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376" windowHeight="12816"/>
  </bookViews>
  <sheets>
    <sheet name="Allocation of Net Salvage" sheetId="2" r:id="rId1"/>
    <sheet name="Allocation Values" sheetId="1" r:id="rId2"/>
    <sheet name="Cost of Removal from Forecast" sheetId="3" r:id="rId3"/>
  </sheets>
  <externalReferences>
    <externalReference r:id="rId4"/>
  </externalReferences>
  <definedNames>
    <definedName name="_xlnm._FilterDatabase" localSheetId="0" hidden="1">'Allocation of Net Salvage'!$A$12:$E$584</definedName>
    <definedName name="_xlnm._FilterDatabase" localSheetId="1" hidden="1">'Allocation Values'!$A$9:$H$1515</definedName>
    <definedName name="AccountLookup">[1]Lookups!$A$1:$B$114</definedName>
    <definedName name="FunctionLookup">[1]Lookups!$E$1:$F$9</definedName>
    <definedName name="GroupMapping">#REF!</definedName>
    <definedName name="_xlnm.Print_Titles" localSheetId="0">'Allocation of Net Salvage'!$7:$12</definedName>
    <definedName name="_xlnm.Print_Titles" localSheetId="1">'Allocation Values'!$1:$9</definedName>
    <definedName name="_xlnm.Print_Titles" localSheetId="2">'Cost of Removal from Forecast'!$1:$10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86" i="2" l="1"/>
  <c r="G586" i="2" l="1"/>
  <c r="P584" i="2" l="1"/>
  <c r="P583" i="2"/>
  <c r="P582" i="2"/>
  <c r="P581" i="2"/>
  <c r="P580" i="2"/>
  <c r="O579" i="2"/>
  <c r="P578" i="2"/>
  <c r="P577" i="2"/>
  <c r="P576" i="2"/>
  <c r="O575" i="2"/>
  <c r="P574" i="2"/>
  <c r="P573" i="2"/>
  <c r="P572" i="2"/>
  <c r="P571" i="2"/>
  <c r="P570" i="2"/>
  <c r="P569" i="2"/>
  <c r="O568" i="2"/>
  <c r="O567" i="2"/>
  <c r="P566" i="2"/>
  <c r="P565" i="2"/>
  <c r="P564" i="2"/>
  <c r="P562" i="2"/>
  <c r="P561" i="2"/>
  <c r="O560" i="2"/>
  <c r="P558" i="2"/>
  <c r="P557" i="2"/>
  <c r="P556" i="2"/>
  <c r="O555" i="2"/>
  <c r="P554" i="2"/>
  <c r="P553" i="2"/>
  <c r="P550" i="2"/>
  <c r="P549" i="2"/>
  <c r="P548" i="2"/>
  <c r="P547" i="2"/>
  <c r="O546" i="2"/>
  <c r="P545" i="2"/>
  <c r="O544" i="2"/>
  <c r="O543" i="2"/>
  <c r="P542" i="2"/>
  <c r="P541" i="2"/>
  <c r="P540" i="2"/>
  <c r="P538" i="2"/>
  <c r="P537" i="2"/>
  <c r="O536" i="2"/>
  <c r="P533" i="2"/>
  <c r="P532" i="2"/>
  <c r="O531" i="2"/>
  <c r="O530" i="2"/>
  <c r="O527" i="2"/>
  <c r="P285" i="2"/>
  <c r="O284" i="2"/>
  <c r="O283" i="2"/>
  <c r="P282" i="2"/>
  <c r="P281" i="2"/>
  <c r="P280" i="2"/>
  <c r="P279" i="2"/>
  <c r="O278" i="2"/>
  <c r="P277" i="2"/>
  <c r="P276" i="2"/>
  <c r="O275" i="2"/>
  <c r="P274" i="2"/>
  <c r="P273" i="2"/>
  <c r="P272" i="2"/>
  <c r="P271" i="2"/>
  <c r="O270" i="2"/>
  <c r="P269" i="2"/>
  <c r="P268" i="2"/>
  <c r="P266" i="2"/>
  <c r="P265" i="2"/>
  <c r="P264" i="2"/>
  <c r="P263" i="2"/>
  <c r="P262" i="2"/>
  <c r="P261" i="2"/>
  <c r="O260" i="2"/>
  <c r="P258" i="2"/>
  <c r="O257" i="2"/>
  <c r="P256" i="2"/>
  <c r="P255" i="2"/>
  <c r="P254" i="2"/>
  <c r="P253" i="2"/>
  <c r="O252" i="2"/>
  <c r="P250" i="2"/>
  <c r="O249" i="2"/>
  <c r="O248" i="2"/>
  <c r="P247" i="2"/>
  <c r="O246" i="2"/>
  <c r="P245" i="2"/>
  <c r="P244" i="2"/>
  <c r="P242" i="2"/>
  <c r="P241" i="2"/>
  <c r="P240" i="2"/>
  <c r="P239" i="2"/>
  <c r="P238" i="2"/>
  <c r="P237" i="2"/>
  <c r="P236" i="2"/>
  <c r="P234" i="2"/>
  <c r="O233" i="2"/>
  <c r="O232" i="2"/>
  <c r="P231" i="2"/>
  <c r="P230" i="2"/>
  <c r="P229" i="2"/>
  <c r="P228" i="2"/>
  <c r="P226" i="2"/>
  <c r="P225" i="2"/>
  <c r="O224" i="2"/>
  <c r="P223" i="2"/>
  <c r="O222" i="2"/>
  <c r="P221" i="2"/>
  <c r="O220" i="2"/>
  <c r="P218" i="2"/>
  <c r="P217" i="2"/>
  <c r="P16" i="2"/>
  <c r="P15" i="2"/>
  <c r="P14" i="2"/>
  <c r="P13" i="2"/>
  <c r="K579" i="2"/>
  <c r="K525" i="2"/>
  <c r="K520" i="2"/>
  <c r="K512" i="2"/>
  <c r="K508" i="2"/>
  <c r="K503" i="2"/>
  <c r="K492" i="2"/>
  <c r="K487" i="2"/>
  <c r="K478" i="2"/>
  <c r="K476" i="2"/>
  <c r="K468" i="2"/>
  <c r="K449" i="2"/>
  <c r="K448" i="2"/>
  <c r="K445" i="2"/>
  <c r="K437" i="2"/>
  <c r="K418" i="2"/>
  <c r="K417" i="2"/>
  <c r="K414" i="2"/>
  <c r="K406" i="2"/>
  <c r="K387" i="2"/>
  <c r="K386" i="2"/>
  <c r="K384" i="2"/>
  <c r="K383" i="2"/>
  <c r="K382" i="2"/>
  <c r="K380" i="2"/>
  <c r="K372" i="2"/>
  <c r="K356" i="2"/>
  <c r="K352" i="2"/>
  <c r="K351" i="2"/>
  <c r="K348" i="2"/>
  <c r="K340" i="2"/>
  <c r="K320" i="2"/>
  <c r="K319" i="2"/>
  <c r="K316" i="2"/>
  <c r="K308" i="2"/>
  <c r="K289" i="2"/>
  <c r="K288" i="2"/>
  <c r="AE83" i="3"/>
  <c r="AD83" i="3"/>
  <c r="AE81" i="3"/>
  <c r="AD81" i="3"/>
  <c r="AE79" i="3"/>
  <c r="AD79" i="3"/>
  <c r="AE77" i="3"/>
  <c r="AD77" i="3"/>
  <c r="AE76" i="3"/>
  <c r="AD76" i="3"/>
  <c r="AE74" i="3"/>
  <c r="AD74" i="3"/>
  <c r="AE73" i="3"/>
  <c r="AD73" i="3"/>
  <c r="AE72" i="3"/>
  <c r="AD72" i="3"/>
  <c r="AE71" i="3"/>
  <c r="AD71" i="3"/>
  <c r="AE70" i="3"/>
  <c r="AD70" i="3"/>
  <c r="AE69" i="3"/>
  <c r="AD69" i="3"/>
  <c r="AE68" i="3"/>
  <c r="AD68" i="3"/>
  <c r="AE67" i="3"/>
  <c r="AD67" i="3"/>
  <c r="AE66" i="3"/>
  <c r="AD66" i="3"/>
  <c r="AE65" i="3"/>
  <c r="AD65" i="3"/>
  <c r="AE64" i="3"/>
  <c r="AD64" i="3"/>
  <c r="AE62" i="3"/>
  <c r="AD62" i="3"/>
  <c r="AE60" i="3"/>
  <c r="AD60" i="3"/>
  <c r="AE59" i="3"/>
  <c r="AD59" i="3"/>
  <c r="AE58" i="3"/>
  <c r="AD58" i="3"/>
  <c r="AE57" i="3"/>
  <c r="AD57" i="3"/>
  <c r="AE56" i="3"/>
  <c r="AD56" i="3"/>
  <c r="AE55" i="3"/>
  <c r="AD55" i="3"/>
  <c r="AE54" i="3"/>
  <c r="AD54" i="3"/>
  <c r="AE53" i="3"/>
  <c r="AD53" i="3"/>
  <c r="AE52" i="3"/>
  <c r="AD52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5" i="3"/>
  <c r="AD45" i="3"/>
  <c r="AE44" i="3"/>
  <c r="AD44" i="3"/>
  <c r="AE43" i="3"/>
  <c r="AD43" i="3"/>
  <c r="AE42" i="3"/>
  <c r="AD42" i="3"/>
  <c r="AE41" i="3"/>
  <c r="AD41" i="3"/>
  <c r="AE40" i="3"/>
  <c r="AD40" i="3"/>
  <c r="AE38" i="3"/>
  <c r="AD38" i="3"/>
  <c r="AE37" i="3"/>
  <c r="AD37" i="3"/>
  <c r="AE36" i="3"/>
  <c r="AD36" i="3"/>
  <c r="AE35" i="3"/>
  <c r="AD35" i="3"/>
  <c r="AE34" i="3"/>
  <c r="AD34" i="3"/>
  <c r="AE33" i="3"/>
  <c r="AD33" i="3"/>
  <c r="AE32" i="3"/>
  <c r="AD32" i="3"/>
  <c r="AE31" i="3"/>
  <c r="AD31" i="3"/>
  <c r="AE30" i="3"/>
  <c r="AD30" i="3"/>
  <c r="AE29" i="3"/>
  <c r="AD29" i="3"/>
  <c r="AE28" i="3"/>
  <c r="AD28" i="3"/>
  <c r="AE26" i="3"/>
  <c r="AD26" i="3"/>
  <c r="AE25" i="3"/>
  <c r="AD25" i="3"/>
  <c r="AE24" i="3"/>
  <c r="AD24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6" i="3"/>
  <c r="AD16" i="3"/>
  <c r="AE15" i="3"/>
  <c r="AD15" i="3"/>
  <c r="AE14" i="3"/>
  <c r="AD14" i="3"/>
  <c r="AE12" i="3"/>
  <c r="AD12" i="3"/>
  <c r="AF76" i="3" l="1"/>
  <c r="K537" i="2" s="1"/>
  <c r="AF83" i="3"/>
  <c r="K569" i="2" s="1"/>
  <c r="AF30" i="3"/>
  <c r="K566" i="2"/>
  <c r="K572" i="2"/>
  <c r="K568" i="2"/>
  <c r="K567" i="2"/>
  <c r="AF56" i="3"/>
  <c r="AF66" i="3"/>
  <c r="AF74" i="3"/>
  <c r="K557" i="2" s="1"/>
  <c r="P536" i="2"/>
  <c r="Q536" i="2" s="1"/>
  <c r="O547" i="2"/>
  <c r="Q547" i="2" s="1"/>
  <c r="O542" i="2"/>
  <c r="Q542" i="2" s="1"/>
  <c r="P543" i="2"/>
  <c r="Q543" i="2" s="1"/>
  <c r="P579" i="2"/>
  <c r="Q579" i="2" s="1"/>
  <c r="P544" i="2"/>
  <c r="Q544" i="2" s="1"/>
  <c r="P546" i="2"/>
  <c r="Q546" i="2" s="1"/>
  <c r="P531" i="2"/>
  <c r="Q531" i="2" s="1"/>
  <c r="P568" i="2"/>
  <c r="Q568" i="2" s="1"/>
  <c r="P575" i="2"/>
  <c r="Q575" i="2" s="1"/>
  <c r="P555" i="2"/>
  <c r="Q555" i="2" s="1"/>
  <c r="O550" i="2"/>
  <c r="Q550" i="2" s="1"/>
  <c r="O578" i="2"/>
  <c r="Q578" i="2" s="1"/>
  <c r="P530" i="2"/>
  <c r="Q530" i="2" s="1"/>
  <c r="O219" i="2"/>
  <c r="P219" i="2"/>
  <c r="O227" i="2"/>
  <c r="P227" i="2"/>
  <c r="O235" i="2"/>
  <c r="P235" i="2"/>
  <c r="O243" i="2"/>
  <c r="P243" i="2"/>
  <c r="O251" i="2"/>
  <c r="P251" i="2"/>
  <c r="O259" i="2"/>
  <c r="P259" i="2"/>
  <c r="O267" i="2"/>
  <c r="P267" i="2"/>
  <c r="O225" i="2"/>
  <c r="Q225" i="2" s="1"/>
  <c r="O234" i="2"/>
  <c r="Q234" i="2" s="1"/>
  <c r="O244" i="2"/>
  <c r="Q244" i="2" s="1"/>
  <c r="O253" i="2"/>
  <c r="Q253" i="2" s="1"/>
  <c r="O262" i="2"/>
  <c r="Q262" i="2" s="1"/>
  <c r="O271" i="2"/>
  <c r="Q271" i="2" s="1"/>
  <c r="O280" i="2"/>
  <c r="Q280" i="2" s="1"/>
  <c r="P232" i="2"/>
  <c r="Q232" i="2" s="1"/>
  <c r="P257" i="2"/>
  <c r="Q257" i="2" s="1"/>
  <c r="P270" i="2"/>
  <c r="Q270" i="2" s="1"/>
  <c r="P283" i="2"/>
  <c r="Q283" i="2" s="1"/>
  <c r="O217" i="2"/>
  <c r="Q217" i="2" s="1"/>
  <c r="O226" i="2"/>
  <c r="Q226" i="2" s="1"/>
  <c r="O236" i="2"/>
  <c r="Q236" i="2" s="1"/>
  <c r="O245" i="2"/>
  <c r="Q245" i="2" s="1"/>
  <c r="O254" i="2"/>
  <c r="Q254" i="2" s="1"/>
  <c r="O263" i="2"/>
  <c r="Q263" i="2" s="1"/>
  <c r="O272" i="2"/>
  <c r="Q272" i="2" s="1"/>
  <c r="O281" i="2"/>
  <c r="Q281" i="2" s="1"/>
  <c r="P220" i="2"/>
  <c r="Q220" i="2" s="1"/>
  <c r="P233" i="2"/>
  <c r="Q233" i="2" s="1"/>
  <c r="P246" i="2"/>
  <c r="Q246" i="2" s="1"/>
  <c r="P284" i="2"/>
  <c r="Q284" i="2" s="1"/>
  <c r="O551" i="2"/>
  <c r="P551" i="2"/>
  <c r="O13" i="2"/>
  <c r="O218" i="2"/>
  <c r="Q218" i="2" s="1"/>
  <c r="O228" i="2"/>
  <c r="Q228" i="2" s="1"/>
  <c r="O237" i="2"/>
  <c r="Q237" i="2" s="1"/>
  <c r="O255" i="2"/>
  <c r="Q255" i="2" s="1"/>
  <c r="O264" i="2"/>
  <c r="Q264" i="2" s="1"/>
  <c r="O273" i="2"/>
  <c r="Q273" i="2" s="1"/>
  <c r="O282" i="2"/>
  <c r="Q282" i="2" s="1"/>
  <c r="P222" i="2"/>
  <c r="Q222" i="2" s="1"/>
  <c r="P248" i="2"/>
  <c r="Q248" i="2" s="1"/>
  <c r="P260" i="2"/>
  <c r="Q260" i="2" s="1"/>
  <c r="O552" i="2"/>
  <c r="P552" i="2"/>
  <c r="O559" i="2"/>
  <c r="P559" i="2"/>
  <c r="O14" i="2"/>
  <c r="Q14" i="2" s="1"/>
  <c r="O229" i="2"/>
  <c r="Q229" i="2" s="1"/>
  <c r="O238" i="2"/>
  <c r="Q238" i="2" s="1"/>
  <c r="O247" i="2"/>
  <c r="Q247" i="2" s="1"/>
  <c r="O256" i="2"/>
  <c r="Q256" i="2" s="1"/>
  <c r="O265" i="2"/>
  <c r="Q265" i="2" s="1"/>
  <c r="O274" i="2"/>
  <c r="Q274" i="2" s="1"/>
  <c r="P224" i="2"/>
  <c r="Q224" i="2" s="1"/>
  <c r="P249" i="2"/>
  <c r="Q249" i="2" s="1"/>
  <c r="P275" i="2"/>
  <c r="Q275" i="2" s="1"/>
  <c r="O15" i="2"/>
  <c r="Q15" i="2" s="1"/>
  <c r="O221" i="2"/>
  <c r="Q221" i="2" s="1"/>
  <c r="O230" i="2"/>
  <c r="Q230" i="2" s="1"/>
  <c r="O239" i="2"/>
  <c r="Q239" i="2" s="1"/>
  <c r="O266" i="2"/>
  <c r="Q266" i="2" s="1"/>
  <c r="O276" i="2"/>
  <c r="Q276" i="2" s="1"/>
  <c r="O285" i="2"/>
  <c r="Q285" i="2" s="1"/>
  <c r="O538" i="2"/>
  <c r="Q538" i="2" s="1"/>
  <c r="O16" i="2"/>
  <c r="Q16" i="2" s="1"/>
  <c r="O231" i="2"/>
  <c r="Q231" i="2" s="1"/>
  <c r="O240" i="2"/>
  <c r="Q240" i="2" s="1"/>
  <c r="O258" i="2"/>
  <c r="Q258" i="2" s="1"/>
  <c r="O268" i="2"/>
  <c r="Q268" i="2" s="1"/>
  <c r="O277" i="2"/>
  <c r="Q277" i="2" s="1"/>
  <c r="P252" i="2"/>
  <c r="Q252" i="2" s="1"/>
  <c r="P278" i="2"/>
  <c r="Q278" i="2" s="1"/>
  <c r="P539" i="2"/>
  <c r="O539" i="2"/>
  <c r="O223" i="2"/>
  <c r="Q223" i="2" s="1"/>
  <c r="O241" i="2"/>
  <c r="Q241" i="2" s="1"/>
  <c r="O250" i="2"/>
  <c r="Q250" i="2" s="1"/>
  <c r="O269" i="2"/>
  <c r="Q269" i="2" s="1"/>
  <c r="O528" i="2"/>
  <c r="P528" i="2"/>
  <c r="P534" i="2"/>
  <c r="O534" i="2"/>
  <c r="P563" i="2"/>
  <c r="O563" i="2"/>
  <c r="O242" i="2"/>
  <c r="Q242" i="2" s="1"/>
  <c r="O261" i="2"/>
  <c r="Q261" i="2" s="1"/>
  <c r="O279" i="2"/>
  <c r="Q279" i="2" s="1"/>
  <c r="O535" i="2"/>
  <c r="P535" i="2"/>
  <c r="P560" i="2"/>
  <c r="Q560" i="2" s="1"/>
  <c r="P527" i="2"/>
  <c r="Q527" i="2" s="1"/>
  <c r="O581" i="2"/>
  <c r="Q581" i="2" s="1"/>
  <c r="O554" i="2"/>
  <c r="Q554" i="2" s="1"/>
  <c r="O558" i="2"/>
  <c r="Q558" i="2" s="1"/>
  <c r="O562" i="2"/>
  <c r="Q562" i="2" s="1"/>
  <c r="O566" i="2"/>
  <c r="Q566" i="2" s="1"/>
  <c r="O570" i="2"/>
  <c r="Q570" i="2" s="1"/>
  <c r="O574" i="2"/>
  <c r="Q574" i="2" s="1"/>
  <c r="O582" i="2"/>
  <c r="Q582" i="2" s="1"/>
  <c r="P567" i="2"/>
  <c r="Q567" i="2" s="1"/>
  <c r="O571" i="2"/>
  <c r="Q571" i="2" s="1"/>
  <c r="O529" i="2"/>
  <c r="O537" i="2"/>
  <c r="Q537" i="2" s="1"/>
  <c r="O545" i="2"/>
  <c r="Q545" i="2" s="1"/>
  <c r="O553" i="2"/>
  <c r="Q553" i="2" s="1"/>
  <c r="O561" i="2"/>
  <c r="Q561" i="2" s="1"/>
  <c r="O569" i="2"/>
  <c r="Q569" i="2" s="1"/>
  <c r="O577" i="2"/>
  <c r="Q577" i="2" s="1"/>
  <c r="P529" i="2"/>
  <c r="O532" i="2"/>
  <c r="Q532" i="2" s="1"/>
  <c r="O540" i="2"/>
  <c r="Q540" i="2" s="1"/>
  <c r="O548" i="2"/>
  <c r="Q548" i="2" s="1"/>
  <c r="O556" i="2"/>
  <c r="Q556" i="2" s="1"/>
  <c r="O564" i="2"/>
  <c r="Q564" i="2" s="1"/>
  <c r="O572" i="2"/>
  <c r="Q572" i="2" s="1"/>
  <c r="O580" i="2"/>
  <c r="Q580" i="2" s="1"/>
  <c r="O583" i="2"/>
  <c r="Q583" i="2" s="1"/>
  <c r="O533" i="2"/>
  <c r="Q533" i="2" s="1"/>
  <c r="O541" i="2"/>
  <c r="Q541" i="2" s="1"/>
  <c r="O549" i="2"/>
  <c r="Q549" i="2" s="1"/>
  <c r="O557" i="2"/>
  <c r="Q557" i="2" s="1"/>
  <c r="O565" i="2"/>
  <c r="Q565" i="2" s="1"/>
  <c r="O573" i="2"/>
  <c r="Q573" i="2" s="1"/>
  <c r="O576" i="2"/>
  <c r="Q576" i="2" s="1"/>
  <c r="O584" i="2"/>
  <c r="Q584" i="2" s="1"/>
  <c r="AF41" i="3"/>
  <c r="AF36" i="3"/>
  <c r="AF42" i="3"/>
  <c r="AF34" i="3"/>
  <c r="AF51" i="3"/>
  <c r="AF17" i="3"/>
  <c r="AF29" i="3"/>
  <c r="AF31" i="3"/>
  <c r="AF40" i="3"/>
  <c r="O301" i="2" s="1"/>
  <c r="AF43" i="3"/>
  <c r="AF20" i="3"/>
  <c r="AF46" i="3"/>
  <c r="AF54" i="3"/>
  <c r="AF64" i="3"/>
  <c r="K540" i="2" s="1"/>
  <c r="AF72" i="3"/>
  <c r="K551" i="2" s="1"/>
  <c r="AF79" i="3"/>
  <c r="K558" i="2" s="1"/>
  <c r="AF18" i="3"/>
  <c r="AF23" i="3"/>
  <c r="AF26" i="3"/>
  <c r="AF32" i="3"/>
  <c r="AF44" i="3"/>
  <c r="AF52" i="3"/>
  <c r="AF21" i="3"/>
  <c r="AF35" i="3"/>
  <c r="AF67" i="3"/>
  <c r="AF16" i="3"/>
  <c r="AF38" i="3"/>
  <c r="AF55" i="3"/>
  <c r="AF49" i="3"/>
  <c r="AF59" i="3"/>
  <c r="AF69" i="3"/>
  <c r="AF71" i="3"/>
  <c r="AF14" i="3"/>
  <c r="O125" i="2" s="1"/>
  <c r="AF47" i="3"/>
  <c r="AF57" i="3"/>
  <c r="AF24" i="3"/>
  <c r="AF50" i="3"/>
  <c r="AF60" i="3"/>
  <c r="AF70" i="3"/>
  <c r="K552" i="2" s="1"/>
  <c r="AF19" i="3"/>
  <c r="AF28" i="3"/>
  <c r="AF37" i="3"/>
  <c r="AF45" i="3"/>
  <c r="AF65" i="3"/>
  <c r="K541" i="2" s="1"/>
  <c r="AF73" i="3"/>
  <c r="K554" i="2" s="1"/>
  <c r="AF81" i="3"/>
  <c r="K583" i="2" s="1"/>
  <c r="AF48" i="3"/>
  <c r="AF58" i="3"/>
  <c r="AF68" i="3"/>
  <c r="K548" i="2" s="1"/>
  <c r="AF15" i="3"/>
  <c r="AF22" i="3"/>
  <c r="AF25" i="3"/>
  <c r="K78" i="2" s="1"/>
  <c r="AF33" i="3"/>
  <c r="AF53" i="3"/>
  <c r="AF62" i="3"/>
  <c r="AF77" i="3"/>
  <c r="K538" i="2" s="1"/>
  <c r="AF12" i="3"/>
  <c r="O413" i="2" l="1"/>
  <c r="O93" i="2"/>
  <c r="O349" i="2"/>
  <c r="O381" i="2"/>
  <c r="O317" i="2"/>
  <c r="O189" i="2"/>
  <c r="O141" i="2"/>
  <c r="O429" i="2"/>
  <c r="O181" i="2"/>
  <c r="O77" i="2"/>
  <c r="O365" i="2"/>
  <c r="O117" i="2"/>
  <c r="O517" i="2"/>
  <c r="K89" i="2"/>
  <c r="K54" i="2"/>
  <c r="K55" i="2"/>
  <c r="K206" i="2"/>
  <c r="K22" i="2"/>
  <c r="K156" i="2"/>
  <c r="K124" i="2"/>
  <c r="K20" i="2"/>
  <c r="K90" i="2"/>
  <c r="K155" i="2"/>
  <c r="K123" i="2"/>
  <c r="K91" i="2"/>
  <c r="K186" i="2"/>
  <c r="K122" i="2"/>
  <c r="K21" i="2"/>
  <c r="K53" i="2"/>
  <c r="K157" i="2"/>
  <c r="K582" i="2"/>
  <c r="K574" i="2"/>
  <c r="K581" i="2"/>
  <c r="K573" i="2"/>
  <c r="K565" i="2"/>
  <c r="K580" i="2"/>
  <c r="K564" i="2"/>
  <c r="K556" i="2"/>
  <c r="K571" i="2"/>
  <c r="K563" i="2"/>
  <c r="K555" i="2"/>
  <c r="K547" i="2"/>
  <c r="K539" i="2"/>
  <c r="K584" i="2"/>
  <c r="K576" i="2"/>
  <c r="K560" i="2"/>
  <c r="K544" i="2"/>
  <c r="K575" i="2"/>
  <c r="K559" i="2"/>
  <c r="K553" i="2"/>
  <c r="K578" i="2"/>
  <c r="K577" i="2"/>
  <c r="K570" i="2"/>
  <c r="K562" i="2"/>
  <c r="K561" i="2"/>
  <c r="K453" i="2"/>
  <c r="K494" i="2"/>
  <c r="K514" i="2"/>
  <c r="K480" i="2"/>
  <c r="K324" i="2"/>
  <c r="K422" i="2"/>
  <c r="K357" i="2"/>
  <c r="K391" i="2"/>
  <c r="K293" i="2"/>
  <c r="K138" i="2"/>
  <c r="K169" i="2"/>
  <c r="K137" i="2"/>
  <c r="K105" i="2"/>
  <c r="K136" i="2"/>
  <c r="K104" i="2"/>
  <c r="K70" i="2"/>
  <c r="K103" i="2"/>
  <c r="K198" i="2"/>
  <c r="K190" i="2"/>
  <c r="K68" i="2"/>
  <c r="K36" i="2"/>
  <c r="K171" i="2"/>
  <c r="K35" i="2"/>
  <c r="K210" i="2"/>
  <c r="K170" i="2"/>
  <c r="K69" i="2"/>
  <c r="K34" i="2"/>
  <c r="K114" i="2"/>
  <c r="K177" i="2"/>
  <c r="K145" i="2"/>
  <c r="K113" i="2"/>
  <c r="K81" i="2"/>
  <c r="K192" i="2"/>
  <c r="K144" i="2"/>
  <c r="K112" i="2"/>
  <c r="K80" i="2"/>
  <c r="K215" i="2"/>
  <c r="K111" i="2"/>
  <c r="K79" i="2"/>
  <c r="K46" i="2"/>
  <c r="K180" i="2"/>
  <c r="K148" i="2"/>
  <c r="K44" i="2"/>
  <c r="K202" i="2"/>
  <c r="K178" i="2"/>
  <c r="K179" i="2"/>
  <c r="K147" i="2"/>
  <c r="K115" i="2"/>
  <c r="K43" i="2"/>
  <c r="K146" i="2"/>
  <c r="K77" i="2"/>
  <c r="K45" i="2"/>
  <c r="K42" i="2"/>
  <c r="K181" i="2"/>
  <c r="K82" i="2"/>
  <c r="K501" i="2"/>
  <c r="K485" i="2"/>
  <c r="K500" i="2"/>
  <c r="K484" i="2"/>
  <c r="K499" i="2"/>
  <c r="K435" i="2"/>
  <c r="K403" i="2"/>
  <c r="K518" i="2"/>
  <c r="K434" i="2"/>
  <c r="K369" i="2"/>
  <c r="K305" i="2"/>
  <c r="K433" i="2"/>
  <c r="K404" i="2"/>
  <c r="K368" i="2"/>
  <c r="K304" i="2"/>
  <c r="K466" i="2"/>
  <c r="K402" i="2"/>
  <c r="K465" i="2"/>
  <c r="K338" i="2"/>
  <c r="K336" i="2"/>
  <c r="K370" i="2"/>
  <c r="K306" i="2"/>
  <c r="K337" i="2"/>
  <c r="K464" i="2"/>
  <c r="O461" i="2"/>
  <c r="O173" i="2"/>
  <c r="O53" i="2"/>
  <c r="K542" i="2"/>
  <c r="K543" i="2"/>
  <c r="K15" i="2"/>
  <c r="K14" i="2"/>
  <c r="K13" i="2"/>
  <c r="K16" i="2"/>
  <c r="K280" i="2"/>
  <c r="K272" i="2"/>
  <c r="K248" i="2"/>
  <c r="K224" i="2"/>
  <c r="K271" i="2"/>
  <c r="K247" i="2"/>
  <c r="K223" i="2"/>
  <c r="K278" i="2"/>
  <c r="K284" i="2"/>
  <c r="K260" i="2"/>
  <c r="K236" i="2"/>
  <c r="K259" i="2"/>
  <c r="K235" i="2"/>
  <c r="O510" i="2"/>
  <c r="O210" i="2"/>
  <c r="O201" i="2"/>
  <c r="O193" i="2"/>
  <c r="O184" i="2"/>
  <c r="O175" i="2"/>
  <c r="O166" i="2"/>
  <c r="O157" i="2"/>
  <c r="O149" i="2"/>
  <c r="O140" i="2"/>
  <c r="O132" i="2"/>
  <c r="O123" i="2"/>
  <c r="O114" i="2"/>
  <c r="O105" i="2"/>
  <c r="O96" i="2"/>
  <c r="O87" i="2"/>
  <c r="O79" i="2"/>
  <c r="O70" i="2"/>
  <c r="O62" i="2"/>
  <c r="O52" i="2"/>
  <c r="O44" i="2"/>
  <c r="O35" i="2"/>
  <c r="O27" i="2"/>
  <c r="O18" i="2"/>
  <c r="O209" i="2"/>
  <c r="O200" i="2"/>
  <c r="O192" i="2"/>
  <c r="O183" i="2"/>
  <c r="O174" i="2"/>
  <c r="O164" i="2"/>
  <c r="O156" i="2"/>
  <c r="O148" i="2"/>
  <c r="O139" i="2"/>
  <c r="O131" i="2"/>
  <c r="O122" i="2"/>
  <c r="O113" i="2"/>
  <c r="O104" i="2"/>
  <c r="O95" i="2"/>
  <c r="O86" i="2"/>
  <c r="O78" i="2"/>
  <c r="O69" i="2"/>
  <c r="O60" i="2"/>
  <c r="O51" i="2"/>
  <c r="O43" i="2"/>
  <c r="O34" i="2"/>
  <c r="O26" i="2"/>
  <c r="O17" i="2"/>
  <c r="O208" i="2"/>
  <c r="O199" i="2"/>
  <c r="O191" i="2"/>
  <c r="O182" i="2"/>
  <c r="O172" i="2"/>
  <c r="O163" i="2"/>
  <c r="O155" i="2"/>
  <c r="O147" i="2"/>
  <c r="O138" i="2"/>
  <c r="O130" i="2"/>
  <c r="O121" i="2"/>
  <c r="O112" i="2"/>
  <c r="O103" i="2"/>
  <c r="O94" i="2"/>
  <c r="O85" i="2"/>
  <c r="O76" i="2"/>
  <c r="O68" i="2"/>
  <c r="O59" i="2"/>
  <c r="O50" i="2"/>
  <c r="O42" i="2"/>
  <c r="O33" i="2"/>
  <c r="O25" i="2"/>
  <c r="O216" i="2"/>
  <c r="O207" i="2"/>
  <c r="O198" i="2"/>
  <c r="O190" i="2"/>
  <c r="O180" i="2"/>
  <c r="O171" i="2"/>
  <c r="O162" i="2"/>
  <c r="O154" i="2"/>
  <c r="O146" i="2"/>
  <c r="O137" i="2"/>
  <c r="O129" i="2"/>
  <c r="O120" i="2"/>
  <c r="O111" i="2"/>
  <c r="O102" i="2"/>
  <c r="O92" i="2"/>
  <c r="O84" i="2"/>
  <c r="O75" i="2"/>
  <c r="O67" i="2"/>
  <c r="O58" i="2"/>
  <c r="O49" i="2"/>
  <c r="O41" i="2"/>
  <c r="O32" i="2"/>
  <c r="O24" i="2"/>
  <c r="O212" i="2"/>
  <c r="O203" i="2"/>
  <c r="O195" i="2"/>
  <c r="O186" i="2"/>
  <c r="O177" i="2"/>
  <c r="O168" i="2"/>
  <c r="O159" i="2"/>
  <c r="O151" i="2"/>
  <c r="O143" i="2"/>
  <c r="O134" i="2"/>
  <c r="O126" i="2"/>
  <c r="O116" i="2"/>
  <c r="O107" i="2"/>
  <c r="O98" i="2"/>
  <c r="O89" i="2"/>
  <c r="O81" i="2"/>
  <c r="O72" i="2"/>
  <c r="O64" i="2"/>
  <c r="O55" i="2"/>
  <c r="O46" i="2"/>
  <c r="O38" i="2"/>
  <c r="O29" i="2"/>
  <c r="O20" i="2"/>
  <c r="O211" i="2"/>
  <c r="O202" i="2"/>
  <c r="O194" i="2"/>
  <c r="O185" i="2"/>
  <c r="O176" i="2"/>
  <c r="O167" i="2"/>
  <c r="O158" i="2"/>
  <c r="O150" i="2"/>
  <c r="O142" i="2"/>
  <c r="O133" i="2"/>
  <c r="O124" i="2"/>
  <c r="O115" i="2"/>
  <c r="O106" i="2"/>
  <c r="O97" i="2"/>
  <c r="O88" i="2"/>
  <c r="O80" i="2"/>
  <c r="O71" i="2"/>
  <c r="O63" i="2"/>
  <c r="O54" i="2"/>
  <c r="O45" i="2"/>
  <c r="O36" i="2"/>
  <c r="O28" i="2"/>
  <c r="O19" i="2"/>
  <c r="O286" i="2"/>
  <c r="O214" i="2"/>
  <c r="O178" i="2"/>
  <c r="O144" i="2"/>
  <c r="O108" i="2"/>
  <c r="O73" i="2"/>
  <c r="O39" i="2"/>
  <c r="O206" i="2"/>
  <c r="O170" i="2"/>
  <c r="O136" i="2"/>
  <c r="O100" i="2"/>
  <c r="O66" i="2"/>
  <c r="O31" i="2"/>
  <c r="O188" i="2"/>
  <c r="O83" i="2"/>
  <c r="O204" i="2"/>
  <c r="O169" i="2"/>
  <c r="O135" i="2"/>
  <c r="O99" i="2"/>
  <c r="O65" i="2"/>
  <c r="O30" i="2"/>
  <c r="O197" i="2"/>
  <c r="O161" i="2"/>
  <c r="O128" i="2"/>
  <c r="O91" i="2"/>
  <c r="O57" i="2"/>
  <c r="O23" i="2"/>
  <c r="O153" i="2"/>
  <c r="O196" i="2"/>
  <c r="O160" i="2"/>
  <c r="O127" i="2"/>
  <c r="O90" i="2"/>
  <c r="O56" i="2"/>
  <c r="O22" i="2"/>
  <c r="O119" i="2"/>
  <c r="O48" i="2"/>
  <c r="O187" i="2"/>
  <c r="O152" i="2"/>
  <c r="O118" i="2"/>
  <c r="O82" i="2"/>
  <c r="O47" i="2"/>
  <c r="O215" i="2"/>
  <c r="O179" i="2"/>
  <c r="O145" i="2"/>
  <c r="O110" i="2"/>
  <c r="O74" i="2"/>
  <c r="O40" i="2"/>
  <c r="K546" i="2"/>
  <c r="K545" i="2"/>
  <c r="K209" i="2"/>
  <c r="K65" i="2"/>
  <c r="K33" i="2"/>
  <c r="K168" i="2"/>
  <c r="K64" i="2"/>
  <c r="K32" i="2"/>
  <c r="K30" i="2"/>
  <c r="K167" i="2"/>
  <c r="K135" i="2"/>
  <c r="K63" i="2"/>
  <c r="K31" i="2"/>
  <c r="K134" i="2"/>
  <c r="K166" i="2"/>
  <c r="K102" i="2"/>
  <c r="K164" i="2"/>
  <c r="K132" i="2"/>
  <c r="K100" i="2"/>
  <c r="K131" i="2"/>
  <c r="K99" i="2"/>
  <c r="K67" i="2"/>
  <c r="K98" i="2"/>
  <c r="K197" i="2"/>
  <c r="K133" i="2"/>
  <c r="K101" i="2"/>
  <c r="K189" i="2"/>
  <c r="K165" i="2"/>
  <c r="K66" i="2"/>
  <c r="K29" i="2"/>
  <c r="O519" i="2"/>
  <c r="O501" i="2"/>
  <c r="O492" i="2"/>
  <c r="O484" i="2"/>
  <c r="O475" i="2"/>
  <c r="O467" i="2"/>
  <c r="O458" i="2"/>
  <c r="O449" i="2"/>
  <c r="O440" i="2"/>
  <c r="O431" i="2"/>
  <c r="O422" i="2"/>
  <c r="O412" i="2"/>
  <c r="O404" i="2"/>
  <c r="O396" i="2"/>
  <c r="O387" i="2"/>
  <c r="O378" i="2"/>
  <c r="O370" i="2"/>
  <c r="O361" i="2"/>
  <c r="O352" i="2"/>
  <c r="O343" i="2"/>
  <c r="O334" i="2"/>
  <c r="O326" i="2"/>
  <c r="O316" i="2"/>
  <c r="O307" i="2"/>
  <c r="O298" i="2"/>
  <c r="O290" i="2"/>
  <c r="O518" i="2"/>
  <c r="O508" i="2"/>
  <c r="O500" i="2"/>
  <c r="O491" i="2"/>
  <c r="O483" i="2"/>
  <c r="O474" i="2"/>
  <c r="O466" i="2"/>
  <c r="O457" i="2"/>
  <c r="O448" i="2"/>
  <c r="O439" i="2"/>
  <c r="O430" i="2"/>
  <c r="O420" i="2"/>
  <c r="O411" i="2"/>
  <c r="O403" i="2"/>
  <c r="O395" i="2"/>
  <c r="O386" i="2"/>
  <c r="O377" i="2"/>
  <c r="O369" i="2"/>
  <c r="O360" i="2"/>
  <c r="O351" i="2"/>
  <c r="O342" i="2"/>
  <c r="O333" i="2"/>
  <c r="O324" i="2"/>
  <c r="O315" i="2"/>
  <c r="O306" i="2"/>
  <c r="O297" i="2"/>
  <c r="O289" i="2"/>
  <c r="O526" i="2"/>
  <c r="O516" i="2"/>
  <c r="O507" i="2"/>
  <c r="O499" i="2"/>
  <c r="O490" i="2"/>
  <c r="O482" i="2"/>
  <c r="O473" i="2"/>
  <c r="O465" i="2"/>
  <c r="O456" i="2"/>
  <c r="O447" i="2"/>
  <c r="O438" i="2"/>
  <c r="O428" i="2"/>
  <c r="O419" i="2"/>
  <c r="O410" i="2"/>
  <c r="O402" i="2"/>
  <c r="O394" i="2"/>
  <c r="O385" i="2"/>
  <c r="O376" i="2"/>
  <c r="O368" i="2"/>
  <c r="O359" i="2"/>
  <c r="O350" i="2"/>
  <c r="O340" i="2"/>
  <c r="O332" i="2"/>
  <c r="O323" i="2"/>
  <c r="O314" i="2"/>
  <c r="O305" i="2"/>
  <c r="O296" i="2"/>
  <c r="O288" i="2"/>
  <c r="O524" i="2"/>
  <c r="O515" i="2"/>
  <c r="O506" i="2"/>
  <c r="O498" i="2"/>
  <c r="O489" i="2"/>
  <c r="O481" i="2"/>
  <c r="O472" i="2"/>
  <c r="O464" i="2"/>
  <c r="O455" i="2"/>
  <c r="O446" i="2"/>
  <c r="O436" i="2"/>
  <c r="O427" i="2"/>
  <c r="O418" i="2"/>
  <c r="O409" i="2"/>
  <c r="O401" i="2"/>
  <c r="O393" i="2"/>
  <c r="O384" i="2"/>
  <c r="O375" i="2"/>
  <c r="O367" i="2"/>
  <c r="O358" i="2"/>
  <c r="O348" i="2"/>
  <c r="O339" i="2"/>
  <c r="O331" i="2"/>
  <c r="O322" i="2"/>
  <c r="O313" i="2"/>
  <c r="O304" i="2"/>
  <c r="O295" i="2"/>
  <c r="O287" i="2"/>
  <c r="O521" i="2"/>
  <c r="O512" i="2"/>
  <c r="O503" i="2"/>
  <c r="O495" i="2"/>
  <c r="O486" i="2"/>
  <c r="O478" i="2"/>
  <c r="O469" i="2"/>
  <c r="O460" i="2"/>
  <c r="O451" i="2"/>
  <c r="O442" i="2"/>
  <c r="O433" i="2"/>
  <c r="O424" i="2"/>
  <c r="O415" i="2"/>
  <c r="O406" i="2"/>
  <c r="O398" i="2"/>
  <c r="O390" i="2"/>
  <c r="O380" i="2"/>
  <c r="O372" i="2"/>
  <c r="O363" i="2"/>
  <c r="O354" i="2"/>
  <c r="O345" i="2"/>
  <c r="O336" i="2"/>
  <c r="O328" i="2"/>
  <c r="O319" i="2"/>
  <c r="O310" i="2"/>
  <c r="O300" i="2"/>
  <c r="O292" i="2"/>
  <c r="O520" i="2"/>
  <c r="O511" i="2"/>
  <c r="O502" i="2"/>
  <c r="O494" i="2"/>
  <c r="O485" i="2"/>
  <c r="O476" i="2"/>
  <c r="O468" i="2"/>
  <c r="O459" i="2"/>
  <c r="O450" i="2"/>
  <c r="O441" i="2"/>
  <c r="O432" i="2"/>
  <c r="O423" i="2"/>
  <c r="O414" i="2"/>
  <c r="O405" i="2"/>
  <c r="O397" i="2"/>
  <c r="O388" i="2"/>
  <c r="O379" i="2"/>
  <c r="O371" i="2"/>
  <c r="O362" i="2"/>
  <c r="O353" i="2"/>
  <c r="O344" i="2"/>
  <c r="O335" i="2"/>
  <c r="O327" i="2"/>
  <c r="O318" i="2"/>
  <c r="O308" i="2"/>
  <c r="O299" i="2"/>
  <c r="O291" i="2"/>
  <c r="O497" i="2"/>
  <c r="O463" i="2"/>
  <c r="O426" i="2"/>
  <c r="O392" i="2"/>
  <c r="O356" i="2"/>
  <c r="O321" i="2"/>
  <c r="O496" i="2"/>
  <c r="O462" i="2"/>
  <c r="O425" i="2"/>
  <c r="O391" i="2"/>
  <c r="O355" i="2"/>
  <c r="O320" i="2"/>
  <c r="O443" i="2"/>
  <c r="O523" i="2"/>
  <c r="O488" i="2"/>
  <c r="O454" i="2"/>
  <c r="O417" i="2"/>
  <c r="O383" i="2"/>
  <c r="O347" i="2"/>
  <c r="O312" i="2"/>
  <c r="O522" i="2"/>
  <c r="O487" i="2"/>
  <c r="O452" i="2"/>
  <c r="O416" i="2"/>
  <c r="O382" i="2"/>
  <c r="O346" i="2"/>
  <c r="O311" i="2"/>
  <c r="O479" i="2"/>
  <c r="O373" i="2"/>
  <c r="O302" i="2"/>
  <c r="O514" i="2"/>
  <c r="O480" i="2"/>
  <c r="O444" i="2"/>
  <c r="O408" i="2"/>
  <c r="O374" i="2"/>
  <c r="O338" i="2"/>
  <c r="O303" i="2"/>
  <c r="O513" i="2"/>
  <c r="O407" i="2"/>
  <c r="O337" i="2"/>
  <c r="O505" i="2"/>
  <c r="O471" i="2"/>
  <c r="O435" i="2"/>
  <c r="O400" i="2"/>
  <c r="O366" i="2"/>
  <c r="O330" i="2"/>
  <c r="O294" i="2"/>
  <c r="O504" i="2"/>
  <c r="O470" i="2"/>
  <c r="O434" i="2"/>
  <c r="O399" i="2"/>
  <c r="O364" i="2"/>
  <c r="O329" i="2"/>
  <c r="O293" i="2"/>
  <c r="K411" i="2"/>
  <c r="K377" i="2"/>
  <c r="K313" i="2"/>
  <c r="K489" i="2"/>
  <c r="K442" i="2"/>
  <c r="K522" i="2"/>
  <c r="K473" i="2"/>
  <c r="K345" i="2"/>
  <c r="K506" i="2"/>
  <c r="O109" i="2"/>
  <c r="O61" i="2"/>
  <c r="K516" i="2"/>
  <c r="K460" i="2"/>
  <c r="K428" i="2"/>
  <c r="K459" i="2"/>
  <c r="K427" i="2"/>
  <c r="K395" i="2"/>
  <c r="K363" i="2"/>
  <c r="K331" i="2"/>
  <c r="K361" i="2"/>
  <c r="K457" i="2"/>
  <c r="K396" i="2"/>
  <c r="K297" i="2"/>
  <c r="K332" i="2"/>
  <c r="K330" i="2"/>
  <c r="K329" i="2"/>
  <c r="K497" i="2"/>
  <c r="K429" i="2"/>
  <c r="K364" i="2"/>
  <c r="K300" i="2"/>
  <c r="K458" i="2"/>
  <c r="K397" i="2"/>
  <c r="K482" i="2"/>
  <c r="K426" i="2"/>
  <c r="K398" i="2"/>
  <c r="K362" i="2"/>
  <c r="K299" i="2"/>
  <c r="K298" i="2"/>
  <c r="K328" i="2"/>
  <c r="K350" i="2"/>
  <c r="K385" i="2"/>
  <c r="K287" i="2"/>
  <c r="K511" i="2"/>
  <c r="K318" i="2"/>
  <c r="K416" i="2"/>
  <c r="K447" i="2"/>
  <c r="K282" i="2"/>
  <c r="K256" i="2"/>
  <c r="K232" i="2"/>
  <c r="K255" i="2"/>
  <c r="K231" i="2"/>
  <c r="K268" i="2"/>
  <c r="K244" i="2"/>
  <c r="K220" i="2"/>
  <c r="K267" i="2"/>
  <c r="K243" i="2"/>
  <c r="K219" i="2"/>
  <c r="K469" i="2"/>
  <c r="K504" i="2"/>
  <c r="K470" i="2"/>
  <c r="K342" i="2"/>
  <c r="K341" i="2"/>
  <c r="K439" i="2"/>
  <c r="K408" i="2"/>
  <c r="K373" i="2"/>
  <c r="K309" i="2"/>
  <c r="K438" i="2"/>
  <c r="K407" i="2"/>
  <c r="K310" i="2"/>
  <c r="K374" i="2"/>
  <c r="K194" i="2"/>
  <c r="K185" i="2"/>
  <c r="K153" i="2"/>
  <c r="K121" i="2"/>
  <c r="K17" i="2"/>
  <c r="K152" i="2"/>
  <c r="K120" i="2"/>
  <c r="K88" i="2"/>
  <c r="K119" i="2"/>
  <c r="K87" i="2"/>
  <c r="K86" i="2"/>
  <c r="K52" i="2"/>
  <c r="K154" i="2"/>
  <c r="K51" i="2"/>
  <c r="K19" i="2"/>
  <c r="K205" i="2"/>
  <c r="K18" i="2"/>
  <c r="K50" i="2"/>
  <c r="K258" i="2"/>
  <c r="K257" i="2"/>
  <c r="K233" i="2"/>
  <c r="K270" i="2"/>
  <c r="K246" i="2"/>
  <c r="K222" i="2"/>
  <c r="K234" i="2"/>
  <c r="K283" i="2"/>
  <c r="K269" i="2"/>
  <c r="K245" i="2"/>
  <c r="K221" i="2"/>
  <c r="K264" i="2"/>
  <c r="K240" i="2"/>
  <c r="K263" i="2"/>
  <c r="K239" i="2"/>
  <c r="K276" i="2"/>
  <c r="K252" i="2"/>
  <c r="K228" i="2"/>
  <c r="K275" i="2"/>
  <c r="K251" i="2"/>
  <c r="K227" i="2"/>
  <c r="K285" i="2"/>
  <c r="O493" i="2"/>
  <c r="O213" i="2"/>
  <c r="O37" i="2"/>
  <c r="K162" i="2"/>
  <c r="K161" i="2"/>
  <c r="K129" i="2"/>
  <c r="K97" i="2"/>
  <c r="K208" i="2"/>
  <c r="K128" i="2"/>
  <c r="K96" i="2"/>
  <c r="K95" i="2"/>
  <c r="K62" i="2"/>
  <c r="K196" i="2"/>
  <c r="K188" i="2"/>
  <c r="K60" i="2"/>
  <c r="K28" i="2"/>
  <c r="K130" i="2"/>
  <c r="K163" i="2"/>
  <c r="K59" i="2"/>
  <c r="K27" i="2"/>
  <c r="K61" i="2"/>
  <c r="K26" i="2"/>
  <c r="K493" i="2"/>
  <c r="K452" i="2"/>
  <c r="K420" i="2"/>
  <c r="K451" i="2"/>
  <c r="K419" i="2"/>
  <c r="K355" i="2"/>
  <c r="K323" i="2"/>
  <c r="K513" i="2"/>
  <c r="K479" i="2"/>
  <c r="K322" i="2"/>
  <c r="K321" i="2"/>
  <c r="K421" i="2"/>
  <c r="K390" i="2"/>
  <c r="K354" i="2"/>
  <c r="K292" i="2"/>
  <c r="K290" i="2"/>
  <c r="K389" i="2"/>
  <c r="K353" i="2"/>
  <c r="K291" i="2"/>
  <c r="K388" i="2"/>
  <c r="K450" i="2"/>
  <c r="K509" i="2"/>
  <c r="K477" i="2"/>
  <c r="K446" i="2"/>
  <c r="K526" i="2"/>
  <c r="K349" i="2"/>
  <c r="K415" i="2"/>
  <c r="K381" i="2"/>
  <c r="K317" i="2"/>
  <c r="K201" i="2"/>
  <c r="K73" i="2"/>
  <c r="K41" i="2"/>
  <c r="K200" i="2"/>
  <c r="K176" i="2"/>
  <c r="K40" i="2"/>
  <c r="K214" i="2"/>
  <c r="K174" i="2"/>
  <c r="K142" i="2"/>
  <c r="K175" i="2"/>
  <c r="K143" i="2"/>
  <c r="K39" i="2"/>
  <c r="K110" i="2"/>
  <c r="K108" i="2"/>
  <c r="K76" i="2"/>
  <c r="K75" i="2"/>
  <c r="K141" i="2"/>
  <c r="K74" i="2"/>
  <c r="K109" i="2"/>
  <c r="K213" i="2"/>
  <c r="K193" i="2"/>
  <c r="K49" i="2"/>
  <c r="K216" i="2"/>
  <c r="K184" i="2"/>
  <c r="K48" i="2"/>
  <c r="K118" i="2"/>
  <c r="K183" i="2"/>
  <c r="K151" i="2"/>
  <c r="K47" i="2"/>
  <c r="K182" i="2"/>
  <c r="K150" i="2"/>
  <c r="K204" i="2"/>
  <c r="K116" i="2"/>
  <c r="K84" i="2"/>
  <c r="K203" i="2"/>
  <c r="K83" i="2"/>
  <c r="K117" i="2"/>
  <c r="K149" i="2"/>
  <c r="K85" i="2"/>
  <c r="K517" i="2"/>
  <c r="K461" i="2"/>
  <c r="K483" i="2"/>
  <c r="K334" i="2"/>
  <c r="K333" i="2"/>
  <c r="K432" i="2"/>
  <c r="K367" i="2"/>
  <c r="K303" i="2"/>
  <c r="K498" i="2"/>
  <c r="K431" i="2"/>
  <c r="K401" i="2"/>
  <c r="K366" i="2"/>
  <c r="K302" i="2"/>
  <c r="K463" i="2"/>
  <c r="K399" i="2"/>
  <c r="K462" i="2"/>
  <c r="K335" i="2"/>
  <c r="K400" i="2"/>
  <c r="K301" i="2"/>
  <c r="K430" i="2"/>
  <c r="K365" i="2"/>
  <c r="K226" i="2"/>
  <c r="K273" i="2"/>
  <c r="K249" i="2"/>
  <c r="K225" i="2"/>
  <c r="K262" i="2"/>
  <c r="K238" i="2"/>
  <c r="K274" i="2"/>
  <c r="K250" i="2"/>
  <c r="K261" i="2"/>
  <c r="K237" i="2"/>
  <c r="O453" i="2"/>
  <c r="O525" i="2"/>
  <c r="O21" i="2"/>
  <c r="O509" i="2"/>
  <c r="K533" i="2"/>
  <c r="K532" i="2"/>
  <c r="K531" i="2"/>
  <c r="K536" i="2"/>
  <c r="K528" i="2"/>
  <c r="K535" i="2"/>
  <c r="K534" i="2"/>
  <c r="K530" i="2"/>
  <c r="K529" i="2"/>
  <c r="K527" i="2"/>
  <c r="K423" i="2"/>
  <c r="K358" i="2"/>
  <c r="K454" i="2"/>
  <c r="K392" i="2"/>
  <c r="K294" i="2"/>
  <c r="K325" i="2"/>
  <c r="K495" i="2"/>
  <c r="K436" i="2"/>
  <c r="K467" i="2"/>
  <c r="K371" i="2"/>
  <c r="K339" i="2"/>
  <c r="K307" i="2"/>
  <c r="K405" i="2"/>
  <c r="K502" i="2"/>
  <c r="K486" i="2"/>
  <c r="K519" i="2"/>
  <c r="K524" i="2"/>
  <c r="K444" i="2"/>
  <c r="K507" i="2"/>
  <c r="K491" i="2"/>
  <c r="K475" i="2"/>
  <c r="K379" i="2"/>
  <c r="K347" i="2"/>
  <c r="K315" i="2"/>
  <c r="K413" i="2"/>
  <c r="K471" i="2"/>
  <c r="K375" i="2"/>
  <c r="K311" i="2"/>
  <c r="K343" i="2"/>
  <c r="K409" i="2"/>
  <c r="K440" i="2"/>
  <c r="K505" i="2"/>
  <c r="K376" i="2"/>
  <c r="K312" i="2"/>
  <c r="K488" i="2"/>
  <c r="K441" i="2"/>
  <c r="K410" i="2"/>
  <c r="K521" i="2"/>
  <c r="K472" i="2"/>
  <c r="K344" i="2"/>
  <c r="K72" i="2"/>
  <c r="K199" i="2"/>
  <c r="K191" i="2"/>
  <c r="K71" i="2"/>
  <c r="K38" i="2"/>
  <c r="K212" i="2"/>
  <c r="K172" i="2"/>
  <c r="K140" i="2"/>
  <c r="K106" i="2"/>
  <c r="K211" i="2"/>
  <c r="K139" i="2"/>
  <c r="K107" i="2"/>
  <c r="K37" i="2"/>
  <c r="K173" i="2"/>
  <c r="O389" i="2"/>
  <c r="O341" i="2"/>
  <c r="O421" i="2"/>
  <c r="O165" i="2"/>
  <c r="O437" i="2"/>
  <c r="K550" i="2"/>
  <c r="K549" i="2"/>
  <c r="K57" i="2"/>
  <c r="K25" i="2"/>
  <c r="K160" i="2"/>
  <c r="K56" i="2"/>
  <c r="K24" i="2"/>
  <c r="K94" i="2"/>
  <c r="K207" i="2"/>
  <c r="K159" i="2"/>
  <c r="K127" i="2"/>
  <c r="K23" i="2"/>
  <c r="K158" i="2"/>
  <c r="K286" i="2"/>
  <c r="K126" i="2"/>
  <c r="K510" i="2"/>
  <c r="K92" i="2"/>
  <c r="K195" i="2"/>
  <c r="K187" i="2"/>
  <c r="K125" i="2"/>
  <c r="K93" i="2"/>
  <c r="K58" i="2"/>
  <c r="K281" i="2"/>
  <c r="K265" i="2"/>
  <c r="K241" i="2"/>
  <c r="K217" i="2"/>
  <c r="K279" i="2"/>
  <c r="K254" i="2"/>
  <c r="K230" i="2"/>
  <c r="K242" i="2"/>
  <c r="K266" i="2"/>
  <c r="K218" i="2"/>
  <c r="K253" i="2"/>
  <c r="K229" i="2"/>
  <c r="K277" i="2"/>
  <c r="K523" i="2"/>
  <c r="K443" i="2"/>
  <c r="K378" i="2"/>
  <c r="K314" i="2"/>
  <c r="K490" i="2"/>
  <c r="K412" i="2"/>
  <c r="K346" i="2"/>
  <c r="K474" i="2"/>
  <c r="K424" i="2"/>
  <c r="K359" i="2"/>
  <c r="K455" i="2"/>
  <c r="K393" i="2"/>
  <c r="K295" i="2"/>
  <c r="K326" i="2"/>
  <c r="K515" i="2"/>
  <c r="K481" i="2"/>
  <c r="K360" i="2"/>
  <c r="K456" i="2"/>
  <c r="K394" i="2"/>
  <c r="K296" i="2"/>
  <c r="K496" i="2"/>
  <c r="K327" i="2"/>
  <c r="K425" i="2"/>
  <c r="O325" i="2"/>
  <c r="O205" i="2"/>
  <c r="O477" i="2"/>
  <c r="O357" i="2"/>
  <c r="O101" i="2"/>
  <c r="O309" i="2"/>
  <c r="O445" i="2"/>
  <c r="Q559" i="2"/>
  <c r="Q551" i="2"/>
  <c r="Q529" i="2"/>
  <c r="Q534" i="2"/>
  <c r="Q259" i="2"/>
  <c r="Q227" i="2"/>
  <c r="Q528" i="2"/>
  <c r="Q13" i="2"/>
  <c r="Q251" i="2"/>
  <c r="Q219" i="2"/>
  <c r="Q535" i="2"/>
  <c r="Q243" i="2"/>
  <c r="Q539" i="2"/>
  <c r="Q552" i="2"/>
  <c r="Q563" i="2"/>
  <c r="Q267" i="2"/>
  <c r="Q235" i="2"/>
  <c r="O586" i="2" l="1"/>
  <c r="K586" i="2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" i="1"/>
  <c r="J231" i="2" l="1"/>
  <c r="J237" i="2" l="1"/>
  <c r="L237" i="2" s="1"/>
  <c r="S237" i="2" s="1"/>
  <c r="J273" i="2"/>
  <c r="L273" i="2" s="1"/>
  <c r="S273" i="2" s="1"/>
  <c r="J261" i="2"/>
  <c r="L261" i="2" s="1"/>
  <c r="S261" i="2" s="1"/>
  <c r="J274" i="2"/>
  <c r="L274" i="2" s="1"/>
  <c r="S274" i="2" s="1"/>
  <c r="J238" i="2"/>
  <c r="L238" i="2" s="1"/>
  <c r="S238" i="2" s="1"/>
  <c r="J262" i="2"/>
  <c r="L262" i="2" s="1"/>
  <c r="S262" i="2" s="1"/>
  <c r="J225" i="2"/>
  <c r="L225" i="2" s="1"/>
  <c r="S225" i="2" s="1"/>
  <c r="J250" i="2"/>
  <c r="L250" i="2" s="1"/>
  <c r="S250" i="2" s="1"/>
  <c r="J226" i="2"/>
  <c r="L226" i="2" s="1"/>
  <c r="S226" i="2" s="1"/>
  <c r="J249" i="2"/>
  <c r="L249" i="2" s="1"/>
  <c r="S249" i="2" s="1"/>
  <c r="J280" i="2"/>
  <c r="L280" i="2" s="1"/>
  <c r="S280" i="2" s="1"/>
  <c r="J544" i="2"/>
  <c r="L544" i="2" s="1"/>
  <c r="S544" i="2" s="1"/>
  <c r="J562" i="2"/>
  <c r="L562" i="2" s="1"/>
  <c r="S562" i="2" s="1"/>
  <c r="J575" i="2"/>
  <c r="L575" i="2" s="1"/>
  <c r="S575" i="2" s="1"/>
  <c r="J281" i="2"/>
  <c r="L281" i="2" s="1"/>
  <c r="S281" i="2" s="1"/>
  <c r="J547" i="2"/>
  <c r="L547" i="2" s="1"/>
  <c r="S547" i="2" s="1"/>
  <c r="J563" i="2"/>
  <c r="L563" i="2" s="1"/>
  <c r="S563" i="2" s="1"/>
  <c r="J576" i="2"/>
  <c r="L576" i="2" s="1"/>
  <c r="S576" i="2" s="1"/>
  <c r="J282" i="2"/>
  <c r="L282" i="2" s="1"/>
  <c r="S282" i="2" s="1"/>
  <c r="J267" i="2"/>
  <c r="L267" i="2" s="1"/>
  <c r="S267" i="2" s="1"/>
  <c r="J232" i="2"/>
  <c r="L232" i="2" s="1"/>
  <c r="S232" i="2" s="1"/>
  <c r="J255" i="2"/>
  <c r="L255" i="2" s="1"/>
  <c r="S255" i="2" s="1"/>
  <c r="J256" i="2"/>
  <c r="L256" i="2" s="1"/>
  <c r="S256" i="2" s="1"/>
  <c r="L231" i="2"/>
  <c r="S231" i="2" s="1"/>
  <c r="J220" i="2"/>
  <c r="L220" i="2" s="1"/>
  <c r="S220" i="2" s="1"/>
  <c r="J219" i="2"/>
  <c r="L219" i="2" s="1"/>
  <c r="S219" i="2" s="1"/>
  <c r="J244" i="2"/>
  <c r="L244" i="2" s="1"/>
  <c r="S244" i="2" s="1"/>
  <c r="J268" i="2"/>
  <c r="L268" i="2" s="1"/>
  <c r="S268" i="2" s="1"/>
  <c r="J243" i="2"/>
  <c r="L243" i="2" s="1"/>
  <c r="S243" i="2" s="1"/>
  <c r="J553" i="2"/>
  <c r="L553" i="2" s="1"/>
  <c r="S553" i="2" s="1"/>
  <c r="J564" i="2"/>
  <c r="L564" i="2" s="1"/>
  <c r="S564" i="2" s="1"/>
  <c r="J577" i="2"/>
  <c r="L577" i="2" s="1"/>
  <c r="S577" i="2" s="1"/>
  <c r="J233" i="2"/>
  <c r="L233" i="2" s="1"/>
  <c r="S233" i="2" s="1"/>
  <c r="J221" i="2"/>
  <c r="L221" i="2" s="1"/>
  <c r="S221" i="2" s="1"/>
  <c r="J246" i="2"/>
  <c r="L246" i="2" s="1"/>
  <c r="S246" i="2" s="1"/>
  <c r="J234" i="2"/>
  <c r="L234" i="2" s="1"/>
  <c r="S234" i="2" s="1"/>
  <c r="J283" i="2"/>
  <c r="L283" i="2" s="1"/>
  <c r="S283" i="2" s="1"/>
  <c r="J257" i="2"/>
  <c r="L257" i="2" s="1"/>
  <c r="S257" i="2" s="1"/>
  <c r="J269" i="2"/>
  <c r="L269" i="2" s="1"/>
  <c r="S269" i="2" s="1"/>
  <c r="J270" i="2"/>
  <c r="L270" i="2" s="1"/>
  <c r="S270" i="2" s="1"/>
  <c r="J258" i="2"/>
  <c r="L258" i="2" s="1"/>
  <c r="S258" i="2" s="1"/>
  <c r="J245" i="2"/>
  <c r="L245" i="2" s="1"/>
  <c r="S245" i="2" s="1"/>
  <c r="J222" i="2"/>
  <c r="L222" i="2" s="1"/>
  <c r="S222" i="2" s="1"/>
  <c r="J555" i="2"/>
  <c r="L555" i="2" s="1"/>
  <c r="S555" i="2" s="1"/>
  <c r="J565" i="2"/>
  <c r="L565" i="2" s="1"/>
  <c r="S565" i="2" s="1"/>
  <c r="J578" i="2"/>
  <c r="L578" i="2" s="1"/>
  <c r="S578" i="2" s="1"/>
  <c r="J284" i="2"/>
  <c r="L284" i="2" s="1"/>
  <c r="S284" i="2" s="1"/>
  <c r="J556" i="2"/>
  <c r="L556" i="2" s="1"/>
  <c r="S556" i="2" s="1"/>
  <c r="J570" i="2"/>
  <c r="L570" i="2" s="1"/>
  <c r="S570" i="2" s="1"/>
  <c r="J580" i="2"/>
  <c r="L580" i="2" s="1"/>
  <c r="S580" i="2" s="1"/>
  <c r="J277" i="2"/>
  <c r="L277" i="2" s="1"/>
  <c r="S277" i="2" s="1"/>
  <c r="J229" i="2"/>
  <c r="L229" i="2" s="1"/>
  <c r="S229" i="2" s="1"/>
  <c r="J241" i="2"/>
  <c r="L241" i="2" s="1"/>
  <c r="S241" i="2" s="1"/>
  <c r="J253" i="2"/>
  <c r="L253" i="2" s="1"/>
  <c r="S253" i="2" s="1"/>
  <c r="J254" i="2"/>
  <c r="L254" i="2" s="1"/>
  <c r="S254" i="2" s="1"/>
  <c r="J242" i="2"/>
  <c r="L242" i="2" s="1"/>
  <c r="S242" i="2" s="1"/>
  <c r="J266" i="2"/>
  <c r="L266" i="2" s="1"/>
  <c r="S266" i="2" s="1"/>
  <c r="J265" i="2"/>
  <c r="L265" i="2" s="1"/>
  <c r="S265" i="2" s="1"/>
  <c r="J230" i="2"/>
  <c r="L230" i="2" s="1"/>
  <c r="S230" i="2" s="1"/>
  <c r="J217" i="2"/>
  <c r="L217" i="2" s="1"/>
  <c r="S217" i="2" s="1"/>
  <c r="J218" i="2"/>
  <c r="L218" i="2" s="1"/>
  <c r="S218" i="2" s="1"/>
  <c r="J285" i="2"/>
  <c r="L285" i="2" s="1"/>
  <c r="S285" i="2" s="1"/>
  <c r="J275" i="2"/>
  <c r="L275" i="2" s="1"/>
  <c r="S275" i="2" s="1"/>
  <c r="J263" i="2"/>
  <c r="L263" i="2" s="1"/>
  <c r="S263" i="2" s="1"/>
  <c r="J239" i="2"/>
  <c r="L239" i="2" s="1"/>
  <c r="S239" i="2" s="1"/>
  <c r="J240" i="2"/>
  <c r="L240" i="2" s="1"/>
  <c r="S240" i="2" s="1"/>
  <c r="J276" i="2"/>
  <c r="L276" i="2" s="1"/>
  <c r="S276" i="2" s="1"/>
  <c r="J228" i="2"/>
  <c r="L228" i="2" s="1"/>
  <c r="S228" i="2" s="1"/>
  <c r="J227" i="2"/>
  <c r="L227" i="2" s="1"/>
  <c r="S227" i="2" s="1"/>
  <c r="J264" i="2"/>
  <c r="L264" i="2" s="1"/>
  <c r="S264" i="2" s="1"/>
  <c r="J251" i="2"/>
  <c r="L251" i="2" s="1"/>
  <c r="S251" i="2" s="1"/>
  <c r="J252" i="2"/>
  <c r="L252" i="2" s="1"/>
  <c r="S252" i="2" s="1"/>
  <c r="J559" i="2"/>
  <c r="L559" i="2" s="1"/>
  <c r="S559" i="2" s="1"/>
  <c r="J571" i="2"/>
  <c r="L571" i="2" s="1"/>
  <c r="S571" i="2" s="1"/>
  <c r="J581" i="2"/>
  <c r="L581" i="2" s="1"/>
  <c r="S581" i="2" s="1"/>
  <c r="J278" i="2"/>
  <c r="L278" i="2" s="1"/>
  <c r="S278" i="2" s="1"/>
  <c r="J272" i="2"/>
  <c r="L272" i="2" s="1"/>
  <c r="S272" i="2" s="1"/>
  <c r="J236" i="2"/>
  <c r="L236" i="2" s="1"/>
  <c r="S236" i="2" s="1"/>
  <c r="J271" i="2"/>
  <c r="L271" i="2" s="1"/>
  <c r="S271" i="2" s="1"/>
  <c r="J223" i="2"/>
  <c r="L223" i="2" s="1"/>
  <c r="S223" i="2" s="1"/>
  <c r="J260" i="2"/>
  <c r="L260" i="2" s="1"/>
  <c r="S260" i="2" s="1"/>
  <c r="J248" i="2"/>
  <c r="L248" i="2" s="1"/>
  <c r="S248" i="2" s="1"/>
  <c r="J259" i="2"/>
  <c r="L259" i="2" s="1"/>
  <c r="S259" i="2" s="1"/>
  <c r="J247" i="2"/>
  <c r="L247" i="2" s="1"/>
  <c r="S247" i="2" s="1"/>
  <c r="J235" i="2"/>
  <c r="L235" i="2" s="1"/>
  <c r="S235" i="2" s="1"/>
  <c r="J224" i="2"/>
  <c r="L224" i="2" s="1"/>
  <c r="S224" i="2" s="1"/>
  <c r="J560" i="2"/>
  <c r="L560" i="2" s="1"/>
  <c r="S560" i="2" s="1"/>
  <c r="J573" i="2"/>
  <c r="L573" i="2" s="1"/>
  <c r="S573" i="2" s="1"/>
  <c r="J582" i="2"/>
  <c r="L582" i="2" s="1"/>
  <c r="S582" i="2" s="1"/>
  <c r="J279" i="2"/>
  <c r="L279" i="2" s="1"/>
  <c r="S279" i="2" s="1"/>
  <c r="J539" i="2"/>
  <c r="L539" i="2" s="1"/>
  <c r="S539" i="2" s="1"/>
  <c r="J561" i="2"/>
  <c r="L561" i="2" s="1"/>
  <c r="S561" i="2" s="1"/>
  <c r="J574" i="2"/>
  <c r="L574" i="2" s="1"/>
  <c r="S574" i="2" s="1"/>
  <c r="J584" i="2"/>
  <c r="L584" i="2" s="1"/>
  <c r="S584" i="2" s="1"/>
  <c r="J583" i="2" l="1"/>
  <c r="L583" i="2" s="1"/>
  <c r="S583" i="2" s="1"/>
  <c r="J579" i="2"/>
  <c r="L579" i="2" s="1"/>
  <c r="S579" i="2" s="1"/>
  <c r="J13" i="2"/>
  <c r="J83" i="2" l="1"/>
  <c r="L83" i="2" s="1"/>
  <c r="J147" i="2"/>
  <c r="L147" i="2" s="1"/>
  <c r="J44" i="2"/>
  <c r="L44" i="2" s="1"/>
  <c r="J144" i="2"/>
  <c r="L144" i="2" s="1"/>
  <c r="J41" i="2"/>
  <c r="L41" i="2" s="1"/>
  <c r="J108" i="2"/>
  <c r="L108" i="2" s="1"/>
  <c r="J38" i="2"/>
  <c r="L38" i="2" s="1"/>
  <c r="J28" i="2"/>
  <c r="L28" i="2" s="1"/>
  <c r="J128" i="2"/>
  <c r="L128" i="2" s="1"/>
  <c r="J156" i="2"/>
  <c r="L156" i="2" s="1"/>
  <c r="J53" i="2"/>
  <c r="L53" i="2" s="1"/>
  <c r="J14" i="2"/>
  <c r="L14" i="2" s="1"/>
  <c r="S14" i="2" s="1"/>
  <c r="J530" i="2"/>
  <c r="L530" i="2" s="1"/>
  <c r="S530" i="2" s="1"/>
  <c r="J538" i="2"/>
  <c r="L538" i="2" s="1"/>
  <c r="S538" i="2" s="1"/>
  <c r="J549" i="2"/>
  <c r="L549" i="2" s="1"/>
  <c r="S549" i="2" s="1"/>
  <c r="J567" i="2"/>
  <c r="L567" i="2" s="1"/>
  <c r="S567" i="2" s="1"/>
  <c r="J149" i="2"/>
  <c r="L149" i="2" s="1"/>
  <c r="J183" i="2"/>
  <c r="L183" i="2" s="1"/>
  <c r="J384" i="2"/>
  <c r="L384" i="2" s="1"/>
  <c r="J150" i="2"/>
  <c r="L150" i="2" s="1"/>
  <c r="J47" i="2"/>
  <c r="L47" i="2" s="1"/>
  <c r="J203" i="2"/>
  <c r="L203" i="2" s="1"/>
  <c r="J204" i="2"/>
  <c r="L204" i="2" s="1"/>
  <c r="J216" i="2"/>
  <c r="L216" i="2" s="1"/>
  <c r="J193" i="2"/>
  <c r="L193" i="2" s="1"/>
  <c r="J114" i="2"/>
  <c r="L114" i="2" s="1"/>
  <c r="J178" i="2"/>
  <c r="L178" i="2" s="1"/>
  <c r="J111" i="2"/>
  <c r="L111" i="2" s="1"/>
  <c r="J175" i="2"/>
  <c r="L175" i="2" s="1"/>
  <c r="J74" i="2"/>
  <c r="L74" i="2" s="1"/>
  <c r="J172" i="2"/>
  <c r="L172" i="2" s="1"/>
  <c r="J162" i="2"/>
  <c r="L162" i="2" s="1"/>
  <c r="J95" i="2"/>
  <c r="L95" i="2" s="1"/>
  <c r="J123" i="2"/>
  <c r="L123" i="2" s="1"/>
  <c r="J20" i="2"/>
  <c r="L20" i="2" s="1"/>
  <c r="J206" i="2"/>
  <c r="L206" i="2" s="1"/>
  <c r="J186" i="2"/>
  <c r="L186" i="2" s="1"/>
  <c r="J531" i="2"/>
  <c r="L531" i="2" s="1"/>
  <c r="S531" i="2" s="1"/>
  <c r="J540" i="2"/>
  <c r="L540" i="2" s="1"/>
  <c r="S540" i="2" s="1"/>
  <c r="J550" i="2"/>
  <c r="L550" i="2" s="1"/>
  <c r="S550" i="2" s="1"/>
  <c r="J568" i="2"/>
  <c r="L568" i="2" s="1"/>
  <c r="S568" i="2" s="1"/>
  <c r="L13" i="2"/>
  <c r="J15" i="2"/>
  <c r="L15" i="2" s="1"/>
  <c r="S15" i="2" s="1"/>
  <c r="J16" i="2"/>
  <c r="L16" i="2" s="1"/>
  <c r="S16" i="2" s="1"/>
  <c r="J117" i="2"/>
  <c r="L117" i="2" s="1"/>
  <c r="J181" i="2"/>
  <c r="L181" i="2" s="1"/>
  <c r="J81" i="2"/>
  <c r="L81" i="2" s="1"/>
  <c r="J145" i="2"/>
  <c r="L145" i="2" s="1"/>
  <c r="J77" i="2"/>
  <c r="L77" i="2" s="1"/>
  <c r="J142" i="2"/>
  <c r="L142" i="2" s="1"/>
  <c r="J39" i="2"/>
  <c r="L39" i="2" s="1"/>
  <c r="J201" i="2"/>
  <c r="L201" i="2" s="1"/>
  <c r="J213" i="2"/>
  <c r="L213" i="2" s="1"/>
  <c r="J200" i="2"/>
  <c r="L200" i="2" s="1"/>
  <c r="J214" i="2"/>
  <c r="L214" i="2" s="1"/>
  <c r="J139" i="2"/>
  <c r="L139" i="2" s="1"/>
  <c r="J129" i="2"/>
  <c r="L129" i="2" s="1"/>
  <c r="J59" i="2"/>
  <c r="L59" i="2" s="1"/>
  <c r="J90" i="2"/>
  <c r="L90" i="2" s="1"/>
  <c r="J532" i="2"/>
  <c r="L532" i="2" s="1"/>
  <c r="S532" i="2" s="1"/>
  <c r="J541" i="2"/>
  <c r="L541" i="2" s="1"/>
  <c r="S541" i="2" s="1"/>
  <c r="J551" i="2"/>
  <c r="L551" i="2" s="1"/>
  <c r="S551" i="2" s="1"/>
  <c r="J569" i="2"/>
  <c r="L569" i="2" s="1"/>
  <c r="S569" i="2" s="1"/>
  <c r="J46" i="2"/>
  <c r="L46" i="2" s="1"/>
  <c r="J184" i="2"/>
  <c r="L184" i="2" s="1"/>
  <c r="J84" i="2"/>
  <c r="L84" i="2" s="1"/>
  <c r="J148" i="2"/>
  <c r="L148" i="2" s="1"/>
  <c r="J45" i="2"/>
  <c r="L45" i="2" s="1"/>
  <c r="J112" i="2"/>
  <c r="L112" i="2" s="1"/>
  <c r="J42" i="2"/>
  <c r="L42" i="2" s="1"/>
  <c r="J192" i="2"/>
  <c r="L192" i="2" s="1"/>
  <c r="J202" i="2"/>
  <c r="L202" i="2" s="1"/>
  <c r="J215" i="2"/>
  <c r="L215" i="2" s="1"/>
  <c r="J109" i="2"/>
  <c r="L109" i="2" s="1"/>
  <c r="J73" i="2"/>
  <c r="L73" i="2" s="1"/>
  <c r="J106" i="2"/>
  <c r="L106" i="2" s="1"/>
  <c r="J96" i="2"/>
  <c r="L96" i="2" s="1"/>
  <c r="J26" i="2"/>
  <c r="L26" i="2" s="1"/>
  <c r="J188" i="2"/>
  <c r="L188" i="2" s="1"/>
  <c r="J196" i="2"/>
  <c r="L196" i="2" s="1"/>
  <c r="J208" i="2"/>
  <c r="L208" i="2" s="1"/>
  <c r="J157" i="2"/>
  <c r="L157" i="2" s="1"/>
  <c r="J54" i="2"/>
  <c r="L54" i="2" s="1"/>
  <c r="J533" i="2"/>
  <c r="L533" i="2" s="1"/>
  <c r="S533" i="2" s="1"/>
  <c r="J542" i="2"/>
  <c r="L542" i="2" s="1"/>
  <c r="S542" i="2" s="1"/>
  <c r="J552" i="2"/>
  <c r="L552" i="2" s="1"/>
  <c r="S552" i="2" s="1"/>
  <c r="J572" i="2"/>
  <c r="L572" i="2" s="1"/>
  <c r="S572" i="2" s="1"/>
  <c r="J151" i="2"/>
  <c r="L151" i="2" s="1"/>
  <c r="J48" i="2"/>
  <c r="L48" i="2" s="1"/>
  <c r="J115" i="2"/>
  <c r="L115" i="2" s="1"/>
  <c r="J179" i="2"/>
  <c r="L179" i="2" s="1"/>
  <c r="J79" i="2"/>
  <c r="L79" i="2" s="1"/>
  <c r="J176" i="2"/>
  <c r="L176" i="2" s="1"/>
  <c r="J75" i="2"/>
  <c r="L75" i="2" s="1"/>
  <c r="J173" i="2"/>
  <c r="L173" i="2" s="1"/>
  <c r="J71" i="2"/>
  <c r="L71" i="2" s="1"/>
  <c r="J163" i="2"/>
  <c r="L163" i="2" s="1"/>
  <c r="J61" i="2"/>
  <c r="L61" i="2" s="1"/>
  <c r="J124" i="2"/>
  <c r="L124" i="2" s="1"/>
  <c r="J21" i="2"/>
  <c r="L21" i="2" s="1"/>
  <c r="J534" i="2"/>
  <c r="L534" i="2" s="1"/>
  <c r="S534" i="2" s="1"/>
  <c r="J543" i="2"/>
  <c r="L543" i="2" s="1"/>
  <c r="S543" i="2" s="1"/>
  <c r="J554" i="2"/>
  <c r="L554" i="2" s="1"/>
  <c r="S554" i="2" s="1"/>
  <c r="J85" i="2"/>
  <c r="L85" i="2" s="1"/>
  <c r="J118" i="2"/>
  <c r="L118" i="2" s="1"/>
  <c r="J182" i="2"/>
  <c r="L182" i="2" s="1"/>
  <c r="J82" i="2"/>
  <c r="L82" i="2" s="1"/>
  <c r="J146" i="2"/>
  <c r="L146" i="2" s="1"/>
  <c r="J43" i="2"/>
  <c r="L43" i="2" s="1"/>
  <c r="J143" i="2"/>
  <c r="L143" i="2" s="1"/>
  <c r="J40" i="2"/>
  <c r="L40" i="2" s="1"/>
  <c r="J140" i="2"/>
  <c r="L140" i="2" s="1"/>
  <c r="J37" i="2"/>
  <c r="L37" i="2" s="1"/>
  <c r="J191" i="2"/>
  <c r="L191" i="2" s="1"/>
  <c r="J199" i="2"/>
  <c r="L199" i="2" s="1"/>
  <c r="J211" i="2"/>
  <c r="L211" i="2" s="1"/>
  <c r="J212" i="2"/>
  <c r="L212" i="2" s="1"/>
  <c r="J130" i="2"/>
  <c r="L130" i="2" s="1"/>
  <c r="J27" i="2"/>
  <c r="L27" i="2" s="1"/>
  <c r="J91" i="2"/>
  <c r="L91" i="2" s="1"/>
  <c r="J155" i="2"/>
  <c r="L155" i="2" s="1"/>
  <c r="J527" i="2"/>
  <c r="L527" i="2" s="1"/>
  <c r="S527" i="2" s="1"/>
  <c r="J535" i="2"/>
  <c r="L535" i="2" s="1"/>
  <c r="S535" i="2" s="1"/>
  <c r="J545" i="2"/>
  <c r="L545" i="2" s="1"/>
  <c r="S545" i="2" s="1"/>
  <c r="J557" i="2"/>
  <c r="L557" i="2" s="1"/>
  <c r="S557" i="2" s="1"/>
  <c r="J113" i="2"/>
  <c r="L113" i="2" s="1"/>
  <c r="J110" i="2"/>
  <c r="L110" i="2" s="1"/>
  <c r="J174" i="2"/>
  <c r="L174" i="2" s="1"/>
  <c r="J107" i="2"/>
  <c r="L107" i="2" s="1"/>
  <c r="J97" i="2"/>
  <c r="L97" i="2" s="1"/>
  <c r="J60" i="2"/>
  <c r="L60" i="2" s="1"/>
  <c r="J55" i="2"/>
  <c r="L55" i="2" s="1"/>
  <c r="J122" i="2"/>
  <c r="L122" i="2" s="1"/>
  <c r="J528" i="2"/>
  <c r="L528" i="2" s="1"/>
  <c r="S528" i="2" s="1"/>
  <c r="J536" i="2"/>
  <c r="L536" i="2" s="1"/>
  <c r="S536" i="2" s="1"/>
  <c r="J546" i="2"/>
  <c r="L546" i="2" s="1"/>
  <c r="S546" i="2" s="1"/>
  <c r="J558" i="2"/>
  <c r="L558" i="2" s="1"/>
  <c r="S558" i="2" s="1"/>
  <c r="J78" i="2"/>
  <c r="L78" i="2" s="1"/>
  <c r="J49" i="2"/>
  <c r="L49" i="2" s="1"/>
  <c r="J116" i="2"/>
  <c r="L116" i="2" s="1"/>
  <c r="J180" i="2"/>
  <c r="L180" i="2" s="1"/>
  <c r="J80" i="2"/>
  <c r="L80" i="2" s="1"/>
  <c r="J177" i="2"/>
  <c r="L177" i="2" s="1"/>
  <c r="J76" i="2"/>
  <c r="L76" i="2" s="1"/>
  <c r="J141" i="2"/>
  <c r="L141" i="2" s="1"/>
  <c r="J72" i="2"/>
  <c r="L72" i="2" s="1"/>
  <c r="J62" i="2"/>
  <c r="L62" i="2" s="1"/>
  <c r="J161" i="2"/>
  <c r="L161" i="2" s="1"/>
  <c r="J22" i="2"/>
  <c r="L22" i="2" s="1"/>
  <c r="J89" i="2"/>
  <c r="L89" i="2" s="1"/>
  <c r="J529" i="2"/>
  <c r="L529" i="2" s="1"/>
  <c r="S529" i="2" s="1"/>
  <c r="J537" i="2"/>
  <c r="L537" i="2" s="1"/>
  <c r="S537" i="2" s="1"/>
  <c r="J548" i="2"/>
  <c r="L548" i="2" s="1"/>
  <c r="S548" i="2" s="1"/>
  <c r="J566" i="2"/>
  <c r="L566" i="2" s="1"/>
  <c r="S566" i="2" s="1"/>
  <c r="J160" i="2"/>
  <c r="L160" i="2" s="1"/>
  <c r="J487" i="2"/>
  <c r="L487" i="2" s="1"/>
  <c r="J348" i="2"/>
  <c r="L348" i="2" s="1"/>
  <c r="J70" i="2"/>
  <c r="L70" i="2" s="1"/>
  <c r="E586" i="2" l="1"/>
  <c r="S13" i="2"/>
  <c r="J305" i="2"/>
  <c r="L305" i="2" s="1"/>
  <c r="J477" i="2"/>
  <c r="L477" i="2" s="1"/>
  <c r="J311" i="2"/>
  <c r="L311" i="2" s="1"/>
  <c r="J506" i="2"/>
  <c r="L506" i="2" s="1"/>
  <c r="J463" i="2"/>
  <c r="L463" i="2" s="1"/>
  <c r="J389" i="2"/>
  <c r="L389" i="2" s="1"/>
  <c r="J496" i="2"/>
  <c r="L496" i="2" s="1"/>
  <c r="J358" i="2"/>
  <c r="L358" i="2" s="1"/>
  <c r="J296" i="2"/>
  <c r="L296" i="2" s="1"/>
  <c r="J405" i="2"/>
  <c r="L405" i="2" s="1"/>
  <c r="J318" i="2"/>
  <c r="L318" i="2" s="1"/>
  <c r="J379" i="2"/>
  <c r="L379" i="2" s="1"/>
  <c r="J86" i="2"/>
  <c r="L86" i="2" s="1"/>
  <c r="J98" i="2"/>
  <c r="L98" i="2" s="1"/>
  <c r="J341" i="2"/>
  <c r="L341" i="2" s="1"/>
  <c r="J352" i="2"/>
  <c r="L352" i="2" s="1"/>
  <c r="J420" i="2"/>
  <c r="L420" i="2" s="1"/>
  <c r="J466" i="2"/>
  <c r="L466" i="2" s="1"/>
  <c r="J300" i="2"/>
  <c r="L300" i="2" s="1"/>
  <c r="J419" i="2"/>
  <c r="L419" i="2" s="1"/>
  <c r="J456" i="2"/>
  <c r="L456" i="2" s="1"/>
  <c r="J354" i="2"/>
  <c r="L354" i="2" s="1"/>
  <c r="J423" i="2"/>
  <c r="L423" i="2" s="1"/>
  <c r="J385" i="2"/>
  <c r="L385" i="2" s="1"/>
  <c r="J364" i="2"/>
  <c r="L364" i="2" s="1"/>
  <c r="J450" i="2"/>
  <c r="L450" i="2" s="1"/>
  <c r="J402" i="2"/>
  <c r="L402" i="2" s="1"/>
  <c r="J17" i="2"/>
  <c r="L17" i="2" s="1"/>
  <c r="J125" i="2"/>
  <c r="L125" i="2" s="1"/>
  <c r="J30" i="2"/>
  <c r="L30" i="2" s="1"/>
  <c r="J138" i="2"/>
  <c r="L138" i="2" s="1"/>
  <c r="J447" i="2"/>
  <c r="L447" i="2" s="1"/>
  <c r="J306" i="2"/>
  <c r="L306" i="2" s="1"/>
  <c r="J415" i="2"/>
  <c r="L415" i="2" s="1"/>
  <c r="J102" i="2"/>
  <c r="L102" i="2" s="1"/>
  <c r="J342" i="2"/>
  <c r="L342" i="2" s="1"/>
  <c r="J500" i="2"/>
  <c r="L500" i="2" s="1"/>
  <c r="J400" i="2"/>
  <c r="L400" i="2" s="1"/>
  <c r="J119" i="2"/>
  <c r="L119" i="2" s="1"/>
  <c r="J187" i="2"/>
  <c r="L187" i="2" s="1"/>
  <c r="J366" i="2"/>
  <c r="L366" i="2" s="1"/>
  <c r="J152" i="2"/>
  <c r="L152" i="2" s="1"/>
  <c r="J57" i="2"/>
  <c r="L57" i="2" s="1"/>
  <c r="J132" i="2"/>
  <c r="L132" i="2" s="1"/>
  <c r="J512" i="2"/>
  <c r="L512" i="2" s="1"/>
  <c r="J18" i="2"/>
  <c r="L18" i="2" s="1"/>
  <c r="J93" i="2"/>
  <c r="L93" i="2" s="1"/>
  <c r="J101" i="2"/>
  <c r="L101" i="2" s="1"/>
  <c r="J425" i="2"/>
  <c r="L425" i="2" s="1"/>
  <c r="J436" i="2"/>
  <c r="L436" i="2" s="1"/>
  <c r="J371" i="2"/>
  <c r="L371" i="2" s="1"/>
  <c r="J333" i="2"/>
  <c r="L333" i="2" s="1"/>
  <c r="J120" i="2"/>
  <c r="L120" i="2" s="1"/>
  <c r="J25" i="2"/>
  <c r="L25" i="2" s="1"/>
  <c r="J100" i="2"/>
  <c r="L100" i="2" s="1"/>
  <c r="J338" i="2"/>
  <c r="L338" i="2" s="1"/>
  <c r="J467" i="2"/>
  <c r="L467" i="2" s="1"/>
  <c r="J314" i="2"/>
  <c r="L314" i="2" s="1"/>
  <c r="J523" i="2"/>
  <c r="L523" i="2" s="1"/>
  <c r="J490" i="2"/>
  <c r="L490" i="2" s="1"/>
  <c r="J356" i="2"/>
  <c r="L356" i="2" s="1"/>
  <c r="J403" i="2"/>
  <c r="L403" i="2" s="1"/>
  <c r="J427" i="2"/>
  <c r="L427" i="2" s="1"/>
  <c r="J291" i="2"/>
  <c r="L291" i="2" s="1"/>
  <c r="J461" i="2"/>
  <c r="L461" i="2" s="1"/>
  <c r="J421" i="2"/>
  <c r="L421" i="2" s="1"/>
  <c r="J297" i="2"/>
  <c r="L297" i="2" s="1"/>
  <c r="J497" i="2"/>
  <c r="L497" i="2" s="1"/>
  <c r="J516" i="2"/>
  <c r="L516" i="2" s="1"/>
  <c r="J482" i="2"/>
  <c r="L482" i="2" s="1"/>
  <c r="J451" i="2"/>
  <c r="L451" i="2" s="1"/>
  <c r="J299" i="2"/>
  <c r="L299" i="2" s="1"/>
  <c r="J359" i="2"/>
  <c r="L359" i="2" s="1"/>
  <c r="J486" i="2"/>
  <c r="L486" i="2" s="1"/>
  <c r="J518" i="2"/>
  <c r="L518" i="2" s="1"/>
  <c r="J207" i="2"/>
  <c r="L207" i="2" s="1"/>
  <c r="J135" i="2"/>
  <c r="L135" i="2" s="1"/>
  <c r="J440" i="2"/>
  <c r="L440" i="2" s="1"/>
  <c r="J434" i="2"/>
  <c r="L434" i="2" s="1"/>
  <c r="J438" i="2"/>
  <c r="L438" i="2" s="1"/>
  <c r="J478" i="2"/>
  <c r="L478" i="2" s="1"/>
  <c r="J197" i="2"/>
  <c r="L197" i="2" s="1"/>
  <c r="J432" i="2"/>
  <c r="L432" i="2" s="1"/>
  <c r="J426" i="2"/>
  <c r="L426" i="2" s="1"/>
  <c r="J126" i="2"/>
  <c r="L126" i="2" s="1"/>
  <c r="J31" i="2"/>
  <c r="L31" i="2" s="1"/>
  <c r="J328" i="2"/>
  <c r="L328" i="2" s="1"/>
  <c r="J459" i="2"/>
  <c r="L459" i="2" s="1"/>
  <c r="J167" i="2"/>
  <c r="L167" i="2" s="1"/>
  <c r="J411" i="2"/>
  <c r="L411" i="2" s="1"/>
  <c r="J378" i="2"/>
  <c r="L378" i="2" s="1"/>
  <c r="J414" i="2"/>
  <c r="L414" i="2" s="1"/>
  <c r="J429" i="2"/>
  <c r="L429" i="2" s="1"/>
  <c r="J319" i="2"/>
  <c r="L319" i="2" s="1"/>
  <c r="J336" i="2"/>
  <c r="L336" i="2" s="1"/>
  <c r="J395" i="2"/>
  <c r="L395" i="2" s="1"/>
  <c r="J355" i="2"/>
  <c r="L355" i="2" s="1"/>
  <c r="J418" i="2"/>
  <c r="L418" i="2" s="1"/>
  <c r="J453" i="2"/>
  <c r="L453" i="2" s="1"/>
  <c r="J347" i="2"/>
  <c r="L347" i="2" s="1"/>
  <c r="J351" i="2"/>
  <c r="L351" i="2" s="1"/>
  <c r="J457" i="2"/>
  <c r="L457" i="2" s="1"/>
  <c r="J442" i="2"/>
  <c r="L442" i="2" s="1"/>
  <c r="J519" i="2"/>
  <c r="L519" i="2" s="1"/>
  <c r="J303" i="2"/>
  <c r="L303" i="2" s="1"/>
  <c r="J153" i="2"/>
  <c r="L153" i="2" s="1"/>
  <c r="J58" i="2"/>
  <c r="L58" i="2" s="1"/>
  <c r="J133" i="2"/>
  <c r="L133" i="2" s="1"/>
  <c r="J374" i="2"/>
  <c r="L374" i="2" s="1"/>
  <c r="J368" i="2"/>
  <c r="L368" i="2" s="1"/>
  <c r="J458" i="2"/>
  <c r="L458" i="2" s="1"/>
  <c r="J69" i="2"/>
  <c r="L69" i="2" s="1"/>
  <c r="J372" i="2"/>
  <c r="L372" i="2" s="1"/>
  <c r="J485" i="2"/>
  <c r="L485" i="2" s="1"/>
  <c r="J387" i="2"/>
  <c r="L387" i="2" s="1"/>
  <c r="J52" i="2"/>
  <c r="L52" i="2" s="1"/>
  <c r="J510" i="2"/>
  <c r="L510" i="2" s="1"/>
  <c r="J320" i="2"/>
  <c r="L320" i="2" s="1"/>
  <c r="J88" i="2"/>
  <c r="L88" i="2" s="1"/>
  <c r="J66" i="2"/>
  <c r="L66" i="2" s="1"/>
  <c r="J481" i="2"/>
  <c r="L481" i="2" s="1"/>
  <c r="J369" i="2"/>
  <c r="L369" i="2" s="1"/>
  <c r="J289" i="2"/>
  <c r="L289" i="2" s="1"/>
  <c r="J121" i="2"/>
  <c r="L121" i="2" s="1"/>
  <c r="J189" i="2"/>
  <c r="L189" i="2" s="1"/>
  <c r="J210" i="2"/>
  <c r="L210" i="2" s="1"/>
  <c r="J525" i="2"/>
  <c r="L525" i="2" s="1"/>
  <c r="J404" i="2"/>
  <c r="L404" i="2" s="1"/>
  <c r="J346" i="2"/>
  <c r="L346" i="2" s="1"/>
  <c r="J33" i="2"/>
  <c r="L33" i="2" s="1"/>
  <c r="J392" i="2"/>
  <c r="L392" i="2" s="1"/>
  <c r="J472" i="2"/>
  <c r="L472" i="2" s="1"/>
  <c r="J473" i="2"/>
  <c r="L473" i="2" s="1"/>
  <c r="J391" i="2"/>
  <c r="L391" i="2" s="1"/>
  <c r="J317" i="2"/>
  <c r="L317" i="2" s="1"/>
  <c r="J509" i="2"/>
  <c r="L509" i="2" s="1"/>
  <c r="J526" i="2"/>
  <c r="L526" i="2" s="1"/>
  <c r="J325" i="2"/>
  <c r="L325" i="2" s="1"/>
  <c r="J416" i="2"/>
  <c r="L416" i="2" s="1"/>
  <c r="J286" i="2"/>
  <c r="L286" i="2" s="1"/>
  <c r="J353" i="2"/>
  <c r="L353" i="2" s="1"/>
  <c r="J312" i="2"/>
  <c r="L312" i="2" s="1"/>
  <c r="J521" i="2"/>
  <c r="L521" i="2" s="1"/>
  <c r="J488" i="2"/>
  <c r="L488" i="2" s="1"/>
  <c r="J505" i="2"/>
  <c r="L505" i="2" s="1"/>
  <c r="J502" i="2"/>
  <c r="L502" i="2" s="1"/>
  <c r="J331" i="2"/>
  <c r="L331" i="2" s="1"/>
  <c r="J484" i="2"/>
  <c r="L484" i="2" s="1"/>
  <c r="J195" i="2"/>
  <c r="L195" i="2" s="1"/>
  <c r="J104" i="2"/>
  <c r="L104" i="2" s="1"/>
  <c r="J310" i="2"/>
  <c r="L310" i="2" s="1"/>
  <c r="J522" i="2"/>
  <c r="L522" i="2" s="1"/>
  <c r="J503" i="2"/>
  <c r="L503" i="2" s="1"/>
  <c r="J209" i="2"/>
  <c r="L209" i="2" s="1"/>
  <c r="J198" i="2"/>
  <c r="L198" i="2" s="1"/>
  <c r="J492" i="2"/>
  <c r="L492" i="2" s="1"/>
  <c r="J430" i="2"/>
  <c r="L430" i="2" s="1"/>
  <c r="J51" i="2"/>
  <c r="L51" i="2" s="1"/>
  <c r="J134" i="2"/>
  <c r="L134" i="2" s="1"/>
  <c r="J373" i="2"/>
  <c r="L373" i="2" s="1"/>
  <c r="J367" i="2"/>
  <c r="L367" i="2" s="1"/>
  <c r="J361" i="2"/>
  <c r="L361" i="2" s="1"/>
  <c r="J136" i="2"/>
  <c r="L136" i="2" s="1"/>
  <c r="J470" i="2"/>
  <c r="L470" i="2" s="1"/>
  <c r="J363" i="2"/>
  <c r="L363" i="2" s="1"/>
  <c r="J464" i="2"/>
  <c r="L464" i="2" s="1"/>
  <c r="J298" i="2"/>
  <c r="L298" i="2" s="1"/>
  <c r="J455" i="2"/>
  <c r="L455" i="2" s="1"/>
  <c r="J343" i="2"/>
  <c r="L343" i="2" s="1"/>
  <c r="J401" i="2"/>
  <c r="L401" i="2" s="1"/>
  <c r="J448" i="2"/>
  <c r="L448" i="2" s="1"/>
  <c r="J428" i="2"/>
  <c r="L428" i="2" s="1"/>
  <c r="J393" i="2"/>
  <c r="L393" i="2" s="1"/>
  <c r="J386" i="2"/>
  <c r="L386" i="2" s="1"/>
  <c r="J324" i="2"/>
  <c r="L324" i="2" s="1"/>
  <c r="J292" i="2"/>
  <c r="L292" i="2" s="1"/>
  <c r="J390" i="2"/>
  <c r="L390" i="2" s="1"/>
  <c r="J307" i="2"/>
  <c r="L307" i="2" s="1"/>
  <c r="J483" i="2"/>
  <c r="L483" i="2" s="1"/>
  <c r="J67" i="2"/>
  <c r="L67" i="2" s="1"/>
  <c r="J437" i="2"/>
  <c r="L437" i="2" s="1"/>
  <c r="J431" i="2"/>
  <c r="L431" i="2" s="1"/>
  <c r="J50" i="2"/>
  <c r="L50" i="2" s="1"/>
  <c r="J158" i="2"/>
  <c r="L158" i="2" s="1"/>
  <c r="J64" i="2"/>
  <c r="L64" i="2" s="1"/>
  <c r="J171" i="2"/>
  <c r="L171" i="2" s="1"/>
  <c r="J445" i="2"/>
  <c r="L445" i="2" s="1"/>
  <c r="J499" i="2"/>
  <c r="L499" i="2" s="1"/>
  <c r="J349" i="2"/>
  <c r="L349" i="2" s="1"/>
  <c r="J23" i="2"/>
  <c r="L23" i="2" s="1"/>
  <c r="J460" i="2"/>
  <c r="L460" i="2" s="1"/>
  <c r="J168" i="2"/>
  <c r="L168" i="2" s="1"/>
  <c r="J515" i="2"/>
  <c r="L515" i="2" s="1"/>
  <c r="J520" i="2"/>
  <c r="L520" i="2" s="1"/>
  <c r="J398" i="2"/>
  <c r="L398" i="2" s="1"/>
  <c r="J29" i="2"/>
  <c r="L29" i="2" s="1"/>
  <c r="J190" i="2"/>
  <c r="L190" i="2" s="1"/>
  <c r="J375" i="2"/>
  <c r="L375" i="2" s="1"/>
  <c r="J508" i="2"/>
  <c r="L508" i="2" s="1"/>
  <c r="J433" i="2"/>
  <c r="L433" i="2" s="1"/>
  <c r="J397" i="2"/>
  <c r="L397" i="2" s="1"/>
  <c r="J169" i="2"/>
  <c r="L169" i="2" s="1"/>
  <c r="J376" i="2"/>
  <c r="L376" i="2" s="1"/>
  <c r="J345" i="2"/>
  <c r="L345" i="2" s="1"/>
  <c r="J383" i="2"/>
  <c r="L383" i="2" s="1"/>
  <c r="J469" i="2"/>
  <c r="L469" i="2" s="1"/>
  <c r="J334" i="2"/>
  <c r="L334" i="2" s="1"/>
  <c r="J326" i="2"/>
  <c r="L326" i="2" s="1"/>
  <c r="J362" i="2"/>
  <c r="L362" i="2" s="1"/>
  <c r="J382" i="2"/>
  <c r="L382" i="2" s="1"/>
  <c r="J422" i="2"/>
  <c r="L422" i="2" s="1"/>
  <c r="J444" i="2"/>
  <c r="L444" i="2" s="1"/>
  <c r="J454" i="2"/>
  <c r="L454" i="2" s="1"/>
  <c r="J439" i="2"/>
  <c r="L439" i="2" s="1"/>
  <c r="J517" i="2"/>
  <c r="L517" i="2" s="1"/>
  <c r="J185" i="2"/>
  <c r="L185" i="2" s="1"/>
  <c r="J501" i="2"/>
  <c r="L501" i="2" s="1"/>
  <c r="J24" i="2"/>
  <c r="L24" i="2" s="1"/>
  <c r="J99" i="2"/>
  <c r="L99" i="2" s="1"/>
  <c r="J424" i="2"/>
  <c r="L424" i="2" s="1"/>
  <c r="J340" i="2"/>
  <c r="L340" i="2" s="1"/>
  <c r="J489" i="2"/>
  <c r="L489" i="2" s="1"/>
  <c r="J34" i="2"/>
  <c r="L34" i="2" s="1"/>
  <c r="J316" i="2"/>
  <c r="L316" i="2" s="1"/>
  <c r="J474" i="2"/>
  <c r="L474" i="2" s="1"/>
  <c r="J154" i="2"/>
  <c r="L154" i="2" s="1"/>
  <c r="J68" i="2"/>
  <c r="L68" i="2" s="1"/>
  <c r="J365" i="2"/>
  <c r="L365" i="2" s="1"/>
  <c r="J87" i="2"/>
  <c r="L87" i="2" s="1"/>
  <c r="J56" i="2"/>
  <c r="L56" i="2" s="1"/>
  <c r="J131" i="2"/>
  <c r="L131" i="2" s="1"/>
  <c r="J288" i="2"/>
  <c r="L288" i="2" s="1"/>
  <c r="J504" i="2"/>
  <c r="L504" i="2" s="1"/>
  <c r="J103" i="2"/>
  <c r="L103" i="2" s="1"/>
  <c r="J410" i="2"/>
  <c r="L410" i="2" s="1"/>
  <c r="J344" i="2"/>
  <c r="L344" i="2" s="1"/>
  <c r="J471" i="2"/>
  <c r="L471" i="2" s="1"/>
  <c r="J462" i="2"/>
  <c r="L462" i="2" s="1"/>
  <c r="J290" i="2"/>
  <c r="L290" i="2" s="1"/>
  <c r="J479" i="2"/>
  <c r="L479" i="2" s="1"/>
  <c r="J513" i="2"/>
  <c r="L513" i="2" s="1"/>
  <c r="J493" i="2"/>
  <c r="L493" i="2" s="1"/>
  <c r="J406" i="2"/>
  <c r="L406" i="2" s="1"/>
  <c r="J443" i="2"/>
  <c r="L443" i="2" s="1"/>
  <c r="J360" i="2"/>
  <c r="L360" i="2" s="1"/>
  <c r="J475" i="2"/>
  <c r="L475" i="2" s="1"/>
  <c r="J321" i="2"/>
  <c r="L321" i="2" s="1"/>
  <c r="J441" i="2"/>
  <c r="L441" i="2" s="1"/>
  <c r="J294" i="2"/>
  <c r="L294" i="2" s="1"/>
  <c r="J495" i="2"/>
  <c r="L495" i="2" s="1"/>
  <c r="J327" i="2"/>
  <c r="L327" i="2" s="1"/>
  <c r="J370" i="2"/>
  <c r="L370" i="2" s="1"/>
  <c r="J498" i="2"/>
  <c r="L498" i="2" s="1"/>
  <c r="J205" i="2"/>
  <c r="L205" i="2" s="1"/>
  <c r="J35" i="2"/>
  <c r="L35" i="2" s="1"/>
  <c r="J476" i="2"/>
  <c r="L476" i="2" s="1"/>
  <c r="J449" i="2"/>
  <c r="L449" i="2" s="1"/>
  <c r="J19" i="2"/>
  <c r="L19" i="2" s="1"/>
  <c r="J94" i="2"/>
  <c r="L94" i="2" s="1"/>
  <c r="J166" i="2"/>
  <c r="L166" i="2" s="1"/>
  <c r="J295" i="2"/>
  <c r="L295" i="2" s="1"/>
  <c r="J465" i="2"/>
  <c r="L465" i="2" s="1"/>
  <c r="J304" i="2"/>
  <c r="L304" i="2" s="1"/>
  <c r="J396" i="2"/>
  <c r="L396" i="2" s="1"/>
  <c r="J313" i="2"/>
  <c r="L313" i="2" s="1"/>
  <c r="J330" i="2"/>
  <c r="L330" i="2" s="1"/>
  <c r="J137" i="2"/>
  <c r="L137" i="2" s="1"/>
  <c r="J308" i="2"/>
  <c r="L308" i="2" s="1"/>
  <c r="J302" i="2"/>
  <c r="L302" i="2" s="1"/>
  <c r="J329" i="2"/>
  <c r="L329" i="2" s="1"/>
  <c r="J165" i="2"/>
  <c r="L165" i="2" s="1"/>
  <c r="J452" i="2"/>
  <c r="L452" i="2" s="1"/>
  <c r="J407" i="2"/>
  <c r="L407" i="2" s="1"/>
  <c r="J309" i="2"/>
  <c r="L309" i="2" s="1"/>
  <c r="J335" i="2"/>
  <c r="L335" i="2" s="1"/>
  <c r="J92" i="2"/>
  <c r="L92" i="2" s="1"/>
  <c r="J164" i="2"/>
  <c r="L164" i="2" s="1"/>
  <c r="J105" i="2"/>
  <c r="L105" i="2" s="1"/>
  <c r="J388" i="2"/>
  <c r="L388" i="2" s="1"/>
  <c r="J377" i="2"/>
  <c r="L377" i="2" s="1"/>
  <c r="J408" i="2"/>
  <c r="L408" i="2" s="1"/>
  <c r="J399" i="2"/>
  <c r="L399" i="2" s="1"/>
  <c r="J350" i="2"/>
  <c r="L350" i="2" s="1"/>
  <c r="J339" i="2"/>
  <c r="L339" i="2" s="1"/>
  <c r="J381" i="2"/>
  <c r="L381" i="2" s="1"/>
  <c r="J413" i="2"/>
  <c r="L413" i="2" s="1"/>
  <c r="J394" i="2"/>
  <c r="L394" i="2" s="1"/>
  <c r="J287" i="2"/>
  <c r="L287" i="2" s="1"/>
  <c r="J511" i="2"/>
  <c r="L511" i="2" s="1"/>
  <c r="J293" i="2"/>
  <c r="L293" i="2" s="1"/>
  <c r="J480" i="2"/>
  <c r="L480" i="2" s="1"/>
  <c r="J514" i="2"/>
  <c r="L514" i="2" s="1"/>
  <c r="J494" i="2"/>
  <c r="L494" i="2" s="1"/>
  <c r="J315" i="2"/>
  <c r="L315" i="2" s="1"/>
  <c r="J507" i="2"/>
  <c r="L507" i="2" s="1"/>
  <c r="J524" i="2"/>
  <c r="L524" i="2" s="1"/>
  <c r="J491" i="2"/>
  <c r="L491" i="2" s="1"/>
  <c r="J446" i="2"/>
  <c r="L446" i="2" s="1"/>
  <c r="J322" i="2"/>
  <c r="L322" i="2" s="1"/>
  <c r="J468" i="2"/>
  <c r="L468" i="2" s="1"/>
  <c r="J301" i="2"/>
  <c r="L301" i="2" s="1"/>
  <c r="J194" i="2"/>
  <c r="L194" i="2" s="1"/>
  <c r="J127" i="2"/>
  <c r="L127" i="2" s="1"/>
  <c r="J32" i="2"/>
  <c r="L32" i="2" s="1"/>
  <c r="J323" i="2"/>
  <c r="L323" i="2" s="1"/>
  <c r="J380" i="2"/>
  <c r="L380" i="2" s="1"/>
  <c r="J409" i="2"/>
  <c r="L409" i="2" s="1"/>
  <c r="J170" i="2"/>
  <c r="L170" i="2" s="1"/>
  <c r="J337" i="2"/>
  <c r="L337" i="2" s="1"/>
  <c r="J332" i="2"/>
  <c r="L332" i="2" s="1"/>
  <c r="J63" i="2"/>
  <c r="L63" i="2" s="1"/>
  <c r="J36" i="2"/>
  <c r="L36" i="2" s="1"/>
  <c r="J357" i="2"/>
  <c r="L357" i="2" s="1"/>
  <c r="J417" i="2"/>
  <c r="L417" i="2" s="1"/>
  <c r="J435" i="2"/>
  <c r="L435" i="2" s="1"/>
  <c r="J412" i="2"/>
  <c r="L412" i="2" s="1"/>
  <c r="J159" i="2"/>
  <c r="L159" i="2" s="1"/>
  <c r="J65" i="2"/>
  <c r="L65" i="2" s="1"/>
  <c r="P36" i="2" l="1"/>
  <c r="Q36" i="2" s="1"/>
  <c r="S36" i="2" s="1"/>
  <c r="L586" i="2"/>
  <c r="P332" i="2"/>
  <c r="Q332" i="2" s="1"/>
  <c r="S332" i="2" s="1"/>
  <c r="P348" i="2"/>
  <c r="Q348" i="2" s="1"/>
  <c r="S348" i="2" s="1"/>
  <c r="P85" i="2"/>
  <c r="Q85" i="2" s="1"/>
  <c r="S85" i="2" s="1"/>
  <c r="P412" i="2"/>
  <c r="Q412" i="2" s="1"/>
  <c r="S412" i="2" s="1"/>
  <c r="P480" i="2"/>
  <c r="Q480" i="2" s="1"/>
  <c r="S480" i="2" s="1"/>
  <c r="P413" i="2"/>
  <c r="Q413" i="2" s="1"/>
  <c r="S413" i="2" s="1"/>
  <c r="P302" i="2"/>
  <c r="Q302" i="2" s="1"/>
  <c r="S302" i="2" s="1"/>
  <c r="P63" i="2"/>
  <c r="Q63" i="2" s="1"/>
  <c r="S63" i="2" s="1"/>
  <c r="P127" i="2"/>
  <c r="Q127" i="2" s="1"/>
  <c r="S127" i="2" s="1"/>
  <c r="P491" i="2"/>
  <c r="Q491" i="2" s="1"/>
  <c r="S491" i="2" s="1"/>
  <c r="P293" i="2"/>
  <c r="Q293" i="2" s="1"/>
  <c r="S293" i="2" s="1"/>
  <c r="P92" i="2"/>
  <c r="Q92" i="2" s="1"/>
  <c r="S92" i="2" s="1"/>
  <c r="P308" i="2"/>
  <c r="Q308" i="2" s="1"/>
  <c r="S308" i="2" s="1"/>
  <c r="P166" i="2"/>
  <c r="Q166" i="2" s="1"/>
  <c r="S166" i="2" s="1"/>
  <c r="P370" i="2"/>
  <c r="Q370" i="2" s="1"/>
  <c r="S370" i="2" s="1"/>
  <c r="P321" i="2"/>
  <c r="Q321" i="2" s="1"/>
  <c r="S321" i="2" s="1"/>
  <c r="P406" i="2"/>
  <c r="Q406" i="2" s="1"/>
  <c r="S406" i="2" s="1"/>
  <c r="P154" i="2"/>
  <c r="Q154" i="2" s="1"/>
  <c r="S154" i="2" s="1"/>
  <c r="P24" i="2"/>
  <c r="Q24" i="2" s="1"/>
  <c r="S24" i="2" s="1"/>
  <c r="P190" i="2"/>
  <c r="Q190" i="2" s="1"/>
  <c r="S190" i="2" s="1"/>
  <c r="P349" i="2"/>
  <c r="Q349" i="2" s="1"/>
  <c r="S349" i="2" s="1"/>
  <c r="P437" i="2"/>
  <c r="Q437" i="2" s="1"/>
  <c r="S437" i="2" s="1"/>
  <c r="P324" i="2"/>
  <c r="Q324" i="2" s="1"/>
  <c r="S324" i="2" s="1"/>
  <c r="P448" i="2"/>
  <c r="Q448" i="2" s="1"/>
  <c r="S448" i="2" s="1"/>
  <c r="P298" i="2"/>
  <c r="Q298" i="2" s="1"/>
  <c r="S298" i="2" s="1"/>
  <c r="P361" i="2"/>
  <c r="Q361" i="2" s="1"/>
  <c r="S361" i="2" s="1"/>
  <c r="P209" i="2"/>
  <c r="Q209" i="2" s="1"/>
  <c r="S209" i="2" s="1"/>
  <c r="P502" i="2"/>
  <c r="Q502" i="2" s="1"/>
  <c r="S502" i="2" s="1"/>
  <c r="P286" i="2"/>
  <c r="Q286" i="2" s="1"/>
  <c r="S286" i="2" s="1"/>
  <c r="P317" i="2"/>
  <c r="Q317" i="2" s="1"/>
  <c r="S317" i="2" s="1"/>
  <c r="P392" i="2"/>
  <c r="Q392" i="2" s="1"/>
  <c r="S392" i="2" s="1"/>
  <c r="P121" i="2"/>
  <c r="Q121" i="2" s="1"/>
  <c r="S121" i="2" s="1"/>
  <c r="P52" i="2"/>
  <c r="Q52" i="2" s="1"/>
  <c r="S52" i="2" s="1"/>
  <c r="P133" i="2"/>
  <c r="Q133" i="2" s="1"/>
  <c r="S133" i="2" s="1"/>
  <c r="P197" i="2"/>
  <c r="Q197" i="2" s="1"/>
  <c r="S197" i="2" s="1"/>
  <c r="P486" i="2"/>
  <c r="Q486" i="2" s="1"/>
  <c r="S486" i="2" s="1"/>
  <c r="P516" i="2"/>
  <c r="Q516" i="2" s="1"/>
  <c r="S516" i="2" s="1"/>
  <c r="P291" i="2"/>
  <c r="Q291" i="2" s="1"/>
  <c r="S291" i="2" s="1"/>
  <c r="P490" i="2"/>
  <c r="Q490" i="2" s="1"/>
  <c r="S490" i="2" s="1"/>
  <c r="P100" i="2"/>
  <c r="Q100" i="2" s="1"/>
  <c r="S100" i="2" s="1"/>
  <c r="P93" i="2"/>
  <c r="Q93" i="2" s="1"/>
  <c r="S93" i="2" s="1"/>
  <c r="P119" i="2"/>
  <c r="Q119" i="2" s="1"/>
  <c r="S119" i="2" s="1"/>
  <c r="P138" i="2"/>
  <c r="Q138" i="2" s="1"/>
  <c r="S138" i="2" s="1"/>
  <c r="P45" i="2"/>
  <c r="Q45" i="2" s="1"/>
  <c r="S45" i="2" s="1"/>
  <c r="P89" i="2"/>
  <c r="Q89" i="2" s="1"/>
  <c r="S89" i="2" s="1"/>
  <c r="P97" i="2"/>
  <c r="Q97" i="2" s="1"/>
  <c r="S97" i="2" s="1"/>
  <c r="P41" i="2"/>
  <c r="Q41" i="2" s="1"/>
  <c r="S41" i="2" s="1"/>
  <c r="P112" i="2"/>
  <c r="Q112" i="2" s="1"/>
  <c r="S112" i="2" s="1"/>
  <c r="P487" i="2"/>
  <c r="Q487" i="2" s="1"/>
  <c r="S487" i="2" s="1"/>
  <c r="P179" i="2"/>
  <c r="Q179" i="2" s="1"/>
  <c r="S179" i="2" s="1"/>
  <c r="P506" i="2"/>
  <c r="Q506" i="2" s="1"/>
  <c r="S506" i="2" s="1"/>
  <c r="P181" i="2"/>
  <c r="Q181" i="2" s="1"/>
  <c r="S181" i="2" s="1"/>
  <c r="P43" i="2"/>
  <c r="Q43" i="2" s="1"/>
  <c r="S43" i="2" s="1"/>
  <c r="P203" i="2"/>
  <c r="Q203" i="2" s="1"/>
  <c r="S203" i="2" s="1"/>
  <c r="P71" i="2"/>
  <c r="Q71" i="2" s="1"/>
  <c r="S71" i="2" s="1"/>
  <c r="P38" i="2"/>
  <c r="Q38" i="2" s="1"/>
  <c r="S38" i="2" s="1"/>
  <c r="P26" i="2"/>
  <c r="Q26" i="2" s="1"/>
  <c r="S26" i="2" s="1"/>
  <c r="P22" i="2"/>
  <c r="Q22" i="2" s="1"/>
  <c r="S22" i="2" s="1"/>
  <c r="P48" i="2"/>
  <c r="Q48" i="2" s="1"/>
  <c r="S48" i="2" s="1"/>
  <c r="P524" i="2"/>
  <c r="Q524" i="2" s="1"/>
  <c r="S524" i="2" s="1"/>
  <c r="P408" i="2"/>
  <c r="Q408" i="2" s="1"/>
  <c r="S408" i="2" s="1"/>
  <c r="P335" i="2"/>
  <c r="Q335" i="2" s="1"/>
  <c r="S335" i="2" s="1"/>
  <c r="P137" i="2"/>
  <c r="Q137" i="2" s="1"/>
  <c r="S137" i="2" s="1"/>
  <c r="P94" i="2"/>
  <c r="Q94" i="2" s="1"/>
  <c r="S94" i="2" s="1"/>
  <c r="P327" i="2"/>
  <c r="Q327" i="2" s="1"/>
  <c r="S327" i="2" s="1"/>
  <c r="P471" i="2"/>
  <c r="Q471" i="2" s="1"/>
  <c r="S471" i="2" s="1"/>
  <c r="P504" i="2"/>
  <c r="Q504" i="2" s="1"/>
  <c r="S504" i="2" s="1"/>
  <c r="P474" i="2"/>
  <c r="Q474" i="2" s="1"/>
  <c r="S474" i="2" s="1"/>
  <c r="P501" i="2"/>
  <c r="Q501" i="2" s="1"/>
  <c r="S501" i="2" s="1"/>
  <c r="P422" i="2"/>
  <c r="Q422" i="2" s="1"/>
  <c r="S422" i="2" s="1"/>
  <c r="P334" i="2"/>
  <c r="Q334" i="2" s="1"/>
  <c r="S334" i="2" s="1"/>
  <c r="P376" i="2"/>
  <c r="Q376" i="2" s="1"/>
  <c r="S376" i="2" s="1"/>
  <c r="P29" i="2"/>
  <c r="Q29" i="2" s="1"/>
  <c r="S29" i="2" s="1"/>
  <c r="P499" i="2"/>
  <c r="Q499" i="2" s="1"/>
  <c r="S499" i="2" s="1"/>
  <c r="P67" i="2"/>
  <c r="Q67" i="2" s="1"/>
  <c r="S67" i="2" s="1"/>
  <c r="P367" i="2"/>
  <c r="Q367" i="2" s="1"/>
  <c r="S367" i="2" s="1"/>
  <c r="P503" i="2"/>
  <c r="Q503" i="2" s="1"/>
  <c r="S503" i="2" s="1"/>
  <c r="P505" i="2"/>
  <c r="Q505" i="2" s="1"/>
  <c r="S505" i="2" s="1"/>
  <c r="P289" i="2"/>
  <c r="Q289" i="2" s="1"/>
  <c r="S289" i="2" s="1"/>
  <c r="P387" i="2"/>
  <c r="Q387" i="2" s="1"/>
  <c r="S387" i="2" s="1"/>
  <c r="P58" i="2"/>
  <c r="Q58" i="2" s="1"/>
  <c r="S58" i="2" s="1"/>
  <c r="P351" i="2"/>
  <c r="Q351" i="2" s="1"/>
  <c r="S351" i="2" s="1"/>
  <c r="P355" i="2"/>
  <c r="Q355" i="2" s="1"/>
  <c r="S355" i="2" s="1"/>
  <c r="P429" i="2"/>
  <c r="Q429" i="2" s="1"/>
  <c r="S429" i="2" s="1"/>
  <c r="P167" i="2"/>
  <c r="Q167" i="2" s="1"/>
  <c r="S167" i="2" s="1"/>
  <c r="P478" i="2"/>
  <c r="Q478" i="2" s="1"/>
  <c r="S478" i="2" s="1"/>
  <c r="P359" i="2"/>
  <c r="Q359" i="2" s="1"/>
  <c r="S359" i="2" s="1"/>
  <c r="P497" i="2"/>
  <c r="Q497" i="2" s="1"/>
  <c r="S497" i="2" s="1"/>
  <c r="P523" i="2"/>
  <c r="Q523" i="2" s="1"/>
  <c r="S523" i="2" s="1"/>
  <c r="P25" i="2"/>
  <c r="Q25" i="2" s="1"/>
  <c r="S25" i="2" s="1"/>
  <c r="P18" i="2"/>
  <c r="Q18" i="2" s="1"/>
  <c r="S18" i="2" s="1"/>
  <c r="P400" i="2"/>
  <c r="Q400" i="2" s="1"/>
  <c r="S400" i="2" s="1"/>
  <c r="P30" i="2"/>
  <c r="Q30" i="2" s="1"/>
  <c r="S30" i="2" s="1"/>
  <c r="P385" i="2"/>
  <c r="Q385" i="2" s="1"/>
  <c r="S385" i="2" s="1"/>
  <c r="P419" i="2"/>
  <c r="Q419" i="2" s="1"/>
  <c r="S419" i="2" s="1"/>
  <c r="P352" i="2"/>
  <c r="Q352" i="2" s="1"/>
  <c r="S352" i="2" s="1"/>
  <c r="P144" i="2"/>
  <c r="Q144" i="2" s="1"/>
  <c r="S144" i="2" s="1"/>
  <c r="P196" i="2"/>
  <c r="Q196" i="2" s="1"/>
  <c r="S196" i="2" s="1"/>
  <c r="P123" i="2"/>
  <c r="Q123" i="2" s="1"/>
  <c r="S123" i="2" s="1"/>
  <c r="P122" i="2"/>
  <c r="Q122" i="2" s="1"/>
  <c r="S122" i="2" s="1"/>
  <c r="P150" i="2"/>
  <c r="Q150" i="2" s="1"/>
  <c r="S150" i="2" s="1"/>
  <c r="P146" i="2"/>
  <c r="Q146" i="2" s="1"/>
  <c r="S146" i="2" s="1"/>
  <c r="P389" i="2"/>
  <c r="Q389" i="2" s="1"/>
  <c r="S389" i="2" s="1"/>
  <c r="P173" i="2"/>
  <c r="Q173" i="2" s="1"/>
  <c r="S173" i="2" s="1"/>
  <c r="P70" i="2"/>
  <c r="Q70" i="2" s="1"/>
  <c r="S70" i="2" s="1"/>
  <c r="P142" i="2"/>
  <c r="Q142" i="2" s="1"/>
  <c r="S142" i="2" s="1"/>
  <c r="P37" i="2"/>
  <c r="Q37" i="2" s="1"/>
  <c r="S37" i="2" s="1"/>
  <c r="P95" i="2"/>
  <c r="Q95" i="2" s="1"/>
  <c r="S95" i="2" s="1"/>
  <c r="P61" i="2"/>
  <c r="Q61" i="2" s="1"/>
  <c r="S61" i="2" s="1"/>
  <c r="P204" i="2"/>
  <c r="Q204" i="2" s="1"/>
  <c r="S204" i="2" s="1"/>
  <c r="P54" i="2"/>
  <c r="Q54" i="2" s="1"/>
  <c r="S54" i="2" s="1"/>
  <c r="P305" i="2"/>
  <c r="Q305" i="2" s="1"/>
  <c r="S305" i="2" s="1"/>
  <c r="P176" i="2"/>
  <c r="Q176" i="2" s="1"/>
  <c r="S176" i="2" s="1"/>
  <c r="P194" i="2"/>
  <c r="Q194" i="2" s="1"/>
  <c r="S194" i="2" s="1"/>
  <c r="P381" i="2"/>
  <c r="Q381" i="2" s="1"/>
  <c r="S381" i="2" s="1"/>
  <c r="P159" i="2"/>
  <c r="Q159" i="2" s="1"/>
  <c r="S159" i="2" s="1"/>
  <c r="P337" i="2"/>
  <c r="Q337" i="2" s="1"/>
  <c r="S337" i="2" s="1"/>
  <c r="P301" i="2"/>
  <c r="Q301" i="2" s="1"/>
  <c r="S301" i="2" s="1"/>
  <c r="P507" i="2"/>
  <c r="Q507" i="2" s="1"/>
  <c r="S507" i="2" s="1"/>
  <c r="P511" i="2"/>
  <c r="Q511" i="2" s="1"/>
  <c r="S511" i="2" s="1"/>
  <c r="P309" i="2"/>
  <c r="Q309" i="2" s="1"/>
  <c r="S309" i="2" s="1"/>
  <c r="P330" i="2"/>
  <c r="Q330" i="2" s="1"/>
  <c r="S330" i="2" s="1"/>
  <c r="P19" i="2"/>
  <c r="Q19" i="2" s="1"/>
  <c r="S19" i="2" s="1"/>
  <c r="P475" i="2"/>
  <c r="Q475" i="2" s="1"/>
  <c r="S475" i="2" s="1"/>
  <c r="P493" i="2"/>
  <c r="Q493" i="2" s="1"/>
  <c r="S493" i="2" s="1"/>
  <c r="P288" i="2"/>
  <c r="Q288" i="2" s="1"/>
  <c r="S288" i="2" s="1"/>
  <c r="P316" i="2"/>
  <c r="Q316" i="2" s="1"/>
  <c r="S316" i="2" s="1"/>
  <c r="P185" i="2"/>
  <c r="Q185" i="2" s="1"/>
  <c r="S185" i="2" s="1"/>
  <c r="P398" i="2"/>
  <c r="Q398" i="2" s="1"/>
  <c r="S398" i="2" s="1"/>
  <c r="P445" i="2"/>
  <c r="Q445" i="2" s="1"/>
  <c r="S445" i="2" s="1"/>
  <c r="P483" i="2"/>
  <c r="Q483" i="2" s="1"/>
  <c r="S483" i="2" s="1"/>
  <c r="P386" i="2"/>
  <c r="Q386" i="2" s="1"/>
  <c r="S386" i="2" s="1"/>
  <c r="P401" i="2"/>
  <c r="Q401" i="2" s="1"/>
  <c r="S401" i="2" s="1"/>
  <c r="P464" i="2"/>
  <c r="Q464" i="2" s="1"/>
  <c r="S464" i="2" s="1"/>
  <c r="P373" i="2"/>
  <c r="Q373" i="2" s="1"/>
  <c r="S373" i="2" s="1"/>
  <c r="P522" i="2"/>
  <c r="Q522" i="2" s="1"/>
  <c r="S522" i="2" s="1"/>
  <c r="P488" i="2"/>
  <c r="Q488" i="2" s="1"/>
  <c r="S488" i="2" s="1"/>
  <c r="P416" i="2"/>
  <c r="Q416" i="2" s="1"/>
  <c r="S416" i="2" s="1"/>
  <c r="P391" i="2"/>
  <c r="Q391" i="2" s="1"/>
  <c r="S391" i="2" s="1"/>
  <c r="P33" i="2"/>
  <c r="Q33" i="2" s="1"/>
  <c r="S33" i="2" s="1"/>
  <c r="P369" i="2"/>
  <c r="Q369" i="2" s="1"/>
  <c r="S369" i="2" s="1"/>
  <c r="P485" i="2"/>
  <c r="Q485" i="2" s="1"/>
  <c r="S485" i="2" s="1"/>
  <c r="P153" i="2"/>
  <c r="Q153" i="2" s="1"/>
  <c r="S153" i="2" s="1"/>
  <c r="P459" i="2"/>
  <c r="Q459" i="2" s="1"/>
  <c r="S459" i="2" s="1"/>
  <c r="P438" i="2"/>
  <c r="Q438" i="2" s="1"/>
  <c r="S438" i="2" s="1"/>
  <c r="P297" i="2"/>
  <c r="Q297" i="2" s="1"/>
  <c r="S297" i="2" s="1"/>
  <c r="P427" i="2"/>
  <c r="Q427" i="2" s="1"/>
  <c r="S427" i="2" s="1"/>
  <c r="P314" i="2"/>
  <c r="Q314" i="2" s="1"/>
  <c r="S314" i="2" s="1"/>
  <c r="P120" i="2"/>
  <c r="Q120" i="2" s="1"/>
  <c r="S120" i="2" s="1"/>
  <c r="P512" i="2"/>
  <c r="Q512" i="2" s="1"/>
  <c r="S512" i="2" s="1"/>
  <c r="P500" i="2"/>
  <c r="Q500" i="2" s="1"/>
  <c r="S500" i="2" s="1"/>
  <c r="P125" i="2"/>
  <c r="Q125" i="2" s="1"/>
  <c r="S125" i="2" s="1"/>
  <c r="P384" i="2"/>
  <c r="Q384" i="2" s="1"/>
  <c r="S384" i="2" s="1"/>
  <c r="P82" i="2"/>
  <c r="Q82" i="2" s="1"/>
  <c r="S82" i="2" s="1"/>
  <c r="P200" i="2"/>
  <c r="Q200" i="2" s="1"/>
  <c r="S200" i="2" s="1"/>
  <c r="P80" i="2"/>
  <c r="Q80" i="2" s="1"/>
  <c r="S80" i="2" s="1"/>
  <c r="P114" i="2"/>
  <c r="Q114" i="2" s="1"/>
  <c r="S114" i="2" s="1"/>
  <c r="P140" i="2"/>
  <c r="Q140" i="2" s="1"/>
  <c r="S140" i="2" s="1"/>
  <c r="P156" i="2"/>
  <c r="Q156" i="2" s="1"/>
  <c r="S156" i="2" s="1"/>
  <c r="P163" i="2"/>
  <c r="Q163" i="2" s="1"/>
  <c r="S163" i="2" s="1"/>
  <c r="P147" i="2"/>
  <c r="Q147" i="2" s="1"/>
  <c r="S147" i="2" s="1"/>
  <c r="P139" i="2"/>
  <c r="Q139" i="2" s="1"/>
  <c r="S139" i="2" s="1"/>
  <c r="P91" i="2"/>
  <c r="Q91" i="2" s="1"/>
  <c r="S91" i="2" s="1"/>
  <c r="P186" i="2"/>
  <c r="Q186" i="2" s="1"/>
  <c r="S186" i="2" s="1"/>
  <c r="P191" i="2"/>
  <c r="Q191" i="2" s="1"/>
  <c r="S191" i="2" s="1"/>
  <c r="P111" i="2"/>
  <c r="Q111" i="2" s="1"/>
  <c r="S111" i="2" s="1"/>
  <c r="P182" i="2"/>
  <c r="Q182" i="2" s="1"/>
  <c r="S182" i="2" s="1"/>
  <c r="P65" i="2"/>
  <c r="Q65" i="2" s="1"/>
  <c r="S65" i="2" s="1"/>
  <c r="P468" i="2"/>
  <c r="Q468" i="2" s="1"/>
  <c r="S468" i="2" s="1"/>
  <c r="P287" i="2"/>
  <c r="Q287" i="2" s="1"/>
  <c r="S287" i="2" s="1"/>
  <c r="P377" i="2"/>
  <c r="Q377" i="2" s="1"/>
  <c r="S377" i="2" s="1"/>
  <c r="P407" i="2"/>
  <c r="Q407" i="2" s="1"/>
  <c r="S407" i="2" s="1"/>
  <c r="P313" i="2"/>
  <c r="Q313" i="2" s="1"/>
  <c r="S313" i="2" s="1"/>
  <c r="P449" i="2"/>
  <c r="Q449" i="2" s="1"/>
  <c r="S449" i="2" s="1"/>
  <c r="P495" i="2"/>
  <c r="Q495" i="2" s="1"/>
  <c r="S495" i="2" s="1"/>
  <c r="P513" i="2"/>
  <c r="Q513" i="2" s="1"/>
  <c r="S513" i="2" s="1"/>
  <c r="P344" i="2"/>
  <c r="Q344" i="2" s="1"/>
  <c r="S344" i="2" s="1"/>
  <c r="P131" i="2"/>
  <c r="Q131" i="2" s="1"/>
  <c r="S131" i="2" s="1"/>
  <c r="P34" i="2"/>
  <c r="Q34" i="2" s="1"/>
  <c r="S34" i="2" s="1"/>
  <c r="P517" i="2"/>
  <c r="Q517" i="2" s="1"/>
  <c r="S517" i="2" s="1"/>
  <c r="P382" i="2"/>
  <c r="Q382" i="2" s="1"/>
  <c r="S382" i="2" s="1"/>
  <c r="P469" i="2"/>
  <c r="Q469" i="2" s="1"/>
  <c r="S469" i="2" s="1"/>
  <c r="P169" i="2"/>
  <c r="Q169" i="2" s="1"/>
  <c r="S169" i="2" s="1"/>
  <c r="P520" i="2"/>
  <c r="Q520" i="2" s="1"/>
  <c r="S520" i="2" s="1"/>
  <c r="P171" i="2"/>
  <c r="Q171" i="2" s="1"/>
  <c r="S171" i="2" s="1"/>
  <c r="P307" i="2"/>
  <c r="Q307" i="2" s="1"/>
  <c r="S307" i="2" s="1"/>
  <c r="P134" i="2"/>
  <c r="Q134" i="2" s="1"/>
  <c r="S134" i="2" s="1"/>
  <c r="P310" i="2"/>
  <c r="Q310" i="2" s="1"/>
  <c r="S310" i="2" s="1"/>
  <c r="P521" i="2"/>
  <c r="Q521" i="2" s="1"/>
  <c r="S521" i="2" s="1"/>
  <c r="P346" i="2"/>
  <c r="Q346" i="2" s="1"/>
  <c r="S346" i="2" s="1"/>
  <c r="P481" i="2"/>
  <c r="Q481" i="2" s="1"/>
  <c r="S481" i="2" s="1"/>
  <c r="P372" i="2"/>
  <c r="Q372" i="2" s="1"/>
  <c r="S372" i="2" s="1"/>
  <c r="P303" i="2"/>
  <c r="Q303" i="2" s="1"/>
  <c r="S303" i="2" s="1"/>
  <c r="P347" i="2"/>
  <c r="Q347" i="2" s="1"/>
  <c r="S347" i="2" s="1"/>
  <c r="P395" i="2"/>
  <c r="Q395" i="2" s="1"/>
  <c r="S395" i="2" s="1"/>
  <c r="P414" i="2"/>
  <c r="Q414" i="2" s="1"/>
  <c r="S414" i="2" s="1"/>
  <c r="P328" i="2"/>
  <c r="Q328" i="2" s="1"/>
  <c r="S328" i="2" s="1"/>
  <c r="P434" i="2"/>
  <c r="Q434" i="2" s="1"/>
  <c r="S434" i="2" s="1"/>
  <c r="P299" i="2"/>
  <c r="Q299" i="2" s="1"/>
  <c r="S299" i="2" s="1"/>
  <c r="P333" i="2"/>
  <c r="Q333" i="2" s="1"/>
  <c r="S333" i="2" s="1"/>
  <c r="P132" i="2"/>
  <c r="Q132" i="2" s="1"/>
  <c r="S132" i="2" s="1"/>
  <c r="P342" i="2"/>
  <c r="Q342" i="2" s="1"/>
  <c r="S342" i="2" s="1"/>
  <c r="P17" i="2"/>
  <c r="Q17" i="2" s="1"/>
  <c r="P423" i="2"/>
  <c r="Q423" i="2" s="1"/>
  <c r="S423" i="2" s="1"/>
  <c r="P300" i="2"/>
  <c r="Q300" i="2" s="1"/>
  <c r="S300" i="2" s="1"/>
  <c r="P341" i="2"/>
  <c r="Q341" i="2" s="1"/>
  <c r="S341" i="2" s="1"/>
  <c r="P193" i="2"/>
  <c r="Q193" i="2" s="1"/>
  <c r="S193" i="2" s="1"/>
  <c r="P40" i="2"/>
  <c r="Q40" i="2" s="1"/>
  <c r="S40" i="2" s="1"/>
  <c r="P109" i="2"/>
  <c r="Q109" i="2" s="1"/>
  <c r="S109" i="2" s="1"/>
  <c r="P72" i="2"/>
  <c r="Q72" i="2" s="1"/>
  <c r="S72" i="2" s="1"/>
  <c r="P74" i="2"/>
  <c r="Q74" i="2" s="1"/>
  <c r="S74" i="2" s="1"/>
  <c r="P107" i="2"/>
  <c r="Q107" i="2" s="1"/>
  <c r="S107" i="2" s="1"/>
  <c r="P149" i="2"/>
  <c r="Q149" i="2" s="1"/>
  <c r="S149" i="2" s="1"/>
  <c r="P21" i="2"/>
  <c r="Q21" i="2" s="1"/>
  <c r="S21" i="2" s="1"/>
  <c r="P108" i="2"/>
  <c r="Q108" i="2" s="1"/>
  <c r="S108" i="2" s="1"/>
  <c r="P84" i="2"/>
  <c r="Q84" i="2" s="1"/>
  <c r="S84" i="2" s="1"/>
  <c r="P113" i="2"/>
  <c r="Q113" i="2" s="1"/>
  <c r="S113" i="2" s="1"/>
  <c r="P59" i="2"/>
  <c r="Q59" i="2" s="1"/>
  <c r="S59" i="2" s="1"/>
  <c r="P116" i="2"/>
  <c r="Q116" i="2" s="1"/>
  <c r="S116" i="2" s="1"/>
  <c r="P81" i="2"/>
  <c r="Q81" i="2" s="1"/>
  <c r="S81" i="2" s="1"/>
  <c r="P143" i="2"/>
  <c r="Q143" i="2" s="1"/>
  <c r="S143" i="2" s="1"/>
  <c r="P128" i="2"/>
  <c r="Q128" i="2" s="1"/>
  <c r="S128" i="2" s="1"/>
  <c r="P211" i="2"/>
  <c r="Q211" i="2" s="1"/>
  <c r="S211" i="2" s="1"/>
  <c r="P315" i="2"/>
  <c r="Q315" i="2" s="1"/>
  <c r="S315" i="2" s="1"/>
  <c r="P339" i="2"/>
  <c r="Q339" i="2" s="1"/>
  <c r="S339" i="2" s="1"/>
  <c r="P435" i="2"/>
  <c r="Q435" i="2" s="1"/>
  <c r="S435" i="2" s="1"/>
  <c r="P409" i="2"/>
  <c r="Q409" i="2" s="1"/>
  <c r="S409" i="2" s="1"/>
  <c r="P322" i="2"/>
  <c r="Q322" i="2" s="1"/>
  <c r="S322" i="2" s="1"/>
  <c r="P452" i="2"/>
  <c r="Q452" i="2" s="1"/>
  <c r="S452" i="2" s="1"/>
  <c r="P396" i="2"/>
  <c r="Q396" i="2" s="1"/>
  <c r="S396" i="2" s="1"/>
  <c r="P476" i="2"/>
  <c r="Q476" i="2" s="1"/>
  <c r="S476" i="2" s="1"/>
  <c r="P294" i="2"/>
  <c r="Q294" i="2" s="1"/>
  <c r="S294" i="2" s="1"/>
  <c r="P360" i="2"/>
  <c r="Q360" i="2" s="1"/>
  <c r="S360" i="2" s="1"/>
  <c r="P479" i="2"/>
  <c r="Q479" i="2" s="1"/>
  <c r="S479" i="2" s="1"/>
  <c r="P56" i="2"/>
  <c r="Q56" i="2" s="1"/>
  <c r="S56" i="2" s="1"/>
  <c r="P489" i="2"/>
  <c r="Q489" i="2" s="1"/>
  <c r="S489" i="2" s="1"/>
  <c r="P439" i="2"/>
  <c r="Q439" i="2" s="1"/>
  <c r="S439" i="2" s="1"/>
  <c r="P397" i="2"/>
  <c r="Q397" i="2" s="1"/>
  <c r="S397" i="2" s="1"/>
  <c r="P515" i="2"/>
  <c r="Q515" i="2" s="1"/>
  <c r="S515" i="2" s="1"/>
  <c r="P64" i="2"/>
  <c r="Q64" i="2" s="1"/>
  <c r="S64" i="2" s="1"/>
  <c r="P390" i="2"/>
  <c r="Q390" i="2" s="1"/>
  <c r="S390" i="2" s="1"/>
  <c r="P393" i="2"/>
  <c r="Q393" i="2" s="1"/>
  <c r="S393" i="2" s="1"/>
  <c r="P343" i="2"/>
  <c r="Q343" i="2" s="1"/>
  <c r="S343" i="2" s="1"/>
  <c r="P363" i="2"/>
  <c r="Q363" i="2" s="1"/>
  <c r="S363" i="2" s="1"/>
  <c r="P51" i="2"/>
  <c r="Q51" i="2" s="1"/>
  <c r="S51" i="2" s="1"/>
  <c r="P104" i="2"/>
  <c r="Q104" i="2" s="1"/>
  <c r="S104" i="2" s="1"/>
  <c r="P312" i="2"/>
  <c r="Q312" i="2" s="1"/>
  <c r="S312" i="2" s="1"/>
  <c r="P325" i="2"/>
  <c r="Q325" i="2" s="1"/>
  <c r="S325" i="2" s="1"/>
  <c r="P473" i="2"/>
  <c r="Q473" i="2" s="1"/>
  <c r="S473" i="2" s="1"/>
  <c r="P404" i="2"/>
  <c r="Q404" i="2" s="1"/>
  <c r="S404" i="2" s="1"/>
  <c r="P66" i="2"/>
  <c r="Q66" i="2" s="1"/>
  <c r="S66" i="2" s="1"/>
  <c r="P69" i="2"/>
  <c r="Q69" i="2" s="1"/>
  <c r="S69" i="2" s="1"/>
  <c r="P519" i="2"/>
  <c r="Q519" i="2" s="1"/>
  <c r="S519" i="2" s="1"/>
  <c r="P31" i="2"/>
  <c r="Q31" i="2" s="1"/>
  <c r="S31" i="2" s="1"/>
  <c r="P440" i="2"/>
  <c r="Q440" i="2" s="1"/>
  <c r="S440" i="2" s="1"/>
  <c r="P421" i="2"/>
  <c r="Q421" i="2" s="1"/>
  <c r="S421" i="2" s="1"/>
  <c r="P403" i="2"/>
  <c r="Q403" i="2" s="1"/>
  <c r="S403" i="2" s="1"/>
  <c r="P467" i="2"/>
  <c r="Q467" i="2" s="1"/>
  <c r="S467" i="2" s="1"/>
  <c r="P371" i="2"/>
  <c r="Q371" i="2" s="1"/>
  <c r="S371" i="2" s="1"/>
  <c r="P57" i="2"/>
  <c r="Q57" i="2" s="1"/>
  <c r="S57" i="2" s="1"/>
  <c r="P102" i="2"/>
  <c r="Q102" i="2" s="1"/>
  <c r="S102" i="2" s="1"/>
  <c r="P402" i="2"/>
  <c r="Q402" i="2" s="1"/>
  <c r="S402" i="2" s="1"/>
  <c r="P175" i="2"/>
  <c r="Q175" i="2" s="1"/>
  <c r="S175" i="2" s="1"/>
  <c r="P212" i="2"/>
  <c r="Q212" i="2" s="1"/>
  <c r="S212" i="2" s="1"/>
  <c r="P208" i="2"/>
  <c r="Q208" i="2" s="1"/>
  <c r="S208" i="2" s="1"/>
  <c r="P379" i="2"/>
  <c r="Q379" i="2" s="1"/>
  <c r="S379" i="2" s="1"/>
  <c r="P117" i="2"/>
  <c r="Q117" i="2" s="1"/>
  <c r="S117" i="2" s="1"/>
  <c r="P161" i="2"/>
  <c r="Q161" i="2" s="1"/>
  <c r="S161" i="2" s="1"/>
  <c r="P162" i="2"/>
  <c r="Q162" i="2" s="1"/>
  <c r="S162" i="2" s="1"/>
  <c r="P60" i="2"/>
  <c r="Q60" i="2" s="1"/>
  <c r="S60" i="2" s="1"/>
  <c r="P47" i="2"/>
  <c r="Q47" i="2" s="1"/>
  <c r="S47" i="2" s="1"/>
  <c r="P42" i="2"/>
  <c r="Q42" i="2" s="1"/>
  <c r="S42" i="2" s="1"/>
  <c r="P311" i="2"/>
  <c r="Q311" i="2" s="1"/>
  <c r="S311" i="2" s="1"/>
  <c r="P192" i="2"/>
  <c r="Q192" i="2" s="1"/>
  <c r="S192" i="2" s="1"/>
  <c r="P76" i="2"/>
  <c r="Q76" i="2" s="1"/>
  <c r="S76" i="2" s="1"/>
  <c r="P39" i="2"/>
  <c r="Q39" i="2" s="1"/>
  <c r="S39" i="2" s="1"/>
  <c r="P199" i="2"/>
  <c r="Q199" i="2" s="1"/>
  <c r="S199" i="2" s="1"/>
  <c r="P216" i="2"/>
  <c r="Q216" i="2" s="1"/>
  <c r="S216" i="2" s="1"/>
  <c r="P55" i="2"/>
  <c r="Q55" i="2" s="1"/>
  <c r="S55" i="2" s="1"/>
  <c r="P170" i="2"/>
  <c r="Q170" i="2" s="1"/>
  <c r="S170" i="2" s="1"/>
  <c r="P380" i="2"/>
  <c r="Q380" i="2" s="1"/>
  <c r="S380" i="2" s="1"/>
  <c r="P494" i="2"/>
  <c r="Q494" i="2" s="1"/>
  <c r="S494" i="2" s="1"/>
  <c r="P394" i="2"/>
  <c r="Q394" i="2" s="1"/>
  <c r="S394" i="2" s="1"/>
  <c r="P350" i="2"/>
  <c r="Q350" i="2" s="1"/>
  <c r="S350" i="2" s="1"/>
  <c r="P388" i="2"/>
  <c r="Q388" i="2" s="1"/>
  <c r="S388" i="2" s="1"/>
  <c r="P165" i="2"/>
  <c r="Q165" i="2" s="1"/>
  <c r="S165" i="2" s="1"/>
  <c r="P304" i="2"/>
  <c r="Q304" i="2" s="1"/>
  <c r="S304" i="2" s="1"/>
  <c r="P35" i="2"/>
  <c r="Q35" i="2" s="1"/>
  <c r="S35" i="2" s="1"/>
  <c r="P290" i="2"/>
  <c r="Q290" i="2" s="1"/>
  <c r="S290" i="2" s="1"/>
  <c r="P410" i="2"/>
  <c r="Q410" i="2" s="1"/>
  <c r="S410" i="2" s="1"/>
  <c r="P87" i="2"/>
  <c r="Q87" i="2" s="1"/>
  <c r="S87" i="2" s="1"/>
  <c r="P340" i="2"/>
  <c r="Q340" i="2" s="1"/>
  <c r="S340" i="2" s="1"/>
  <c r="P454" i="2"/>
  <c r="Q454" i="2" s="1"/>
  <c r="S454" i="2" s="1"/>
  <c r="P362" i="2"/>
  <c r="Q362" i="2" s="1"/>
  <c r="S362" i="2" s="1"/>
  <c r="P383" i="2"/>
  <c r="Q383" i="2" s="1"/>
  <c r="S383" i="2" s="1"/>
  <c r="P433" i="2"/>
  <c r="Q433" i="2" s="1"/>
  <c r="S433" i="2" s="1"/>
  <c r="P168" i="2"/>
  <c r="Q168" i="2" s="1"/>
  <c r="S168" i="2" s="1"/>
  <c r="P158" i="2"/>
  <c r="Q158" i="2" s="1"/>
  <c r="S158" i="2" s="1"/>
  <c r="P430" i="2"/>
  <c r="Q430" i="2" s="1"/>
  <c r="S430" i="2" s="1"/>
  <c r="P195" i="2"/>
  <c r="Q195" i="2" s="1"/>
  <c r="S195" i="2" s="1"/>
  <c r="P525" i="2"/>
  <c r="Q525" i="2" s="1"/>
  <c r="S525" i="2" s="1"/>
  <c r="P88" i="2"/>
  <c r="Q88" i="2" s="1"/>
  <c r="S88" i="2" s="1"/>
  <c r="P458" i="2"/>
  <c r="Q458" i="2" s="1"/>
  <c r="S458" i="2" s="1"/>
  <c r="P442" i="2"/>
  <c r="Q442" i="2" s="1"/>
  <c r="S442" i="2" s="1"/>
  <c r="P453" i="2"/>
  <c r="Q453" i="2" s="1"/>
  <c r="S453" i="2" s="1"/>
  <c r="P336" i="2"/>
  <c r="Q336" i="2" s="1"/>
  <c r="S336" i="2" s="1"/>
  <c r="P378" i="2"/>
  <c r="Q378" i="2" s="1"/>
  <c r="S378" i="2" s="1"/>
  <c r="P126" i="2"/>
  <c r="Q126" i="2" s="1"/>
  <c r="S126" i="2" s="1"/>
  <c r="P135" i="2"/>
  <c r="Q135" i="2" s="1"/>
  <c r="S135" i="2" s="1"/>
  <c r="P451" i="2"/>
  <c r="Q451" i="2" s="1"/>
  <c r="S451" i="2" s="1"/>
  <c r="P436" i="2"/>
  <c r="Q436" i="2" s="1"/>
  <c r="S436" i="2" s="1"/>
  <c r="P152" i="2"/>
  <c r="Q152" i="2" s="1"/>
  <c r="S152" i="2" s="1"/>
  <c r="P415" i="2"/>
  <c r="Q415" i="2" s="1"/>
  <c r="S415" i="2" s="1"/>
  <c r="P450" i="2"/>
  <c r="Q450" i="2" s="1"/>
  <c r="S450" i="2" s="1"/>
  <c r="P354" i="2"/>
  <c r="Q354" i="2" s="1"/>
  <c r="S354" i="2" s="1"/>
  <c r="P466" i="2"/>
  <c r="Q466" i="2" s="1"/>
  <c r="S466" i="2" s="1"/>
  <c r="P98" i="2"/>
  <c r="Q98" i="2" s="1"/>
  <c r="S98" i="2" s="1"/>
  <c r="P145" i="2"/>
  <c r="Q145" i="2" s="1"/>
  <c r="S145" i="2" s="1"/>
  <c r="P27" i="2"/>
  <c r="Q27" i="2" s="1"/>
  <c r="S27" i="2" s="1"/>
  <c r="P115" i="2"/>
  <c r="Q115" i="2" s="1"/>
  <c r="S115" i="2" s="1"/>
  <c r="P318" i="2"/>
  <c r="Q318" i="2" s="1"/>
  <c r="S318" i="2" s="1"/>
  <c r="P77" i="2"/>
  <c r="Q77" i="2" s="1"/>
  <c r="S77" i="2" s="1"/>
  <c r="P296" i="2"/>
  <c r="Q296" i="2" s="1"/>
  <c r="S296" i="2" s="1"/>
  <c r="P20" i="2"/>
  <c r="Q20" i="2" s="1"/>
  <c r="S20" i="2" s="1"/>
  <c r="P49" i="2"/>
  <c r="Q49" i="2" s="1"/>
  <c r="S49" i="2" s="1"/>
  <c r="P178" i="2"/>
  <c r="Q178" i="2" s="1"/>
  <c r="S178" i="2" s="1"/>
  <c r="P96" i="2"/>
  <c r="Q96" i="2" s="1"/>
  <c r="S96" i="2" s="1"/>
  <c r="P28" i="2"/>
  <c r="Q28" i="2" s="1"/>
  <c r="S28" i="2" s="1"/>
  <c r="P106" i="2"/>
  <c r="Q106" i="2" s="1"/>
  <c r="S106" i="2" s="1"/>
  <c r="P160" i="2"/>
  <c r="Q160" i="2" s="1"/>
  <c r="S160" i="2" s="1"/>
  <c r="P46" i="2"/>
  <c r="Q46" i="2" s="1"/>
  <c r="S46" i="2" s="1"/>
  <c r="P130" i="2"/>
  <c r="Q130" i="2" s="1"/>
  <c r="S130" i="2" s="1"/>
  <c r="P201" i="2"/>
  <c r="Q201" i="2" s="1"/>
  <c r="S201" i="2" s="1"/>
  <c r="P78" i="2"/>
  <c r="Q78" i="2" s="1"/>
  <c r="S78" i="2" s="1"/>
  <c r="P417" i="2"/>
  <c r="Q417" i="2" s="1"/>
  <c r="S417" i="2" s="1"/>
  <c r="P357" i="2"/>
  <c r="Q357" i="2" s="1"/>
  <c r="S357" i="2" s="1"/>
  <c r="P323" i="2"/>
  <c r="Q323" i="2" s="1"/>
  <c r="S323" i="2" s="1"/>
  <c r="P446" i="2"/>
  <c r="Q446" i="2" s="1"/>
  <c r="S446" i="2" s="1"/>
  <c r="P514" i="2"/>
  <c r="Q514" i="2" s="1"/>
  <c r="S514" i="2" s="1"/>
  <c r="P105" i="2"/>
  <c r="Q105" i="2" s="1"/>
  <c r="S105" i="2" s="1"/>
  <c r="P329" i="2"/>
  <c r="Q329" i="2" s="1"/>
  <c r="S329" i="2" s="1"/>
  <c r="P465" i="2"/>
  <c r="Q465" i="2" s="1"/>
  <c r="S465" i="2" s="1"/>
  <c r="P205" i="2"/>
  <c r="Q205" i="2" s="1"/>
  <c r="S205" i="2" s="1"/>
  <c r="P441" i="2"/>
  <c r="Q441" i="2" s="1"/>
  <c r="S441" i="2" s="1"/>
  <c r="P443" i="2"/>
  <c r="Q443" i="2" s="1"/>
  <c r="S443" i="2" s="1"/>
  <c r="P365" i="2"/>
  <c r="Q365" i="2" s="1"/>
  <c r="S365" i="2" s="1"/>
  <c r="P424" i="2"/>
  <c r="Q424" i="2" s="1"/>
  <c r="S424" i="2" s="1"/>
  <c r="P508" i="2"/>
  <c r="Q508" i="2" s="1"/>
  <c r="S508" i="2" s="1"/>
  <c r="P460" i="2"/>
  <c r="Q460" i="2" s="1"/>
  <c r="S460" i="2" s="1"/>
  <c r="P50" i="2"/>
  <c r="Q50" i="2" s="1"/>
  <c r="S50" i="2" s="1"/>
  <c r="P292" i="2"/>
  <c r="Q292" i="2" s="1"/>
  <c r="S292" i="2" s="1"/>
  <c r="P428" i="2"/>
  <c r="Q428" i="2" s="1"/>
  <c r="S428" i="2" s="1"/>
  <c r="P455" i="2"/>
  <c r="Q455" i="2" s="1"/>
  <c r="S455" i="2" s="1"/>
  <c r="P470" i="2"/>
  <c r="Q470" i="2" s="1"/>
  <c r="S470" i="2" s="1"/>
  <c r="P492" i="2"/>
  <c r="Q492" i="2" s="1"/>
  <c r="S492" i="2" s="1"/>
  <c r="P484" i="2"/>
  <c r="Q484" i="2" s="1"/>
  <c r="S484" i="2" s="1"/>
  <c r="P353" i="2"/>
  <c r="Q353" i="2" s="1"/>
  <c r="S353" i="2" s="1"/>
  <c r="P526" i="2"/>
  <c r="Q526" i="2" s="1"/>
  <c r="S526" i="2" s="1"/>
  <c r="P472" i="2"/>
  <c r="Q472" i="2" s="1"/>
  <c r="S472" i="2" s="1"/>
  <c r="P210" i="2"/>
  <c r="Q210" i="2" s="1"/>
  <c r="S210" i="2" s="1"/>
  <c r="P320" i="2"/>
  <c r="Q320" i="2" s="1"/>
  <c r="S320" i="2" s="1"/>
  <c r="P368" i="2"/>
  <c r="Q368" i="2" s="1"/>
  <c r="S368" i="2" s="1"/>
  <c r="P426" i="2"/>
  <c r="Q426" i="2" s="1"/>
  <c r="S426" i="2" s="1"/>
  <c r="P207" i="2"/>
  <c r="Q207" i="2" s="1"/>
  <c r="S207" i="2" s="1"/>
  <c r="P461" i="2"/>
  <c r="Q461" i="2" s="1"/>
  <c r="S461" i="2" s="1"/>
  <c r="P356" i="2"/>
  <c r="Q356" i="2" s="1"/>
  <c r="S356" i="2" s="1"/>
  <c r="P338" i="2"/>
  <c r="Q338" i="2" s="1"/>
  <c r="S338" i="2" s="1"/>
  <c r="P425" i="2"/>
  <c r="Q425" i="2" s="1"/>
  <c r="S425" i="2" s="1"/>
  <c r="P366" i="2"/>
  <c r="Q366" i="2" s="1"/>
  <c r="S366" i="2" s="1"/>
  <c r="P306" i="2"/>
  <c r="Q306" i="2" s="1"/>
  <c r="S306" i="2" s="1"/>
  <c r="P213" i="2"/>
  <c r="Q213" i="2" s="1"/>
  <c r="S213" i="2" s="1"/>
  <c r="P174" i="2"/>
  <c r="Q174" i="2" s="1"/>
  <c r="S174" i="2" s="1"/>
  <c r="P75" i="2"/>
  <c r="Q75" i="2" s="1"/>
  <c r="S75" i="2" s="1"/>
  <c r="P405" i="2"/>
  <c r="Q405" i="2" s="1"/>
  <c r="S405" i="2" s="1"/>
  <c r="P214" i="2"/>
  <c r="Q214" i="2" s="1"/>
  <c r="S214" i="2" s="1"/>
  <c r="P358" i="2"/>
  <c r="Q358" i="2" s="1"/>
  <c r="S358" i="2" s="1"/>
  <c r="P129" i="2"/>
  <c r="Q129" i="2" s="1"/>
  <c r="S129" i="2" s="1"/>
  <c r="P177" i="2"/>
  <c r="Q177" i="2" s="1"/>
  <c r="S177" i="2" s="1"/>
  <c r="P172" i="2"/>
  <c r="Q172" i="2" s="1"/>
  <c r="S172" i="2" s="1"/>
  <c r="P157" i="2"/>
  <c r="Q157" i="2" s="1"/>
  <c r="S157" i="2" s="1"/>
  <c r="P53" i="2"/>
  <c r="Q53" i="2" s="1"/>
  <c r="S53" i="2" s="1"/>
  <c r="P151" i="2"/>
  <c r="Q151" i="2" s="1"/>
  <c r="S151" i="2" s="1"/>
  <c r="P477" i="2"/>
  <c r="Q477" i="2" s="1"/>
  <c r="S477" i="2" s="1"/>
  <c r="P148" i="2"/>
  <c r="Q148" i="2" s="1"/>
  <c r="S148" i="2" s="1"/>
  <c r="P155" i="2"/>
  <c r="Q155" i="2" s="1"/>
  <c r="S155" i="2" s="1"/>
  <c r="P215" i="2"/>
  <c r="Q215" i="2" s="1"/>
  <c r="S215" i="2" s="1"/>
  <c r="P180" i="2"/>
  <c r="Q180" i="2" s="1"/>
  <c r="S180" i="2" s="1"/>
  <c r="P32" i="2"/>
  <c r="Q32" i="2" s="1"/>
  <c r="S32" i="2" s="1"/>
  <c r="P399" i="2"/>
  <c r="Q399" i="2" s="1"/>
  <c r="S399" i="2" s="1"/>
  <c r="P164" i="2"/>
  <c r="Q164" i="2" s="1"/>
  <c r="S164" i="2" s="1"/>
  <c r="P295" i="2"/>
  <c r="Q295" i="2" s="1"/>
  <c r="S295" i="2" s="1"/>
  <c r="P498" i="2"/>
  <c r="Q498" i="2" s="1"/>
  <c r="S498" i="2" s="1"/>
  <c r="P462" i="2"/>
  <c r="Q462" i="2" s="1"/>
  <c r="S462" i="2" s="1"/>
  <c r="P103" i="2"/>
  <c r="Q103" i="2" s="1"/>
  <c r="S103" i="2" s="1"/>
  <c r="P68" i="2"/>
  <c r="Q68" i="2" s="1"/>
  <c r="S68" i="2" s="1"/>
  <c r="P99" i="2"/>
  <c r="Q99" i="2" s="1"/>
  <c r="S99" i="2" s="1"/>
  <c r="P444" i="2"/>
  <c r="Q444" i="2" s="1"/>
  <c r="S444" i="2" s="1"/>
  <c r="P326" i="2"/>
  <c r="Q326" i="2" s="1"/>
  <c r="S326" i="2" s="1"/>
  <c r="P345" i="2"/>
  <c r="Q345" i="2" s="1"/>
  <c r="S345" i="2" s="1"/>
  <c r="P375" i="2"/>
  <c r="Q375" i="2" s="1"/>
  <c r="S375" i="2" s="1"/>
  <c r="P23" i="2"/>
  <c r="Q23" i="2" s="1"/>
  <c r="S23" i="2" s="1"/>
  <c r="P431" i="2"/>
  <c r="Q431" i="2" s="1"/>
  <c r="S431" i="2" s="1"/>
  <c r="P136" i="2"/>
  <c r="Q136" i="2" s="1"/>
  <c r="S136" i="2" s="1"/>
  <c r="P198" i="2"/>
  <c r="Q198" i="2" s="1"/>
  <c r="S198" i="2" s="1"/>
  <c r="P331" i="2"/>
  <c r="Q331" i="2" s="1"/>
  <c r="S331" i="2" s="1"/>
  <c r="P509" i="2"/>
  <c r="Q509" i="2" s="1"/>
  <c r="S509" i="2" s="1"/>
  <c r="P189" i="2"/>
  <c r="Q189" i="2" s="1"/>
  <c r="S189" i="2" s="1"/>
  <c r="P510" i="2"/>
  <c r="Q510" i="2" s="1"/>
  <c r="S510" i="2" s="1"/>
  <c r="P374" i="2"/>
  <c r="Q374" i="2" s="1"/>
  <c r="S374" i="2" s="1"/>
  <c r="P457" i="2"/>
  <c r="Q457" i="2" s="1"/>
  <c r="S457" i="2" s="1"/>
  <c r="P418" i="2"/>
  <c r="Q418" i="2" s="1"/>
  <c r="S418" i="2" s="1"/>
  <c r="P319" i="2"/>
  <c r="Q319" i="2" s="1"/>
  <c r="S319" i="2" s="1"/>
  <c r="P411" i="2"/>
  <c r="Q411" i="2" s="1"/>
  <c r="S411" i="2" s="1"/>
  <c r="P432" i="2"/>
  <c r="Q432" i="2" s="1"/>
  <c r="S432" i="2" s="1"/>
  <c r="P518" i="2"/>
  <c r="Q518" i="2" s="1"/>
  <c r="S518" i="2" s="1"/>
  <c r="P482" i="2"/>
  <c r="Q482" i="2" s="1"/>
  <c r="S482" i="2" s="1"/>
  <c r="P101" i="2"/>
  <c r="Q101" i="2" s="1"/>
  <c r="S101" i="2" s="1"/>
  <c r="P187" i="2"/>
  <c r="Q187" i="2" s="1"/>
  <c r="S187" i="2" s="1"/>
  <c r="P447" i="2"/>
  <c r="Q447" i="2" s="1"/>
  <c r="S447" i="2" s="1"/>
  <c r="P364" i="2"/>
  <c r="Q364" i="2" s="1"/>
  <c r="S364" i="2" s="1"/>
  <c r="P456" i="2"/>
  <c r="Q456" i="2" s="1"/>
  <c r="S456" i="2" s="1"/>
  <c r="P420" i="2"/>
  <c r="Q420" i="2" s="1"/>
  <c r="S420" i="2" s="1"/>
  <c r="P86" i="2"/>
  <c r="Q86" i="2" s="1"/>
  <c r="S86" i="2" s="1"/>
  <c r="P90" i="2"/>
  <c r="Q90" i="2" s="1"/>
  <c r="S90" i="2" s="1"/>
  <c r="P62" i="2"/>
  <c r="Q62" i="2" s="1"/>
  <c r="S62" i="2" s="1"/>
  <c r="P124" i="2"/>
  <c r="Q124" i="2" s="1"/>
  <c r="S124" i="2" s="1"/>
  <c r="P83" i="2"/>
  <c r="Q83" i="2" s="1"/>
  <c r="S83" i="2" s="1"/>
  <c r="P184" i="2"/>
  <c r="Q184" i="2" s="1"/>
  <c r="S184" i="2" s="1"/>
  <c r="P496" i="2"/>
  <c r="Q496" i="2" s="1"/>
  <c r="S496" i="2" s="1"/>
  <c r="P73" i="2"/>
  <c r="Q73" i="2" s="1"/>
  <c r="S73" i="2" s="1"/>
  <c r="P463" i="2"/>
  <c r="Q463" i="2" s="1"/>
  <c r="S463" i="2" s="1"/>
  <c r="P206" i="2"/>
  <c r="Q206" i="2" s="1"/>
  <c r="S206" i="2" s="1"/>
  <c r="P118" i="2"/>
  <c r="Q118" i="2" s="1"/>
  <c r="S118" i="2" s="1"/>
  <c r="P183" i="2"/>
  <c r="Q183" i="2" s="1"/>
  <c r="S183" i="2" s="1"/>
  <c r="P79" i="2"/>
  <c r="Q79" i="2" s="1"/>
  <c r="S79" i="2" s="1"/>
  <c r="P44" i="2"/>
  <c r="Q44" i="2" s="1"/>
  <c r="S44" i="2" s="1"/>
  <c r="P202" i="2"/>
  <c r="Q202" i="2" s="1"/>
  <c r="S202" i="2" s="1"/>
  <c r="P110" i="2"/>
  <c r="Q110" i="2" s="1"/>
  <c r="S110" i="2" s="1"/>
  <c r="P188" i="2"/>
  <c r="Q188" i="2" s="1"/>
  <c r="S188" i="2" s="1"/>
  <c r="P141" i="2"/>
  <c r="Q141" i="2" s="1"/>
  <c r="S141" i="2" s="1"/>
  <c r="S17" i="2" l="1"/>
  <c r="Q586" i="2"/>
  <c r="AD85" i="3" l="1"/>
  <c r="AF85" i="3"/>
  <c r="AE85" i="3"/>
</calcChain>
</file>

<file path=xl/sharedStrings.xml><?xml version="1.0" encoding="utf-8"?>
<sst xmlns="http://schemas.openxmlformats.org/spreadsheetml/2006/main" count="2987" uniqueCount="173">
  <si>
    <t>Retirements</t>
  </si>
  <si>
    <t>Net Salvage %</t>
  </si>
  <si>
    <t>Net Salvage</t>
  </si>
  <si>
    <t>Account Number</t>
  </si>
  <si>
    <t>Group Number</t>
  </si>
  <si>
    <t/>
  </si>
  <si>
    <t>Year</t>
  </si>
  <si>
    <t>Incl/Excl</t>
  </si>
  <si>
    <t>Excl</t>
  </si>
  <si>
    <t>Incl</t>
  </si>
  <si>
    <t>Additions</t>
  </si>
  <si>
    <t>Plant Detail by FERC Function and Plant Account - Depr Study 2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</si>
  <si>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</si>
  <si>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</si>
  <si>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</si>
  <si>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</si>
  <si>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</si>
  <si>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</si>
  <si>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</si>
  <si>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</si>
  <si>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</si>
  <si>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Oct - 2015</t>
  </si>
  <si>
    <t>Nov - 2015</t>
  </si>
  <si>
    <t>Dec - 2015</t>
  </si>
  <si>
    <t>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</si>
  <si>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</si>
  <si>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</si>
  <si>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</si>
  <si>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</si>
  <si>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</si>
  <si>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</si>
  <si>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</si>
  <si>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</si>
  <si>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</si>
  <si>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</si>
  <si>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</si>
  <si>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</si>
  <si>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2016</t>
  </si>
  <si>
    <t>2015 4Q</t>
  </si>
  <si>
    <t>Removal</t>
  </si>
  <si>
    <t>000: Intangible</t>
  </si>
  <si>
    <t>000: NON-PRODUCTION PLANT</t>
  </si>
  <si>
    <t>Intangible</t>
  </si>
  <si>
    <t>001: Steam Generation</t>
  </si>
  <si>
    <t>NonProduction_Steam</t>
  </si>
  <si>
    <t>Cape Canaveral Steam</t>
  </si>
  <si>
    <t>010: CUTLER</t>
  </si>
  <si>
    <t>Cutler</t>
  </si>
  <si>
    <t>040: RIVIERA UNIT #3 &amp; #4</t>
  </si>
  <si>
    <t>Riviera Steam</t>
  </si>
  <si>
    <t>070: SANFORD</t>
  </si>
  <si>
    <t>Sanford Steam</t>
  </si>
  <si>
    <t>120: PORT EVERGLADES</t>
  </si>
  <si>
    <t>Pt Everglades Steam</t>
  </si>
  <si>
    <t>130: CAPE CANAVERAL</t>
  </si>
  <si>
    <t>140: TURKEY POINT</t>
  </si>
  <si>
    <t>Turkey Point Steam</t>
  </si>
  <si>
    <t>Manatee Steam</t>
  </si>
  <si>
    <t>170: MANATEE</t>
  </si>
  <si>
    <t>180: MARTIN</t>
  </si>
  <si>
    <t>Martin Steam</t>
  </si>
  <si>
    <t>500: SJRPP UNIT #1</t>
  </si>
  <si>
    <t>SJRPP</t>
  </si>
  <si>
    <t>502: SJRPP UNIT #2</t>
  </si>
  <si>
    <t>503: SJRPP COAL TERMINAL</t>
  </si>
  <si>
    <t>SJRPP Coal</t>
  </si>
  <si>
    <t>505: SCHERER</t>
  </si>
  <si>
    <t>Scherer</t>
  </si>
  <si>
    <t>002: Nuclear Generation</t>
  </si>
  <si>
    <t>Turkey Point Common</t>
  </si>
  <si>
    <t>142: TURKEY POINT UNIT #3 EPU</t>
  </si>
  <si>
    <t>Turkey Point Unit 3</t>
  </si>
  <si>
    <t>143: TURKEY POINT UNIT #3</t>
  </si>
  <si>
    <t>144: TURKEY POINT UNIT #4</t>
  </si>
  <si>
    <t>Turkey Point Unit 4</t>
  </si>
  <si>
    <t>149: TURKEY POINT COMMON EPU</t>
  </si>
  <si>
    <t>150: ST LUCIE COMMON</t>
  </si>
  <si>
    <t>St Lucie Common</t>
  </si>
  <si>
    <t>151: ST LUCIE UNIT #1</t>
  </si>
  <si>
    <t>St Lucie Unit 1</t>
  </si>
  <si>
    <t>152: ST LUCIE UNIT #2</t>
  </si>
  <si>
    <t>St Lucie Unit 2</t>
  </si>
  <si>
    <t>153: ST LUCIE COMMON EPU</t>
  </si>
  <si>
    <t>243: TURKEY POINT UNIT #3 Uprates</t>
  </si>
  <si>
    <t>Exclude</t>
  </si>
  <si>
    <t>244: TURKEY POINT UNIT #4 Uprates</t>
  </si>
  <si>
    <t>003: Other Generation</t>
  </si>
  <si>
    <t>NonProduction_Other</t>
  </si>
  <si>
    <t>041: RIVIERA REPOWERING</t>
  </si>
  <si>
    <t>Riviera CC</t>
  </si>
  <si>
    <t>050: PUTNAM</t>
  </si>
  <si>
    <t>Putnam</t>
  </si>
  <si>
    <t>Sanford CC</t>
  </si>
  <si>
    <t>072: SANFORD COMBINED CYCLE</t>
  </si>
  <si>
    <t>080: FT LAUDERDALE COMBINED CYCLE</t>
  </si>
  <si>
    <t>Lauderdale</t>
  </si>
  <si>
    <t>081: FT LAUDERDALE GT'S</t>
  </si>
  <si>
    <t>Lauderdale GTs</t>
  </si>
  <si>
    <t>110: FT MYERS</t>
  </si>
  <si>
    <t>Ft Myers Common</t>
  </si>
  <si>
    <t>112: FT MYERS COMBINED CYCLE</t>
  </si>
  <si>
    <t>Ft Myers Unit 2</t>
  </si>
  <si>
    <t>113: FT MYERS SIMPLE CYCLE UNIT #3</t>
  </si>
  <si>
    <t>Ft Myers Unit 3</t>
  </si>
  <si>
    <t>Pt Everglades CC</t>
  </si>
  <si>
    <t>121: PORT EVERGLADES COMBINED CYCLE</t>
  </si>
  <si>
    <t>131: CAPE CANAVERAL REPOWERING</t>
  </si>
  <si>
    <t>Cape Canaveral CC</t>
  </si>
  <si>
    <t>141: TURKEY POINT UNIT #5</t>
  </si>
  <si>
    <t>Turkey Pt Unit 5</t>
  </si>
  <si>
    <t>171: MANATEE UNIT #3</t>
  </si>
  <si>
    <t>Manatee Unit 3</t>
  </si>
  <si>
    <t>Martin CC</t>
  </si>
  <si>
    <t>182: MARTIN SIMPLE CYCLE</t>
  </si>
  <si>
    <t>188: MARTIN SOLAR ENERGY CENTER</t>
  </si>
  <si>
    <t>Martin Solar</t>
  </si>
  <si>
    <t>FtMyers GTs</t>
  </si>
  <si>
    <t>190: WEST COUNTY ENERGY CENTER #1 &amp; #2</t>
  </si>
  <si>
    <t>West County 1-2</t>
  </si>
  <si>
    <t>PtEverglades GTs</t>
  </si>
  <si>
    <t>191: WEST COUNTY ENERGY CENTER #3</t>
  </si>
  <si>
    <t>West County Unit 3</t>
  </si>
  <si>
    <t>192: DESOTO SOLAR ENERGY CENTER</t>
  </si>
  <si>
    <t>DeSoto Solar</t>
  </si>
  <si>
    <t>004: Transmission</t>
  </si>
  <si>
    <t>Transmission</t>
  </si>
  <si>
    <t>Lauderdale - New Plant</t>
  </si>
  <si>
    <t>005: Distribution Line Facilities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</si>
  <si>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</si>
  <si>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</si>
  <si>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</si>
  <si>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</si>
  <si>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</si>
  <si>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</si>
  <si>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</si>
  <si>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370.2: AMI Meters Replaced</t>
  </si>
  <si>
    <t>370: Distribution Meters</t>
  </si>
  <si>
    <t>371: Installations On Customer Premises</t>
  </si>
  <si>
    <t>373: Street Lights &amp; Signal Systems</t>
  </si>
  <si>
    <t>006: Distribution Substation</t>
  </si>
  <si>
    <t>361: Distribution Structures &amp; Improvements</t>
  </si>
  <si>
    <t>362: Distribution Station Equipment</t>
  </si>
  <si>
    <t>007: Building, General Plant</t>
  </si>
  <si>
    <t>West County Common</t>
  </si>
  <si>
    <t>008: General Plant Equipment</t>
  </si>
  <si>
    <t>009: Transportation Equipment</t>
  </si>
  <si>
    <t>Total</t>
  </si>
  <si>
    <t>Space Coast Solar</t>
  </si>
  <si>
    <t>Babcock Solar</t>
  </si>
  <si>
    <t>Manatee Solar</t>
  </si>
  <si>
    <t>DeSoto II Solar</t>
  </si>
  <si>
    <t>Totals</t>
  </si>
  <si>
    <t>Mapping Group</t>
  </si>
  <si>
    <t>Excluded</t>
  </si>
  <si>
    <t>Allocation Factor</t>
  </si>
  <si>
    <t>Given Reserve</t>
  </si>
  <si>
    <t>Allocated Net Salvage</t>
  </si>
  <si>
    <t>Amount to Allocate</t>
  </si>
  <si>
    <t>Mapping Group - Non-Production</t>
  </si>
  <si>
    <t>AllocationFactor</t>
  </si>
  <si>
    <t>AllocationAmount</t>
  </si>
  <si>
    <t>Incl/Excl in Study</t>
  </si>
  <si>
    <t>Florida Power and Light Company</t>
  </si>
  <si>
    <t>Allocation of Plant or Account Specific Amounts</t>
  </si>
  <si>
    <t>Allocation of Non-Production Plant Amounts</t>
  </si>
  <si>
    <t>Non-Production Amount To Allocate</t>
  </si>
  <si>
    <t>Calculation of Net Salvage Amounts to Use for Allocation Factors</t>
  </si>
  <si>
    <t>Allocation of Forecast 2015-2016 Net Salvage</t>
  </si>
  <si>
    <t>Net Salvage for 2016 Reserve</t>
  </si>
  <si>
    <t>OPC 030104</t>
  </si>
  <si>
    <t>FPL RC-16</t>
  </si>
  <si>
    <t>OPC 030105</t>
  </si>
  <si>
    <t>OPC 030106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</si>
</sst>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);[Red]\(#,##0\);&quot; &quot;"/>
    <numFmt numFmtId="165" formatCode="#,##0.0_);[Red]\(#,##0.0\)"/>
    <numFmt numFmtId="166" formatCode="_(* #,##0_);_(* \(#,##0\);_(* &quot;-&quot;??_);_(@_)"/>
    <numFmt numFmtId="167" formatCode="#,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2" borderId="1" xfId="0" applyFont="1" applyFill="1" applyBorder="1"/>
    <xf numFmtId="43" fontId="0" fillId="0" borderId="0" xfId="0" applyNumberFormat="1"/>
    <xf numFmtId="43" fontId="0" fillId="0" borderId="0" xfId="2" applyFont="1"/>
    <xf numFmtId="43" fontId="0" fillId="0" borderId="0" xfId="1" applyFont="1"/>
    <xf numFmtId="43" fontId="0" fillId="0" borderId="0" xfId="2" applyFont="1" applyFill="1"/>
    <xf numFmtId="0" fontId="0" fillId="0" borderId="0" xfId="0" applyFill="1"/>
    <xf numFmtId="0" fontId="5" fillId="0" borderId="2" xfId="4" applyBorder="1"/>
    <xf numFmtId="0" fontId="3" fillId="0" borderId="0" xfId="4" applyFont="1"/>
    <xf numFmtId="0" fontId="5" fillId="0" borderId="0" xfId="4"/>
    <xf numFmtId="0" fontId="3" fillId="0" borderId="3" xfId="4" applyFont="1" applyBorder="1" applyAlignment="1">
      <alignment horizontal="center" vertical="center" wrapText="1"/>
    </xf>
    <xf numFmtId="0" fontId="3" fillId="0" borderId="0" xfId="0" applyFont="1"/>
    <xf numFmtId="0" fontId="6" fillId="0" borderId="0" xfId="4" applyFont="1" applyAlignment="1">
      <alignment horizontal="left"/>
    </xf>
    <xf numFmtId="164" fontId="3" fillId="0" borderId="0" xfId="4" applyNumberFormat="1" applyFont="1" applyAlignment="1">
      <alignment horizontal="right"/>
    </xf>
    <xf numFmtId="0" fontId="7" fillId="0" borderId="0" xfId="4" applyFont="1" applyAlignment="1">
      <alignment horizontal="left" indent="1"/>
    </xf>
    <xf numFmtId="164" fontId="0" fillId="0" borderId="0" xfId="0" applyNumberFormat="1"/>
    <xf numFmtId="0" fontId="3" fillId="0" borderId="0" xfId="4" applyFont="1" applyAlignment="1">
      <alignment horizontal="left"/>
    </xf>
    <xf numFmtId="165" fontId="0" fillId="0" borderId="0" xfId="0" applyNumberFormat="1"/>
    <xf numFmtId="0" fontId="3" fillId="0" borderId="3" xfId="4" applyFont="1" applyBorder="1" applyAlignment="1">
      <alignment horizontal="centerContinuous" vertical="center" wrapText="1"/>
    </xf>
    <xf numFmtId="0" fontId="4" fillId="0" borderId="0" xfId="0" applyFont="1"/>
    <xf numFmtId="10" fontId="0" fillId="0" borderId="0" xfId="3" applyNumberFormat="1" applyFont="1"/>
    <xf numFmtId="166" fontId="0" fillId="0" borderId="0" xfId="1" applyNumberFormat="1" applyFont="1"/>
    <xf numFmtId="167" fontId="0" fillId="0" borderId="0" xfId="0" applyNumberFormat="1"/>
    <xf numFmtId="0" fontId="3" fillId="0" borderId="4" xfId="4" applyFont="1" applyBorder="1" applyAlignment="1">
      <alignment horizontal="centerContinuous" vertical="center" wrapText="1"/>
    </xf>
    <xf numFmtId="43" fontId="0" fillId="0" borderId="0" xfId="1" applyFont="1" applyFill="1"/>
    <xf numFmtId="40" fontId="0" fillId="0" borderId="0" xfId="0" applyNumberFormat="1"/>
    <xf numFmtId="0" fontId="3" fillId="0" borderId="3" xfId="4" applyFont="1" applyBorder="1" applyAlignment="1">
      <alignment horizontal="center" vertical="center" wrapText="1"/>
    </xf>
    <xf numFmtId="0" fontId="8" fillId="0" borderId="0" xfId="0" applyFont="1"/>
  </cellXfs>
  <cellStyles count="5">
    <cellStyle name="Comma" xfId="1" builtinId="3"/>
    <cellStyle name="Comma 10" xfId="2"/>
    <cellStyle name="Normal" xfId="0" builtinId="0"/>
    <cellStyle name="Normal 4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s%20Vegas%20Working%20Folder/FPL/2014/Final%20Forecast/GF%20Data/UI%20Projections%202015-2017%20-%20GF%20Conversion%20File%20-%20Book%20Reserve%20-%20Allocate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"/>
      <sheetName val="NetSalvage Amounts"/>
      <sheetName val="2015 - Convert Adds, Ret"/>
      <sheetName val="2015 Reserve - Conversion"/>
      <sheetName val="2015 CSP Cd 0"/>
      <sheetName val="2015 CSP Cd 9"/>
      <sheetName val="2016 - Convert Adds, Ret"/>
      <sheetName val="Notes"/>
      <sheetName val="Sheet7"/>
      <sheetName val="2016 Reserve - Conversion"/>
      <sheetName val="2016 CSP Cd 0"/>
      <sheetName val="2016 CSP Cd 9"/>
      <sheetName val="2017 - Convert Adds, Ret"/>
      <sheetName val="2017 Reserve - Conversion"/>
      <sheetName val="Final Reserve - Alloc COR"/>
      <sheetName val="Final Reserve - Alloc COR 2016"/>
      <sheetName val="Allocate Reserve - Excluded COR"/>
      <sheetName val="GivenCOR"/>
      <sheetName val="AllocationAmounts"/>
      <sheetName val="2017 CSP Cd 0"/>
      <sheetName val="2017 CSP Cd 9"/>
      <sheetName val="Proj - 2015"/>
      <sheetName val="Proj - 2016"/>
      <sheetName val="Proj - 2017"/>
      <sheetName val="UI_Model"/>
      <sheetName val="Sheet3"/>
      <sheetName val="Rpt 99970 Plant"/>
      <sheetName val="Rpt 99960 Reserve"/>
      <sheetName val="WC and Cape allocation "/>
      <sheetName val="Key"/>
      <sheetName val="CSP - KEY"/>
      <sheetName val="CSP Add'l Adds"/>
      <sheetName val="Specific Add Adj"/>
      <sheetName val="Specific Ret Adj"/>
      <sheetName val="CSP Summary - Key added"/>
      <sheetName val="CSP Summary Pivot"/>
      <sheetName val="CSP Detail - UI Model"/>
      <sheetName val="Other Recoveries JE"/>
      <sheetName val="Lookups"/>
      <sheetName val="N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Account</v>
          </cell>
          <cell r="B1" t="str">
            <v>GF Account</v>
          </cell>
          <cell r="E1" t="str">
            <v>Function</v>
          </cell>
        </row>
        <row r="2">
          <cell r="A2">
            <v>301</v>
          </cell>
          <cell r="B2">
            <v>30100</v>
          </cell>
          <cell r="E2" t="str">
            <v>01 - Intangible Plant</v>
          </cell>
          <cell r="F2" t="str">
            <v>No Groups</v>
          </cell>
        </row>
        <row r="3">
          <cell r="A3">
            <v>303</v>
          </cell>
          <cell r="B3">
            <v>30300</v>
          </cell>
          <cell r="E3" t="str">
            <v>02 - Steam Generation Plant</v>
          </cell>
          <cell r="F3" t="str">
            <v>Steam</v>
          </cell>
        </row>
        <row r="4">
          <cell r="A4">
            <v>303.5</v>
          </cell>
          <cell r="B4">
            <v>30350</v>
          </cell>
          <cell r="E4" t="str">
            <v>03 - Nuclear Generation Plant</v>
          </cell>
          <cell r="F4" t="str">
            <v>Nuclear</v>
          </cell>
        </row>
        <row r="5">
          <cell r="A5">
            <v>303.8</v>
          </cell>
          <cell r="B5">
            <v>30380</v>
          </cell>
          <cell r="E5" t="str">
            <v>05 - Other Generation Plant</v>
          </cell>
          <cell r="F5" t="str">
            <v>Other</v>
          </cell>
        </row>
        <row r="6">
          <cell r="A6">
            <v>303.99</v>
          </cell>
          <cell r="B6">
            <v>30399</v>
          </cell>
          <cell r="E6" t="str">
            <v>04 - Transmission Plant - Electric</v>
          </cell>
          <cell r="F6" t="str">
            <v>No Groups</v>
          </cell>
        </row>
        <row r="7">
          <cell r="A7">
            <v>310</v>
          </cell>
          <cell r="B7">
            <v>31000</v>
          </cell>
          <cell r="E7" t="str">
            <v>06 - Distribution Plant - Electric</v>
          </cell>
          <cell r="F7" t="str">
            <v>No Groups</v>
          </cell>
        </row>
        <row r="8">
          <cell r="A8">
            <v>311</v>
          </cell>
          <cell r="B8">
            <v>31100</v>
          </cell>
          <cell r="E8" t="str">
            <v>08 - General Plant</v>
          </cell>
          <cell r="F8" t="str">
            <v>No Groups</v>
          </cell>
        </row>
        <row r="9">
          <cell r="A9">
            <v>314</v>
          </cell>
          <cell r="B9">
            <v>31400</v>
          </cell>
          <cell r="E9" t="str">
            <v>Exclude</v>
          </cell>
          <cell r="F9" t="str">
            <v>No Groups</v>
          </cell>
        </row>
        <row r="10">
          <cell r="A10">
            <v>304</v>
          </cell>
          <cell r="B10">
            <v>30400</v>
          </cell>
        </row>
        <row r="11">
          <cell r="A11">
            <v>316.3</v>
          </cell>
          <cell r="B11">
            <v>31630</v>
          </cell>
        </row>
        <row r="12">
          <cell r="A12">
            <v>316.5</v>
          </cell>
          <cell r="B12">
            <v>31650</v>
          </cell>
        </row>
        <row r="13">
          <cell r="A13">
            <v>316.7</v>
          </cell>
          <cell r="B13">
            <v>31670</v>
          </cell>
        </row>
        <row r="15">
          <cell r="A15">
            <v>312</v>
          </cell>
          <cell r="B15">
            <v>31200</v>
          </cell>
        </row>
        <row r="16">
          <cell r="A16">
            <v>315</v>
          </cell>
          <cell r="B16">
            <v>31500</v>
          </cell>
        </row>
        <row r="17">
          <cell r="A17">
            <v>316</v>
          </cell>
          <cell r="B17">
            <v>31600</v>
          </cell>
        </row>
        <row r="18">
          <cell r="A18">
            <v>320</v>
          </cell>
          <cell r="B18">
            <v>32000</v>
          </cell>
        </row>
        <row r="19">
          <cell r="A19">
            <v>321</v>
          </cell>
          <cell r="B19">
            <v>32100</v>
          </cell>
        </row>
        <row r="20">
          <cell r="A20">
            <v>322</v>
          </cell>
          <cell r="B20">
            <v>32200</v>
          </cell>
        </row>
        <row r="21">
          <cell r="A21">
            <v>323</v>
          </cell>
          <cell r="B21">
            <v>32300</v>
          </cell>
        </row>
        <row r="22">
          <cell r="A22">
            <v>324</v>
          </cell>
          <cell r="B22">
            <v>32400</v>
          </cell>
        </row>
        <row r="24">
          <cell r="A24">
            <v>325</v>
          </cell>
          <cell r="B24">
            <v>32500</v>
          </cell>
        </row>
        <row r="25">
          <cell r="A25">
            <v>325.3</v>
          </cell>
          <cell r="B25">
            <v>32530</v>
          </cell>
        </row>
        <row r="26">
          <cell r="A26">
            <v>325.5</v>
          </cell>
          <cell r="B26">
            <v>32550</v>
          </cell>
        </row>
        <row r="27">
          <cell r="A27">
            <v>325.7</v>
          </cell>
          <cell r="B27">
            <v>32570</v>
          </cell>
        </row>
        <row r="28">
          <cell r="A28">
            <v>340</v>
          </cell>
          <cell r="B28">
            <v>34000</v>
          </cell>
        </row>
        <row r="29">
          <cell r="A29">
            <v>341</v>
          </cell>
          <cell r="B29">
            <v>34100</v>
          </cell>
        </row>
        <row r="30">
          <cell r="A30">
            <v>343</v>
          </cell>
          <cell r="B30">
            <v>34300</v>
          </cell>
        </row>
        <row r="31">
          <cell r="A31">
            <v>343.2</v>
          </cell>
          <cell r="B31">
            <v>34320</v>
          </cell>
        </row>
        <row r="32">
          <cell r="A32">
            <v>345</v>
          </cell>
          <cell r="B32">
            <v>34500</v>
          </cell>
        </row>
        <row r="33">
          <cell r="A33">
            <v>346.3</v>
          </cell>
          <cell r="B33">
            <v>34630</v>
          </cell>
        </row>
        <row r="34">
          <cell r="A34">
            <v>346.5</v>
          </cell>
          <cell r="B34">
            <v>34650</v>
          </cell>
        </row>
        <row r="35">
          <cell r="A35">
            <v>346.7</v>
          </cell>
          <cell r="B35">
            <v>34670</v>
          </cell>
        </row>
        <row r="36">
          <cell r="A36">
            <v>342</v>
          </cell>
          <cell r="B36">
            <v>34200</v>
          </cell>
        </row>
        <row r="37">
          <cell r="A37">
            <v>344</v>
          </cell>
          <cell r="B37">
            <v>34400</v>
          </cell>
        </row>
        <row r="38">
          <cell r="A38">
            <v>346</v>
          </cell>
          <cell r="B38">
            <v>34600</v>
          </cell>
        </row>
        <row r="39">
          <cell r="A39">
            <v>350.1</v>
          </cell>
          <cell r="B39">
            <v>35010</v>
          </cell>
        </row>
        <row r="40">
          <cell r="A40">
            <v>350.2</v>
          </cell>
          <cell r="B40">
            <v>35020</v>
          </cell>
        </row>
        <row r="41">
          <cell r="A41">
            <v>352</v>
          </cell>
          <cell r="B41">
            <v>35200</v>
          </cell>
        </row>
        <row r="42">
          <cell r="A42">
            <v>353</v>
          </cell>
          <cell r="B42">
            <v>35300</v>
          </cell>
        </row>
        <row r="43">
          <cell r="A43">
            <v>355</v>
          </cell>
          <cell r="B43">
            <v>35500</v>
          </cell>
        </row>
        <row r="44">
          <cell r="A44">
            <v>356</v>
          </cell>
          <cell r="B44">
            <v>35600</v>
          </cell>
        </row>
        <row r="45">
          <cell r="A45">
            <v>357</v>
          </cell>
          <cell r="B45">
            <v>35700</v>
          </cell>
        </row>
        <row r="46">
          <cell r="A46">
            <v>358</v>
          </cell>
          <cell r="B46">
            <v>35800</v>
          </cell>
        </row>
        <row r="47">
          <cell r="A47">
            <v>359</v>
          </cell>
          <cell r="B47">
            <v>35900</v>
          </cell>
        </row>
        <row r="48">
          <cell r="A48">
            <v>353.1</v>
          </cell>
          <cell r="B48">
            <v>35310</v>
          </cell>
        </row>
        <row r="49">
          <cell r="A49">
            <v>350.3</v>
          </cell>
          <cell r="B49">
            <v>35030</v>
          </cell>
        </row>
        <row r="50">
          <cell r="A50">
            <v>354</v>
          </cell>
          <cell r="B50">
            <v>35400</v>
          </cell>
        </row>
        <row r="51">
          <cell r="A51">
            <v>360</v>
          </cell>
          <cell r="B51">
            <v>36000</v>
          </cell>
        </row>
        <row r="52">
          <cell r="A52">
            <v>361</v>
          </cell>
          <cell r="B52">
            <v>36100</v>
          </cell>
        </row>
        <row r="53">
          <cell r="A53">
            <v>362</v>
          </cell>
          <cell r="B53">
            <v>36200</v>
          </cell>
        </row>
        <row r="54">
          <cell r="A54">
            <v>362.9</v>
          </cell>
          <cell r="B54">
            <v>36290</v>
          </cell>
        </row>
        <row r="55">
          <cell r="A55">
            <v>364</v>
          </cell>
          <cell r="B55">
            <v>36400</v>
          </cell>
        </row>
        <row r="56">
          <cell r="A56">
            <v>365</v>
          </cell>
          <cell r="B56">
            <v>36500</v>
          </cell>
        </row>
        <row r="57">
          <cell r="A57">
            <v>366</v>
          </cell>
          <cell r="B57">
            <v>36600</v>
          </cell>
        </row>
        <row r="59">
          <cell r="A59">
            <v>366.6</v>
          </cell>
          <cell r="B59">
            <v>36660</v>
          </cell>
        </row>
        <row r="61">
          <cell r="A61" t="str">
            <v>(blank)</v>
          </cell>
          <cell r="B61">
            <v>0</v>
          </cell>
        </row>
        <row r="62">
          <cell r="A62">
            <v>366.7</v>
          </cell>
          <cell r="B62">
            <v>36670</v>
          </cell>
        </row>
        <row r="63">
          <cell r="A63">
            <v>367</v>
          </cell>
          <cell r="B63">
            <v>36700</v>
          </cell>
        </row>
        <row r="64">
          <cell r="A64">
            <v>367.5</v>
          </cell>
          <cell r="B64">
            <v>36750</v>
          </cell>
        </row>
        <row r="65">
          <cell r="A65">
            <v>367.6</v>
          </cell>
          <cell r="B65">
            <v>36760</v>
          </cell>
        </row>
        <row r="66">
          <cell r="A66">
            <v>367.7</v>
          </cell>
          <cell r="B66">
            <v>36770</v>
          </cell>
        </row>
        <row r="67">
          <cell r="A67">
            <v>367.9</v>
          </cell>
          <cell r="B67">
            <v>36790</v>
          </cell>
        </row>
        <row r="68">
          <cell r="A68">
            <v>368</v>
          </cell>
          <cell r="B68">
            <v>36800</v>
          </cell>
        </row>
        <row r="69">
          <cell r="A69">
            <v>369</v>
          </cell>
          <cell r="B69">
            <v>36900</v>
          </cell>
        </row>
        <row r="70">
          <cell r="A70">
            <v>369.1</v>
          </cell>
          <cell r="B70">
            <v>36910</v>
          </cell>
        </row>
        <row r="71">
          <cell r="A71">
            <v>369.2</v>
          </cell>
          <cell r="B71">
            <v>36920</v>
          </cell>
        </row>
        <row r="72">
          <cell r="A72">
            <v>369.6</v>
          </cell>
          <cell r="B72">
            <v>36960</v>
          </cell>
        </row>
        <row r="73">
          <cell r="A73">
            <v>369.7</v>
          </cell>
          <cell r="B73">
            <v>36970</v>
          </cell>
        </row>
        <row r="74">
          <cell r="A74">
            <v>370</v>
          </cell>
          <cell r="B74">
            <v>37000</v>
          </cell>
        </row>
        <row r="75">
          <cell r="A75">
            <v>370.1</v>
          </cell>
          <cell r="B75">
            <v>37010</v>
          </cell>
        </row>
        <row r="76">
          <cell r="A76">
            <v>370.2</v>
          </cell>
          <cell r="B76">
            <v>37020</v>
          </cell>
        </row>
        <row r="77">
          <cell r="A77">
            <v>371</v>
          </cell>
          <cell r="B77">
            <v>37100</v>
          </cell>
        </row>
        <row r="78">
          <cell r="A78">
            <v>371.2</v>
          </cell>
          <cell r="B78">
            <v>37120</v>
          </cell>
        </row>
        <row r="79">
          <cell r="A79">
            <v>371.5</v>
          </cell>
          <cell r="B79">
            <v>37150</v>
          </cell>
        </row>
        <row r="80">
          <cell r="A80">
            <v>373</v>
          </cell>
          <cell r="B80">
            <v>37300</v>
          </cell>
        </row>
        <row r="81">
          <cell r="A81">
            <v>389</v>
          </cell>
          <cell r="B81">
            <v>38900</v>
          </cell>
        </row>
        <row r="82">
          <cell r="A82">
            <v>390</v>
          </cell>
          <cell r="B82">
            <v>39000</v>
          </cell>
        </row>
        <row r="83">
          <cell r="A83">
            <v>390.1</v>
          </cell>
          <cell r="B83">
            <v>39010</v>
          </cell>
        </row>
        <row r="84">
          <cell r="A84">
            <v>391.1</v>
          </cell>
          <cell r="B84">
            <v>39110</v>
          </cell>
        </row>
        <row r="85">
          <cell r="A85">
            <v>391.2</v>
          </cell>
          <cell r="B85">
            <v>39120</v>
          </cell>
        </row>
        <row r="86">
          <cell r="A86">
            <v>391.3</v>
          </cell>
          <cell r="B86">
            <v>39130</v>
          </cell>
        </row>
        <row r="87">
          <cell r="A87">
            <v>391.4</v>
          </cell>
          <cell r="B87">
            <v>39140</v>
          </cell>
        </row>
        <row r="88">
          <cell r="A88">
            <v>391.5</v>
          </cell>
          <cell r="B88">
            <v>39150</v>
          </cell>
        </row>
        <row r="89">
          <cell r="A89">
            <v>391.9</v>
          </cell>
          <cell r="B89">
            <v>39190</v>
          </cell>
        </row>
        <row r="90">
          <cell r="A90">
            <v>392.1</v>
          </cell>
          <cell r="B90">
            <v>39210</v>
          </cell>
        </row>
        <row r="92">
          <cell r="A92">
            <v>392.2</v>
          </cell>
          <cell r="B92">
            <v>39220</v>
          </cell>
        </row>
        <row r="93">
          <cell r="A93">
            <v>392.3</v>
          </cell>
          <cell r="B93">
            <v>39230</v>
          </cell>
        </row>
        <row r="94">
          <cell r="A94">
            <v>392.4</v>
          </cell>
          <cell r="B94">
            <v>39240</v>
          </cell>
        </row>
        <row r="95">
          <cell r="A95">
            <v>392.7</v>
          </cell>
          <cell r="B95">
            <v>39270</v>
          </cell>
        </row>
        <row r="96">
          <cell r="A96">
            <v>399.2</v>
          </cell>
          <cell r="B96">
            <v>39920</v>
          </cell>
        </row>
        <row r="97">
          <cell r="A97">
            <v>395.1</v>
          </cell>
          <cell r="B97">
            <v>39510</v>
          </cell>
        </row>
        <row r="98">
          <cell r="A98">
            <v>392.8</v>
          </cell>
          <cell r="B98">
            <v>39280</v>
          </cell>
        </row>
        <row r="99">
          <cell r="A99">
            <v>392.9</v>
          </cell>
          <cell r="B99">
            <v>39290</v>
          </cell>
        </row>
        <row r="100">
          <cell r="A100">
            <v>393.1</v>
          </cell>
          <cell r="B100">
            <v>39310</v>
          </cell>
        </row>
        <row r="101">
          <cell r="A101">
            <v>393.2</v>
          </cell>
          <cell r="B101">
            <v>39320</v>
          </cell>
        </row>
        <row r="102">
          <cell r="A102">
            <v>394</v>
          </cell>
          <cell r="B102">
            <v>39400</v>
          </cell>
        </row>
        <row r="103">
          <cell r="A103">
            <v>394.1</v>
          </cell>
          <cell r="B103">
            <v>39410</v>
          </cell>
        </row>
        <row r="104">
          <cell r="A104">
            <v>394.2</v>
          </cell>
          <cell r="B104">
            <v>39420</v>
          </cell>
        </row>
        <row r="105">
          <cell r="A105">
            <v>395.2</v>
          </cell>
          <cell r="B105">
            <v>39520</v>
          </cell>
        </row>
        <row r="106">
          <cell r="A106">
            <v>395.6</v>
          </cell>
          <cell r="B106">
            <v>39560</v>
          </cell>
        </row>
        <row r="107">
          <cell r="A107">
            <v>396.1</v>
          </cell>
          <cell r="B107">
            <v>39610</v>
          </cell>
        </row>
        <row r="108">
          <cell r="A108">
            <v>396.8</v>
          </cell>
          <cell r="B108">
            <v>39680</v>
          </cell>
        </row>
        <row r="109">
          <cell r="A109">
            <v>397</v>
          </cell>
          <cell r="B109">
            <v>39700</v>
          </cell>
        </row>
        <row r="110">
          <cell r="A110">
            <v>397.1</v>
          </cell>
          <cell r="B110">
            <v>39710</v>
          </cell>
        </row>
        <row r="111">
          <cell r="A111">
            <v>397.2</v>
          </cell>
          <cell r="B111">
            <v>39720</v>
          </cell>
        </row>
        <row r="112">
          <cell r="A112">
            <v>397.3</v>
          </cell>
          <cell r="B112">
            <v>39730</v>
          </cell>
        </row>
        <row r="113">
          <cell r="A113">
            <v>397.8</v>
          </cell>
          <cell r="B113">
            <v>39780</v>
          </cell>
        </row>
        <row r="114">
          <cell r="A114">
            <v>398</v>
          </cell>
          <cell r="B114">
            <v>39800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2"/>
  <sheetViews>
    <sheetView tabSelected="1" workbookViewId="0">
      <selection sqref="A1:A2"/>
    </sheetView>
  </sheetViews>
  <sheetFormatPr defaultRowHeight="14.4" x14ac:dyDescent="0.3"/>
  <cols>
    <col min="1" max="1" width="18.44140625" bestFit="1" customWidth="1"/>
    <col min="2" max="2" width="16.6640625" bestFit="1" customWidth="1"/>
    <col min="3" max="3" width="19.109375" bestFit="1" customWidth="1"/>
    <col min="4" max="4" width="2.6640625" customWidth="1"/>
    <col min="5" max="5" width="15.33203125" bestFit="1" customWidth="1"/>
    <col min="6" max="6" width="2.6640625" customWidth="1"/>
    <col min="7" max="7" width="18" bestFit="1" customWidth="1"/>
    <col min="8" max="8" width="2.6640625" customWidth="1"/>
    <col min="9" max="9" width="20.44140625" bestFit="1" customWidth="1"/>
    <col min="10" max="10" width="16.5546875" bestFit="1" customWidth="1"/>
    <col min="11" max="11" width="18.5546875" bestFit="1" customWidth="1"/>
    <col min="12" max="12" width="21.5546875" bestFit="1" customWidth="1"/>
    <col min="13" max="13" width="2.6640625" customWidth="1"/>
    <col min="14" max="14" width="31.44140625" bestFit="1" customWidth="1"/>
    <col min="15" max="15" width="33.5546875" bestFit="1" customWidth="1"/>
    <col min="16" max="16" width="16" bestFit="1" customWidth="1"/>
    <col min="17" max="17" width="17.44140625" bestFit="1" customWidth="1"/>
    <col min="18" max="18" width="2.6640625" customWidth="1"/>
    <col min="19" max="19" width="28" bestFit="1" customWidth="1"/>
  </cols>
  <sheetData>
    <row r="1" spans="1:19" x14ac:dyDescent="0.3">
      <c r="A1" s="27" t="s">
        <v>169</v>
      </c>
    </row>
    <row r="2" spans="1:19" x14ac:dyDescent="0.3">
      <c r="A2" s="27" t="s">
        <v>170</v>
      </c>
    </row>
    <row r="7" spans="1:19" x14ac:dyDescent="0.3">
      <c r="A7" s="19" t="s">
        <v>162</v>
      </c>
    </row>
    <row r="8" spans="1:19" x14ac:dyDescent="0.3">
      <c r="A8" s="19" t="s">
        <v>167</v>
      </c>
    </row>
    <row r="9" spans="1:19" x14ac:dyDescent="0.3">
      <c r="A9" s="19"/>
    </row>
    <row r="10" spans="1:19" x14ac:dyDescent="0.3">
      <c r="A10" s="19"/>
    </row>
    <row r="11" spans="1:19" x14ac:dyDescent="0.3">
      <c r="I11" s="19" t="s">
        <v>163</v>
      </c>
      <c r="N11" s="19" t="s">
        <v>164</v>
      </c>
    </row>
    <row r="12" spans="1:19" x14ac:dyDescent="0.3">
      <c r="A12" s="1" t="s">
        <v>3</v>
      </c>
      <c r="B12" s="1" t="s">
        <v>4</v>
      </c>
      <c r="C12" s="1" t="s">
        <v>161</v>
      </c>
      <c r="E12" s="1" t="s">
        <v>2</v>
      </c>
      <c r="G12" s="1" t="s">
        <v>155</v>
      </c>
      <c r="I12" s="1" t="s">
        <v>152</v>
      </c>
      <c r="J12" s="1" t="s">
        <v>154</v>
      </c>
      <c r="K12" s="1" t="s">
        <v>157</v>
      </c>
      <c r="L12" s="1" t="s">
        <v>156</v>
      </c>
      <c r="N12" s="1" t="s">
        <v>158</v>
      </c>
      <c r="O12" s="1" t="s">
        <v>165</v>
      </c>
      <c r="P12" s="1" t="s">
        <v>159</v>
      </c>
      <c r="Q12" s="1" t="s">
        <v>160</v>
      </c>
      <c r="S12" s="1" t="s">
        <v>168</v>
      </c>
    </row>
    <row r="13" spans="1:19" x14ac:dyDescent="0.3">
      <c r="A13">
        <v>30300</v>
      </c>
      <c r="B13" t="s">
        <v>5</v>
      </c>
      <c r="C13" t="s">
        <v>8</v>
      </c>
      <c r="E13" s="4">
        <v>0</v>
      </c>
      <c r="G13" s="4">
        <v>560216141.40301299</v>
      </c>
      <c r="I13" s="11" t="s">
        <v>42</v>
      </c>
      <c r="J13" s="20">
        <f>IFERROR(E13/SUMIF(I:I,I13,E:E),IFERROR(G13/SUMIF(I:I,I13,G:G),0))</f>
        <v>0.56378403706764435</v>
      </c>
      <c r="K13" s="21">
        <f>+SUMIF('Cost of Removal from Forecast'!AH:AH,I13,'Cost of Removal from Forecast'!AF:AF)</f>
        <v>-486526.63000000006</v>
      </c>
      <c r="L13" s="21">
        <f t="shared" ref="L13" si="0">+ROUND(J13*K13,2)</f>
        <v>-274295.95</v>
      </c>
      <c r="N13" s="22">
        <v>0</v>
      </c>
      <c r="O13" s="21">
        <f>+SUMIF('Cost of Removal from Forecast'!AH:AH,N13,'Cost of Removal from Forecast'!AF:AF)</f>
        <v>0</v>
      </c>
      <c r="P13" s="20">
        <f t="shared" ref="P13:P76" si="1">+IF(N13=0,0,L13/SUMIF(N:N,N13,L:L))</f>
        <v>0</v>
      </c>
      <c r="Q13" s="3">
        <f>+ROUND(O13*P13,2)</f>
        <v>0</v>
      </c>
      <c r="R13" s="3"/>
      <c r="S13" s="2">
        <f>+L13+Q13</f>
        <v>-274295.95</v>
      </c>
    </row>
    <row r="14" spans="1:19" x14ac:dyDescent="0.3">
      <c r="A14">
        <v>30350</v>
      </c>
      <c r="B14" t="s">
        <v>5</v>
      </c>
      <c r="C14" t="s">
        <v>8</v>
      </c>
      <c r="E14" s="4">
        <v>0</v>
      </c>
      <c r="G14" s="4">
        <v>425044670.66803902</v>
      </c>
      <c r="I14" s="11" t="s">
        <v>42</v>
      </c>
      <c r="J14" s="20">
        <f t="shared" ref="J14:J76" si="2">IFERROR(E14/SUMIF(I:I,I14,E:E),IFERROR(G14/SUMIF(I:I,I14,G:G),0))</f>
        <v>0.42775168841649802</v>
      </c>
      <c r="K14" s="21">
        <f>+SUMIF('Cost of Removal from Forecast'!AH:AH,I14,'Cost of Removal from Forecast'!AF:AF)</f>
        <v>-486526.63000000006</v>
      </c>
      <c r="L14" s="21">
        <f t="shared" ref="L14:L77" si="3">+ROUND(J14*K14,2)</f>
        <v>-208112.59</v>
      </c>
      <c r="N14" s="22">
        <v>0</v>
      </c>
      <c r="O14" s="21">
        <f>+SUMIF('Cost of Removal from Forecast'!AH:AH,N14,'Cost of Removal from Forecast'!AF:AF)</f>
        <v>0</v>
      </c>
      <c r="P14" s="20">
        <f t="shared" si="1"/>
        <v>0</v>
      </c>
      <c r="Q14" s="3">
        <f t="shared" ref="Q14:Q77" si="4">+ROUND(O14*P14,2)</f>
        <v>0</v>
      </c>
      <c r="R14" s="3"/>
      <c r="S14" s="2">
        <f t="shared" ref="S14:S77" si="5">+L14+Q14</f>
        <v>-208112.59</v>
      </c>
    </row>
    <row r="15" spans="1:19" x14ac:dyDescent="0.3">
      <c r="A15">
        <v>30380</v>
      </c>
      <c r="B15" t="s">
        <v>5</v>
      </c>
      <c r="C15" t="s">
        <v>8</v>
      </c>
      <c r="E15" s="4">
        <v>0</v>
      </c>
      <c r="G15" s="4">
        <v>8410708.5289479848</v>
      </c>
      <c r="I15" s="11" t="s">
        <v>42</v>
      </c>
      <c r="J15" s="20">
        <f t="shared" si="2"/>
        <v>8.4642745158575346E-3</v>
      </c>
      <c r="K15" s="21">
        <f>+SUMIF('Cost of Removal from Forecast'!AH:AH,I15,'Cost of Removal from Forecast'!AF:AF)</f>
        <v>-486526.63000000006</v>
      </c>
      <c r="L15" s="21">
        <f t="shared" si="3"/>
        <v>-4118.09</v>
      </c>
      <c r="N15" s="22">
        <v>0</v>
      </c>
      <c r="O15" s="21">
        <f>+SUMIF('Cost of Removal from Forecast'!AH:AH,N15,'Cost of Removal from Forecast'!AF:AF)</f>
        <v>0</v>
      </c>
      <c r="P15" s="20">
        <f t="shared" si="1"/>
        <v>0</v>
      </c>
      <c r="Q15" s="3">
        <f t="shared" si="4"/>
        <v>0</v>
      </c>
      <c r="R15" s="3"/>
      <c r="S15" s="2">
        <f t="shared" si="5"/>
        <v>-4118.09</v>
      </c>
    </row>
    <row r="16" spans="1:19" x14ac:dyDescent="0.3">
      <c r="A16">
        <v>30400</v>
      </c>
      <c r="B16" t="s">
        <v>5</v>
      </c>
      <c r="C16" t="s">
        <v>8</v>
      </c>
      <c r="E16" s="4">
        <v>0</v>
      </c>
      <c r="G16" s="4">
        <v>0</v>
      </c>
      <c r="I16" s="11" t="s">
        <v>42</v>
      </c>
      <c r="J16" s="20">
        <f t="shared" si="2"/>
        <v>0</v>
      </c>
      <c r="K16" s="21">
        <f>+SUMIF('Cost of Removal from Forecast'!AH:AH,I16,'Cost of Removal from Forecast'!AF:AF)</f>
        <v>-486526.63000000006</v>
      </c>
      <c r="L16" s="21">
        <f t="shared" si="3"/>
        <v>0</v>
      </c>
      <c r="N16" s="22">
        <v>0</v>
      </c>
      <c r="O16" s="21">
        <f>+SUMIF('Cost of Removal from Forecast'!AH:AH,N16,'Cost of Removal from Forecast'!AF:AF)</f>
        <v>0</v>
      </c>
      <c r="P16" s="20">
        <f t="shared" si="1"/>
        <v>0</v>
      </c>
      <c r="Q16" s="3">
        <f t="shared" si="4"/>
        <v>0</v>
      </c>
      <c r="R16" s="3"/>
      <c r="S16" s="2">
        <f t="shared" si="5"/>
        <v>0</v>
      </c>
    </row>
    <row r="17" spans="1:19" x14ac:dyDescent="0.3">
      <c r="A17">
        <v>31100</v>
      </c>
      <c r="B17">
        <v>10100</v>
      </c>
      <c r="C17" t="s">
        <v>8</v>
      </c>
      <c r="E17" s="4">
        <v>0</v>
      </c>
      <c r="G17" s="4">
        <v>0</v>
      </c>
      <c r="I17" s="11" t="s">
        <v>45</v>
      </c>
      <c r="J17" s="20">
        <f t="shared" si="2"/>
        <v>0</v>
      </c>
      <c r="K17" s="21">
        <f>+SUMIF('Cost of Removal from Forecast'!AH:AH,I17,'Cost of Removal from Forecast'!AF:AF)</f>
        <v>0</v>
      </c>
      <c r="L17" s="21">
        <f t="shared" si="3"/>
        <v>0</v>
      </c>
      <c r="N17" s="22" t="s">
        <v>44</v>
      </c>
      <c r="O17" s="21">
        <f>+SUMIF('Cost of Removal from Forecast'!AH:AH,N17,'Cost of Removal from Forecast'!AF:AF)</f>
        <v>-6934.26</v>
      </c>
      <c r="P17" s="20">
        <f t="shared" si="1"/>
        <v>0</v>
      </c>
      <c r="Q17" s="3">
        <f t="shared" si="4"/>
        <v>0</v>
      </c>
      <c r="R17" s="3"/>
      <c r="S17" s="2">
        <f t="shared" si="5"/>
        <v>0</v>
      </c>
    </row>
    <row r="18" spans="1:19" x14ac:dyDescent="0.3">
      <c r="A18">
        <v>31100</v>
      </c>
      <c r="B18">
        <v>10101</v>
      </c>
      <c r="C18" t="s">
        <v>8</v>
      </c>
      <c r="E18" s="4">
        <v>0</v>
      </c>
      <c r="G18" s="4">
        <v>0</v>
      </c>
      <c r="I18" s="11" t="s">
        <v>45</v>
      </c>
      <c r="J18" s="20">
        <f t="shared" si="2"/>
        <v>0</v>
      </c>
      <c r="K18" s="21">
        <f>+SUMIF('Cost of Removal from Forecast'!AH:AH,I18,'Cost of Removal from Forecast'!AF:AF)</f>
        <v>0</v>
      </c>
      <c r="L18" s="21">
        <f t="shared" si="3"/>
        <v>0</v>
      </c>
      <c r="N18" s="22" t="s">
        <v>44</v>
      </c>
      <c r="O18" s="21">
        <f>+SUMIF('Cost of Removal from Forecast'!AH:AH,N18,'Cost of Removal from Forecast'!AF:AF)</f>
        <v>-6934.26</v>
      </c>
      <c r="P18" s="20">
        <f t="shared" si="1"/>
        <v>0</v>
      </c>
      <c r="Q18" s="3">
        <f t="shared" si="4"/>
        <v>0</v>
      </c>
      <c r="R18" s="3"/>
      <c r="S18" s="2">
        <f t="shared" si="5"/>
        <v>0</v>
      </c>
    </row>
    <row r="19" spans="1:19" x14ac:dyDescent="0.3">
      <c r="A19">
        <v>31100</v>
      </c>
      <c r="B19">
        <v>10102</v>
      </c>
      <c r="C19" t="s">
        <v>8</v>
      </c>
      <c r="E19" s="4">
        <v>0</v>
      </c>
      <c r="G19" s="4">
        <v>0</v>
      </c>
      <c r="I19" s="11" t="s">
        <v>45</v>
      </c>
      <c r="J19" s="20">
        <f t="shared" si="2"/>
        <v>0</v>
      </c>
      <c r="K19" s="21">
        <f>+SUMIF('Cost of Removal from Forecast'!AH:AH,I19,'Cost of Removal from Forecast'!AF:AF)</f>
        <v>0</v>
      </c>
      <c r="L19" s="21">
        <f t="shared" si="3"/>
        <v>0</v>
      </c>
      <c r="N19" s="22" t="s">
        <v>44</v>
      </c>
      <c r="O19" s="21">
        <f>+SUMIF('Cost of Removal from Forecast'!AH:AH,N19,'Cost of Removal from Forecast'!AF:AF)</f>
        <v>-6934.26</v>
      </c>
      <c r="P19" s="20">
        <f t="shared" si="1"/>
        <v>0</v>
      </c>
      <c r="Q19" s="3">
        <f t="shared" si="4"/>
        <v>0</v>
      </c>
      <c r="R19" s="3"/>
      <c r="S19" s="2">
        <f t="shared" si="5"/>
        <v>0</v>
      </c>
    </row>
    <row r="20" spans="1:19" x14ac:dyDescent="0.3">
      <c r="A20">
        <v>31100</v>
      </c>
      <c r="B20">
        <v>10200</v>
      </c>
      <c r="C20" t="s">
        <v>8</v>
      </c>
      <c r="E20" s="4">
        <v>0</v>
      </c>
      <c r="G20" s="4">
        <v>0</v>
      </c>
      <c r="I20" s="11" t="s">
        <v>47</v>
      </c>
      <c r="J20" s="20">
        <f t="shared" si="2"/>
        <v>0</v>
      </c>
      <c r="K20" s="21">
        <f>+SUMIF('Cost of Removal from Forecast'!AH:AH,I20,'Cost of Removal from Forecast'!AF:AF)</f>
        <v>0</v>
      </c>
      <c r="L20" s="21">
        <f t="shared" si="3"/>
        <v>0</v>
      </c>
      <c r="N20" s="22" t="s">
        <v>44</v>
      </c>
      <c r="O20" s="21">
        <f>+SUMIF('Cost of Removal from Forecast'!AH:AH,N20,'Cost of Removal from Forecast'!AF:AF)</f>
        <v>-6934.26</v>
      </c>
      <c r="P20" s="20">
        <f t="shared" si="1"/>
        <v>0</v>
      </c>
      <c r="Q20" s="3">
        <f t="shared" si="4"/>
        <v>0</v>
      </c>
      <c r="R20" s="3"/>
      <c r="S20" s="2">
        <f t="shared" si="5"/>
        <v>0</v>
      </c>
    </row>
    <row r="21" spans="1:19" x14ac:dyDescent="0.3">
      <c r="A21">
        <v>31100</v>
      </c>
      <c r="B21">
        <v>10201</v>
      </c>
      <c r="C21" t="s">
        <v>8</v>
      </c>
      <c r="E21" s="4">
        <v>0</v>
      </c>
      <c r="G21" s="4">
        <v>0</v>
      </c>
      <c r="I21" s="11" t="s">
        <v>47</v>
      </c>
      <c r="J21" s="20">
        <f t="shared" si="2"/>
        <v>0</v>
      </c>
      <c r="K21" s="21">
        <f>+SUMIF('Cost of Removal from Forecast'!AH:AH,I21,'Cost of Removal from Forecast'!AF:AF)</f>
        <v>0</v>
      </c>
      <c r="L21" s="21">
        <f t="shared" si="3"/>
        <v>0</v>
      </c>
      <c r="N21" s="22" t="s">
        <v>44</v>
      </c>
      <c r="O21" s="21">
        <f>+SUMIF('Cost of Removal from Forecast'!AH:AH,N21,'Cost of Removal from Forecast'!AF:AF)</f>
        <v>-6934.26</v>
      </c>
      <c r="P21" s="20">
        <f t="shared" si="1"/>
        <v>0</v>
      </c>
      <c r="Q21" s="3">
        <f t="shared" si="4"/>
        <v>0</v>
      </c>
      <c r="R21" s="3"/>
      <c r="S21" s="2">
        <f t="shared" si="5"/>
        <v>0</v>
      </c>
    </row>
    <row r="22" spans="1:19" x14ac:dyDescent="0.3">
      <c r="A22">
        <v>31100</v>
      </c>
      <c r="B22">
        <v>10202</v>
      </c>
      <c r="C22" t="s">
        <v>8</v>
      </c>
      <c r="E22" s="4">
        <v>0</v>
      </c>
      <c r="G22" s="4">
        <v>0</v>
      </c>
      <c r="I22" s="11" t="s">
        <v>47</v>
      </c>
      <c r="J22" s="20">
        <f t="shared" si="2"/>
        <v>0</v>
      </c>
      <c r="K22" s="21">
        <f>+SUMIF('Cost of Removal from Forecast'!AH:AH,I22,'Cost of Removal from Forecast'!AF:AF)</f>
        <v>0</v>
      </c>
      <c r="L22" s="21">
        <f t="shared" si="3"/>
        <v>0</v>
      </c>
      <c r="N22" s="22" t="s">
        <v>44</v>
      </c>
      <c r="O22" s="21">
        <f>+SUMIF('Cost of Removal from Forecast'!AH:AH,N22,'Cost of Removal from Forecast'!AF:AF)</f>
        <v>-6934.26</v>
      </c>
      <c r="P22" s="20">
        <f t="shared" si="1"/>
        <v>0</v>
      </c>
      <c r="Q22" s="3">
        <f t="shared" si="4"/>
        <v>0</v>
      </c>
      <c r="R22" s="3"/>
      <c r="S22" s="2">
        <f t="shared" si="5"/>
        <v>0</v>
      </c>
    </row>
    <row r="23" spans="1:19" x14ac:dyDescent="0.3">
      <c r="A23">
        <v>31100</v>
      </c>
      <c r="B23">
        <v>10301</v>
      </c>
      <c r="C23" t="s">
        <v>9</v>
      </c>
      <c r="E23" s="24">
        <v>135751.49400000001</v>
      </c>
      <c r="G23" s="24">
        <v>73481441.020000011</v>
      </c>
      <c r="I23" s="11" t="s">
        <v>57</v>
      </c>
      <c r="J23" s="20">
        <f t="shared" si="2"/>
        <v>0.18696991977019661</v>
      </c>
      <c r="K23" s="21">
        <f>+SUMIF('Cost of Removal from Forecast'!AH:AH,I23,'Cost of Removal from Forecast'!AF:AF)</f>
        <v>-1894640.4299999997</v>
      </c>
      <c r="L23" s="21">
        <f t="shared" si="3"/>
        <v>-354240.77</v>
      </c>
      <c r="N23" s="22" t="s">
        <v>44</v>
      </c>
      <c r="O23" s="21">
        <f>+SUMIF('Cost of Removal from Forecast'!AH:AH,N23,'Cost of Removal from Forecast'!AF:AF)</f>
        <v>-6934.26</v>
      </c>
      <c r="P23" s="20">
        <f t="shared" si="1"/>
        <v>3.840556461942668E-2</v>
      </c>
      <c r="Q23" s="3">
        <f t="shared" si="4"/>
        <v>-266.31</v>
      </c>
      <c r="R23" s="3"/>
      <c r="S23" s="2">
        <f t="shared" si="5"/>
        <v>-354507.08</v>
      </c>
    </row>
    <row r="24" spans="1:19" x14ac:dyDescent="0.3">
      <c r="A24">
        <v>31100</v>
      </c>
      <c r="B24">
        <v>10302</v>
      </c>
      <c r="C24" t="s">
        <v>9</v>
      </c>
      <c r="E24" s="4">
        <v>8277.6434999999983</v>
      </c>
      <c r="G24" s="4">
        <v>5605946.6499999994</v>
      </c>
      <c r="I24" s="11" t="s">
        <v>57</v>
      </c>
      <c r="J24" s="20">
        <f t="shared" si="2"/>
        <v>1.1400761019111061E-2</v>
      </c>
      <c r="K24" s="21">
        <f>+SUMIF('Cost of Removal from Forecast'!AH:AH,I24,'Cost of Removal from Forecast'!AF:AF)</f>
        <v>-1894640.4299999997</v>
      </c>
      <c r="L24" s="21">
        <f t="shared" si="3"/>
        <v>-21600.34</v>
      </c>
      <c r="N24" s="22" t="s">
        <v>44</v>
      </c>
      <c r="O24" s="21">
        <f>+SUMIF('Cost of Removal from Forecast'!AH:AH,N24,'Cost of Removal from Forecast'!AF:AF)</f>
        <v>-6934.26</v>
      </c>
      <c r="P24" s="20">
        <f t="shared" si="1"/>
        <v>2.3418344920365514E-3</v>
      </c>
      <c r="Q24" s="3">
        <f t="shared" si="4"/>
        <v>-16.239999999999998</v>
      </c>
      <c r="R24" s="3"/>
      <c r="S24" s="2">
        <f t="shared" si="5"/>
        <v>-21616.58</v>
      </c>
    </row>
    <row r="25" spans="1:19" x14ac:dyDescent="0.3">
      <c r="A25">
        <v>31100</v>
      </c>
      <c r="B25">
        <v>10303</v>
      </c>
      <c r="C25" t="s">
        <v>9</v>
      </c>
      <c r="E25" s="4">
        <v>6038.1089999999995</v>
      </c>
      <c r="G25" s="4">
        <v>4033389.98</v>
      </c>
      <c r="I25" s="11" t="s">
        <v>57</v>
      </c>
      <c r="J25" s="20">
        <f t="shared" si="2"/>
        <v>8.3162602637264667E-3</v>
      </c>
      <c r="K25" s="21">
        <f>+SUMIF('Cost of Removal from Forecast'!AH:AH,I25,'Cost of Removal from Forecast'!AF:AF)</f>
        <v>-1894640.4299999997</v>
      </c>
      <c r="L25" s="21">
        <f t="shared" si="3"/>
        <v>-15756.32</v>
      </c>
      <c r="N25" s="22" t="s">
        <v>44</v>
      </c>
      <c r="O25" s="21">
        <f>+SUMIF('Cost of Removal from Forecast'!AH:AH,N25,'Cost of Removal from Forecast'!AF:AF)</f>
        <v>-6934.26</v>
      </c>
      <c r="P25" s="20">
        <f t="shared" si="1"/>
        <v>1.7082459648119128E-3</v>
      </c>
      <c r="Q25" s="3">
        <f t="shared" si="4"/>
        <v>-11.85</v>
      </c>
      <c r="R25" s="3"/>
      <c r="S25" s="2">
        <f t="shared" si="5"/>
        <v>-15768.17</v>
      </c>
    </row>
    <row r="26" spans="1:19" x14ac:dyDescent="0.3">
      <c r="A26">
        <v>31100</v>
      </c>
      <c r="B26">
        <v>10400</v>
      </c>
      <c r="C26" t="s">
        <v>9</v>
      </c>
      <c r="E26" s="4">
        <v>414015.95849999995</v>
      </c>
      <c r="G26" s="4">
        <v>159437619.12</v>
      </c>
      <c r="I26" s="11" t="s">
        <v>60</v>
      </c>
      <c r="J26" s="20">
        <f t="shared" si="2"/>
        <v>0.28396033216504885</v>
      </c>
      <c r="K26" s="21">
        <f>+SUMIF('Cost of Removal from Forecast'!AH:AH,I26,'Cost of Removal from Forecast'!AF:AF)</f>
        <v>-2957051.02</v>
      </c>
      <c r="L26" s="21">
        <f t="shared" si="3"/>
        <v>-839685.19</v>
      </c>
      <c r="N26" s="22" t="s">
        <v>44</v>
      </c>
      <c r="O26" s="21">
        <f>+SUMIF('Cost of Removal from Forecast'!AH:AH,N26,'Cost of Removal from Forecast'!AF:AF)</f>
        <v>-6934.26</v>
      </c>
      <c r="P26" s="20">
        <f t="shared" si="1"/>
        <v>9.1035777232870638E-2</v>
      </c>
      <c r="Q26" s="3">
        <f t="shared" si="4"/>
        <v>-631.27</v>
      </c>
      <c r="R26" s="3"/>
      <c r="S26" s="2">
        <f t="shared" si="5"/>
        <v>-840316.46</v>
      </c>
    </row>
    <row r="27" spans="1:19" x14ac:dyDescent="0.3">
      <c r="A27">
        <v>31100</v>
      </c>
      <c r="B27">
        <v>10402</v>
      </c>
      <c r="C27" t="s">
        <v>9</v>
      </c>
      <c r="E27" s="4">
        <v>28071.075000000001</v>
      </c>
      <c r="G27" s="4">
        <v>10457021.600000001</v>
      </c>
      <c r="I27" s="11" t="s">
        <v>60</v>
      </c>
      <c r="J27" s="20">
        <f t="shared" si="2"/>
        <v>1.9253054423577248E-2</v>
      </c>
      <c r="K27" s="21">
        <f>+SUMIF('Cost of Removal from Forecast'!AH:AH,I27,'Cost of Removal from Forecast'!AF:AF)</f>
        <v>-2957051.02</v>
      </c>
      <c r="L27" s="21">
        <f t="shared" si="3"/>
        <v>-56932.26</v>
      </c>
      <c r="N27" s="22" t="s">
        <v>44</v>
      </c>
      <c r="O27" s="21">
        <f>+SUMIF('Cost of Removal from Forecast'!AH:AH,N27,'Cost of Removal from Forecast'!AF:AF)</f>
        <v>-6934.26</v>
      </c>
      <c r="P27" s="20">
        <f t="shared" si="1"/>
        <v>6.1723996093391523E-3</v>
      </c>
      <c r="Q27" s="3">
        <f t="shared" si="4"/>
        <v>-42.8</v>
      </c>
      <c r="R27" s="3"/>
      <c r="S27" s="2">
        <f t="shared" si="5"/>
        <v>-56975.060000000005</v>
      </c>
    </row>
    <row r="28" spans="1:19" x14ac:dyDescent="0.3">
      <c r="A28">
        <v>31100</v>
      </c>
      <c r="B28">
        <v>10403</v>
      </c>
      <c r="C28" t="s">
        <v>9</v>
      </c>
      <c r="E28" s="4">
        <v>19279.396499999999</v>
      </c>
      <c r="G28" s="4">
        <v>7657851.6599999992</v>
      </c>
      <c r="I28" s="11" t="s">
        <v>60</v>
      </c>
      <c r="J28" s="20">
        <f t="shared" si="2"/>
        <v>1.3223122736419061E-2</v>
      </c>
      <c r="K28" s="21">
        <f>+SUMIF('Cost of Removal from Forecast'!AH:AH,I28,'Cost of Removal from Forecast'!AF:AF)</f>
        <v>-2957051.02</v>
      </c>
      <c r="L28" s="21">
        <f t="shared" si="3"/>
        <v>-39101.449999999997</v>
      </c>
      <c r="N28" s="22" t="s">
        <v>44</v>
      </c>
      <c r="O28" s="21">
        <f>+SUMIF('Cost of Removal from Forecast'!AH:AH,N28,'Cost of Removal from Forecast'!AF:AF)</f>
        <v>-6934.26</v>
      </c>
      <c r="P28" s="20">
        <f t="shared" si="1"/>
        <v>4.2392445812724526E-3</v>
      </c>
      <c r="Q28" s="3">
        <f t="shared" si="4"/>
        <v>-29.4</v>
      </c>
      <c r="R28" s="3"/>
      <c r="S28" s="2">
        <f t="shared" si="5"/>
        <v>-39130.85</v>
      </c>
    </row>
    <row r="29" spans="1:19" x14ac:dyDescent="0.3">
      <c r="A29">
        <v>31100</v>
      </c>
      <c r="B29">
        <v>10500</v>
      </c>
      <c r="C29" t="s">
        <v>8</v>
      </c>
      <c r="E29" s="4">
        <v>0</v>
      </c>
      <c r="G29" s="4">
        <v>989</v>
      </c>
      <c r="I29" s="11" t="s">
        <v>53</v>
      </c>
      <c r="J29" s="20">
        <f t="shared" si="2"/>
        <v>6.6838551000227074E-4</v>
      </c>
      <c r="K29" s="21">
        <f>+SUMIF('Cost of Removal from Forecast'!AH:AH,I29,'Cost of Removal from Forecast'!AF:AF)</f>
        <v>0</v>
      </c>
      <c r="L29" s="21">
        <f t="shared" si="3"/>
        <v>0</v>
      </c>
      <c r="N29" s="22" t="s">
        <v>44</v>
      </c>
      <c r="O29" s="21">
        <f>+SUMIF('Cost of Removal from Forecast'!AH:AH,N29,'Cost of Removal from Forecast'!AF:AF)</f>
        <v>-6934.26</v>
      </c>
      <c r="P29" s="20">
        <f t="shared" si="1"/>
        <v>0</v>
      </c>
      <c r="Q29" s="3">
        <f t="shared" si="4"/>
        <v>0</v>
      </c>
      <c r="R29" s="3"/>
      <c r="S29" s="2">
        <f t="shared" si="5"/>
        <v>0</v>
      </c>
    </row>
    <row r="30" spans="1:19" x14ac:dyDescent="0.3">
      <c r="A30">
        <v>31100</v>
      </c>
      <c r="B30">
        <v>10501</v>
      </c>
      <c r="C30" t="s">
        <v>8</v>
      </c>
      <c r="E30" s="4">
        <v>0</v>
      </c>
      <c r="G30" s="4">
        <v>0</v>
      </c>
      <c r="I30" s="11" t="s">
        <v>53</v>
      </c>
      <c r="J30" s="20">
        <f t="shared" si="2"/>
        <v>0</v>
      </c>
      <c r="K30" s="21">
        <f>+SUMIF('Cost of Removal from Forecast'!AH:AH,I30,'Cost of Removal from Forecast'!AF:AF)</f>
        <v>0</v>
      </c>
      <c r="L30" s="21">
        <f t="shared" si="3"/>
        <v>0</v>
      </c>
      <c r="N30" s="22" t="s">
        <v>44</v>
      </c>
      <c r="O30" s="21">
        <f>+SUMIF('Cost of Removal from Forecast'!AH:AH,N30,'Cost of Removal from Forecast'!AF:AF)</f>
        <v>-6934.26</v>
      </c>
      <c r="P30" s="20">
        <f t="shared" si="1"/>
        <v>0</v>
      </c>
      <c r="Q30" s="3">
        <f t="shared" si="4"/>
        <v>0</v>
      </c>
      <c r="R30" s="3"/>
      <c r="S30" s="2">
        <f t="shared" si="5"/>
        <v>0</v>
      </c>
    </row>
    <row r="31" spans="1:19" x14ac:dyDescent="0.3">
      <c r="A31">
        <v>31100</v>
      </c>
      <c r="B31">
        <v>10502</v>
      </c>
      <c r="C31" t="s">
        <v>8</v>
      </c>
      <c r="E31" s="4">
        <v>0</v>
      </c>
      <c r="G31" s="4">
        <v>0</v>
      </c>
      <c r="I31" s="11" t="s">
        <v>53</v>
      </c>
      <c r="J31" s="20">
        <f t="shared" si="2"/>
        <v>0</v>
      </c>
      <c r="K31" s="21">
        <f>+SUMIF('Cost of Removal from Forecast'!AH:AH,I31,'Cost of Removal from Forecast'!AF:AF)</f>
        <v>0</v>
      </c>
      <c r="L31" s="21">
        <f t="shared" si="3"/>
        <v>0</v>
      </c>
      <c r="N31" s="22" t="s">
        <v>44</v>
      </c>
      <c r="O31" s="21">
        <f>+SUMIF('Cost of Removal from Forecast'!AH:AH,N31,'Cost of Removal from Forecast'!AF:AF)</f>
        <v>-6934.26</v>
      </c>
      <c r="P31" s="20">
        <f t="shared" si="1"/>
        <v>0</v>
      </c>
      <c r="Q31" s="3">
        <f t="shared" si="4"/>
        <v>0</v>
      </c>
      <c r="R31" s="3"/>
      <c r="S31" s="2">
        <f t="shared" si="5"/>
        <v>0</v>
      </c>
    </row>
    <row r="32" spans="1:19" x14ac:dyDescent="0.3">
      <c r="A32">
        <v>31100</v>
      </c>
      <c r="B32">
        <v>10503</v>
      </c>
      <c r="C32" t="s">
        <v>8</v>
      </c>
      <c r="E32" s="4">
        <v>0</v>
      </c>
      <c r="G32" s="4">
        <v>0</v>
      </c>
      <c r="I32" s="11" t="s">
        <v>53</v>
      </c>
      <c r="J32" s="20">
        <f t="shared" si="2"/>
        <v>0</v>
      </c>
      <c r="K32" s="21">
        <f>+SUMIF('Cost of Removal from Forecast'!AH:AH,I32,'Cost of Removal from Forecast'!AF:AF)</f>
        <v>0</v>
      </c>
      <c r="L32" s="21">
        <f t="shared" si="3"/>
        <v>0</v>
      </c>
      <c r="N32" s="22" t="s">
        <v>44</v>
      </c>
      <c r="O32" s="21">
        <f>+SUMIF('Cost of Removal from Forecast'!AH:AH,N32,'Cost of Removal from Forecast'!AF:AF)</f>
        <v>-6934.26</v>
      </c>
      <c r="P32" s="20">
        <f t="shared" si="1"/>
        <v>0</v>
      </c>
      <c r="Q32" s="3">
        <f t="shared" si="4"/>
        <v>0</v>
      </c>
      <c r="R32" s="3"/>
      <c r="S32" s="2">
        <f t="shared" si="5"/>
        <v>0</v>
      </c>
    </row>
    <row r="33" spans="1:19" x14ac:dyDescent="0.3">
      <c r="A33">
        <v>31100</v>
      </c>
      <c r="B33">
        <v>10504</v>
      </c>
      <c r="C33" t="s">
        <v>8</v>
      </c>
      <c r="E33" s="4">
        <v>0</v>
      </c>
      <c r="G33" s="4">
        <v>0</v>
      </c>
      <c r="I33" s="11" t="s">
        <v>53</v>
      </c>
      <c r="J33" s="20">
        <f t="shared" si="2"/>
        <v>0</v>
      </c>
      <c r="K33" s="21">
        <f>+SUMIF('Cost of Removal from Forecast'!AH:AH,I33,'Cost of Removal from Forecast'!AF:AF)</f>
        <v>0</v>
      </c>
      <c r="L33" s="21">
        <f t="shared" si="3"/>
        <v>0</v>
      </c>
      <c r="N33" s="22" t="s">
        <v>44</v>
      </c>
      <c r="O33" s="21">
        <f>+SUMIF('Cost of Removal from Forecast'!AH:AH,N33,'Cost of Removal from Forecast'!AF:AF)</f>
        <v>-6934.26</v>
      </c>
      <c r="P33" s="20">
        <f t="shared" si="1"/>
        <v>0</v>
      </c>
      <c r="Q33" s="3">
        <f t="shared" si="4"/>
        <v>0</v>
      </c>
      <c r="R33" s="3"/>
      <c r="S33" s="2">
        <f t="shared" si="5"/>
        <v>0</v>
      </c>
    </row>
    <row r="34" spans="1:19" x14ac:dyDescent="0.3">
      <c r="A34">
        <v>31100</v>
      </c>
      <c r="B34">
        <v>10600</v>
      </c>
      <c r="C34" t="s">
        <v>8</v>
      </c>
      <c r="E34" s="4">
        <v>0</v>
      </c>
      <c r="G34" s="4">
        <v>0</v>
      </c>
      <c r="I34" s="11" t="s">
        <v>49</v>
      </c>
      <c r="J34" s="20">
        <f t="shared" si="2"/>
        <v>0</v>
      </c>
      <c r="K34" s="21">
        <f>+SUMIF('Cost of Removal from Forecast'!AH:AH,I34,'Cost of Removal from Forecast'!AF:AF)</f>
        <v>0</v>
      </c>
      <c r="L34" s="21">
        <f t="shared" si="3"/>
        <v>0</v>
      </c>
      <c r="N34" s="22" t="s">
        <v>44</v>
      </c>
      <c r="O34" s="21">
        <f>+SUMIF('Cost of Removal from Forecast'!AH:AH,N34,'Cost of Removal from Forecast'!AF:AF)</f>
        <v>-6934.26</v>
      </c>
      <c r="P34" s="20">
        <f t="shared" si="1"/>
        <v>0</v>
      </c>
      <c r="Q34" s="3">
        <f t="shared" si="4"/>
        <v>0</v>
      </c>
      <c r="R34" s="3"/>
      <c r="S34" s="2">
        <f t="shared" si="5"/>
        <v>0</v>
      </c>
    </row>
    <row r="35" spans="1:19" x14ac:dyDescent="0.3">
      <c r="A35">
        <v>31100</v>
      </c>
      <c r="B35">
        <v>10601</v>
      </c>
      <c r="C35" t="s">
        <v>8</v>
      </c>
      <c r="E35" s="4">
        <v>0</v>
      </c>
      <c r="G35" s="4">
        <v>0</v>
      </c>
      <c r="I35" s="11" t="s">
        <v>49</v>
      </c>
      <c r="J35" s="20">
        <f t="shared" si="2"/>
        <v>0</v>
      </c>
      <c r="K35" s="21">
        <f>+SUMIF('Cost of Removal from Forecast'!AH:AH,I35,'Cost of Removal from Forecast'!AF:AF)</f>
        <v>0</v>
      </c>
      <c r="L35" s="21">
        <f t="shared" si="3"/>
        <v>0</v>
      </c>
      <c r="N35" s="22" t="s">
        <v>44</v>
      </c>
      <c r="O35" s="21">
        <f>+SUMIF('Cost of Removal from Forecast'!AH:AH,N35,'Cost of Removal from Forecast'!AF:AF)</f>
        <v>-6934.26</v>
      </c>
      <c r="P35" s="20">
        <f t="shared" si="1"/>
        <v>0</v>
      </c>
      <c r="Q35" s="3">
        <f t="shared" si="4"/>
        <v>0</v>
      </c>
      <c r="R35" s="3"/>
      <c r="S35" s="2">
        <f t="shared" si="5"/>
        <v>0</v>
      </c>
    </row>
    <row r="36" spans="1:19" x14ac:dyDescent="0.3">
      <c r="A36">
        <v>31100</v>
      </c>
      <c r="B36">
        <v>10602</v>
      </c>
      <c r="C36" t="s">
        <v>8</v>
      </c>
      <c r="E36" s="4">
        <v>0</v>
      </c>
      <c r="G36" s="4">
        <v>0</v>
      </c>
      <c r="I36" s="11" t="s">
        <v>49</v>
      </c>
      <c r="J36" s="20">
        <f t="shared" si="2"/>
        <v>0</v>
      </c>
      <c r="K36" s="21">
        <f>+SUMIF('Cost of Removal from Forecast'!AH:AH,I36,'Cost of Removal from Forecast'!AF:AF)</f>
        <v>0</v>
      </c>
      <c r="L36" s="21">
        <f t="shared" si="3"/>
        <v>0</v>
      </c>
      <c r="N36" s="22" t="s">
        <v>44</v>
      </c>
      <c r="O36" s="21">
        <f>+SUMIF('Cost of Removal from Forecast'!AH:AH,N36,'Cost of Removal from Forecast'!AF:AF)</f>
        <v>-6934.26</v>
      </c>
      <c r="P36" s="20">
        <f t="shared" si="1"/>
        <v>0</v>
      </c>
      <c r="Q36" s="3">
        <f t="shared" si="4"/>
        <v>0</v>
      </c>
      <c r="R36" s="3"/>
      <c r="S36" s="2">
        <f t="shared" si="5"/>
        <v>0</v>
      </c>
    </row>
    <row r="37" spans="1:19" x14ac:dyDescent="0.3">
      <c r="A37">
        <v>31100</v>
      </c>
      <c r="B37">
        <v>10700</v>
      </c>
      <c r="C37" t="s">
        <v>8</v>
      </c>
      <c r="E37" s="4">
        <v>0</v>
      </c>
      <c r="G37" s="4">
        <v>0</v>
      </c>
      <c r="I37" s="11" t="s">
        <v>51</v>
      </c>
      <c r="J37" s="20">
        <f t="shared" si="2"/>
        <v>0</v>
      </c>
      <c r="K37" s="21">
        <f>+SUMIF('Cost of Removal from Forecast'!AH:AH,I37,'Cost of Removal from Forecast'!AF:AF)</f>
        <v>0</v>
      </c>
      <c r="L37" s="21">
        <f t="shared" si="3"/>
        <v>0</v>
      </c>
      <c r="N37" s="22" t="s">
        <v>44</v>
      </c>
      <c r="O37" s="21">
        <f>+SUMIF('Cost of Removal from Forecast'!AH:AH,N37,'Cost of Removal from Forecast'!AF:AF)</f>
        <v>-6934.26</v>
      </c>
      <c r="P37" s="20">
        <f t="shared" si="1"/>
        <v>0</v>
      </c>
      <c r="Q37" s="3">
        <f t="shared" si="4"/>
        <v>0</v>
      </c>
      <c r="R37" s="3"/>
      <c r="S37" s="2">
        <f t="shared" si="5"/>
        <v>0</v>
      </c>
    </row>
    <row r="38" spans="1:19" x14ac:dyDescent="0.3">
      <c r="A38">
        <v>31100</v>
      </c>
      <c r="B38">
        <v>10701</v>
      </c>
      <c r="C38" t="s">
        <v>8</v>
      </c>
      <c r="E38" s="4">
        <v>0</v>
      </c>
      <c r="G38" s="4">
        <v>0</v>
      </c>
      <c r="I38" s="11" t="s">
        <v>51</v>
      </c>
      <c r="J38" s="20">
        <f t="shared" si="2"/>
        <v>0</v>
      </c>
      <c r="K38" s="21">
        <f>+SUMIF('Cost of Removal from Forecast'!AH:AH,I38,'Cost of Removal from Forecast'!AF:AF)</f>
        <v>0</v>
      </c>
      <c r="L38" s="21">
        <f t="shared" si="3"/>
        <v>0</v>
      </c>
      <c r="N38" s="22" t="s">
        <v>44</v>
      </c>
      <c r="O38" s="21">
        <f>+SUMIF('Cost of Removal from Forecast'!AH:AH,N38,'Cost of Removal from Forecast'!AF:AF)</f>
        <v>-6934.26</v>
      </c>
      <c r="P38" s="20">
        <f t="shared" si="1"/>
        <v>0</v>
      </c>
      <c r="Q38" s="3">
        <f t="shared" si="4"/>
        <v>0</v>
      </c>
      <c r="R38" s="3"/>
      <c r="S38" s="2">
        <f t="shared" si="5"/>
        <v>0</v>
      </c>
    </row>
    <row r="39" spans="1:19" x14ac:dyDescent="0.3">
      <c r="A39">
        <v>31100</v>
      </c>
      <c r="B39">
        <v>10801</v>
      </c>
      <c r="C39" t="s">
        <v>9</v>
      </c>
      <c r="E39" s="4">
        <v>7557.264000000001</v>
      </c>
      <c r="G39" s="4">
        <v>20840904.719999999</v>
      </c>
      <c r="I39" s="11" t="s">
        <v>67</v>
      </c>
      <c r="J39" s="20">
        <f t="shared" si="2"/>
        <v>3.7924646545433059E-2</v>
      </c>
      <c r="K39" s="21">
        <f>+SUMIF('Cost of Removal from Forecast'!AH:AH,I39,'Cost of Removal from Forecast'!AF:AF)</f>
        <v>-3272173.3100000005</v>
      </c>
      <c r="L39" s="21">
        <f t="shared" si="3"/>
        <v>-124096.02</v>
      </c>
      <c r="N39" s="22" t="s">
        <v>44</v>
      </c>
      <c r="O39" s="21">
        <f>+SUMIF('Cost of Removal from Forecast'!AH:AH,N39,'Cost of Removal from Forecast'!AF:AF)</f>
        <v>-6934.26</v>
      </c>
      <c r="P39" s="20">
        <f t="shared" si="1"/>
        <v>1.3454063221248263E-2</v>
      </c>
      <c r="Q39" s="3">
        <f t="shared" si="4"/>
        <v>-93.29</v>
      </c>
      <c r="R39" s="3"/>
      <c r="S39" s="2">
        <f t="shared" si="5"/>
        <v>-124189.31</v>
      </c>
    </row>
    <row r="40" spans="1:19" x14ac:dyDescent="0.3">
      <c r="A40">
        <v>31100</v>
      </c>
      <c r="B40">
        <v>10802</v>
      </c>
      <c r="C40" t="s">
        <v>9</v>
      </c>
      <c r="E40" s="4">
        <v>575.44650000000013</v>
      </c>
      <c r="G40" s="4">
        <v>1656276.4799999997</v>
      </c>
      <c r="I40" s="11" t="s">
        <v>67</v>
      </c>
      <c r="J40" s="20">
        <f t="shared" si="2"/>
        <v>2.8877653497755991E-3</v>
      </c>
      <c r="K40" s="21">
        <f>+SUMIF('Cost of Removal from Forecast'!AH:AH,I40,'Cost of Removal from Forecast'!AF:AF)</f>
        <v>-3272173.3100000005</v>
      </c>
      <c r="L40" s="21">
        <f t="shared" si="3"/>
        <v>-9449.27</v>
      </c>
      <c r="N40" s="22" t="s">
        <v>44</v>
      </c>
      <c r="O40" s="21">
        <f>+SUMIF('Cost of Removal from Forecast'!AH:AH,N40,'Cost of Removal from Forecast'!AF:AF)</f>
        <v>-6934.26</v>
      </c>
      <c r="P40" s="20">
        <f t="shared" si="1"/>
        <v>1.0244573192165598E-3</v>
      </c>
      <c r="Q40" s="3">
        <f t="shared" si="4"/>
        <v>-7.1</v>
      </c>
      <c r="R40" s="3"/>
      <c r="S40" s="2">
        <f t="shared" si="5"/>
        <v>-9456.3700000000008</v>
      </c>
    </row>
    <row r="41" spans="1:19" x14ac:dyDescent="0.3">
      <c r="A41">
        <v>31100</v>
      </c>
      <c r="B41">
        <v>10803</v>
      </c>
      <c r="C41" t="s">
        <v>9</v>
      </c>
      <c r="E41" s="4">
        <v>30524.057999999994</v>
      </c>
      <c r="G41" s="4">
        <v>39936809.330000006</v>
      </c>
      <c r="I41" s="11" t="s">
        <v>67</v>
      </c>
      <c r="J41" s="20">
        <f t="shared" si="2"/>
        <v>0.15317899583530467</v>
      </c>
      <c r="K41" s="21">
        <f>+SUMIF('Cost of Removal from Forecast'!AH:AH,I41,'Cost of Removal from Forecast'!AF:AF)</f>
        <v>-3272173.3100000005</v>
      </c>
      <c r="L41" s="21">
        <f t="shared" si="3"/>
        <v>-501228.22</v>
      </c>
      <c r="N41" s="22" t="s">
        <v>44</v>
      </c>
      <c r="O41" s="21">
        <f>+SUMIF('Cost of Removal from Forecast'!AH:AH,N41,'Cost of Removal from Forecast'!AF:AF)</f>
        <v>-6934.26</v>
      </c>
      <c r="P41" s="20">
        <f t="shared" si="1"/>
        <v>5.4341437865241225E-2</v>
      </c>
      <c r="Q41" s="3">
        <f t="shared" si="4"/>
        <v>-376.82</v>
      </c>
      <c r="R41" s="3"/>
      <c r="S41" s="2">
        <f t="shared" si="5"/>
        <v>-501605.04</v>
      </c>
    </row>
    <row r="42" spans="1:19" x14ac:dyDescent="0.3">
      <c r="A42">
        <v>31100</v>
      </c>
      <c r="B42">
        <v>10900</v>
      </c>
      <c r="C42" t="s">
        <v>9</v>
      </c>
      <c r="E42" s="4">
        <v>0</v>
      </c>
      <c r="G42" s="4">
        <v>1817205.51</v>
      </c>
      <c r="I42" s="11" t="s">
        <v>62</v>
      </c>
      <c r="J42" s="20">
        <f t="shared" si="2"/>
        <v>0</v>
      </c>
      <c r="K42" s="21">
        <f>+SUMIF('Cost of Removal from Forecast'!AH:AH,I42,'Cost of Removal from Forecast'!AF:AF)</f>
        <v>-321019.11</v>
      </c>
      <c r="L42" s="21">
        <f t="shared" si="3"/>
        <v>0</v>
      </c>
      <c r="N42" s="22" t="s">
        <v>44</v>
      </c>
      <c r="O42" s="21">
        <f>+SUMIF('Cost of Removal from Forecast'!AH:AH,N42,'Cost of Removal from Forecast'!AF:AF)</f>
        <v>-6934.26</v>
      </c>
      <c r="P42" s="20">
        <f t="shared" si="1"/>
        <v>0</v>
      </c>
      <c r="Q42" s="3">
        <f t="shared" si="4"/>
        <v>0</v>
      </c>
      <c r="R42" s="3"/>
      <c r="S42" s="2">
        <f t="shared" si="5"/>
        <v>0</v>
      </c>
    </row>
    <row r="43" spans="1:19" x14ac:dyDescent="0.3">
      <c r="A43">
        <v>31100</v>
      </c>
      <c r="B43">
        <v>10902</v>
      </c>
      <c r="C43" t="s">
        <v>9</v>
      </c>
      <c r="E43" s="4">
        <v>33463.929000000004</v>
      </c>
      <c r="G43" s="4">
        <v>22229953.260000002</v>
      </c>
      <c r="I43" s="11" t="s">
        <v>62</v>
      </c>
      <c r="J43" s="20">
        <f t="shared" si="2"/>
        <v>0.18166138192821796</v>
      </c>
      <c r="K43" s="21">
        <f>+SUMIF('Cost of Removal from Forecast'!AH:AH,I43,'Cost of Removal from Forecast'!AF:AF)</f>
        <v>-321019.11</v>
      </c>
      <c r="L43" s="21">
        <f t="shared" si="3"/>
        <v>-58316.78</v>
      </c>
      <c r="N43" s="22" t="s">
        <v>44</v>
      </c>
      <c r="O43" s="21">
        <f>+SUMIF('Cost of Removal from Forecast'!AH:AH,N43,'Cost of Removal from Forecast'!AF:AF)</f>
        <v>-6934.26</v>
      </c>
      <c r="P43" s="20">
        <f t="shared" si="1"/>
        <v>6.3225045007859739E-3</v>
      </c>
      <c r="Q43" s="3">
        <f t="shared" si="4"/>
        <v>-43.84</v>
      </c>
      <c r="R43" s="3"/>
      <c r="S43" s="2">
        <f t="shared" si="5"/>
        <v>-58360.619999999995</v>
      </c>
    </row>
    <row r="44" spans="1:19" x14ac:dyDescent="0.3">
      <c r="A44">
        <v>31100</v>
      </c>
      <c r="B44">
        <v>10903</v>
      </c>
      <c r="C44" t="s">
        <v>9</v>
      </c>
      <c r="E44" s="4">
        <v>0</v>
      </c>
      <c r="G44" s="4">
        <v>1122276.7899999998</v>
      </c>
      <c r="I44" s="11" t="s">
        <v>62</v>
      </c>
      <c r="J44" s="20">
        <f t="shared" si="2"/>
        <v>0</v>
      </c>
      <c r="K44" s="21">
        <f>+SUMIF('Cost of Removal from Forecast'!AH:AH,I44,'Cost of Removal from Forecast'!AF:AF)</f>
        <v>-321019.11</v>
      </c>
      <c r="L44" s="21">
        <f t="shared" si="3"/>
        <v>0</v>
      </c>
      <c r="N44" s="22" t="s">
        <v>44</v>
      </c>
      <c r="O44" s="21">
        <f>+SUMIF('Cost of Removal from Forecast'!AH:AH,N44,'Cost of Removal from Forecast'!AF:AF)</f>
        <v>-6934.26</v>
      </c>
      <c r="P44" s="20">
        <f t="shared" si="1"/>
        <v>0</v>
      </c>
      <c r="Q44" s="3">
        <f t="shared" si="4"/>
        <v>0</v>
      </c>
      <c r="R44" s="3"/>
      <c r="S44" s="2">
        <f t="shared" si="5"/>
        <v>0</v>
      </c>
    </row>
    <row r="45" spans="1:19" x14ac:dyDescent="0.3">
      <c r="A45">
        <v>31100</v>
      </c>
      <c r="B45">
        <v>10904</v>
      </c>
      <c r="C45" t="s">
        <v>9</v>
      </c>
      <c r="E45" s="4">
        <v>9136.2884999999987</v>
      </c>
      <c r="G45" s="4">
        <v>6513800.5999999996</v>
      </c>
      <c r="I45" s="11" t="s">
        <v>62</v>
      </c>
      <c r="J45" s="20">
        <f t="shared" si="2"/>
        <v>4.9597009203697667E-2</v>
      </c>
      <c r="K45" s="21">
        <f>+SUMIF('Cost of Removal from Forecast'!AH:AH,I45,'Cost of Removal from Forecast'!AF:AF)</f>
        <v>-321019.11</v>
      </c>
      <c r="L45" s="21">
        <f t="shared" si="3"/>
        <v>-15921.59</v>
      </c>
      <c r="N45" s="22" t="s">
        <v>44</v>
      </c>
      <c r="O45" s="21">
        <f>+SUMIF('Cost of Removal from Forecast'!AH:AH,N45,'Cost of Removal from Forecast'!AF:AF)</f>
        <v>-6934.26</v>
      </c>
      <c r="P45" s="20">
        <f t="shared" si="1"/>
        <v>1.7261639691812367E-3</v>
      </c>
      <c r="Q45" s="3">
        <f t="shared" si="4"/>
        <v>-11.97</v>
      </c>
      <c r="R45" s="3"/>
      <c r="S45" s="2">
        <f t="shared" si="5"/>
        <v>-15933.56</v>
      </c>
    </row>
    <row r="46" spans="1:19" x14ac:dyDescent="0.3">
      <c r="A46">
        <v>31100</v>
      </c>
      <c r="B46">
        <v>10905</v>
      </c>
      <c r="C46" t="s">
        <v>9</v>
      </c>
      <c r="E46" s="4">
        <v>0</v>
      </c>
      <c r="G46" s="4">
        <v>4116166.28</v>
      </c>
      <c r="I46" s="11" t="s">
        <v>62</v>
      </c>
      <c r="J46" s="20">
        <f t="shared" si="2"/>
        <v>0</v>
      </c>
      <c r="K46" s="21">
        <f>+SUMIF('Cost of Removal from Forecast'!AH:AH,I46,'Cost of Removal from Forecast'!AF:AF)</f>
        <v>-321019.11</v>
      </c>
      <c r="L46" s="21">
        <f t="shared" si="3"/>
        <v>0</v>
      </c>
      <c r="N46" s="22" t="s">
        <v>44</v>
      </c>
      <c r="O46" s="21">
        <f>+SUMIF('Cost of Removal from Forecast'!AH:AH,N46,'Cost of Removal from Forecast'!AF:AF)</f>
        <v>-6934.26</v>
      </c>
      <c r="P46" s="20">
        <f t="shared" si="1"/>
        <v>0</v>
      </c>
      <c r="Q46" s="3">
        <f t="shared" si="4"/>
        <v>0</v>
      </c>
      <c r="R46" s="3"/>
      <c r="S46" s="2">
        <f t="shared" si="5"/>
        <v>0</v>
      </c>
    </row>
    <row r="47" spans="1:19" x14ac:dyDescent="0.3">
      <c r="A47">
        <v>31100</v>
      </c>
      <c r="B47">
        <v>11000</v>
      </c>
      <c r="C47" t="s">
        <v>8</v>
      </c>
      <c r="E47" s="4">
        <v>205241.54399999997</v>
      </c>
      <c r="G47" s="4">
        <v>9598309.75</v>
      </c>
      <c r="I47" s="11" t="s">
        <v>56</v>
      </c>
      <c r="J47" s="20">
        <f t="shared" si="2"/>
        <v>8.8356404325024715E-2</v>
      </c>
      <c r="K47" s="21">
        <f>+SUMIF('Cost of Removal from Forecast'!AH:AH,I47,'Cost of Removal from Forecast'!AF:AF)</f>
        <v>-778799.58</v>
      </c>
      <c r="L47" s="21">
        <f t="shared" si="3"/>
        <v>-68811.929999999993</v>
      </c>
      <c r="N47" s="22" t="s">
        <v>44</v>
      </c>
      <c r="O47" s="21">
        <f>+SUMIF('Cost of Removal from Forecast'!AH:AH,N47,'Cost of Removal from Forecast'!AF:AF)</f>
        <v>-6934.26</v>
      </c>
      <c r="P47" s="20">
        <f t="shared" si="1"/>
        <v>7.4603525285993049E-3</v>
      </c>
      <c r="Q47" s="3">
        <f t="shared" si="4"/>
        <v>-51.73</v>
      </c>
      <c r="R47" s="3"/>
      <c r="S47" s="2">
        <f t="shared" si="5"/>
        <v>-68863.659999999989</v>
      </c>
    </row>
    <row r="48" spans="1:19" x14ac:dyDescent="0.3">
      <c r="A48">
        <v>31100</v>
      </c>
      <c r="B48">
        <v>11001</v>
      </c>
      <c r="C48" t="s">
        <v>8</v>
      </c>
      <c r="E48" s="4">
        <v>68279.11050000001</v>
      </c>
      <c r="G48" s="4">
        <v>3193135.4899999998</v>
      </c>
      <c r="I48" s="11" t="s">
        <v>56</v>
      </c>
      <c r="J48" s="20">
        <f t="shared" si="2"/>
        <v>2.9394130334017766E-2</v>
      </c>
      <c r="K48" s="21">
        <f>+SUMIF('Cost of Removal from Forecast'!AH:AH,I48,'Cost of Removal from Forecast'!AF:AF)</f>
        <v>-778799.58</v>
      </c>
      <c r="L48" s="21">
        <f t="shared" si="3"/>
        <v>-22892.14</v>
      </c>
      <c r="N48" s="22" t="s">
        <v>44</v>
      </c>
      <c r="O48" s="21">
        <f>+SUMIF('Cost of Removal from Forecast'!AH:AH,N48,'Cost of Removal from Forecast'!AF:AF)</f>
        <v>-6934.26</v>
      </c>
      <c r="P48" s="20">
        <f t="shared" si="1"/>
        <v>2.4818870003217365E-3</v>
      </c>
      <c r="Q48" s="3">
        <f t="shared" si="4"/>
        <v>-17.21</v>
      </c>
      <c r="R48" s="3"/>
      <c r="S48" s="2">
        <f t="shared" si="5"/>
        <v>-22909.35</v>
      </c>
    </row>
    <row r="49" spans="1:19" x14ac:dyDescent="0.3">
      <c r="A49">
        <v>31100</v>
      </c>
      <c r="B49">
        <v>11002</v>
      </c>
      <c r="C49" t="s">
        <v>8</v>
      </c>
      <c r="E49" s="4">
        <v>0</v>
      </c>
      <c r="G49" s="4">
        <v>0</v>
      </c>
      <c r="I49" s="11" t="s">
        <v>56</v>
      </c>
      <c r="J49" s="20">
        <f t="shared" si="2"/>
        <v>0</v>
      </c>
      <c r="K49" s="21">
        <f>+SUMIF('Cost of Removal from Forecast'!AH:AH,I49,'Cost of Removal from Forecast'!AF:AF)</f>
        <v>-778799.58</v>
      </c>
      <c r="L49" s="21">
        <f t="shared" si="3"/>
        <v>0</v>
      </c>
      <c r="N49" s="22" t="s">
        <v>44</v>
      </c>
      <c r="O49" s="21">
        <f>+SUMIF('Cost of Removal from Forecast'!AH:AH,N49,'Cost of Removal from Forecast'!AF:AF)</f>
        <v>-6934.26</v>
      </c>
      <c r="P49" s="20">
        <f t="shared" si="1"/>
        <v>0</v>
      </c>
      <c r="Q49" s="3">
        <f t="shared" si="4"/>
        <v>0</v>
      </c>
      <c r="R49" s="3"/>
      <c r="S49" s="2">
        <f t="shared" si="5"/>
        <v>0</v>
      </c>
    </row>
    <row r="50" spans="1:19" x14ac:dyDescent="0.3">
      <c r="A50">
        <v>31200</v>
      </c>
      <c r="B50">
        <v>10100</v>
      </c>
      <c r="C50" t="s">
        <v>8</v>
      </c>
      <c r="E50" s="4">
        <v>0</v>
      </c>
      <c r="G50" s="4">
        <v>0</v>
      </c>
      <c r="I50" s="11" t="s">
        <v>45</v>
      </c>
      <c r="J50" s="20">
        <f t="shared" si="2"/>
        <v>0</v>
      </c>
      <c r="K50" s="21">
        <f>+SUMIF('Cost of Removal from Forecast'!AH:AH,I50,'Cost of Removal from Forecast'!AF:AF)</f>
        <v>0</v>
      </c>
      <c r="L50" s="21">
        <f t="shared" si="3"/>
        <v>0</v>
      </c>
      <c r="N50" s="22" t="s">
        <v>44</v>
      </c>
      <c r="O50" s="21">
        <f>+SUMIF('Cost of Removal from Forecast'!AH:AH,N50,'Cost of Removal from Forecast'!AF:AF)</f>
        <v>-6934.26</v>
      </c>
      <c r="P50" s="20">
        <f t="shared" si="1"/>
        <v>0</v>
      </c>
      <c r="Q50" s="3">
        <f t="shared" si="4"/>
        <v>0</v>
      </c>
      <c r="R50" s="3"/>
      <c r="S50" s="2">
        <f t="shared" si="5"/>
        <v>0</v>
      </c>
    </row>
    <row r="51" spans="1:19" x14ac:dyDescent="0.3">
      <c r="A51">
        <v>31200</v>
      </c>
      <c r="B51">
        <v>10101</v>
      </c>
      <c r="C51" t="s">
        <v>8</v>
      </c>
      <c r="E51" s="4">
        <v>0</v>
      </c>
      <c r="G51" s="4">
        <v>0</v>
      </c>
      <c r="I51" s="11" t="s">
        <v>45</v>
      </c>
      <c r="J51" s="20">
        <f t="shared" si="2"/>
        <v>0</v>
      </c>
      <c r="K51" s="21">
        <f>+SUMIF('Cost of Removal from Forecast'!AH:AH,I51,'Cost of Removal from Forecast'!AF:AF)</f>
        <v>0</v>
      </c>
      <c r="L51" s="21">
        <f t="shared" si="3"/>
        <v>0</v>
      </c>
      <c r="N51" s="22" t="s">
        <v>44</v>
      </c>
      <c r="O51" s="21">
        <f>+SUMIF('Cost of Removal from Forecast'!AH:AH,N51,'Cost of Removal from Forecast'!AF:AF)</f>
        <v>-6934.26</v>
      </c>
      <c r="P51" s="20">
        <f t="shared" si="1"/>
        <v>0</v>
      </c>
      <c r="Q51" s="3">
        <f t="shared" si="4"/>
        <v>0</v>
      </c>
      <c r="R51" s="3"/>
      <c r="S51" s="2">
        <f t="shared" si="5"/>
        <v>0</v>
      </c>
    </row>
    <row r="52" spans="1:19" x14ac:dyDescent="0.3">
      <c r="A52">
        <v>31200</v>
      </c>
      <c r="B52">
        <v>10102</v>
      </c>
      <c r="C52" t="s">
        <v>8</v>
      </c>
      <c r="E52" s="4">
        <v>0</v>
      </c>
      <c r="G52" s="4">
        <v>0</v>
      </c>
      <c r="I52" s="11" t="s">
        <v>45</v>
      </c>
      <c r="J52" s="20">
        <f t="shared" si="2"/>
        <v>0</v>
      </c>
      <c r="K52" s="21">
        <f>+SUMIF('Cost of Removal from Forecast'!AH:AH,I52,'Cost of Removal from Forecast'!AF:AF)</f>
        <v>0</v>
      </c>
      <c r="L52" s="21">
        <f t="shared" si="3"/>
        <v>0</v>
      </c>
      <c r="N52" s="22" t="s">
        <v>44</v>
      </c>
      <c r="O52" s="21">
        <f>+SUMIF('Cost of Removal from Forecast'!AH:AH,N52,'Cost of Removal from Forecast'!AF:AF)</f>
        <v>-6934.26</v>
      </c>
      <c r="P52" s="20">
        <f t="shared" si="1"/>
        <v>0</v>
      </c>
      <c r="Q52" s="3">
        <f t="shared" si="4"/>
        <v>0</v>
      </c>
      <c r="R52" s="3"/>
      <c r="S52" s="2">
        <f t="shared" si="5"/>
        <v>0</v>
      </c>
    </row>
    <row r="53" spans="1:19" x14ac:dyDescent="0.3">
      <c r="A53">
        <v>31200</v>
      </c>
      <c r="B53">
        <v>10200</v>
      </c>
      <c r="C53" t="s">
        <v>8</v>
      </c>
      <c r="E53" s="4">
        <v>0</v>
      </c>
      <c r="G53" s="4">
        <v>0</v>
      </c>
      <c r="I53" s="11" t="s">
        <v>47</v>
      </c>
      <c r="J53" s="20">
        <f t="shared" si="2"/>
        <v>0</v>
      </c>
      <c r="K53" s="21">
        <f>+SUMIF('Cost of Removal from Forecast'!AH:AH,I53,'Cost of Removal from Forecast'!AF:AF)</f>
        <v>0</v>
      </c>
      <c r="L53" s="21">
        <f t="shared" si="3"/>
        <v>0</v>
      </c>
      <c r="N53" s="22" t="s">
        <v>44</v>
      </c>
      <c r="O53" s="21">
        <f>+SUMIF('Cost of Removal from Forecast'!AH:AH,N53,'Cost of Removal from Forecast'!AF:AF)</f>
        <v>-6934.26</v>
      </c>
      <c r="P53" s="20">
        <f t="shared" si="1"/>
        <v>0</v>
      </c>
      <c r="Q53" s="3">
        <f t="shared" si="4"/>
        <v>0</v>
      </c>
      <c r="R53" s="3"/>
      <c r="S53" s="2">
        <f t="shared" si="5"/>
        <v>0</v>
      </c>
    </row>
    <row r="54" spans="1:19" x14ac:dyDescent="0.3">
      <c r="A54">
        <v>31200</v>
      </c>
      <c r="B54">
        <v>10201</v>
      </c>
      <c r="C54" t="s">
        <v>8</v>
      </c>
      <c r="E54" s="4">
        <v>0</v>
      </c>
      <c r="G54" s="4">
        <v>0</v>
      </c>
      <c r="I54" s="11" t="s">
        <v>47</v>
      </c>
      <c r="J54" s="20">
        <f t="shared" si="2"/>
        <v>0</v>
      </c>
      <c r="K54" s="21">
        <f>+SUMIF('Cost of Removal from Forecast'!AH:AH,I54,'Cost of Removal from Forecast'!AF:AF)</f>
        <v>0</v>
      </c>
      <c r="L54" s="21">
        <f t="shared" si="3"/>
        <v>0</v>
      </c>
      <c r="N54" s="22" t="s">
        <v>44</v>
      </c>
      <c r="O54" s="21">
        <f>+SUMIF('Cost of Removal from Forecast'!AH:AH,N54,'Cost of Removal from Forecast'!AF:AF)</f>
        <v>-6934.26</v>
      </c>
      <c r="P54" s="20">
        <f t="shared" si="1"/>
        <v>0</v>
      </c>
      <c r="Q54" s="3">
        <f t="shared" si="4"/>
        <v>0</v>
      </c>
      <c r="R54" s="3"/>
      <c r="S54" s="2">
        <f t="shared" si="5"/>
        <v>0</v>
      </c>
    </row>
    <row r="55" spans="1:19" x14ac:dyDescent="0.3">
      <c r="A55">
        <v>31200</v>
      </c>
      <c r="B55">
        <v>10202</v>
      </c>
      <c r="C55" t="s">
        <v>8</v>
      </c>
      <c r="E55" s="4">
        <v>0</v>
      </c>
      <c r="G55" s="4">
        <v>0</v>
      </c>
      <c r="I55" s="11" t="s">
        <v>47</v>
      </c>
      <c r="J55" s="20">
        <f t="shared" si="2"/>
        <v>0</v>
      </c>
      <c r="K55" s="21">
        <f>+SUMIF('Cost of Removal from Forecast'!AH:AH,I55,'Cost of Removal from Forecast'!AF:AF)</f>
        <v>0</v>
      </c>
      <c r="L55" s="21">
        <f t="shared" si="3"/>
        <v>0</v>
      </c>
      <c r="N55" s="22" t="s">
        <v>44</v>
      </c>
      <c r="O55" s="21">
        <f>+SUMIF('Cost of Removal from Forecast'!AH:AH,N55,'Cost of Removal from Forecast'!AF:AF)</f>
        <v>-6934.26</v>
      </c>
      <c r="P55" s="20">
        <f t="shared" si="1"/>
        <v>0</v>
      </c>
      <c r="Q55" s="3">
        <f t="shared" si="4"/>
        <v>0</v>
      </c>
      <c r="R55" s="3"/>
      <c r="S55" s="2">
        <f t="shared" si="5"/>
        <v>0</v>
      </c>
    </row>
    <row r="56" spans="1:19" x14ac:dyDescent="0.3">
      <c r="A56">
        <v>31200</v>
      </c>
      <c r="B56">
        <v>10301</v>
      </c>
      <c r="C56" t="s">
        <v>9</v>
      </c>
      <c r="E56" s="4">
        <v>9342.3240000000005</v>
      </c>
      <c r="G56" s="4">
        <v>1354068.6400000001</v>
      </c>
      <c r="I56" s="11" t="s">
        <v>57</v>
      </c>
      <c r="J56" s="20">
        <f t="shared" si="2"/>
        <v>1.2867140664744229E-2</v>
      </c>
      <c r="K56" s="21">
        <f>+SUMIF('Cost of Removal from Forecast'!AH:AH,I56,'Cost of Removal from Forecast'!AF:AF)</f>
        <v>-1894640.4299999997</v>
      </c>
      <c r="L56" s="21">
        <f t="shared" si="3"/>
        <v>-24378.6</v>
      </c>
      <c r="N56" s="22" t="s">
        <v>44</v>
      </c>
      <c r="O56" s="21">
        <f>+SUMIF('Cost of Removal from Forecast'!AH:AH,N56,'Cost of Removal from Forecast'!AF:AF)</f>
        <v>-6934.26</v>
      </c>
      <c r="P56" s="20">
        <f t="shared" si="1"/>
        <v>2.6430438755853966E-3</v>
      </c>
      <c r="Q56" s="3">
        <f t="shared" si="4"/>
        <v>-18.329999999999998</v>
      </c>
      <c r="R56" s="3"/>
      <c r="S56" s="2">
        <f t="shared" si="5"/>
        <v>-24396.93</v>
      </c>
    </row>
    <row r="57" spans="1:19" x14ac:dyDescent="0.3">
      <c r="A57">
        <v>31200</v>
      </c>
      <c r="B57">
        <v>10302</v>
      </c>
      <c r="C57" t="s">
        <v>9</v>
      </c>
      <c r="E57" s="4">
        <v>219744.09899999999</v>
      </c>
      <c r="G57" s="4">
        <v>94066016.150000006</v>
      </c>
      <c r="I57" s="11" t="s">
        <v>57</v>
      </c>
      <c r="J57" s="20">
        <f t="shared" si="2"/>
        <v>0.30265255541131753</v>
      </c>
      <c r="K57" s="21">
        <f>+SUMIF('Cost of Removal from Forecast'!AH:AH,I57,'Cost of Removal from Forecast'!AF:AF)</f>
        <v>-1894640.4299999997</v>
      </c>
      <c r="L57" s="21">
        <f t="shared" si="3"/>
        <v>-573417.77</v>
      </c>
      <c r="N57" s="22" t="s">
        <v>44</v>
      </c>
      <c r="O57" s="21">
        <f>+SUMIF('Cost of Removal from Forecast'!AH:AH,N57,'Cost of Removal from Forecast'!AF:AF)</f>
        <v>-6934.26</v>
      </c>
      <c r="P57" s="20">
        <f t="shared" si="1"/>
        <v>6.2167980324970902E-2</v>
      </c>
      <c r="Q57" s="3">
        <f t="shared" si="4"/>
        <v>-431.09</v>
      </c>
      <c r="R57" s="3"/>
      <c r="S57" s="2">
        <f t="shared" si="5"/>
        <v>-573848.86</v>
      </c>
    </row>
    <row r="58" spans="1:19" x14ac:dyDescent="0.3">
      <c r="A58">
        <v>31200</v>
      </c>
      <c r="B58">
        <v>10303</v>
      </c>
      <c r="C58" t="s">
        <v>9</v>
      </c>
      <c r="E58" s="4">
        <v>222741.44399999999</v>
      </c>
      <c r="G58" s="4">
        <v>88072995.560000002</v>
      </c>
      <c r="I58" s="11" t="s">
        <v>57</v>
      </c>
      <c r="J58" s="20">
        <f t="shared" si="2"/>
        <v>0.30678078514684881</v>
      </c>
      <c r="K58" s="21">
        <f>+SUMIF('Cost of Removal from Forecast'!AH:AH,I58,'Cost of Removal from Forecast'!AF:AF)</f>
        <v>-1894640.4299999997</v>
      </c>
      <c r="L58" s="21">
        <f t="shared" si="3"/>
        <v>-581239.28</v>
      </c>
      <c r="N58" s="22" t="s">
        <v>44</v>
      </c>
      <c r="O58" s="21">
        <f>+SUMIF('Cost of Removal from Forecast'!AH:AH,N58,'Cost of Removal from Forecast'!AF:AF)</f>
        <v>-6934.26</v>
      </c>
      <c r="P58" s="20">
        <f t="shared" si="1"/>
        <v>6.3015961509424886E-2</v>
      </c>
      <c r="Q58" s="3">
        <f t="shared" si="4"/>
        <v>-436.97</v>
      </c>
      <c r="R58" s="3"/>
      <c r="S58" s="2">
        <f t="shared" si="5"/>
        <v>-581676.25</v>
      </c>
    </row>
    <row r="59" spans="1:19" x14ac:dyDescent="0.3">
      <c r="A59">
        <v>31200</v>
      </c>
      <c r="B59">
        <v>10400</v>
      </c>
      <c r="C59" t="s">
        <v>9</v>
      </c>
      <c r="E59" s="4">
        <v>12095.360999999999</v>
      </c>
      <c r="G59" s="4">
        <v>2969174.7</v>
      </c>
      <c r="I59" s="11" t="s">
        <v>60</v>
      </c>
      <c r="J59" s="20">
        <f t="shared" si="2"/>
        <v>8.2958220732841093E-3</v>
      </c>
      <c r="K59" s="21">
        <f>+SUMIF('Cost of Removal from Forecast'!AH:AH,I59,'Cost of Removal from Forecast'!AF:AF)</f>
        <v>-2957051.02</v>
      </c>
      <c r="L59" s="21">
        <f t="shared" si="3"/>
        <v>-24531.17</v>
      </c>
      <c r="N59" s="22" t="s">
        <v>44</v>
      </c>
      <c r="O59" s="21">
        <f>+SUMIF('Cost of Removal from Forecast'!AH:AH,N59,'Cost of Removal from Forecast'!AF:AF)</f>
        <v>-6934.26</v>
      </c>
      <c r="P59" s="20">
        <f t="shared" si="1"/>
        <v>2.6595849896812866E-3</v>
      </c>
      <c r="Q59" s="3">
        <f t="shared" si="4"/>
        <v>-18.440000000000001</v>
      </c>
      <c r="R59" s="3"/>
      <c r="S59" s="2">
        <f t="shared" si="5"/>
        <v>-24549.609999999997</v>
      </c>
    </row>
    <row r="60" spans="1:19" x14ac:dyDescent="0.3">
      <c r="A60">
        <v>31200</v>
      </c>
      <c r="B60">
        <v>10401</v>
      </c>
      <c r="C60" t="s">
        <v>9</v>
      </c>
      <c r="E60" s="4">
        <v>0</v>
      </c>
      <c r="G60" s="4">
        <v>370941.56</v>
      </c>
      <c r="I60" s="11" t="s">
        <v>60</v>
      </c>
      <c r="J60" s="20">
        <f t="shared" si="2"/>
        <v>0</v>
      </c>
      <c r="K60" s="21">
        <f>+SUMIF('Cost of Removal from Forecast'!AH:AH,I60,'Cost of Removal from Forecast'!AF:AF)</f>
        <v>-2957051.02</v>
      </c>
      <c r="L60" s="21">
        <f t="shared" si="3"/>
        <v>0</v>
      </c>
      <c r="N60" s="22" t="s">
        <v>44</v>
      </c>
      <c r="O60" s="21">
        <f>+SUMIF('Cost of Removal from Forecast'!AH:AH,N60,'Cost of Removal from Forecast'!AF:AF)</f>
        <v>-6934.26</v>
      </c>
      <c r="P60" s="20">
        <f t="shared" si="1"/>
        <v>0</v>
      </c>
      <c r="Q60" s="3">
        <f t="shared" si="4"/>
        <v>0</v>
      </c>
      <c r="R60" s="3"/>
      <c r="S60" s="2">
        <f t="shared" si="5"/>
        <v>0</v>
      </c>
    </row>
    <row r="61" spans="1:19" x14ac:dyDescent="0.3">
      <c r="A61">
        <v>31200</v>
      </c>
      <c r="B61">
        <v>10402</v>
      </c>
      <c r="C61" t="s">
        <v>9</v>
      </c>
      <c r="E61" s="4">
        <v>364188.31949999998</v>
      </c>
      <c r="G61" s="4">
        <v>88359182.969999984</v>
      </c>
      <c r="I61" s="11" t="s">
        <v>60</v>
      </c>
      <c r="J61" s="20">
        <f t="shared" si="2"/>
        <v>0.2497851448783005</v>
      </c>
      <c r="K61" s="21">
        <f>+SUMIF('Cost of Removal from Forecast'!AH:AH,I61,'Cost of Removal from Forecast'!AF:AF)</f>
        <v>-2957051.02</v>
      </c>
      <c r="L61" s="21">
        <f t="shared" si="3"/>
        <v>-738627.42</v>
      </c>
      <c r="N61" s="22" t="s">
        <v>44</v>
      </c>
      <c r="O61" s="21">
        <f>+SUMIF('Cost of Removal from Forecast'!AH:AH,N61,'Cost of Removal from Forecast'!AF:AF)</f>
        <v>-6934.26</v>
      </c>
      <c r="P61" s="20">
        <f t="shared" si="1"/>
        <v>8.0079441755082026E-2</v>
      </c>
      <c r="Q61" s="3">
        <f t="shared" si="4"/>
        <v>-555.29</v>
      </c>
      <c r="R61" s="3"/>
      <c r="S61" s="2">
        <f t="shared" si="5"/>
        <v>-739182.71000000008</v>
      </c>
    </row>
    <row r="62" spans="1:19" x14ac:dyDescent="0.3">
      <c r="A62">
        <v>31200</v>
      </c>
      <c r="B62">
        <v>10403</v>
      </c>
      <c r="C62" t="s">
        <v>9</v>
      </c>
      <c r="E62" s="4">
        <v>368164.27649999998</v>
      </c>
      <c r="G62" s="4">
        <v>85487644.340000004</v>
      </c>
      <c r="I62" s="11" t="s">
        <v>60</v>
      </c>
      <c r="J62" s="20">
        <f t="shared" si="2"/>
        <v>0.25251212688760377</v>
      </c>
      <c r="K62" s="21">
        <f>+SUMIF('Cost of Removal from Forecast'!AH:AH,I62,'Cost of Removal from Forecast'!AF:AF)</f>
        <v>-2957051.02</v>
      </c>
      <c r="L62" s="21">
        <f t="shared" si="3"/>
        <v>-746691.24</v>
      </c>
      <c r="N62" s="22" t="s">
        <v>44</v>
      </c>
      <c r="O62" s="21">
        <f>+SUMIF('Cost of Removal from Forecast'!AH:AH,N62,'Cost of Removal from Forecast'!AF:AF)</f>
        <v>-6934.26</v>
      </c>
      <c r="P62" s="20">
        <f t="shared" si="1"/>
        <v>8.0953693355453785E-2</v>
      </c>
      <c r="Q62" s="3">
        <f t="shared" si="4"/>
        <v>-561.35</v>
      </c>
      <c r="R62" s="3"/>
      <c r="S62" s="2">
        <f t="shared" si="5"/>
        <v>-747252.59</v>
      </c>
    </row>
    <row r="63" spans="1:19" x14ac:dyDescent="0.3">
      <c r="A63">
        <v>31200</v>
      </c>
      <c r="B63">
        <v>10500</v>
      </c>
      <c r="C63" t="s">
        <v>8</v>
      </c>
      <c r="E63" s="4">
        <v>0</v>
      </c>
      <c r="G63" s="4">
        <v>0</v>
      </c>
      <c r="I63" s="11" t="s">
        <v>53</v>
      </c>
      <c r="J63" s="20">
        <f t="shared" si="2"/>
        <v>0</v>
      </c>
      <c r="K63" s="21">
        <f>+SUMIF('Cost of Removal from Forecast'!AH:AH,I63,'Cost of Removal from Forecast'!AF:AF)</f>
        <v>0</v>
      </c>
      <c r="L63" s="21">
        <f t="shared" si="3"/>
        <v>0</v>
      </c>
      <c r="N63" s="22" t="s">
        <v>44</v>
      </c>
      <c r="O63" s="21">
        <f>+SUMIF('Cost of Removal from Forecast'!AH:AH,N63,'Cost of Removal from Forecast'!AF:AF)</f>
        <v>-6934.26</v>
      </c>
      <c r="P63" s="20">
        <f t="shared" si="1"/>
        <v>0</v>
      </c>
      <c r="Q63" s="3">
        <f t="shared" si="4"/>
        <v>0</v>
      </c>
      <c r="R63" s="3"/>
      <c r="S63" s="2">
        <f t="shared" si="5"/>
        <v>0</v>
      </c>
    </row>
    <row r="64" spans="1:19" x14ac:dyDescent="0.3">
      <c r="A64">
        <v>31200</v>
      </c>
      <c r="B64">
        <v>10501</v>
      </c>
      <c r="C64" t="s">
        <v>8</v>
      </c>
      <c r="E64" s="4">
        <v>0</v>
      </c>
      <c r="G64" s="4">
        <v>0</v>
      </c>
      <c r="I64" s="11" t="s">
        <v>53</v>
      </c>
      <c r="J64" s="20">
        <f t="shared" si="2"/>
        <v>0</v>
      </c>
      <c r="K64" s="21">
        <f>+SUMIF('Cost of Removal from Forecast'!AH:AH,I64,'Cost of Removal from Forecast'!AF:AF)</f>
        <v>0</v>
      </c>
      <c r="L64" s="21">
        <f t="shared" si="3"/>
        <v>0</v>
      </c>
      <c r="N64" s="22" t="s">
        <v>44</v>
      </c>
      <c r="O64" s="21">
        <f>+SUMIF('Cost of Removal from Forecast'!AH:AH,N64,'Cost of Removal from Forecast'!AF:AF)</f>
        <v>-6934.26</v>
      </c>
      <c r="P64" s="20">
        <f t="shared" si="1"/>
        <v>0</v>
      </c>
      <c r="Q64" s="3">
        <f t="shared" si="4"/>
        <v>0</v>
      </c>
      <c r="R64" s="3"/>
      <c r="S64" s="2">
        <f t="shared" si="5"/>
        <v>0</v>
      </c>
    </row>
    <row r="65" spans="1:19" x14ac:dyDescent="0.3">
      <c r="A65">
        <v>31200</v>
      </c>
      <c r="B65">
        <v>10502</v>
      </c>
      <c r="C65" t="s">
        <v>8</v>
      </c>
      <c r="E65" s="4">
        <v>0</v>
      </c>
      <c r="G65" s="4">
        <v>0</v>
      </c>
      <c r="I65" s="11" t="s">
        <v>53</v>
      </c>
      <c r="J65" s="20">
        <f t="shared" si="2"/>
        <v>0</v>
      </c>
      <c r="K65" s="21">
        <f>+SUMIF('Cost of Removal from Forecast'!AH:AH,I65,'Cost of Removal from Forecast'!AF:AF)</f>
        <v>0</v>
      </c>
      <c r="L65" s="21">
        <f t="shared" si="3"/>
        <v>0</v>
      </c>
      <c r="N65" s="22" t="s">
        <v>44</v>
      </c>
      <c r="O65" s="21">
        <f>+SUMIF('Cost of Removal from Forecast'!AH:AH,N65,'Cost of Removal from Forecast'!AF:AF)</f>
        <v>-6934.26</v>
      </c>
      <c r="P65" s="20">
        <f t="shared" si="1"/>
        <v>0</v>
      </c>
      <c r="Q65" s="3">
        <f t="shared" si="4"/>
        <v>0</v>
      </c>
      <c r="R65" s="3"/>
      <c r="S65" s="2">
        <f t="shared" si="5"/>
        <v>0</v>
      </c>
    </row>
    <row r="66" spans="1:19" x14ac:dyDescent="0.3">
      <c r="A66">
        <v>31200</v>
      </c>
      <c r="B66">
        <v>10503</v>
      </c>
      <c r="C66" t="s">
        <v>8</v>
      </c>
      <c r="E66" s="4">
        <v>0</v>
      </c>
      <c r="G66" s="4">
        <v>0</v>
      </c>
      <c r="I66" s="11" t="s">
        <v>53</v>
      </c>
      <c r="J66" s="20">
        <f t="shared" si="2"/>
        <v>0</v>
      </c>
      <c r="K66" s="21">
        <f>+SUMIF('Cost of Removal from Forecast'!AH:AH,I66,'Cost of Removal from Forecast'!AF:AF)</f>
        <v>0</v>
      </c>
      <c r="L66" s="21">
        <f t="shared" si="3"/>
        <v>0</v>
      </c>
      <c r="N66" s="22" t="s">
        <v>44</v>
      </c>
      <c r="O66" s="21">
        <f>+SUMIF('Cost of Removal from Forecast'!AH:AH,N66,'Cost of Removal from Forecast'!AF:AF)</f>
        <v>-6934.26</v>
      </c>
      <c r="P66" s="20">
        <f t="shared" si="1"/>
        <v>0</v>
      </c>
      <c r="Q66" s="3">
        <f t="shared" si="4"/>
        <v>0</v>
      </c>
      <c r="R66" s="3"/>
      <c r="S66" s="2">
        <f t="shared" si="5"/>
        <v>0</v>
      </c>
    </row>
    <row r="67" spans="1:19" x14ac:dyDescent="0.3">
      <c r="A67">
        <v>31200</v>
      </c>
      <c r="B67">
        <v>10504</v>
      </c>
      <c r="C67" t="s">
        <v>8</v>
      </c>
      <c r="E67" s="4">
        <v>0</v>
      </c>
      <c r="G67" s="4">
        <v>0</v>
      </c>
      <c r="I67" s="11" t="s">
        <v>53</v>
      </c>
      <c r="J67" s="20">
        <f t="shared" si="2"/>
        <v>0</v>
      </c>
      <c r="K67" s="21">
        <f>+SUMIF('Cost of Removal from Forecast'!AH:AH,I67,'Cost of Removal from Forecast'!AF:AF)</f>
        <v>0</v>
      </c>
      <c r="L67" s="21">
        <f t="shared" si="3"/>
        <v>0</v>
      </c>
      <c r="N67" s="22" t="s">
        <v>44</v>
      </c>
      <c r="O67" s="21">
        <f>+SUMIF('Cost of Removal from Forecast'!AH:AH,N67,'Cost of Removal from Forecast'!AF:AF)</f>
        <v>-6934.26</v>
      </c>
      <c r="P67" s="20">
        <f t="shared" si="1"/>
        <v>0</v>
      </c>
      <c r="Q67" s="3">
        <f t="shared" si="4"/>
        <v>0</v>
      </c>
      <c r="R67" s="3"/>
      <c r="S67" s="2">
        <f t="shared" si="5"/>
        <v>0</v>
      </c>
    </row>
    <row r="68" spans="1:19" x14ac:dyDescent="0.3">
      <c r="A68">
        <v>31200</v>
      </c>
      <c r="B68">
        <v>10600</v>
      </c>
      <c r="C68" t="s">
        <v>8</v>
      </c>
      <c r="E68" s="4">
        <v>0</v>
      </c>
      <c r="G68" s="4">
        <v>0</v>
      </c>
      <c r="I68" s="11" t="s">
        <v>49</v>
      </c>
      <c r="J68" s="20">
        <f t="shared" si="2"/>
        <v>0</v>
      </c>
      <c r="K68" s="21">
        <f>+SUMIF('Cost of Removal from Forecast'!AH:AH,I68,'Cost of Removal from Forecast'!AF:AF)</f>
        <v>0</v>
      </c>
      <c r="L68" s="21">
        <f t="shared" si="3"/>
        <v>0</v>
      </c>
      <c r="N68" s="22" t="s">
        <v>44</v>
      </c>
      <c r="O68" s="21">
        <f>+SUMIF('Cost of Removal from Forecast'!AH:AH,N68,'Cost of Removal from Forecast'!AF:AF)</f>
        <v>-6934.26</v>
      </c>
      <c r="P68" s="20">
        <f t="shared" si="1"/>
        <v>0</v>
      </c>
      <c r="Q68" s="3">
        <f t="shared" si="4"/>
        <v>0</v>
      </c>
      <c r="R68" s="3"/>
      <c r="S68" s="2">
        <f t="shared" si="5"/>
        <v>0</v>
      </c>
    </row>
    <row r="69" spans="1:19" x14ac:dyDescent="0.3">
      <c r="A69">
        <v>31200</v>
      </c>
      <c r="B69">
        <v>10601</v>
      </c>
      <c r="C69" t="s">
        <v>8</v>
      </c>
      <c r="E69" s="4">
        <v>0</v>
      </c>
      <c r="G69" s="4">
        <v>0</v>
      </c>
      <c r="I69" s="11" t="s">
        <v>49</v>
      </c>
      <c r="J69" s="20">
        <f t="shared" si="2"/>
        <v>0</v>
      </c>
      <c r="K69" s="21">
        <f>+SUMIF('Cost of Removal from Forecast'!AH:AH,I69,'Cost of Removal from Forecast'!AF:AF)</f>
        <v>0</v>
      </c>
      <c r="L69" s="21">
        <f t="shared" si="3"/>
        <v>0</v>
      </c>
      <c r="N69" s="22" t="s">
        <v>44</v>
      </c>
      <c r="O69" s="21">
        <f>+SUMIF('Cost of Removal from Forecast'!AH:AH,N69,'Cost of Removal from Forecast'!AF:AF)</f>
        <v>-6934.26</v>
      </c>
      <c r="P69" s="20">
        <f t="shared" si="1"/>
        <v>0</v>
      </c>
      <c r="Q69" s="3">
        <f t="shared" si="4"/>
        <v>0</v>
      </c>
      <c r="R69" s="3"/>
      <c r="S69" s="2">
        <f t="shared" si="5"/>
        <v>0</v>
      </c>
    </row>
    <row r="70" spans="1:19" x14ac:dyDescent="0.3">
      <c r="A70">
        <v>31200</v>
      </c>
      <c r="B70">
        <v>10602</v>
      </c>
      <c r="C70" t="s">
        <v>8</v>
      </c>
      <c r="E70" s="4">
        <v>0</v>
      </c>
      <c r="G70" s="4">
        <v>0</v>
      </c>
      <c r="I70" s="11" t="s">
        <v>49</v>
      </c>
      <c r="J70" s="20">
        <f t="shared" si="2"/>
        <v>0</v>
      </c>
      <c r="K70" s="21">
        <f>+SUMIF('Cost of Removal from Forecast'!AH:AH,I70,'Cost of Removal from Forecast'!AF:AF)</f>
        <v>0</v>
      </c>
      <c r="L70" s="21">
        <f t="shared" si="3"/>
        <v>0</v>
      </c>
      <c r="N70" s="22" t="s">
        <v>44</v>
      </c>
      <c r="O70" s="21">
        <f>+SUMIF('Cost of Removal from Forecast'!AH:AH,N70,'Cost of Removal from Forecast'!AF:AF)</f>
        <v>-6934.26</v>
      </c>
      <c r="P70" s="20">
        <f t="shared" si="1"/>
        <v>0</v>
      </c>
      <c r="Q70" s="3">
        <f t="shared" si="4"/>
        <v>0</v>
      </c>
      <c r="R70" s="3"/>
      <c r="S70" s="2">
        <f t="shared" si="5"/>
        <v>0</v>
      </c>
    </row>
    <row r="71" spans="1:19" x14ac:dyDescent="0.3">
      <c r="A71">
        <v>31200</v>
      </c>
      <c r="B71">
        <v>10700</v>
      </c>
      <c r="C71" t="s">
        <v>8</v>
      </c>
      <c r="E71" s="4">
        <v>0</v>
      </c>
      <c r="G71" s="4">
        <v>0</v>
      </c>
      <c r="I71" s="11" t="s">
        <v>51</v>
      </c>
      <c r="J71" s="20">
        <f t="shared" si="2"/>
        <v>0</v>
      </c>
      <c r="K71" s="21">
        <f>+SUMIF('Cost of Removal from Forecast'!AH:AH,I71,'Cost of Removal from Forecast'!AF:AF)</f>
        <v>0</v>
      </c>
      <c r="L71" s="21">
        <f t="shared" si="3"/>
        <v>0</v>
      </c>
      <c r="N71" s="22" t="s">
        <v>44</v>
      </c>
      <c r="O71" s="21">
        <f>+SUMIF('Cost of Removal from Forecast'!AH:AH,N71,'Cost of Removal from Forecast'!AF:AF)</f>
        <v>-6934.26</v>
      </c>
      <c r="P71" s="20">
        <f t="shared" si="1"/>
        <v>0</v>
      </c>
      <c r="Q71" s="3">
        <f t="shared" si="4"/>
        <v>0</v>
      </c>
      <c r="R71" s="3"/>
      <c r="S71" s="2">
        <f t="shared" si="5"/>
        <v>0</v>
      </c>
    </row>
    <row r="72" spans="1:19" x14ac:dyDescent="0.3">
      <c r="A72">
        <v>31200</v>
      </c>
      <c r="B72">
        <v>10701</v>
      </c>
      <c r="C72" t="s">
        <v>8</v>
      </c>
      <c r="E72" s="4">
        <v>0</v>
      </c>
      <c r="G72" s="4">
        <v>0</v>
      </c>
      <c r="I72" s="11" t="s">
        <v>51</v>
      </c>
      <c r="J72" s="20">
        <f t="shared" si="2"/>
        <v>0</v>
      </c>
      <c r="K72" s="21">
        <f>+SUMIF('Cost of Removal from Forecast'!AH:AH,I72,'Cost of Removal from Forecast'!AF:AF)</f>
        <v>0</v>
      </c>
      <c r="L72" s="21">
        <f t="shared" si="3"/>
        <v>0</v>
      </c>
      <c r="N72" s="22" t="s">
        <v>44</v>
      </c>
      <c r="O72" s="21">
        <f>+SUMIF('Cost of Removal from Forecast'!AH:AH,N72,'Cost of Removal from Forecast'!AF:AF)</f>
        <v>-6934.26</v>
      </c>
      <c r="P72" s="20">
        <f t="shared" si="1"/>
        <v>0</v>
      </c>
      <c r="Q72" s="3">
        <f t="shared" si="4"/>
        <v>0</v>
      </c>
      <c r="R72" s="3"/>
      <c r="S72" s="2">
        <f t="shared" si="5"/>
        <v>0</v>
      </c>
    </row>
    <row r="73" spans="1:19" x14ac:dyDescent="0.3">
      <c r="A73">
        <v>31200</v>
      </c>
      <c r="B73">
        <v>10800</v>
      </c>
      <c r="C73" t="s">
        <v>9</v>
      </c>
      <c r="E73" s="4">
        <v>0</v>
      </c>
      <c r="G73" s="4">
        <v>33149442.199999999</v>
      </c>
      <c r="I73" s="11" t="s">
        <v>67</v>
      </c>
      <c r="J73" s="20">
        <f t="shared" si="2"/>
        <v>0</v>
      </c>
      <c r="K73" s="21">
        <f>+SUMIF('Cost of Removal from Forecast'!AH:AH,I73,'Cost of Removal from Forecast'!AF:AF)</f>
        <v>-3272173.3100000005</v>
      </c>
      <c r="L73" s="21">
        <f t="shared" si="3"/>
        <v>0</v>
      </c>
      <c r="N73" s="22" t="s">
        <v>44</v>
      </c>
      <c r="O73" s="21">
        <f>+SUMIF('Cost of Removal from Forecast'!AH:AH,N73,'Cost of Removal from Forecast'!AF:AF)</f>
        <v>-6934.26</v>
      </c>
      <c r="P73" s="20">
        <f t="shared" si="1"/>
        <v>0</v>
      </c>
      <c r="Q73" s="3">
        <f t="shared" si="4"/>
        <v>0</v>
      </c>
      <c r="R73" s="3"/>
      <c r="S73" s="2">
        <f t="shared" si="5"/>
        <v>0</v>
      </c>
    </row>
    <row r="74" spans="1:19" x14ac:dyDescent="0.3">
      <c r="A74">
        <v>31200</v>
      </c>
      <c r="B74">
        <v>10801</v>
      </c>
      <c r="C74" t="s">
        <v>9</v>
      </c>
      <c r="E74" s="4">
        <v>4958.1630000000005</v>
      </c>
      <c r="G74" s="4">
        <v>12151668.4</v>
      </c>
      <c r="I74" s="11" t="s">
        <v>67</v>
      </c>
      <c r="J74" s="20">
        <f t="shared" si="2"/>
        <v>2.4881568156100407E-2</v>
      </c>
      <c r="K74" s="21">
        <f>+SUMIF('Cost of Removal from Forecast'!AH:AH,I74,'Cost of Removal from Forecast'!AF:AF)</f>
        <v>-3272173.3100000005</v>
      </c>
      <c r="L74" s="21">
        <f t="shared" si="3"/>
        <v>-81416.800000000003</v>
      </c>
      <c r="N74" s="22" t="s">
        <v>44</v>
      </c>
      <c r="O74" s="21">
        <f>+SUMIF('Cost of Removal from Forecast'!AH:AH,N74,'Cost of Removal from Forecast'!AF:AF)</f>
        <v>-6934.26</v>
      </c>
      <c r="P74" s="20">
        <f t="shared" si="1"/>
        <v>8.8269291349692414E-3</v>
      </c>
      <c r="Q74" s="3">
        <f t="shared" si="4"/>
        <v>-61.21</v>
      </c>
      <c r="R74" s="3"/>
      <c r="S74" s="2">
        <f t="shared" si="5"/>
        <v>-81478.010000000009</v>
      </c>
    </row>
    <row r="75" spans="1:19" x14ac:dyDescent="0.3">
      <c r="A75">
        <v>31200</v>
      </c>
      <c r="B75">
        <v>10802</v>
      </c>
      <c r="C75" t="s">
        <v>9</v>
      </c>
      <c r="E75" s="4">
        <v>4285.1460000000006</v>
      </c>
      <c r="G75" s="4">
        <v>9684185.9900000002</v>
      </c>
      <c r="I75" s="11" t="s">
        <v>67</v>
      </c>
      <c r="J75" s="20">
        <f t="shared" si="2"/>
        <v>2.1504164396741503E-2</v>
      </c>
      <c r="K75" s="21">
        <f>+SUMIF('Cost of Removal from Forecast'!AH:AH,I75,'Cost of Removal from Forecast'!AF:AF)</f>
        <v>-3272173.3100000005</v>
      </c>
      <c r="L75" s="21">
        <f t="shared" si="3"/>
        <v>-70365.350000000006</v>
      </c>
      <c r="N75" s="22" t="s">
        <v>44</v>
      </c>
      <c r="O75" s="21">
        <f>+SUMIF('Cost of Removal from Forecast'!AH:AH,N75,'Cost of Removal from Forecast'!AF:AF)</f>
        <v>-6934.26</v>
      </c>
      <c r="P75" s="20">
        <f t="shared" si="1"/>
        <v>7.6287689765172284E-3</v>
      </c>
      <c r="Q75" s="3">
        <f t="shared" si="4"/>
        <v>-52.9</v>
      </c>
      <c r="R75" s="3"/>
      <c r="S75" s="2">
        <f t="shared" si="5"/>
        <v>-70418.25</v>
      </c>
    </row>
    <row r="76" spans="1:19" x14ac:dyDescent="0.3">
      <c r="A76">
        <v>31200</v>
      </c>
      <c r="B76">
        <v>10803</v>
      </c>
      <c r="C76" t="s">
        <v>9</v>
      </c>
      <c r="E76" s="4">
        <v>128829.72899999998</v>
      </c>
      <c r="G76" s="4">
        <v>180150244.93999997</v>
      </c>
      <c r="I76" s="11" t="s">
        <v>67</v>
      </c>
      <c r="J76" s="20">
        <f t="shared" si="2"/>
        <v>0.64650671683150485</v>
      </c>
      <c r="K76" s="21">
        <f>+SUMIF('Cost of Removal from Forecast'!AH:AH,I76,'Cost of Removal from Forecast'!AF:AF)</f>
        <v>-3272173.3100000005</v>
      </c>
      <c r="L76" s="21">
        <f t="shared" si="3"/>
        <v>-2115482.02</v>
      </c>
      <c r="N76" s="22" t="s">
        <v>44</v>
      </c>
      <c r="O76" s="21">
        <f>+SUMIF('Cost of Removal from Forecast'!AH:AH,N76,'Cost of Removal from Forecast'!AF:AF)</f>
        <v>-6934.26</v>
      </c>
      <c r="P76" s="20">
        <f t="shared" si="1"/>
        <v>0.22935327692615753</v>
      </c>
      <c r="Q76" s="3">
        <f t="shared" si="4"/>
        <v>-1590.4</v>
      </c>
      <c r="R76" s="3"/>
      <c r="S76" s="2">
        <f t="shared" si="5"/>
        <v>-2117072.42</v>
      </c>
    </row>
    <row r="77" spans="1:19" x14ac:dyDescent="0.3">
      <c r="A77">
        <v>31200</v>
      </c>
      <c r="B77">
        <v>10900</v>
      </c>
      <c r="C77" t="s">
        <v>9</v>
      </c>
      <c r="E77" s="4">
        <v>0</v>
      </c>
      <c r="G77" s="4">
        <v>15259113.99</v>
      </c>
      <c r="I77" s="11" t="s">
        <v>62</v>
      </c>
      <c r="J77" s="20">
        <f t="shared" ref="J77:J140" si="6">IFERROR(E77/SUMIF(I:I,I77,E:E),IFERROR(G77/SUMIF(I:I,I77,G:G),0))</f>
        <v>0</v>
      </c>
      <c r="K77" s="21">
        <f>+SUMIF('Cost of Removal from Forecast'!AH:AH,I77,'Cost of Removal from Forecast'!AF:AF)</f>
        <v>-321019.11</v>
      </c>
      <c r="L77" s="21">
        <f t="shared" si="3"/>
        <v>0</v>
      </c>
      <c r="N77" s="22" t="s">
        <v>44</v>
      </c>
      <c r="O77" s="21">
        <f>+SUMIF('Cost of Removal from Forecast'!AH:AH,N77,'Cost of Removal from Forecast'!AF:AF)</f>
        <v>-6934.26</v>
      </c>
      <c r="P77" s="20">
        <f t="shared" ref="P77:P140" si="7">+IF(N77=0,0,L77/SUMIF(N:N,N77,L:L))</f>
        <v>0</v>
      </c>
      <c r="Q77" s="3">
        <f t="shared" si="4"/>
        <v>0</v>
      </c>
      <c r="R77" s="3"/>
      <c r="S77" s="2">
        <f t="shared" si="5"/>
        <v>0</v>
      </c>
    </row>
    <row r="78" spans="1:19" x14ac:dyDescent="0.3">
      <c r="A78">
        <v>31200</v>
      </c>
      <c r="B78">
        <v>10901</v>
      </c>
      <c r="C78" t="s">
        <v>9</v>
      </c>
      <c r="E78" s="4">
        <v>0</v>
      </c>
      <c r="G78" s="4">
        <v>52104.93</v>
      </c>
      <c r="I78" s="11" t="s">
        <v>65</v>
      </c>
      <c r="J78" s="20">
        <f t="shared" si="6"/>
        <v>1</v>
      </c>
      <c r="K78" s="21">
        <f>+SUMIF('Cost of Removal from Forecast'!AH:AH,I78,'Cost of Removal from Forecast'!AF:AF)</f>
        <v>0</v>
      </c>
      <c r="L78" s="21">
        <f t="shared" ref="L78:L141" si="8">+ROUND(J78*K78,2)</f>
        <v>0</v>
      </c>
      <c r="N78" s="22" t="s">
        <v>44</v>
      </c>
      <c r="O78" s="21">
        <f>+SUMIF('Cost of Removal from Forecast'!AH:AH,N78,'Cost of Removal from Forecast'!AF:AF)</f>
        <v>-6934.26</v>
      </c>
      <c r="P78" s="20">
        <f t="shared" si="7"/>
        <v>0</v>
      </c>
      <c r="Q78" s="3">
        <f t="shared" ref="Q78:Q141" si="9">+ROUND(O78*P78,2)</f>
        <v>0</v>
      </c>
      <c r="R78" s="3"/>
      <c r="S78" s="2">
        <f t="shared" ref="S78:S141" si="10">+L78+Q78</f>
        <v>0</v>
      </c>
    </row>
    <row r="79" spans="1:19" x14ac:dyDescent="0.3">
      <c r="A79">
        <v>31200</v>
      </c>
      <c r="B79">
        <v>10902</v>
      </c>
      <c r="C79" t="s">
        <v>9</v>
      </c>
      <c r="E79" s="4">
        <v>3730.2255</v>
      </c>
      <c r="G79" s="4">
        <v>2569929.56</v>
      </c>
      <c r="I79" s="11" t="s">
        <v>62</v>
      </c>
      <c r="J79" s="20">
        <f t="shared" si="6"/>
        <v>2.0249801487263429E-2</v>
      </c>
      <c r="K79" s="21">
        <f>+SUMIF('Cost of Removal from Forecast'!AH:AH,I79,'Cost of Removal from Forecast'!AF:AF)</f>
        <v>-321019.11</v>
      </c>
      <c r="L79" s="21">
        <f t="shared" si="8"/>
        <v>-6500.57</v>
      </c>
      <c r="N79" s="22" t="s">
        <v>44</v>
      </c>
      <c r="O79" s="21">
        <f>+SUMIF('Cost of Removal from Forecast'!AH:AH,N79,'Cost of Removal from Forecast'!AF:AF)</f>
        <v>-6934.26</v>
      </c>
      <c r="P79" s="20">
        <f t="shared" si="7"/>
        <v>7.0476941769889007E-4</v>
      </c>
      <c r="Q79" s="3">
        <f t="shared" si="9"/>
        <v>-4.8899999999999997</v>
      </c>
      <c r="R79" s="3"/>
      <c r="S79" s="2">
        <f t="shared" si="10"/>
        <v>-6505.46</v>
      </c>
    </row>
    <row r="80" spans="1:19" x14ac:dyDescent="0.3">
      <c r="A80">
        <v>31200</v>
      </c>
      <c r="B80">
        <v>10903</v>
      </c>
      <c r="C80" t="s">
        <v>9</v>
      </c>
      <c r="E80" s="4">
        <v>0</v>
      </c>
      <c r="G80" s="4">
        <v>9494175.0900000017</v>
      </c>
      <c r="I80" s="11" t="s">
        <v>62</v>
      </c>
      <c r="J80" s="20">
        <f t="shared" si="6"/>
        <v>0</v>
      </c>
      <c r="K80" s="21">
        <f>+SUMIF('Cost of Removal from Forecast'!AH:AH,I80,'Cost of Removal from Forecast'!AF:AF)</f>
        <v>-321019.11</v>
      </c>
      <c r="L80" s="21">
        <f t="shared" si="8"/>
        <v>0</v>
      </c>
      <c r="N80" s="22" t="s">
        <v>44</v>
      </c>
      <c r="O80" s="21">
        <f>+SUMIF('Cost of Removal from Forecast'!AH:AH,N80,'Cost of Removal from Forecast'!AF:AF)</f>
        <v>-6934.26</v>
      </c>
      <c r="P80" s="20">
        <f t="shared" si="7"/>
        <v>0</v>
      </c>
      <c r="Q80" s="3">
        <f t="shared" si="9"/>
        <v>0</v>
      </c>
      <c r="R80" s="3"/>
      <c r="S80" s="2">
        <f t="shared" si="10"/>
        <v>0</v>
      </c>
    </row>
    <row r="81" spans="1:19" x14ac:dyDescent="0.3">
      <c r="A81">
        <v>31200</v>
      </c>
      <c r="B81">
        <v>10904</v>
      </c>
      <c r="C81" t="s">
        <v>9</v>
      </c>
      <c r="E81" s="4">
        <v>100580.67900000002</v>
      </c>
      <c r="G81" s="4">
        <v>50253526.930000015</v>
      </c>
      <c r="I81" s="11" t="s">
        <v>62</v>
      </c>
      <c r="J81" s="20">
        <f t="shared" si="6"/>
        <v>0.54600955979850707</v>
      </c>
      <c r="K81" s="21">
        <f>+SUMIF('Cost of Removal from Forecast'!AH:AH,I81,'Cost of Removal from Forecast'!AF:AF)</f>
        <v>-321019.11</v>
      </c>
      <c r="L81" s="21">
        <f t="shared" si="8"/>
        <v>-175279.5</v>
      </c>
      <c r="N81" s="22" t="s">
        <v>44</v>
      </c>
      <c r="O81" s="21">
        <f>+SUMIF('Cost of Removal from Forecast'!AH:AH,N81,'Cost of Removal from Forecast'!AF:AF)</f>
        <v>-6934.26</v>
      </c>
      <c r="P81" s="20">
        <f t="shared" si="7"/>
        <v>1.9003199896247963E-2</v>
      </c>
      <c r="Q81" s="3">
        <f t="shared" si="9"/>
        <v>-131.77000000000001</v>
      </c>
      <c r="R81" s="3"/>
      <c r="S81" s="2">
        <f t="shared" si="10"/>
        <v>-175411.27</v>
      </c>
    </row>
    <row r="82" spans="1:19" x14ac:dyDescent="0.3">
      <c r="A82">
        <v>31200</v>
      </c>
      <c r="B82">
        <v>10905</v>
      </c>
      <c r="C82" t="s">
        <v>9</v>
      </c>
      <c r="E82" s="4">
        <v>0</v>
      </c>
      <c r="G82" s="4">
        <v>39507420.039999992</v>
      </c>
      <c r="I82" s="11" t="s">
        <v>62</v>
      </c>
      <c r="J82" s="20">
        <f t="shared" si="6"/>
        <v>0</v>
      </c>
      <c r="K82" s="21">
        <f>+SUMIF('Cost of Removal from Forecast'!AH:AH,I82,'Cost of Removal from Forecast'!AF:AF)</f>
        <v>-321019.11</v>
      </c>
      <c r="L82" s="21">
        <f t="shared" si="8"/>
        <v>0</v>
      </c>
      <c r="N82" s="22" t="s">
        <v>44</v>
      </c>
      <c r="O82" s="21">
        <f>+SUMIF('Cost of Removal from Forecast'!AH:AH,N82,'Cost of Removal from Forecast'!AF:AF)</f>
        <v>-6934.26</v>
      </c>
      <c r="P82" s="20">
        <f t="shared" si="7"/>
        <v>0</v>
      </c>
      <c r="Q82" s="3">
        <f t="shared" si="9"/>
        <v>0</v>
      </c>
      <c r="R82" s="3"/>
      <c r="S82" s="2">
        <f t="shared" si="10"/>
        <v>0</v>
      </c>
    </row>
    <row r="83" spans="1:19" x14ac:dyDescent="0.3">
      <c r="A83">
        <v>31200</v>
      </c>
      <c r="B83">
        <v>11000</v>
      </c>
      <c r="C83" t="s">
        <v>8</v>
      </c>
      <c r="E83" s="4">
        <v>64723.931999999993</v>
      </c>
      <c r="G83" s="4">
        <v>3026874.1399999997</v>
      </c>
      <c r="I83" s="11" t="s">
        <v>56</v>
      </c>
      <c r="J83" s="20">
        <f t="shared" si="6"/>
        <v>2.7863627381878427E-2</v>
      </c>
      <c r="K83" s="21">
        <f>+SUMIF('Cost of Removal from Forecast'!AH:AH,I83,'Cost of Removal from Forecast'!AF:AF)</f>
        <v>-778799.58</v>
      </c>
      <c r="L83" s="21">
        <f t="shared" si="8"/>
        <v>-21700.18</v>
      </c>
      <c r="N83" s="22" t="s">
        <v>44</v>
      </c>
      <c r="O83" s="21">
        <f>+SUMIF('Cost of Removal from Forecast'!AH:AH,N83,'Cost of Removal from Forecast'!AF:AF)</f>
        <v>-6934.26</v>
      </c>
      <c r="P83" s="20">
        <f t="shared" si="7"/>
        <v>2.3526588010837667E-3</v>
      </c>
      <c r="Q83" s="3">
        <f t="shared" si="9"/>
        <v>-16.309999999999999</v>
      </c>
      <c r="R83" s="3"/>
      <c r="S83" s="2">
        <f t="shared" si="10"/>
        <v>-21716.49</v>
      </c>
    </row>
    <row r="84" spans="1:19" x14ac:dyDescent="0.3">
      <c r="A84">
        <v>31200</v>
      </c>
      <c r="B84">
        <v>11001</v>
      </c>
      <c r="C84" t="s">
        <v>8</v>
      </c>
      <c r="E84" s="4">
        <v>1392207.4125000001</v>
      </c>
      <c r="G84" s="4">
        <v>65107860.690000005</v>
      </c>
      <c r="I84" s="11" t="s">
        <v>56</v>
      </c>
      <c r="J84" s="20">
        <f t="shared" si="6"/>
        <v>0.59934474593090414</v>
      </c>
      <c r="K84" s="21">
        <f>+SUMIF('Cost of Removal from Forecast'!AH:AH,I84,'Cost of Removal from Forecast'!AF:AF)</f>
        <v>-778799.58</v>
      </c>
      <c r="L84" s="21">
        <f t="shared" si="8"/>
        <v>-466769.44</v>
      </c>
      <c r="N84" s="22" t="s">
        <v>44</v>
      </c>
      <c r="O84" s="21">
        <f>+SUMIF('Cost of Removal from Forecast'!AH:AH,N84,'Cost of Removal from Forecast'!AF:AF)</f>
        <v>-6934.26</v>
      </c>
      <c r="P84" s="20">
        <f t="shared" si="7"/>
        <v>5.0605535580485562E-2</v>
      </c>
      <c r="Q84" s="3">
        <f t="shared" si="9"/>
        <v>-350.91</v>
      </c>
      <c r="R84" s="3"/>
      <c r="S84" s="2">
        <f t="shared" si="10"/>
        <v>-467120.35</v>
      </c>
    </row>
    <row r="85" spans="1:19" x14ac:dyDescent="0.3">
      <c r="A85">
        <v>31200</v>
      </c>
      <c r="B85">
        <v>11002</v>
      </c>
      <c r="C85" t="s">
        <v>8</v>
      </c>
      <c r="E85" s="4">
        <v>0</v>
      </c>
      <c r="G85" s="4">
        <v>0</v>
      </c>
      <c r="I85" s="11" t="s">
        <v>56</v>
      </c>
      <c r="J85" s="20">
        <f t="shared" si="6"/>
        <v>0</v>
      </c>
      <c r="K85" s="21">
        <f>+SUMIF('Cost of Removal from Forecast'!AH:AH,I85,'Cost of Removal from Forecast'!AF:AF)</f>
        <v>-778799.58</v>
      </c>
      <c r="L85" s="21">
        <f t="shared" si="8"/>
        <v>0</v>
      </c>
      <c r="N85" s="22" t="s">
        <v>44</v>
      </c>
      <c r="O85" s="21">
        <f>+SUMIF('Cost of Removal from Forecast'!AH:AH,N85,'Cost of Removal from Forecast'!AF:AF)</f>
        <v>-6934.26</v>
      </c>
      <c r="P85" s="20">
        <f t="shared" si="7"/>
        <v>0</v>
      </c>
      <c r="Q85" s="3">
        <f t="shared" si="9"/>
        <v>0</v>
      </c>
      <c r="R85" s="3"/>
      <c r="S85" s="2">
        <f t="shared" si="10"/>
        <v>0</v>
      </c>
    </row>
    <row r="86" spans="1:19" x14ac:dyDescent="0.3">
      <c r="A86">
        <v>31400</v>
      </c>
      <c r="B86">
        <v>10100</v>
      </c>
      <c r="C86" t="s">
        <v>8</v>
      </c>
      <c r="E86" s="4">
        <v>0</v>
      </c>
      <c r="G86" s="4">
        <v>0</v>
      </c>
      <c r="I86" s="11" t="s">
        <v>45</v>
      </c>
      <c r="J86" s="20">
        <f t="shared" si="6"/>
        <v>0</v>
      </c>
      <c r="K86" s="21">
        <f>+SUMIF('Cost of Removal from Forecast'!AH:AH,I86,'Cost of Removal from Forecast'!AF:AF)</f>
        <v>0</v>
      </c>
      <c r="L86" s="21">
        <f t="shared" si="8"/>
        <v>0</v>
      </c>
      <c r="N86" s="22" t="s">
        <v>44</v>
      </c>
      <c r="O86" s="21">
        <f>+SUMIF('Cost of Removal from Forecast'!AH:AH,N86,'Cost of Removal from Forecast'!AF:AF)</f>
        <v>-6934.26</v>
      </c>
      <c r="P86" s="20">
        <f t="shared" si="7"/>
        <v>0</v>
      </c>
      <c r="Q86" s="3">
        <f t="shared" si="9"/>
        <v>0</v>
      </c>
      <c r="R86" s="3"/>
      <c r="S86" s="2">
        <f t="shared" si="10"/>
        <v>0</v>
      </c>
    </row>
    <row r="87" spans="1:19" x14ac:dyDescent="0.3">
      <c r="A87">
        <v>31400</v>
      </c>
      <c r="B87">
        <v>10101</v>
      </c>
      <c r="C87" t="s">
        <v>8</v>
      </c>
      <c r="E87" s="4">
        <v>0</v>
      </c>
      <c r="G87" s="4">
        <v>0</v>
      </c>
      <c r="I87" s="11" t="s">
        <v>45</v>
      </c>
      <c r="J87" s="20">
        <f t="shared" si="6"/>
        <v>0</v>
      </c>
      <c r="K87" s="21">
        <f>+SUMIF('Cost of Removal from Forecast'!AH:AH,I87,'Cost of Removal from Forecast'!AF:AF)</f>
        <v>0</v>
      </c>
      <c r="L87" s="21">
        <f t="shared" si="8"/>
        <v>0</v>
      </c>
      <c r="N87" s="22" t="s">
        <v>44</v>
      </c>
      <c r="O87" s="21">
        <f>+SUMIF('Cost of Removal from Forecast'!AH:AH,N87,'Cost of Removal from Forecast'!AF:AF)</f>
        <v>-6934.26</v>
      </c>
      <c r="P87" s="20">
        <f t="shared" si="7"/>
        <v>0</v>
      </c>
      <c r="Q87" s="3">
        <f t="shared" si="9"/>
        <v>0</v>
      </c>
      <c r="R87" s="3"/>
      <c r="S87" s="2">
        <f t="shared" si="10"/>
        <v>0</v>
      </c>
    </row>
    <row r="88" spans="1:19" x14ac:dyDescent="0.3">
      <c r="A88">
        <v>31400</v>
      </c>
      <c r="B88">
        <v>10102</v>
      </c>
      <c r="C88" t="s">
        <v>8</v>
      </c>
      <c r="E88" s="4">
        <v>0</v>
      </c>
      <c r="G88" s="4">
        <v>0</v>
      </c>
      <c r="I88" s="11" t="s">
        <v>45</v>
      </c>
      <c r="J88" s="20">
        <f t="shared" si="6"/>
        <v>0</v>
      </c>
      <c r="K88" s="21">
        <f>+SUMIF('Cost of Removal from Forecast'!AH:AH,I88,'Cost of Removal from Forecast'!AF:AF)</f>
        <v>0</v>
      </c>
      <c r="L88" s="21">
        <f t="shared" si="8"/>
        <v>0</v>
      </c>
      <c r="N88" s="22" t="s">
        <v>44</v>
      </c>
      <c r="O88" s="21">
        <f>+SUMIF('Cost of Removal from Forecast'!AH:AH,N88,'Cost of Removal from Forecast'!AF:AF)</f>
        <v>-6934.26</v>
      </c>
      <c r="P88" s="20">
        <f t="shared" si="7"/>
        <v>0</v>
      </c>
      <c r="Q88" s="3">
        <f t="shared" si="9"/>
        <v>0</v>
      </c>
      <c r="R88" s="3"/>
      <c r="S88" s="2">
        <f t="shared" si="10"/>
        <v>0</v>
      </c>
    </row>
    <row r="89" spans="1:19" x14ac:dyDescent="0.3">
      <c r="A89">
        <v>31400</v>
      </c>
      <c r="B89">
        <v>10200</v>
      </c>
      <c r="C89" t="s">
        <v>8</v>
      </c>
      <c r="E89" s="4">
        <v>0</v>
      </c>
      <c r="G89" s="4">
        <v>0</v>
      </c>
      <c r="I89" s="11" t="s">
        <v>47</v>
      </c>
      <c r="J89" s="20">
        <f t="shared" si="6"/>
        <v>0</v>
      </c>
      <c r="K89" s="21">
        <f>+SUMIF('Cost of Removal from Forecast'!AH:AH,I89,'Cost of Removal from Forecast'!AF:AF)</f>
        <v>0</v>
      </c>
      <c r="L89" s="21">
        <f t="shared" si="8"/>
        <v>0</v>
      </c>
      <c r="N89" s="22" t="s">
        <v>44</v>
      </c>
      <c r="O89" s="21">
        <f>+SUMIF('Cost of Removal from Forecast'!AH:AH,N89,'Cost of Removal from Forecast'!AF:AF)</f>
        <v>-6934.26</v>
      </c>
      <c r="P89" s="20">
        <f t="shared" si="7"/>
        <v>0</v>
      </c>
      <c r="Q89" s="3">
        <f t="shared" si="9"/>
        <v>0</v>
      </c>
      <c r="R89" s="3"/>
      <c r="S89" s="2">
        <f t="shared" si="10"/>
        <v>0</v>
      </c>
    </row>
    <row r="90" spans="1:19" x14ac:dyDescent="0.3">
      <c r="A90">
        <v>31400</v>
      </c>
      <c r="B90">
        <v>10201</v>
      </c>
      <c r="C90" t="s">
        <v>8</v>
      </c>
      <c r="E90" s="4">
        <v>0</v>
      </c>
      <c r="G90" s="4">
        <v>0</v>
      </c>
      <c r="I90" s="11" t="s">
        <v>47</v>
      </c>
      <c r="J90" s="20">
        <f t="shared" si="6"/>
        <v>0</v>
      </c>
      <c r="K90" s="21">
        <f>+SUMIF('Cost of Removal from Forecast'!AH:AH,I90,'Cost of Removal from Forecast'!AF:AF)</f>
        <v>0</v>
      </c>
      <c r="L90" s="21">
        <f t="shared" si="8"/>
        <v>0</v>
      </c>
      <c r="N90" s="22" t="s">
        <v>44</v>
      </c>
      <c r="O90" s="21">
        <f>+SUMIF('Cost of Removal from Forecast'!AH:AH,N90,'Cost of Removal from Forecast'!AF:AF)</f>
        <v>-6934.26</v>
      </c>
      <c r="P90" s="20">
        <f t="shared" si="7"/>
        <v>0</v>
      </c>
      <c r="Q90" s="3">
        <f t="shared" si="9"/>
        <v>0</v>
      </c>
      <c r="R90" s="3"/>
      <c r="S90" s="2">
        <f t="shared" si="10"/>
        <v>0</v>
      </c>
    </row>
    <row r="91" spans="1:19" x14ac:dyDescent="0.3">
      <c r="A91">
        <v>31400</v>
      </c>
      <c r="B91">
        <v>10202</v>
      </c>
      <c r="C91" t="s">
        <v>8</v>
      </c>
      <c r="E91" s="4">
        <v>0</v>
      </c>
      <c r="G91" s="4">
        <v>0</v>
      </c>
      <c r="I91" s="11" t="s">
        <v>47</v>
      </c>
      <c r="J91" s="20">
        <f t="shared" si="6"/>
        <v>0</v>
      </c>
      <c r="K91" s="21">
        <f>+SUMIF('Cost of Removal from Forecast'!AH:AH,I91,'Cost of Removal from Forecast'!AF:AF)</f>
        <v>0</v>
      </c>
      <c r="L91" s="21">
        <f t="shared" si="8"/>
        <v>0</v>
      </c>
      <c r="N91" s="22" t="s">
        <v>44</v>
      </c>
      <c r="O91" s="21">
        <f>+SUMIF('Cost of Removal from Forecast'!AH:AH,N91,'Cost of Removal from Forecast'!AF:AF)</f>
        <v>-6934.26</v>
      </c>
      <c r="P91" s="20">
        <f t="shared" si="7"/>
        <v>0</v>
      </c>
      <c r="Q91" s="3">
        <f t="shared" si="9"/>
        <v>0</v>
      </c>
      <c r="R91" s="3"/>
      <c r="S91" s="2">
        <f t="shared" si="10"/>
        <v>0</v>
      </c>
    </row>
    <row r="92" spans="1:19" x14ac:dyDescent="0.3">
      <c r="A92">
        <v>31400</v>
      </c>
      <c r="B92">
        <v>10301</v>
      </c>
      <c r="C92" t="s">
        <v>9</v>
      </c>
      <c r="E92" s="4">
        <v>3895.7749999999996</v>
      </c>
      <c r="G92" s="4">
        <v>7667284.5799999991</v>
      </c>
      <c r="I92" s="11" t="s">
        <v>57</v>
      </c>
      <c r="J92" s="20">
        <f t="shared" si="6"/>
        <v>5.3656333181330406E-3</v>
      </c>
      <c r="K92" s="21">
        <f>+SUMIF('Cost of Removal from Forecast'!AH:AH,I92,'Cost of Removal from Forecast'!AF:AF)</f>
        <v>-1894640.4299999997</v>
      </c>
      <c r="L92" s="21">
        <f t="shared" si="8"/>
        <v>-10165.950000000001</v>
      </c>
      <c r="N92" s="22" t="s">
        <v>44</v>
      </c>
      <c r="O92" s="21">
        <f>+SUMIF('Cost of Removal from Forecast'!AH:AH,N92,'Cost of Removal from Forecast'!AF:AF)</f>
        <v>-6934.26</v>
      </c>
      <c r="P92" s="20">
        <f t="shared" si="7"/>
        <v>1.1021572972610145E-3</v>
      </c>
      <c r="Q92" s="3">
        <f t="shared" si="9"/>
        <v>-7.64</v>
      </c>
      <c r="R92" s="3"/>
      <c r="S92" s="2">
        <f t="shared" si="10"/>
        <v>-10173.59</v>
      </c>
    </row>
    <row r="93" spans="1:19" x14ac:dyDescent="0.3">
      <c r="A93">
        <v>31400</v>
      </c>
      <c r="B93">
        <v>10302</v>
      </c>
      <c r="C93" t="s">
        <v>9</v>
      </c>
      <c r="E93" s="4">
        <v>29326.556500000002</v>
      </c>
      <c r="G93" s="4">
        <v>41692015.904600002</v>
      </c>
      <c r="I93" s="11" t="s">
        <v>57</v>
      </c>
      <c r="J93" s="20">
        <f t="shared" si="6"/>
        <v>4.0391333858477742E-2</v>
      </c>
      <c r="K93" s="21">
        <f>+SUMIF('Cost of Removal from Forecast'!AH:AH,I93,'Cost of Removal from Forecast'!AF:AF)</f>
        <v>-1894640.4299999997</v>
      </c>
      <c r="L93" s="21">
        <f t="shared" si="8"/>
        <v>-76527.05</v>
      </c>
      <c r="N93" s="22" t="s">
        <v>44</v>
      </c>
      <c r="O93" s="21">
        <f>+SUMIF('Cost of Removal from Forecast'!AH:AH,N93,'Cost of Removal from Forecast'!AF:AF)</f>
        <v>-6934.26</v>
      </c>
      <c r="P93" s="20">
        <f t="shared" si="7"/>
        <v>8.2967992755579659E-3</v>
      </c>
      <c r="Q93" s="3">
        <f t="shared" si="9"/>
        <v>-57.53</v>
      </c>
      <c r="R93" s="3"/>
      <c r="S93" s="2">
        <f t="shared" si="10"/>
        <v>-76584.58</v>
      </c>
    </row>
    <row r="94" spans="1:19" x14ac:dyDescent="0.3">
      <c r="A94">
        <v>31400</v>
      </c>
      <c r="B94">
        <v>10303</v>
      </c>
      <c r="C94" t="s">
        <v>9</v>
      </c>
      <c r="E94" s="4">
        <v>28561.651500000007</v>
      </c>
      <c r="G94" s="4">
        <v>43015594.524400003</v>
      </c>
      <c r="I94" s="11" t="s">
        <v>57</v>
      </c>
      <c r="J94" s="20">
        <f t="shared" si="6"/>
        <v>3.9337833655512598E-2</v>
      </c>
      <c r="K94" s="21">
        <f>+SUMIF('Cost of Removal from Forecast'!AH:AH,I94,'Cost of Removal from Forecast'!AF:AF)</f>
        <v>-1894640.4299999997</v>
      </c>
      <c r="L94" s="21">
        <f t="shared" si="8"/>
        <v>-74531.05</v>
      </c>
      <c r="N94" s="22" t="s">
        <v>44</v>
      </c>
      <c r="O94" s="21">
        <f>+SUMIF('Cost of Removal from Forecast'!AH:AH,N94,'Cost of Removal from Forecast'!AF:AF)</f>
        <v>-6934.26</v>
      </c>
      <c r="P94" s="20">
        <f t="shared" si="7"/>
        <v>8.0803998278592293E-3</v>
      </c>
      <c r="Q94" s="3">
        <f t="shared" si="9"/>
        <v>-56.03</v>
      </c>
      <c r="R94" s="3"/>
      <c r="S94" s="2">
        <f t="shared" si="10"/>
        <v>-74587.08</v>
      </c>
    </row>
    <row r="95" spans="1:19" x14ac:dyDescent="0.3">
      <c r="A95">
        <v>31400</v>
      </c>
      <c r="B95">
        <v>10400</v>
      </c>
      <c r="C95" t="s">
        <v>9</v>
      </c>
      <c r="E95" s="4">
        <v>15670.970500000001</v>
      </c>
      <c r="G95" s="4">
        <v>14943671.749999998</v>
      </c>
      <c r="I95" s="11" t="s">
        <v>60</v>
      </c>
      <c r="J95" s="20">
        <f t="shared" si="6"/>
        <v>1.0748218509863751E-2</v>
      </c>
      <c r="K95" s="21">
        <f>+SUMIF('Cost of Removal from Forecast'!AH:AH,I95,'Cost of Removal from Forecast'!AF:AF)</f>
        <v>-2957051.02</v>
      </c>
      <c r="L95" s="21">
        <f t="shared" si="8"/>
        <v>-31783.03</v>
      </c>
      <c r="N95" s="22" t="s">
        <v>44</v>
      </c>
      <c r="O95" s="21">
        <f>+SUMIF('Cost of Removal from Forecast'!AH:AH,N95,'Cost of Removal from Forecast'!AF:AF)</f>
        <v>-6934.26</v>
      </c>
      <c r="P95" s="20">
        <f t="shared" si="7"/>
        <v>3.4458066824611311E-3</v>
      </c>
      <c r="Q95" s="3">
        <f t="shared" si="9"/>
        <v>-23.89</v>
      </c>
      <c r="R95" s="3"/>
      <c r="S95" s="2">
        <f t="shared" si="10"/>
        <v>-31806.92</v>
      </c>
    </row>
    <row r="96" spans="1:19" x14ac:dyDescent="0.3">
      <c r="A96">
        <v>31400</v>
      </c>
      <c r="B96">
        <v>10402</v>
      </c>
      <c r="C96" t="s">
        <v>9</v>
      </c>
      <c r="E96" s="4">
        <v>51403.532999999996</v>
      </c>
      <c r="G96" s="4">
        <v>50550694.875200003</v>
      </c>
      <c r="I96" s="11" t="s">
        <v>60</v>
      </c>
      <c r="J96" s="20">
        <f t="shared" si="6"/>
        <v>3.5256042684975515E-2</v>
      </c>
      <c r="K96" s="21">
        <f>+SUMIF('Cost of Removal from Forecast'!AH:AH,I96,'Cost of Removal from Forecast'!AF:AF)</f>
        <v>-2957051.02</v>
      </c>
      <c r="L96" s="21">
        <f t="shared" si="8"/>
        <v>-104253.92</v>
      </c>
      <c r="N96" s="22" t="s">
        <v>44</v>
      </c>
      <c r="O96" s="21">
        <f>+SUMIF('Cost of Removal from Forecast'!AH:AH,N96,'Cost of Removal from Forecast'!AF:AF)</f>
        <v>-6934.26</v>
      </c>
      <c r="P96" s="20">
        <f t="shared" si="7"/>
        <v>1.1302851056326857E-2</v>
      </c>
      <c r="Q96" s="3">
        <f t="shared" si="9"/>
        <v>-78.38</v>
      </c>
      <c r="R96" s="3"/>
      <c r="S96" s="2">
        <f t="shared" si="10"/>
        <v>-104332.3</v>
      </c>
    </row>
    <row r="97" spans="1:19" x14ac:dyDescent="0.3">
      <c r="A97">
        <v>31400</v>
      </c>
      <c r="B97">
        <v>10403</v>
      </c>
      <c r="C97" t="s">
        <v>9</v>
      </c>
      <c r="E97" s="4">
        <v>47260.562000000005</v>
      </c>
      <c r="G97" s="4">
        <v>30137491.999999996</v>
      </c>
      <c r="I97" s="11" t="s">
        <v>60</v>
      </c>
      <c r="J97" s="20">
        <f t="shared" si="6"/>
        <v>3.2414511103505898E-2</v>
      </c>
      <c r="K97" s="21">
        <f>+SUMIF('Cost of Removal from Forecast'!AH:AH,I97,'Cost of Removal from Forecast'!AF:AF)</f>
        <v>-2957051.02</v>
      </c>
      <c r="L97" s="21">
        <f t="shared" si="8"/>
        <v>-95851.36</v>
      </c>
      <c r="N97" s="22" t="s">
        <v>44</v>
      </c>
      <c r="O97" s="21">
        <f>+SUMIF('Cost of Removal from Forecast'!AH:AH,N97,'Cost of Removal from Forecast'!AF:AF)</f>
        <v>-6934.26</v>
      </c>
      <c r="P97" s="20">
        <f t="shared" si="7"/>
        <v>1.0391874431449347E-2</v>
      </c>
      <c r="Q97" s="3">
        <f t="shared" si="9"/>
        <v>-72.06</v>
      </c>
      <c r="R97" s="3"/>
      <c r="S97" s="2">
        <f t="shared" si="10"/>
        <v>-95923.42</v>
      </c>
    </row>
    <row r="98" spans="1:19" x14ac:dyDescent="0.3">
      <c r="A98">
        <v>31400</v>
      </c>
      <c r="B98">
        <v>10500</v>
      </c>
      <c r="C98" t="s">
        <v>8</v>
      </c>
      <c r="E98" s="4">
        <v>0</v>
      </c>
      <c r="G98" s="4">
        <v>1478577.3</v>
      </c>
      <c r="I98" s="11" t="s">
        <v>53</v>
      </c>
      <c r="J98" s="20">
        <f t="shared" si="6"/>
        <v>0.99925140822879732</v>
      </c>
      <c r="K98" s="21">
        <f>+SUMIF('Cost of Removal from Forecast'!AH:AH,I98,'Cost of Removal from Forecast'!AF:AF)</f>
        <v>0</v>
      </c>
      <c r="L98" s="21">
        <f t="shared" si="8"/>
        <v>0</v>
      </c>
      <c r="N98" s="22" t="s">
        <v>44</v>
      </c>
      <c r="O98" s="21">
        <f>+SUMIF('Cost of Removal from Forecast'!AH:AH,N98,'Cost of Removal from Forecast'!AF:AF)</f>
        <v>-6934.26</v>
      </c>
      <c r="P98" s="20">
        <f t="shared" si="7"/>
        <v>0</v>
      </c>
      <c r="Q98" s="3">
        <f t="shared" si="9"/>
        <v>0</v>
      </c>
      <c r="R98" s="3"/>
      <c r="S98" s="2">
        <f t="shared" si="10"/>
        <v>0</v>
      </c>
    </row>
    <row r="99" spans="1:19" x14ac:dyDescent="0.3">
      <c r="A99">
        <v>31400</v>
      </c>
      <c r="B99">
        <v>10501</v>
      </c>
      <c r="C99" t="s">
        <v>8</v>
      </c>
      <c r="E99" s="4">
        <v>0</v>
      </c>
      <c r="G99" s="4">
        <v>0</v>
      </c>
      <c r="I99" s="11" t="s">
        <v>53</v>
      </c>
      <c r="J99" s="20">
        <f t="shared" si="6"/>
        <v>0</v>
      </c>
      <c r="K99" s="21">
        <f>+SUMIF('Cost of Removal from Forecast'!AH:AH,I99,'Cost of Removal from Forecast'!AF:AF)</f>
        <v>0</v>
      </c>
      <c r="L99" s="21">
        <f t="shared" si="8"/>
        <v>0</v>
      </c>
      <c r="N99" s="22" t="s">
        <v>44</v>
      </c>
      <c r="O99" s="21">
        <f>+SUMIF('Cost of Removal from Forecast'!AH:AH,N99,'Cost of Removal from Forecast'!AF:AF)</f>
        <v>-6934.26</v>
      </c>
      <c r="P99" s="20">
        <f t="shared" si="7"/>
        <v>0</v>
      </c>
      <c r="Q99" s="3">
        <f t="shared" si="9"/>
        <v>0</v>
      </c>
      <c r="R99" s="3"/>
      <c r="S99" s="2">
        <f t="shared" si="10"/>
        <v>0</v>
      </c>
    </row>
    <row r="100" spans="1:19" x14ac:dyDescent="0.3">
      <c r="A100">
        <v>31400</v>
      </c>
      <c r="B100">
        <v>10502</v>
      </c>
      <c r="C100" t="s">
        <v>8</v>
      </c>
      <c r="E100" s="4">
        <v>0</v>
      </c>
      <c r="G100" s="4">
        <v>0</v>
      </c>
      <c r="I100" s="11" t="s">
        <v>53</v>
      </c>
      <c r="J100" s="20">
        <f t="shared" si="6"/>
        <v>0</v>
      </c>
      <c r="K100" s="21">
        <f>+SUMIF('Cost of Removal from Forecast'!AH:AH,I100,'Cost of Removal from Forecast'!AF:AF)</f>
        <v>0</v>
      </c>
      <c r="L100" s="21">
        <f t="shared" si="8"/>
        <v>0</v>
      </c>
      <c r="N100" s="22" t="s">
        <v>44</v>
      </c>
      <c r="O100" s="21">
        <f>+SUMIF('Cost of Removal from Forecast'!AH:AH,N100,'Cost of Removal from Forecast'!AF:AF)</f>
        <v>-6934.26</v>
      </c>
      <c r="P100" s="20">
        <f t="shared" si="7"/>
        <v>0</v>
      </c>
      <c r="Q100" s="3">
        <f t="shared" si="9"/>
        <v>0</v>
      </c>
      <c r="R100" s="3"/>
      <c r="S100" s="2">
        <f t="shared" si="10"/>
        <v>0</v>
      </c>
    </row>
    <row r="101" spans="1:19" x14ac:dyDescent="0.3">
      <c r="A101">
        <v>31400</v>
      </c>
      <c r="B101">
        <v>10503</v>
      </c>
      <c r="C101" t="s">
        <v>8</v>
      </c>
      <c r="E101" s="4">
        <v>0</v>
      </c>
      <c r="G101" s="4">
        <v>0</v>
      </c>
      <c r="I101" s="11" t="s">
        <v>53</v>
      </c>
      <c r="J101" s="20">
        <f t="shared" si="6"/>
        <v>0</v>
      </c>
      <c r="K101" s="21">
        <f>+SUMIF('Cost of Removal from Forecast'!AH:AH,I101,'Cost of Removal from Forecast'!AF:AF)</f>
        <v>0</v>
      </c>
      <c r="L101" s="21">
        <f t="shared" si="8"/>
        <v>0</v>
      </c>
      <c r="N101" s="22" t="s">
        <v>44</v>
      </c>
      <c r="O101" s="21">
        <f>+SUMIF('Cost of Removal from Forecast'!AH:AH,N101,'Cost of Removal from Forecast'!AF:AF)</f>
        <v>-6934.26</v>
      </c>
      <c r="P101" s="20">
        <f t="shared" si="7"/>
        <v>0</v>
      </c>
      <c r="Q101" s="3">
        <f t="shared" si="9"/>
        <v>0</v>
      </c>
      <c r="R101" s="3"/>
      <c r="S101" s="2">
        <f t="shared" si="10"/>
        <v>0</v>
      </c>
    </row>
    <row r="102" spans="1:19" x14ac:dyDescent="0.3">
      <c r="A102">
        <v>31400</v>
      </c>
      <c r="B102">
        <v>10504</v>
      </c>
      <c r="C102" t="s">
        <v>8</v>
      </c>
      <c r="E102" s="4">
        <v>0</v>
      </c>
      <c r="G102" s="4">
        <v>0</v>
      </c>
      <c r="I102" s="11" t="s">
        <v>53</v>
      </c>
      <c r="J102" s="20">
        <f t="shared" si="6"/>
        <v>0</v>
      </c>
      <c r="K102" s="21">
        <f>+SUMIF('Cost of Removal from Forecast'!AH:AH,I102,'Cost of Removal from Forecast'!AF:AF)</f>
        <v>0</v>
      </c>
      <c r="L102" s="21">
        <f t="shared" si="8"/>
        <v>0</v>
      </c>
      <c r="N102" s="22" t="s">
        <v>44</v>
      </c>
      <c r="O102" s="21">
        <f>+SUMIF('Cost of Removal from Forecast'!AH:AH,N102,'Cost of Removal from Forecast'!AF:AF)</f>
        <v>-6934.26</v>
      </c>
      <c r="P102" s="20">
        <f t="shared" si="7"/>
        <v>0</v>
      </c>
      <c r="Q102" s="3">
        <f t="shared" si="9"/>
        <v>0</v>
      </c>
      <c r="R102" s="3"/>
      <c r="S102" s="2">
        <f t="shared" si="10"/>
        <v>0</v>
      </c>
    </row>
    <row r="103" spans="1:19" x14ac:dyDescent="0.3">
      <c r="A103">
        <v>31400</v>
      </c>
      <c r="B103">
        <v>10600</v>
      </c>
      <c r="C103" t="s">
        <v>8</v>
      </c>
      <c r="E103" s="4">
        <v>0</v>
      </c>
      <c r="G103" s="4">
        <v>0</v>
      </c>
      <c r="I103" s="11" t="s">
        <v>49</v>
      </c>
      <c r="J103" s="20">
        <f t="shared" si="6"/>
        <v>0</v>
      </c>
      <c r="K103" s="21">
        <f>+SUMIF('Cost of Removal from Forecast'!AH:AH,I103,'Cost of Removal from Forecast'!AF:AF)</f>
        <v>0</v>
      </c>
      <c r="L103" s="21">
        <f t="shared" si="8"/>
        <v>0</v>
      </c>
      <c r="N103" s="22" t="s">
        <v>44</v>
      </c>
      <c r="O103" s="21">
        <f>+SUMIF('Cost of Removal from Forecast'!AH:AH,N103,'Cost of Removal from Forecast'!AF:AF)</f>
        <v>-6934.26</v>
      </c>
      <c r="P103" s="20">
        <f t="shared" si="7"/>
        <v>0</v>
      </c>
      <c r="Q103" s="3">
        <f t="shared" si="9"/>
        <v>0</v>
      </c>
      <c r="R103" s="3"/>
      <c r="S103" s="2">
        <f t="shared" si="10"/>
        <v>0</v>
      </c>
    </row>
    <row r="104" spans="1:19" x14ac:dyDescent="0.3">
      <c r="A104">
        <v>31400</v>
      </c>
      <c r="B104">
        <v>10601</v>
      </c>
      <c r="C104" t="s">
        <v>8</v>
      </c>
      <c r="E104" s="4">
        <v>0</v>
      </c>
      <c r="G104" s="4">
        <v>0</v>
      </c>
      <c r="I104" s="11" t="s">
        <v>49</v>
      </c>
      <c r="J104" s="20">
        <f t="shared" si="6"/>
        <v>0</v>
      </c>
      <c r="K104" s="21">
        <f>+SUMIF('Cost of Removal from Forecast'!AH:AH,I104,'Cost of Removal from Forecast'!AF:AF)</f>
        <v>0</v>
      </c>
      <c r="L104" s="21">
        <f t="shared" si="8"/>
        <v>0</v>
      </c>
      <c r="N104" s="22" t="s">
        <v>44</v>
      </c>
      <c r="O104" s="21">
        <f>+SUMIF('Cost of Removal from Forecast'!AH:AH,N104,'Cost of Removal from Forecast'!AF:AF)</f>
        <v>-6934.26</v>
      </c>
      <c r="P104" s="20">
        <f t="shared" si="7"/>
        <v>0</v>
      </c>
      <c r="Q104" s="3">
        <f t="shared" si="9"/>
        <v>0</v>
      </c>
      <c r="R104" s="3"/>
      <c r="S104" s="2">
        <f t="shared" si="10"/>
        <v>0</v>
      </c>
    </row>
    <row r="105" spans="1:19" x14ac:dyDescent="0.3">
      <c r="A105">
        <v>31400</v>
      </c>
      <c r="B105">
        <v>10602</v>
      </c>
      <c r="C105" t="s">
        <v>8</v>
      </c>
      <c r="E105" s="4">
        <v>0</v>
      </c>
      <c r="G105" s="4">
        <v>0</v>
      </c>
      <c r="I105" s="11" t="s">
        <v>49</v>
      </c>
      <c r="J105" s="20">
        <f t="shared" si="6"/>
        <v>0</v>
      </c>
      <c r="K105" s="21">
        <f>+SUMIF('Cost of Removal from Forecast'!AH:AH,I105,'Cost of Removal from Forecast'!AF:AF)</f>
        <v>0</v>
      </c>
      <c r="L105" s="21">
        <f t="shared" si="8"/>
        <v>0</v>
      </c>
      <c r="N105" s="22" t="s">
        <v>44</v>
      </c>
      <c r="O105" s="21">
        <f>+SUMIF('Cost of Removal from Forecast'!AH:AH,N105,'Cost of Removal from Forecast'!AF:AF)</f>
        <v>-6934.26</v>
      </c>
      <c r="P105" s="20">
        <f t="shared" si="7"/>
        <v>0</v>
      </c>
      <c r="Q105" s="3">
        <f t="shared" si="9"/>
        <v>0</v>
      </c>
      <c r="R105" s="3"/>
      <c r="S105" s="2">
        <f t="shared" si="10"/>
        <v>0</v>
      </c>
    </row>
    <row r="106" spans="1:19" x14ac:dyDescent="0.3">
      <c r="A106">
        <v>31400</v>
      </c>
      <c r="B106">
        <v>10700</v>
      </c>
      <c r="C106" t="s">
        <v>8</v>
      </c>
      <c r="E106" s="4">
        <v>0</v>
      </c>
      <c r="G106" s="4">
        <v>0</v>
      </c>
      <c r="I106" s="11" t="s">
        <v>51</v>
      </c>
      <c r="J106" s="20">
        <f t="shared" si="6"/>
        <v>0</v>
      </c>
      <c r="K106" s="21">
        <f>+SUMIF('Cost of Removal from Forecast'!AH:AH,I106,'Cost of Removal from Forecast'!AF:AF)</f>
        <v>0</v>
      </c>
      <c r="L106" s="21">
        <f t="shared" si="8"/>
        <v>0</v>
      </c>
      <c r="N106" s="22" t="s">
        <v>44</v>
      </c>
      <c r="O106" s="21">
        <f>+SUMIF('Cost of Removal from Forecast'!AH:AH,N106,'Cost of Removal from Forecast'!AF:AF)</f>
        <v>-6934.26</v>
      </c>
      <c r="P106" s="20">
        <f t="shared" si="7"/>
        <v>0</v>
      </c>
      <c r="Q106" s="3">
        <f t="shared" si="9"/>
        <v>0</v>
      </c>
      <c r="R106" s="3"/>
      <c r="S106" s="2">
        <f t="shared" si="10"/>
        <v>0</v>
      </c>
    </row>
    <row r="107" spans="1:19" x14ac:dyDescent="0.3">
      <c r="A107">
        <v>31400</v>
      </c>
      <c r="B107">
        <v>10701</v>
      </c>
      <c r="C107" t="s">
        <v>8</v>
      </c>
      <c r="E107" s="4">
        <v>0</v>
      </c>
      <c r="G107" s="4">
        <v>0</v>
      </c>
      <c r="I107" s="11" t="s">
        <v>51</v>
      </c>
      <c r="J107" s="20">
        <f t="shared" si="6"/>
        <v>0</v>
      </c>
      <c r="K107" s="21">
        <f>+SUMIF('Cost of Removal from Forecast'!AH:AH,I107,'Cost of Removal from Forecast'!AF:AF)</f>
        <v>0</v>
      </c>
      <c r="L107" s="21">
        <f t="shared" si="8"/>
        <v>0</v>
      </c>
      <c r="N107" s="22" t="s">
        <v>44</v>
      </c>
      <c r="O107" s="21">
        <f>+SUMIF('Cost of Removal from Forecast'!AH:AH,N107,'Cost of Removal from Forecast'!AF:AF)</f>
        <v>-6934.26</v>
      </c>
      <c r="P107" s="20">
        <f t="shared" si="7"/>
        <v>0</v>
      </c>
      <c r="Q107" s="3">
        <f t="shared" si="9"/>
        <v>0</v>
      </c>
      <c r="R107" s="3"/>
      <c r="S107" s="2">
        <f t="shared" si="10"/>
        <v>0</v>
      </c>
    </row>
    <row r="108" spans="1:19" x14ac:dyDescent="0.3">
      <c r="A108">
        <v>31400</v>
      </c>
      <c r="B108">
        <v>10801</v>
      </c>
      <c r="C108" t="s">
        <v>9</v>
      </c>
      <c r="E108" s="4">
        <v>277.32950000000005</v>
      </c>
      <c r="G108" s="4">
        <v>1835256.47</v>
      </c>
      <c r="I108" s="11" t="s">
        <v>67</v>
      </c>
      <c r="J108" s="20">
        <f t="shared" si="6"/>
        <v>1.391723679908718E-3</v>
      </c>
      <c r="K108" s="21">
        <f>+SUMIF('Cost of Removal from Forecast'!AH:AH,I108,'Cost of Removal from Forecast'!AF:AF)</f>
        <v>-3272173.3100000005</v>
      </c>
      <c r="L108" s="21">
        <f t="shared" si="8"/>
        <v>-4553.96</v>
      </c>
      <c r="N108" s="22" t="s">
        <v>44</v>
      </c>
      <c r="O108" s="21">
        <f>+SUMIF('Cost of Removal from Forecast'!AH:AH,N108,'Cost of Removal from Forecast'!AF:AF)</f>
        <v>-6934.26</v>
      </c>
      <c r="P108" s="20">
        <f t="shared" si="7"/>
        <v>4.9372466374856942E-4</v>
      </c>
      <c r="Q108" s="3">
        <f t="shared" si="9"/>
        <v>-3.42</v>
      </c>
      <c r="R108" s="3"/>
      <c r="S108" s="2">
        <f t="shared" si="10"/>
        <v>-4557.38</v>
      </c>
    </row>
    <row r="109" spans="1:19" x14ac:dyDescent="0.3">
      <c r="A109">
        <v>31400</v>
      </c>
      <c r="B109">
        <v>10802</v>
      </c>
      <c r="C109" t="s">
        <v>9</v>
      </c>
      <c r="E109" s="4">
        <v>181.05500000000004</v>
      </c>
      <c r="G109" s="4">
        <v>227572.59000000003</v>
      </c>
      <c r="I109" s="11" t="s">
        <v>67</v>
      </c>
      <c r="J109" s="20">
        <f t="shared" si="6"/>
        <v>9.0858899203248458E-4</v>
      </c>
      <c r="K109" s="21">
        <f>+SUMIF('Cost of Removal from Forecast'!AH:AH,I109,'Cost of Removal from Forecast'!AF:AF)</f>
        <v>-3272173.3100000005</v>
      </c>
      <c r="L109" s="21">
        <f t="shared" si="8"/>
        <v>-2973.06</v>
      </c>
      <c r="N109" s="22" t="s">
        <v>44</v>
      </c>
      <c r="O109" s="21">
        <f>+SUMIF('Cost of Removal from Forecast'!AH:AH,N109,'Cost of Removal from Forecast'!AF:AF)</f>
        <v>-6934.26</v>
      </c>
      <c r="P109" s="20">
        <f t="shared" si="7"/>
        <v>3.2232892884529547E-4</v>
      </c>
      <c r="Q109" s="3">
        <f t="shared" si="9"/>
        <v>-2.2400000000000002</v>
      </c>
      <c r="R109" s="3"/>
      <c r="S109" s="2">
        <f t="shared" si="10"/>
        <v>-2975.2999999999997</v>
      </c>
    </row>
    <row r="110" spans="1:19" x14ac:dyDescent="0.3">
      <c r="A110">
        <v>31400</v>
      </c>
      <c r="B110">
        <v>10803</v>
      </c>
      <c r="C110" t="s">
        <v>9</v>
      </c>
      <c r="E110" s="4">
        <v>7856.4490000000014</v>
      </c>
      <c r="G110" s="4">
        <v>58795332.640000008</v>
      </c>
      <c r="I110" s="11" t="s">
        <v>67</v>
      </c>
      <c r="J110" s="20">
        <f t="shared" si="6"/>
        <v>3.9426047763743734E-2</v>
      </c>
      <c r="K110" s="21">
        <f>+SUMIF('Cost of Removal from Forecast'!AH:AH,I110,'Cost of Removal from Forecast'!AF:AF)</f>
        <v>-3272173.3100000005</v>
      </c>
      <c r="L110" s="21">
        <f t="shared" si="8"/>
        <v>-129008.86</v>
      </c>
      <c r="N110" s="22" t="s">
        <v>44</v>
      </c>
      <c r="O110" s="21">
        <f>+SUMIF('Cost of Removal from Forecast'!AH:AH,N110,'Cost of Removal from Forecast'!AF:AF)</f>
        <v>-6934.26</v>
      </c>
      <c r="P110" s="20">
        <f t="shared" si="7"/>
        <v>1.398669641895982E-2</v>
      </c>
      <c r="Q110" s="3">
        <f t="shared" si="9"/>
        <v>-96.99</v>
      </c>
      <c r="R110" s="3"/>
      <c r="S110" s="2">
        <f t="shared" si="10"/>
        <v>-129105.85</v>
      </c>
    </row>
    <row r="111" spans="1:19" x14ac:dyDescent="0.3">
      <c r="A111">
        <v>31400</v>
      </c>
      <c r="B111">
        <v>10900</v>
      </c>
      <c r="C111" t="s">
        <v>9</v>
      </c>
      <c r="E111" s="4">
        <v>0</v>
      </c>
      <c r="G111" s="4">
        <v>0</v>
      </c>
      <c r="I111" s="11" t="s">
        <v>62</v>
      </c>
      <c r="J111" s="20">
        <f t="shared" si="6"/>
        <v>0</v>
      </c>
      <c r="K111" s="21">
        <f>+SUMIF('Cost of Removal from Forecast'!AH:AH,I111,'Cost of Removal from Forecast'!AF:AF)</f>
        <v>-321019.11</v>
      </c>
      <c r="L111" s="21">
        <f t="shared" si="8"/>
        <v>0</v>
      </c>
      <c r="N111" s="22" t="s">
        <v>44</v>
      </c>
      <c r="O111" s="21">
        <f>+SUMIF('Cost of Removal from Forecast'!AH:AH,N111,'Cost of Removal from Forecast'!AF:AF)</f>
        <v>-6934.26</v>
      </c>
      <c r="P111" s="20">
        <f t="shared" si="7"/>
        <v>0</v>
      </c>
      <c r="Q111" s="3">
        <f t="shared" si="9"/>
        <v>0</v>
      </c>
      <c r="R111" s="3"/>
      <c r="S111" s="2">
        <f t="shared" si="10"/>
        <v>0</v>
      </c>
    </row>
    <row r="112" spans="1:19" x14ac:dyDescent="0.3">
      <c r="A112">
        <v>31400</v>
      </c>
      <c r="B112">
        <v>10902</v>
      </c>
      <c r="C112" t="s">
        <v>9</v>
      </c>
      <c r="E112" s="4">
        <v>840.6</v>
      </c>
      <c r="G112" s="4">
        <v>1686299.7400000002</v>
      </c>
      <c r="I112" s="11" t="s">
        <v>62</v>
      </c>
      <c r="J112" s="20">
        <f t="shared" si="6"/>
        <v>4.5632584759805108E-3</v>
      </c>
      <c r="K112" s="21">
        <f>+SUMIF('Cost of Removal from Forecast'!AH:AH,I112,'Cost of Removal from Forecast'!AF:AF)</f>
        <v>-321019.11</v>
      </c>
      <c r="L112" s="21">
        <f t="shared" si="8"/>
        <v>-1464.89</v>
      </c>
      <c r="N112" s="22" t="s">
        <v>44</v>
      </c>
      <c r="O112" s="21">
        <f>+SUMIF('Cost of Removal from Forecast'!AH:AH,N112,'Cost of Removal from Forecast'!AF:AF)</f>
        <v>-6934.26</v>
      </c>
      <c r="P112" s="20">
        <f t="shared" si="7"/>
        <v>1.5881833012996202E-4</v>
      </c>
      <c r="Q112" s="3">
        <f t="shared" si="9"/>
        <v>-1.1000000000000001</v>
      </c>
      <c r="R112" s="3"/>
      <c r="S112" s="2">
        <f t="shared" si="10"/>
        <v>-1465.99</v>
      </c>
    </row>
    <row r="113" spans="1:19" x14ac:dyDescent="0.3">
      <c r="A113">
        <v>31400</v>
      </c>
      <c r="B113">
        <v>10903</v>
      </c>
      <c r="C113" t="s">
        <v>9</v>
      </c>
      <c r="E113" s="4">
        <v>0</v>
      </c>
      <c r="G113" s="4">
        <v>0</v>
      </c>
      <c r="I113" s="11" t="s">
        <v>62</v>
      </c>
      <c r="J113" s="20">
        <f t="shared" si="6"/>
        <v>0</v>
      </c>
      <c r="K113" s="21">
        <f>+SUMIF('Cost of Removal from Forecast'!AH:AH,I113,'Cost of Removal from Forecast'!AF:AF)</f>
        <v>-321019.11</v>
      </c>
      <c r="L113" s="21">
        <f t="shared" si="8"/>
        <v>0</v>
      </c>
      <c r="N113" s="22" t="s">
        <v>44</v>
      </c>
      <c r="O113" s="21">
        <f>+SUMIF('Cost of Removal from Forecast'!AH:AH,N113,'Cost of Removal from Forecast'!AF:AF)</f>
        <v>-6934.26</v>
      </c>
      <c r="P113" s="20">
        <f t="shared" si="7"/>
        <v>0</v>
      </c>
      <c r="Q113" s="3">
        <f t="shared" si="9"/>
        <v>0</v>
      </c>
      <c r="R113" s="3"/>
      <c r="S113" s="2">
        <f t="shared" si="10"/>
        <v>0</v>
      </c>
    </row>
    <row r="114" spans="1:19" x14ac:dyDescent="0.3">
      <c r="A114">
        <v>31400</v>
      </c>
      <c r="B114">
        <v>10904</v>
      </c>
      <c r="C114" t="s">
        <v>9</v>
      </c>
      <c r="E114" s="4">
        <v>10588.231</v>
      </c>
      <c r="G114" s="4">
        <v>15277124.75</v>
      </c>
      <c r="I114" s="11" t="s">
        <v>62</v>
      </c>
      <c r="J114" s="20">
        <f t="shared" si="6"/>
        <v>5.7478985077789188E-2</v>
      </c>
      <c r="K114" s="21">
        <f>+SUMIF('Cost of Removal from Forecast'!AH:AH,I114,'Cost of Removal from Forecast'!AF:AF)</f>
        <v>-321019.11</v>
      </c>
      <c r="L114" s="21">
        <f t="shared" si="8"/>
        <v>-18451.849999999999</v>
      </c>
      <c r="N114" s="22" t="s">
        <v>44</v>
      </c>
      <c r="O114" s="21">
        <f>+SUMIF('Cost of Removal from Forecast'!AH:AH,N114,'Cost of Removal from Forecast'!AF:AF)</f>
        <v>-6934.26</v>
      </c>
      <c r="P114" s="20">
        <f t="shared" si="7"/>
        <v>2.0004860466031845E-3</v>
      </c>
      <c r="Q114" s="3">
        <f t="shared" si="9"/>
        <v>-13.87</v>
      </c>
      <c r="R114" s="3"/>
      <c r="S114" s="2">
        <f t="shared" si="10"/>
        <v>-18465.719999999998</v>
      </c>
    </row>
    <row r="115" spans="1:19" x14ac:dyDescent="0.3">
      <c r="A115">
        <v>31400</v>
      </c>
      <c r="B115">
        <v>10905</v>
      </c>
      <c r="C115" t="s">
        <v>9</v>
      </c>
      <c r="E115" s="4">
        <v>0</v>
      </c>
      <c r="G115" s="4">
        <v>10690425.079999998</v>
      </c>
      <c r="I115" s="11" t="s">
        <v>62</v>
      </c>
      <c r="J115" s="20">
        <f t="shared" si="6"/>
        <v>0</v>
      </c>
      <c r="K115" s="21">
        <f>+SUMIF('Cost of Removal from Forecast'!AH:AH,I115,'Cost of Removal from Forecast'!AF:AF)</f>
        <v>-321019.11</v>
      </c>
      <c r="L115" s="21">
        <f t="shared" si="8"/>
        <v>0</v>
      </c>
      <c r="N115" s="22" t="s">
        <v>44</v>
      </c>
      <c r="O115" s="21">
        <f>+SUMIF('Cost of Removal from Forecast'!AH:AH,N115,'Cost of Removal from Forecast'!AF:AF)</f>
        <v>-6934.26</v>
      </c>
      <c r="P115" s="20">
        <f t="shared" si="7"/>
        <v>0</v>
      </c>
      <c r="Q115" s="3">
        <f t="shared" si="9"/>
        <v>0</v>
      </c>
      <c r="R115" s="3"/>
      <c r="S115" s="2">
        <f t="shared" si="10"/>
        <v>0</v>
      </c>
    </row>
    <row r="116" spans="1:19" x14ac:dyDescent="0.3">
      <c r="A116">
        <v>31400</v>
      </c>
      <c r="B116">
        <v>11000</v>
      </c>
      <c r="C116" t="s">
        <v>8</v>
      </c>
      <c r="E116" s="4">
        <v>20550.112999999998</v>
      </c>
      <c r="G116" s="4">
        <v>2883134.8900000006</v>
      </c>
      <c r="I116" s="11" t="s">
        <v>56</v>
      </c>
      <c r="J116" s="20">
        <f t="shared" si="6"/>
        <v>8.8468155996377935E-3</v>
      </c>
      <c r="K116" s="21">
        <f>+SUMIF('Cost of Removal from Forecast'!AH:AH,I116,'Cost of Removal from Forecast'!AF:AF)</f>
        <v>-778799.58</v>
      </c>
      <c r="L116" s="21">
        <f t="shared" si="8"/>
        <v>-6889.9</v>
      </c>
      <c r="N116" s="22" t="s">
        <v>44</v>
      </c>
      <c r="O116" s="21">
        <f>+SUMIF('Cost of Removal from Forecast'!AH:AH,N116,'Cost of Removal from Forecast'!AF:AF)</f>
        <v>-6934.26</v>
      </c>
      <c r="P116" s="20">
        <f t="shared" si="7"/>
        <v>7.4697923582140997E-4</v>
      </c>
      <c r="Q116" s="3">
        <f t="shared" si="9"/>
        <v>-5.18</v>
      </c>
      <c r="R116" s="3"/>
      <c r="S116" s="2">
        <f t="shared" si="10"/>
        <v>-6895.08</v>
      </c>
    </row>
    <row r="117" spans="1:19" x14ac:dyDescent="0.3">
      <c r="A117">
        <v>31400</v>
      </c>
      <c r="B117">
        <v>11001</v>
      </c>
      <c r="C117" t="s">
        <v>8</v>
      </c>
      <c r="E117" s="4">
        <v>239125.28649999999</v>
      </c>
      <c r="G117" s="4">
        <v>33548742.220000003</v>
      </c>
      <c r="I117" s="11" t="s">
        <v>56</v>
      </c>
      <c r="J117" s="20">
        <f t="shared" si="6"/>
        <v>0.10294334220332788</v>
      </c>
      <c r="K117" s="21">
        <f>+SUMIF('Cost of Removal from Forecast'!AH:AH,I117,'Cost of Removal from Forecast'!AF:AF)</f>
        <v>-778799.58</v>
      </c>
      <c r="L117" s="21">
        <f t="shared" si="8"/>
        <v>-80172.23</v>
      </c>
      <c r="N117" s="22" t="s">
        <v>44</v>
      </c>
      <c r="O117" s="21">
        <f>+SUMIF('Cost of Removal from Forecast'!AH:AH,N117,'Cost of Removal from Forecast'!AF:AF)</f>
        <v>-6934.26</v>
      </c>
      <c r="P117" s="20">
        <f t="shared" si="7"/>
        <v>8.6919971406694309E-3</v>
      </c>
      <c r="Q117" s="3">
        <f t="shared" si="9"/>
        <v>-60.27</v>
      </c>
      <c r="R117" s="3"/>
      <c r="S117" s="2">
        <f t="shared" si="10"/>
        <v>-80232.5</v>
      </c>
    </row>
    <row r="118" spans="1:19" x14ac:dyDescent="0.3">
      <c r="A118">
        <v>31400</v>
      </c>
      <c r="B118">
        <v>11002</v>
      </c>
      <c r="C118" t="s">
        <v>8</v>
      </c>
      <c r="E118" s="4">
        <v>0</v>
      </c>
      <c r="G118" s="4">
        <v>0</v>
      </c>
      <c r="I118" s="11" t="s">
        <v>56</v>
      </c>
      <c r="J118" s="20">
        <f t="shared" si="6"/>
        <v>0</v>
      </c>
      <c r="K118" s="21">
        <f>+SUMIF('Cost of Removal from Forecast'!AH:AH,I118,'Cost of Removal from Forecast'!AF:AF)</f>
        <v>-778799.58</v>
      </c>
      <c r="L118" s="21">
        <f t="shared" si="8"/>
        <v>0</v>
      </c>
      <c r="N118" s="22" t="s">
        <v>44</v>
      </c>
      <c r="O118" s="21">
        <f>+SUMIF('Cost of Removal from Forecast'!AH:AH,N118,'Cost of Removal from Forecast'!AF:AF)</f>
        <v>-6934.26</v>
      </c>
      <c r="P118" s="20">
        <f t="shared" si="7"/>
        <v>0</v>
      </c>
      <c r="Q118" s="3">
        <f t="shared" si="9"/>
        <v>0</v>
      </c>
      <c r="R118" s="3"/>
      <c r="S118" s="2">
        <f t="shared" si="10"/>
        <v>0</v>
      </c>
    </row>
    <row r="119" spans="1:19" x14ac:dyDescent="0.3">
      <c r="A119">
        <v>31500</v>
      </c>
      <c r="B119">
        <v>10100</v>
      </c>
      <c r="C119" t="s">
        <v>8</v>
      </c>
      <c r="E119" s="4">
        <v>0</v>
      </c>
      <c r="G119" s="4">
        <v>0</v>
      </c>
      <c r="I119" s="11" t="s">
        <v>45</v>
      </c>
      <c r="J119" s="20">
        <f t="shared" si="6"/>
        <v>0</v>
      </c>
      <c r="K119" s="21">
        <f>+SUMIF('Cost of Removal from Forecast'!AH:AH,I119,'Cost of Removal from Forecast'!AF:AF)</f>
        <v>0</v>
      </c>
      <c r="L119" s="21">
        <f t="shared" si="8"/>
        <v>0</v>
      </c>
      <c r="N119" s="22" t="s">
        <v>44</v>
      </c>
      <c r="O119" s="21">
        <f>+SUMIF('Cost of Removal from Forecast'!AH:AH,N119,'Cost of Removal from Forecast'!AF:AF)</f>
        <v>-6934.26</v>
      </c>
      <c r="P119" s="20">
        <f t="shared" si="7"/>
        <v>0</v>
      </c>
      <c r="Q119" s="3">
        <f t="shared" si="9"/>
        <v>0</v>
      </c>
      <c r="R119" s="3"/>
      <c r="S119" s="2">
        <f t="shared" si="10"/>
        <v>0</v>
      </c>
    </row>
    <row r="120" spans="1:19" x14ac:dyDescent="0.3">
      <c r="A120">
        <v>31500</v>
      </c>
      <c r="B120">
        <v>10101</v>
      </c>
      <c r="C120" t="s">
        <v>8</v>
      </c>
      <c r="E120" s="4">
        <v>0</v>
      </c>
      <c r="G120" s="4">
        <v>0</v>
      </c>
      <c r="I120" s="11" t="s">
        <v>45</v>
      </c>
      <c r="J120" s="20">
        <f t="shared" si="6"/>
        <v>0</v>
      </c>
      <c r="K120" s="21">
        <f>+SUMIF('Cost of Removal from Forecast'!AH:AH,I120,'Cost of Removal from Forecast'!AF:AF)</f>
        <v>0</v>
      </c>
      <c r="L120" s="21">
        <f t="shared" si="8"/>
        <v>0</v>
      </c>
      <c r="N120" s="22" t="s">
        <v>44</v>
      </c>
      <c r="O120" s="21">
        <f>+SUMIF('Cost of Removal from Forecast'!AH:AH,N120,'Cost of Removal from Forecast'!AF:AF)</f>
        <v>-6934.26</v>
      </c>
      <c r="P120" s="20">
        <f t="shared" si="7"/>
        <v>0</v>
      </c>
      <c r="Q120" s="3">
        <f t="shared" si="9"/>
        <v>0</v>
      </c>
      <c r="R120" s="3"/>
      <c r="S120" s="2">
        <f t="shared" si="10"/>
        <v>0</v>
      </c>
    </row>
    <row r="121" spans="1:19" x14ac:dyDescent="0.3">
      <c r="A121">
        <v>31500</v>
      </c>
      <c r="B121">
        <v>10102</v>
      </c>
      <c r="C121" t="s">
        <v>8</v>
      </c>
      <c r="E121" s="4">
        <v>0</v>
      </c>
      <c r="G121" s="4">
        <v>0</v>
      </c>
      <c r="I121" s="11" t="s">
        <v>45</v>
      </c>
      <c r="J121" s="20">
        <f t="shared" si="6"/>
        <v>0</v>
      </c>
      <c r="K121" s="21">
        <f>+SUMIF('Cost of Removal from Forecast'!AH:AH,I121,'Cost of Removal from Forecast'!AF:AF)</f>
        <v>0</v>
      </c>
      <c r="L121" s="21">
        <f t="shared" si="8"/>
        <v>0</v>
      </c>
      <c r="N121" s="22" t="s">
        <v>44</v>
      </c>
      <c r="O121" s="21">
        <f>+SUMIF('Cost of Removal from Forecast'!AH:AH,N121,'Cost of Removal from Forecast'!AF:AF)</f>
        <v>-6934.26</v>
      </c>
      <c r="P121" s="20">
        <f t="shared" si="7"/>
        <v>0</v>
      </c>
      <c r="Q121" s="3">
        <f t="shared" si="9"/>
        <v>0</v>
      </c>
      <c r="R121" s="3"/>
      <c r="S121" s="2">
        <f t="shared" si="10"/>
        <v>0</v>
      </c>
    </row>
    <row r="122" spans="1:19" x14ac:dyDescent="0.3">
      <c r="A122">
        <v>31500</v>
      </c>
      <c r="B122">
        <v>10200</v>
      </c>
      <c r="C122" t="s">
        <v>8</v>
      </c>
      <c r="E122" s="4">
        <v>0</v>
      </c>
      <c r="G122" s="4">
        <v>0</v>
      </c>
      <c r="I122" s="11" t="s">
        <v>47</v>
      </c>
      <c r="J122" s="20">
        <f t="shared" si="6"/>
        <v>0</v>
      </c>
      <c r="K122" s="21">
        <f>+SUMIF('Cost of Removal from Forecast'!AH:AH,I122,'Cost of Removal from Forecast'!AF:AF)</f>
        <v>0</v>
      </c>
      <c r="L122" s="21">
        <f t="shared" si="8"/>
        <v>0</v>
      </c>
      <c r="N122" s="22" t="s">
        <v>44</v>
      </c>
      <c r="O122" s="21">
        <f>+SUMIF('Cost of Removal from Forecast'!AH:AH,N122,'Cost of Removal from Forecast'!AF:AF)</f>
        <v>-6934.26</v>
      </c>
      <c r="P122" s="20">
        <f t="shared" si="7"/>
        <v>0</v>
      </c>
      <c r="Q122" s="3">
        <f t="shared" si="9"/>
        <v>0</v>
      </c>
      <c r="R122" s="3"/>
      <c r="S122" s="2">
        <f t="shared" si="10"/>
        <v>0</v>
      </c>
    </row>
    <row r="123" spans="1:19" x14ac:dyDescent="0.3">
      <c r="A123">
        <v>31500</v>
      </c>
      <c r="B123">
        <v>10201</v>
      </c>
      <c r="C123" t="s">
        <v>8</v>
      </c>
      <c r="E123" s="4">
        <v>0</v>
      </c>
      <c r="G123" s="4">
        <v>0</v>
      </c>
      <c r="I123" s="11" t="s">
        <v>47</v>
      </c>
      <c r="J123" s="20">
        <f t="shared" si="6"/>
        <v>0</v>
      </c>
      <c r="K123" s="21">
        <f>+SUMIF('Cost of Removal from Forecast'!AH:AH,I123,'Cost of Removal from Forecast'!AF:AF)</f>
        <v>0</v>
      </c>
      <c r="L123" s="21">
        <f t="shared" si="8"/>
        <v>0</v>
      </c>
      <c r="N123" s="22" t="s">
        <v>44</v>
      </c>
      <c r="O123" s="21">
        <f>+SUMIF('Cost of Removal from Forecast'!AH:AH,N123,'Cost of Removal from Forecast'!AF:AF)</f>
        <v>-6934.26</v>
      </c>
      <c r="P123" s="20">
        <f t="shared" si="7"/>
        <v>0</v>
      </c>
      <c r="Q123" s="3">
        <f t="shared" si="9"/>
        <v>0</v>
      </c>
      <c r="R123" s="3"/>
      <c r="S123" s="2">
        <f t="shared" si="10"/>
        <v>0</v>
      </c>
    </row>
    <row r="124" spans="1:19" x14ac:dyDescent="0.3">
      <c r="A124">
        <v>31500</v>
      </c>
      <c r="B124">
        <v>10202</v>
      </c>
      <c r="C124" t="s">
        <v>8</v>
      </c>
      <c r="E124" s="4">
        <v>0</v>
      </c>
      <c r="G124" s="4">
        <v>0</v>
      </c>
      <c r="I124" s="11" t="s">
        <v>47</v>
      </c>
      <c r="J124" s="20">
        <f t="shared" si="6"/>
        <v>0</v>
      </c>
      <c r="K124" s="21">
        <f>+SUMIF('Cost of Removal from Forecast'!AH:AH,I124,'Cost of Removal from Forecast'!AF:AF)</f>
        <v>0</v>
      </c>
      <c r="L124" s="21">
        <f t="shared" si="8"/>
        <v>0</v>
      </c>
      <c r="N124" s="22" t="s">
        <v>44</v>
      </c>
      <c r="O124" s="21">
        <f>+SUMIF('Cost of Removal from Forecast'!AH:AH,N124,'Cost of Removal from Forecast'!AF:AF)</f>
        <v>-6934.26</v>
      </c>
      <c r="P124" s="20">
        <f t="shared" si="7"/>
        <v>0</v>
      </c>
      <c r="Q124" s="3">
        <f t="shared" si="9"/>
        <v>0</v>
      </c>
      <c r="R124" s="3"/>
      <c r="S124" s="2">
        <f t="shared" si="10"/>
        <v>0</v>
      </c>
    </row>
    <row r="125" spans="1:19" x14ac:dyDescent="0.3">
      <c r="A125">
        <v>31500</v>
      </c>
      <c r="B125">
        <v>10301</v>
      </c>
      <c r="C125" t="s">
        <v>9</v>
      </c>
      <c r="E125" s="4">
        <v>15574.274000000001</v>
      </c>
      <c r="G125" s="4">
        <v>7429997.8399999999</v>
      </c>
      <c r="I125" s="11" t="s">
        <v>57</v>
      </c>
      <c r="J125" s="20">
        <f t="shared" si="6"/>
        <v>2.1450377262581428E-2</v>
      </c>
      <c r="K125" s="21">
        <f>+SUMIF('Cost of Removal from Forecast'!AH:AH,I125,'Cost of Removal from Forecast'!AF:AF)</f>
        <v>-1894640.4299999997</v>
      </c>
      <c r="L125" s="21">
        <f t="shared" si="8"/>
        <v>-40640.75</v>
      </c>
      <c r="N125" s="22" t="s">
        <v>44</v>
      </c>
      <c r="O125" s="21">
        <f>+SUMIF('Cost of Removal from Forecast'!AH:AH,N125,'Cost of Removal from Forecast'!AF:AF)</f>
        <v>-6934.26</v>
      </c>
      <c r="P125" s="20">
        <f t="shared" si="7"/>
        <v>4.4061301874060536E-3</v>
      </c>
      <c r="Q125" s="3">
        <f t="shared" si="9"/>
        <v>-30.55</v>
      </c>
      <c r="R125" s="3"/>
      <c r="S125" s="2">
        <f t="shared" si="10"/>
        <v>-40671.300000000003</v>
      </c>
    </row>
    <row r="126" spans="1:19" x14ac:dyDescent="0.3">
      <c r="A126">
        <v>31500</v>
      </c>
      <c r="B126">
        <v>10302</v>
      </c>
      <c r="C126" t="s">
        <v>9</v>
      </c>
      <c r="E126" s="4">
        <v>23024.828000000005</v>
      </c>
      <c r="G126" s="4">
        <v>8083566.4800000004</v>
      </c>
      <c r="I126" s="11" t="s">
        <v>57</v>
      </c>
      <c r="J126" s="20">
        <f t="shared" si="6"/>
        <v>3.1711991647639451E-2</v>
      </c>
      <c r="K126" s="21">
        <f>+SUMIF('Cost of Removal from Forecast'!AH:AH,I126,'Cost of Removal from Forecast'!AF:AF)</f>
        <v>-1894640.4299999997</v>
      </c>
      <c r="L126" s="21">
        <f t="shared" si="8"/>
        <v>-60082.82</v>
      </c>
      <c r="N126" s="22" t="s">
        <v>44</v>
      </c>
      <c r="O126" s="21">
        <f>+SUMIF('Cost of Removal from Forecast'!AH:AH,N126,'Cost of Removal from Forecast'!AF:AF)</f>
        <v>-6934.26</v>
      </c>
      <c r="P126" s="20">
        <f t="shared" si="7"/>
        <v>6.5139724770454325E-3</v>
      </c>
      <c r="Q126" s="3">
        <f t="shared" si="9"/>
        <v>-45.17</v>
      </c>
      <c r="R126" s="3"/>
      <c r="S126" s="2">
        <f t="shared" si="10"/>
        <v>-60127.99</v>
      </c>
    </row>
    <row r="127" spans="1:19" x14ac:dyDescent="0.3">
      <c r="A127">
        <v>31500</v>
      </c>
      <c r="B127">
        <v>10303</v>
      </c>
      <c r="C127" t="s">
        <v>9</v>
      </c>
      <c r="E127" s="4">
        <v>19815.366000000002</v>
      </c>
      <c r="G127" s="4">
        <v>6450404.1799999997</v>
      </c>
      <c r="I127" s="11" t="s">
        <v>57</v>
      </c>
      <c r="J127" s="20">
        <f t="shared" si="6"/>
        <v>2.7291614125713282E-2</v>
      </c>
      <c r="K127" s="21">
        <f>+SUMIF('Cost of Removal from Forecast'!AH:AH,I127,'Cost of Removal from Forecast'!AF:AF)</f>
        <v>-1894640.4299999997</v>
      </c>
      <c r="L127" s="21">
        <f t="shared" si="8"/>
        <v>-51707.8</v>
      </c>
      <c r="N127" s="22" t="s">
        <v>44</v>
      </c>
      <c r="O127" s="21">
        <f>+SUMIF('Cost of Removal from Forecast'!AH:AH,N127,'Cost of Removal from Forecast'!AF:AF)</f>
        <v>-6934.26</v>
      </c>
      <c r="P127" s="20">
        <f t="shared" si="7"/>
        <v>5.6059816441466938E-3</v>
      </c>
      <c r="Q127" s="3">
        <f t="shared" si="9"/>
        <v>-38.869999999999997</v>
      </c>
      <c r="R127" s="3"/>
      <c r="S127" s="2">
        <f t="shared" si="10"/>
        <v>-51746.670000000006</v>
      </c>
    </row>
    <row r="128" spans="1:19" x14ac:dyDescent="0.3">
      <c r="A128">
        <v>31500</v>
      </c>
      <c r="B128">
        <v>10400</v>
      </c>
      <c r="C128" t="s">
        <v>9</v>
      </c>
      <c r="E128" s="4">
        <v>23489.265999999996</v>
      </c>
      <c r="G128" s="4">
        <v>5482804.7800000003</v>
      </c>
      <c r="I128" s="11" t="s">
        <v>60</v>
      </c>
      <c r="J128" s="20">
        <f t="shared" si="6"/>
        <v>1.6110537863900209E-2</v>
      </c>
      <c r="K128" s="21">
        <f>+SUMIF('Cost of Removal from Forecast'!AH:AH,I128,'Cost of Removal from Forecast'!AF:AF)</f>
        <v>-2957051.02</v>
      </c>
      <c r="L128" s="21">
        <f t="shared" si="8"/>
        <v>-47639.68</v>
      </c>
      <c r="N128" s="22" t="s">
        <v>44</v>
      </c>
      <c r="O128" s="21">
        <f>+SUMIF('Cost of Removal from Forecast'!AH:AH,N128,'Cost of Removal from Forecast'!AF:AF)</f>
        <v>-6934.26</v>
      </c>
      <c r="P128" s="20">
        <f t="shared" si="7"/>
        <v>5.1649300804331713E-3</v>
      </c>
      <c r="Q128" s="3">
        <f t="shared" si="9"/>
        <v>-35.81</v>
      </c>
      <c r="R128" s="3"/>
      <c r="S128" s="2">
        <f t="shared" si="10"/>
        <v>-47675.49</v>
      </c>
    </row>
    <row r="129" spans="1:19" x14ac:dyDescent="0.3">
      <c r="A129">
        <v>31500</v>
      </c>
      <c r="B129">
        <v>10402</v>
      </c>
      <c r="C129" t="s">
        <v>9</v>
      </c>
      <c r="E129" s="4">
        <v>55649.596000000005</v>
      </c>
      <c r="G129" s="4">
        <v>14552858.110000001</v>
      </c>
      <c r="I129" s="11" t="s">
        <v>60</v>
      </c>
      <c r="J129" s="20">
        <f t="shared" si="6"/>
        <v>3.8168281778951707E-2</v>
      </c>
      <c r="K129" s="21">
        <f>+SUMIF('Cost of Removal from Forecast'!AH:AH,I129,'Cost of Removal from Forecast'!AF:AF)</f>
        <v>-2957051.02</v>
      </c>
      <c r="L129" s="21">
        <f t="shared" si="8"/>
        <v>-112865.56</v>
      </c>
      <c r="N129" s="22" t="s">
        <v>44</v>
      </c>
      <c r="O129" s="21">
        <f>+SUMIF('Cost of Removal from Forecast'!AH:AH,N129,'Cost of Removal from Forecast'!AF:AF)</f>
        <v>-6934.26</v>
      </c>
      <c r="P129" s="20">
        <f t="shared" si="7"/>
        <v>1.223649541493425E-2</v>
      </c>
      <c r="Q129" s="3">
        <f t="shared" si="9"/>
        <v>-84.85</v>
      </c>
      <c r="R129" s="3"/>
      <c r="S129" s="2">
        <f t="shared" si="10"/>
        <v>-112950.41</v>
      </c>
    </row>
    <row r="130" spans="1:19" x14ac:dyDescent="0.3">
      <c r="A130">
        <v>31500</v>
      </c>
      <c r="B130">
        <v>10403</v>
      </c>
      <c r="C130" t="s">
        <v>9</v>
      </c>
      <c r="E130" s="4">
        <v>52578.671999999999</v>
      </c>
      <c r="G130" s="4">
        <v>12273808.17</v>
      </c>
      <c r="I130" s="11" t="s">
        <v>60</v>
      </c>
      <c r="J130" s="20">
        <f t="shared" si="6"/>
        <v>3.6062033019234822E-2</v>
      </c>
      <c r="K130" s="21">
        <f>+SUMIF('Cost of Removal from Forecast'!AH:AH,I130,'Cost of Removal from Forecast'!AF:AF)</f>
        <v>-2957051.02</v>
      </c>
      <c r="L130" s="21">
        <f t="shared" si="8"/>
        <v>-106637.27</v>
      </c>
      <c r="N130" s="22" t="s">
        <v>44</v>
      </c>
      <c r="O130" s="21">
        <f>+SUMIF('Cost of Removal from Forecast'!AH:AH,N130,'Cost of Removal from Forecast'!AF:AF)</f>
        <v>-6934.26</v>
      </c>
      <c r="P130" s="20">
        <f t="shared" si="7"/>
        <v>1.1561245657365328E-2</v>
      </c>
      <c r="Q130" s="3">
        <f t="shared" si="9"/>
        <v>-80.17</v>
      </c>
      <c r="R130" s="3"/>
      <c r="S130" s="2">
        <f t="shared" si="10"/>
        <v>-106717.44</v>
      </c>
    </row>
    <row r="131" spans="1:19" x14ac:dyDescent="0.3">
      <c r="A131">
        <v>31500</v>
      </c>
      <c r="B131">
        <v>10500</v>
      </c>
      <c r="C131" t="s">
        <v>8</v>
      </c>
      <c r="E131" s="4">
        <v>0</v>
      </c>
      <c r="G131" s="4">
        <v>0</v>
      </c>
      <c r="I131" s="11" t="s">
        <v>53</v>
      </c>
      <c r="J131" s="20">
        <f t="shared" si="6"/>
        <v>0</v>
      </c>
      <c r="K131" s="21">
        <f>+SUMIF('Cost of Removal from Forecast'!AH:AH,I131,'Cost of Removal from Forecast'!AF:AF)</f>
        <v>0</v>
      </c>
      <c r="L131" s="21">
        <f t="shared" si="8"/>
        <v>0</v>
      </c>
      <c r="N131" s="22" t="s">
        <v>44</v>
      </c>
      <c r="O131" s="21">
        <f>+SUMIF('Cost of Removal from Forecast'!AH:AH,N131,'Cost of Removal from Forecast'!AF:AF)</f>
        <v>-6934.26</v>
      </c>
      <c r="P131" s="20">
        <f t="shared" si="7"/>
        <v>0</v>
      </c>
      <c r="Q131" s="3">
        <f t="shared" si="9"/>
        <v>0</v>
      </c>
      <c r="R131" s="3"/>
      <c r="S131" s="2">
        <f t="shared" si="10"/>
        <v>0</v>
      </c>
    </row>
    <row r="132" spans="1:19" x14ac:dyDescent="0.3">
      <c r="A132">
        <v>31500</v>
      </c>
      <c r="B132">
        <v>10501</v>
      </c>
      <c r="C132" t="s">
        <v>8</v>
      </c>
      <c r="E132" s="4">
        <v>0</v>
      </c>
      <c r="G132" s="4">
        <v>39.56</v>
      </c>
      <c r="I132" s="11" t="s">
        <v>53</v>
      </c>
      <c r="J132" s="20">
        <f t="shared" si="6"/>
        <v>2.6735420400090832E-5</v>
      </c>
      <c r="K132" s="21">
        <f>+SUMIF('Cost of Removal from Forecast'!AH:AH,I132,'Cost of Removal from Forecast'!AF:AF)</f>
        <v>0</v>
      </c>
      <c r="L132" s="21">
        <f t="shared" si="8"/>
        <v>0</v>
      </c>
      <c r="N132" s="22" t="s">
        <v>44</v>
      </c>
      <c r="O132" s="21">
        <f>+SUMIF('Cost of Removal from Forecast'!AH:AH,N132,'Cost of Removal from Forecast'!AF:AF)</f>
        <v>-6934.26</v>
      </c>
      <c r="P132" s="20">
        <f t="shared" si="7"/>
        <v>0</v>
      </c>
      <c r="Q132" s="3">
        <f t="shared" si="9"/>
        <v>0</v>
      </c>
      <c r="R132" s="3"/>
      <c r="S132" s="2">
        <f t="shared" si="10"/>
        <v>0</v>
      </c>
    </row>
    <row r="133" spans="1:19" x14ac:dyDescent="0.3">
      <c r="A133">
        <v>31500</v>
      </c>
      <c r="B133">
        <v>10502</v>
      </c>
      <c r="C133" t="s">
        <v>8</v>
      </c>
      <c r="E133" s="4">
        <v>0</v>
      </c>
      <c r="G133" s="4">
        <v>39.56</v>
      </c>
      <c r="I133" s="11" t="s">
        <v>53</v>
      </c>
      <c r="J133" s="20">
        <f t="shared" si="6"/>
        <v>2.6735420400090832E-5</v>
      </c>
      <c r="K133" s="21">
        <f>+SUMIF('Cost of Removal from Forecast'!AH:AH,I133,'Cost of Removal from Forecast'!AF:AF)</f>
        <v>0</v>
      </c>
      <c r="L133" s="21">
        <f t="shared" si="8"/>
        <v>0</v>
      </c>
      <c r="N133" s="22" t="s">
        <v>44</v>
      </c>
      <c r="O133" s="21">
        <f>+SUMIF('Cost of Removal from Forecast'!AH:AH,N133,'Cost of Removal from Forecast'!AF:AF)</f>
        <v>-6934.26</v>
      </c>
      <c r="P133" s="20">
        <f t="shared" si="7"/>
        <v>0</v>
      </c>
      <c r="Q133" s="3">
        <f t="shared" si="9"/>
        <v>0</v>
      </c>
      <c r="R133" s="3"/>
      <c r="S133" s="2">
        <f t="shared" si="10"/>
        <v>0</v>
      </c>
    </row>
    <row r="134" spans="1:19" x14ac:dyDescent="0.3">
      <c r="A134">
        <v>31500</v>
      </c>
      <c r="B134">
        <v>10503</v>
      </c>
      <c r="C134" t="s">
        <v>8</v>
      </c>
      <c r="E134" s="4">
        <v>0</v>
      </c>
      <c r="G134" s="4">
        <v>39.56</v>
      </c>
      <c r="I134" s="11" t="s">
        <v>53</v>
      </c>
      <c r="J134" s="20">
        <f t="shared" si="6"/>
        <v>2.6735420400090832E-5</v>
      </c>
      <c r="K134" s="21">
        <f>+SUMIF('Cost of Removal from Forecast'!AH:AH,I134,'Cost of Removal from Forecast'!AF:AF)</f>
        <v>0</v>
      </c>
      <c r="L134" s="21">
        <f t="shared" si="8"/>
        <v>0</v>
      </c>
      <c r="N134" s="22" t="s">
        <v>44</v>
      </c>
      <c r="O134" s="21">
        <f>+SUMIF('Cost of Removal from Forecast'!AH:AH,N134,'Cost of Removal from Forecast'!AF:AF)</f>
        <v>-6934.26</v>
      </c>
      <c r="P134" s="20">
        <f t="shared" si="7"/>
        <v>0</v>
      </c>
      <c r="Q134" s="3">
        <f t="shared" si="9"/>
        <v>0</v>
      </c>
      <c r="R134" s="3"/>
      <c r="S134" s="2">
        <f t="shared" si="10"/>
        <v>0</v>
      </c>
    </row>
    <row r="135" spans="1:19" x14ac:dyDescent="0.3">
      <c r="A135">
        <v>31500</v>
      </c>
      <c r="B135">
        <v>10504</v>
      </c>
      <c r="C135" t="s">
        <v>8</v>
      </c>
      <c r="E135" s="4">
        <v>0</v>
      </c>
      <c r="G135" s="4">
        <v>0</v>
      </c>
      <c r="I135" s="11" t="s">
        <v>53</v>
      </c>
      <c r="J135" s="20">
        <f t="shared" si="6"/>
        <v>0</v>
      </c>
      <c r="K135" s="21">
        <f>+SUMIF('Cost of Removal from Forecast'!AH:AH,I135,'Cost of Removal from Forecast'!AF:AF)</f>
        <v>0</v>
      </c>
      <c r="L135" s="21">
        <f t="shared" si="8"/>
        <v>0</v>
      </c>
      <c r="N135" s="22" t="s">
        <v>44</v>
      </c>
      <c r="O135" s="21">
        <f>+SUMIF('Cost of Removal from Forecast'!AH:AH,N135,'Cost of Removal from Forecast'!AF:AF)</f>
        <v>-6934.26</v>
      </c>
      <c r="P135" s="20">
        <f t="shared" si="7"/>
        <v>0</v>
      </c>
      <c r="Q135" s="3">
        <f t="shared" si="9"/>
        <v>0</v>
      </c>
      <c r="R135" s="3"/>
      <c r="S135" s="2">
        <f t="shared" si="10"/>
        <v>0</v>
      </c>
    </row>
    <row r="136" spans="1:19" x14ac:dyDescent="0.3">
      <c r="A136">
        <v>31500</v>
      </c>
      <c r="B136">
        <v>10600</v>
      </c>
      <c r="C136" t="s">
        <v>8</v>
      </c>
      <c r="E136" s="4">
        <v>0</v>
      </c>
      <c r="G136" s="4">
        <v>0</v>
      </c>
      <c r="I136" s="11" t="s">
        <v>49</v>
      </c>
      <c r="J136" s="20">
        <f t="shared" si="6"/>
        <v>0</v>
      </c>
      <c r="K136" s="21">
        <f>+SUMIF('Cost of Removal from Forecast'!AH:AH,I136,'Cost of Removal from Forecast'!AF:AF)</f>
        <v>0</v>
      </c>
      <c r="L136" s="21">
        <f t="shared" si="8"/>
        <v>0</v>
      </c>
      <c r="N136" s="22" t="s">
        <v>44</v>
      </c>
      <c r="O136" s="21">
        <f>+SUMIF('Cost of Removal from Forecast'!AH:AH,N136,'Cost of Removal from Forecast'!AF:AF)</f>
        <v>-6934.26</v>
      </c>
      <c r="P136" s="20">
        <f t="shared" si="7"/>
        <v>0</v>
      </c>
      <c r="Q136" s="3">
        <f t="shared" si="9"/>
        <v>0</v>
      </c>
      <c r="R136" s="3"/>
      <c r="S136" s="2">
        <f t="shared" si="10"/>
        <v>0</v>
      </c>
    </row>
    <row r="137" spans="1:19" x14ac:dyDescent="0.3">
      <c r="A137">
        <v>31500</v>
      </c>
      <c r="B137">
        <v>10601</v>
      </c>
      <c r="C137" t="s">
        <v>8</v>
      </c>
      <c r="E137" s="4">
        <v>0</v>
      </c>
      <c r="G137" s="4">
        <v>0</v>
      </c>
      <c r="I137" s="11" t="s">
        <v>49</v>
      </c>
      <c r="J137" s="20">
        <f t="shared" si="6"/>
        <v>0</v>
      </c>
      <c r="K137" s="21">
        <f>+SUMIF('Cost of Removal from Forecast'!AH:AH,I137,'Cost of Removal from Forecast'!AF:AF)</f>
        <v>0</v>
      </c>
      <c r="L137" s="21">
        <f t="shared" si="8"/>
        <v>0</v>
      </c>
      <c r="N137" s="22" t="s">
        <v>44</v>
      </c>
      <c r="O137" s="21">
        <f>+SUMIF('Cost of Removal from Forecast'!AH:AH,N137,'Cost of Removal from Forecast'!AF:AF)</f>
        <v>-6934.26</v>
      </c>
      <c r="P137" s="20">
        <f t="shared" si="7"/>
        <v>0</v>
      </c>
      <c r="Q137" s="3">
        <f t="shared" si="9"/>
        <v>0</v>
      </c>
      <c r="R137" s="3"/>
      <c r="S137" s="2">
        <f t="shared" si="10"/>
        <v>0</v>
      </c>
    </row>
    <row r="138" spans="1:19" x14ac:dyDescent="0.3">
      <c r="A138">
        <v>31500</v>
      </c>
      <c r="B138">
        <v>10602</v>
      </c>
      <c r="C138" t="s">
        <v>8</v>
      </c>
      <c r="E138" s="4">
        <v>0</v>
      </c>
      <c r="G138" s="4">
        <v>0</v>
      </c>
      <c r="I138" s="11" t="s">
        <v>49</v>
      </c>
      <c r="J138" s="20">
        <f t="shared" si="6"/>
        <v>0</v>
      </c>
      <c r="K138" s="21">
        <f>+SUMIF('Cost of Removal from Forecast'!AH:AH,I138,'Cost of Removal from Forecast'!AF:AF)</f>
        <v>0</v>
      </c>
      <c r="L138" s="21">
        <f t="shared" si="8"/>
        <v>0</v>
      </c>
      <c r="N138" s="22" t="s">
        <v>44</v>
      </c>
      <c r="O138" s="21">
        <f>+SUMIF('Cost of Removal from Forecast'!AH:AH,N138,'Cost of Removal from Forecast'!AF:AF)</f>
        <v>-6934.26</v>
      </c>
      <c r="P138" s="20">
        <f t="shared" si="7"/>
        <v>0</v>
      </c>
      <c r="Q138" s="3">
        <f t="shared" si="9"/>
        <v>0</v>
      </c>
      <c r="R138" s="3"/>
      <c r="S138" s="2">
        <f t="shared" si="10"/>
        <v>0</v>
      </c>
    </row>
    <row r="139" spans="1:19" x14ac:dyDescent="0.3">
      <c r="A139">
        <v>31500</v>
      </c>
      <c r="B139">
        <v>10700</v>
      </c>
      <c r="C139" t="s">
        <v>8</v>
      </c>
      <c r="E139" s="4">
        <v>0</v>
      </c>
      <c r="G139" s="4">
        <v>0</v>
      </c>
      <c r="I139" s="11" t="s">
        <v>51</v>
      </c>
      <c r="J139" s="20">
        <f t="shared" si="6"/>
        <v>0</v>
      </c>
      <c r="K139" s="21">
        <f>+SUMIF('Cost of Removal from Forecast'!AH:AH,I139,'Cost of Removal from Forecast'!AF:AF)</f>
        <v>0</v>
      </c>
      <c r="L139" s="21">
        <f t="shared" si="8"/>
        <v>0</v>
      </c>
      <c r="N139" s="22" t="s">
        <v>44</v>
      </c>
      <c r="O139" s="21">
        <f>+SUMIF('Cost of Removal from Forecast'!AH:AH,N139,'Cost of Removal from Forecast'!AF:AF)</f>
        <v>-6934.26</v>
      </c>
      <c r="P139" s="20">
        <f t="shared" si="7"/>
        <v>0</v>
      </c>
      <c r="Q139" s="3">
        <f t="shared" si="9"/>
        <v>0</v>
      </c>
      <c r="R139" s="3"/>
      <c r="S139" s="2">
        <f t="shared" si="10"/>
        <v>0</v>
      </c>
    </row>
    <row r="140" spans="1:19" x14ac:dyDescent="0.3">
      <c r="A140">
        <v>31500</v>
      </c>
      <c r="B140">
        <v>10701</v>
      </c>
      <c r="C140" t="s">
        <v>8</v>
      </c>
      <c r="E140" s="4">
        <v>0</v>
      </c>
      <c r="G140" s="4">
        <v>0</v>
      </c>
      <c r="I140" s="11" t="s">
        <v>51</v>
      </c>
      <c r="J140" s="20">
        <f t="shared" si="6"/>
        <v>0</v>
      </c>
      <c r="K140" s="21">
        <f>+SUMIF('Cost of Removal from Forecast'!AH:AH,I140,'Cost of Removal from Forecast'!AF:AF)</f>
        <v>0</v>
      </c>
      <c r="L140" s="21">
        <f t="shared" si="8"/>
        <v>0</v>
      </c>
      <c r="N140" s="22" t="s">
        <v>44</v>
      </c>
      <c r="O140" s="21">
        <f>+SUMIF('Cost of Removal from Forecast'!AH:AH,N140,'Cost of Removal from Forecast'!AF:AF)</f>
        <v>-6934.26</v>
      </c>
      <c r="P140" s="20">
        <f t="shared" si="7"/>
        <v>0</v>
      </c>
      <c r="Q140" s="3">
        <f t="shared" si="9"/>
        <v>0</v>
      </c>
      <c r="R140" s="3"/>
      <c r="S140" s="2">
        <f t="shared" si="10"/>
        <v>0</v>
      </c>
    </row>
    <row r="141" spans="1:19" x14ac:dyDescent="0.3">
      <c r="A141">
        <v>31500</v>
      </c>
      <c r="B141">
        <v>10801</v>
      </c>
      <c r="C141" t="s">
        <v>9</v>
      </c>
      <c r="E141" s="4">
        <v>313.67</v>
      </c>
      <c r="G141" s="4">
        <v>684349.50000000012</v>
      </c>
      <c r="I141" s="11" t="s">
        <v>67</v>
      </c>
      <c r="J141" s="20">
        <f t="shared" ref="J141:J204" si="11">IFERROR(E141/SUMIF(I:I,I141,E:E),IFERROR(G141/SUMIF(I:I,I141,G:G),0))</f>
        <v>1.5740913486555434E-3</v>
      </c>
      <c r="K141" s="21">
        <f>+SUMIF('Cost of Removal from Forecast'!AH:AH,I141,'Cost of Removal from Forecast'!AF:AF)</f>
        <v>-3272173.3100000005</v>
      </c>
      <c r="L141" s="21">
        <f t="shared" si="8"/>
        <v>-5150.7</v>
      </c>
      <c r="N141" s="22" t="s">
        <v>44</v>
      </c>
      <c r="O141" s="21">
        <f>+SUMIF('Cost of Removal from Forecast'!AH:AH,N141,'Cost of Removal from Forecast'!AF:AF)</f>
        <v>-6934.26</v>
      </c>
      <c r="P141" s="20">
        <f t="shared" ref="P141:P204" si="12">+IF(N141=0,0,L141/SUMIF(N:N,N141,L:L))</f>
        <v>5.5842115995084632E-4</v>
      </c>
      <c r="Q141" s="3">
        <f t="shared" si="9"/>
        <v>-3.87</v>
      </c>
      <c r="R141" s="3"/>
      <c r="S141" s="2">
        <f t="shared" si="10"/>
        <v>-5154.57</v>
      </c>
    </row>
    <row r="142" spans="1:19" x14ac:dyDescent="0.3">
      <c r="A142">
        <v>31500</v>
      </c>
      <c r="B142">
        <v>10802</v>
      </c>
      <c r="C142" t="s">
        <v>9</v>
      </c>
      <c r="E142" s="4">
        <v>720.98599999999999</v>
      </c>
      <c r="G142" s="4">
        <v>257595.14</v>
      </c>
      <c r="I142" s="11" t="s">
        <v>67</v>
      </c>
      <c r="J142" s="20">
        <f t="shared" si="11"/>
        <v>3.618126773684973E-3</v>
      </c>
      <c r="K142" s="21">
        <f>+SUMIF('Cost of Removal from Forecast'!AH:AH,I142,'Cost of Removal from Forecast'!AF:AF)</f>
        <v>-3272173.3100000005</v>
      </c>
      <c r="L142" s="21">
        <f t="shared" ref="L142:L205" si="13">+ROUND(J142*K142,2)</f>
        <v>-11839.14</v>
      </c>
      <c r="N142" s="22" t="s">
        <v>44</v>
      </c>
      <c r="O142" s="21">
        <f>+SUMIF('Cost of Removal from Forecast'!AH:AH,N142,'Cost of Removal from Forecast'!AF:AF)</f>
        <v>-6934.26</v>
      </c>
      <c r="P142" s="20">
        <f t="shared" si="12"/>
        <v>1.2835587962064308E-3</v>
      </c>
      <c r="Q142" s="3">
        <f t="shared" ref="Q142:Q205" si="14">+ROUND(O142*P142,2)</f>
        <v>-8.9</v>
      </c>
      <c r="R142" s="3"/>
      <c r="S142" s="2">
        <f t="shared" ref="S142:S205" si="15">+L142+Q142</f>
        <v>-11848.039999999999</v>
      </c>
    </row>
    <row r="143" spans="1:19" x14ac:dyDescent="0.3">
      <c r="A143">
        <v>31500</v>
      </c>
      <c r="B143">
        <v>10803</v>
      </c>
      <c r="C143" t="s">
        <v>9</v>
      </c>
      <c r="E143" s="4">
        <v>12629.932000000004</v>
      </c>
      <c r="G143" s="4">
        <v>14341906.359999999</v>
      </c>
      <c r="I143" s="11" t="s">
        <v>67</v>
      </c>
      <c r="J143" s="20">
        <f t="shared" si="11"/>
        <v>6.3380835576586247E-2</v>
      </c>
      <c r="K143" s="21">
        <f>+SUMIF('Cost of Removal from Forecast'!AH:AH,I143,'Cost of Removal from Forecast'!AF:AF)</f>
        <v>-3272173.3100000005</v>
      </c>
      <c r="L143" s="21">
        <f t="shared" si="13"/>
        <v>-207393.08</v>
      </c>
      <c r="N143" s="22" t="s">
        <v>44</v>
      </c>
      <c r="O143" s="21">
        <f>+SUMIF('Cost of Removal from Forecast'!AH:AH,N143,'Cost of Removal from Forecast'!AF:AF)</f>
        <v>-6934.26</v>
      </c>
      <c r="P143" s="20">
        <f t="shared" si="12"/>
        <v>2.2484843671613308E-2</v>
      </c>
      <c r="Q143" s="3">
        <f t="shared" si="14"/>
        <v>-155.91999999999999</v>
      </c>
      <c r="R143" s="3"/>
      <c r="S143" s="2">
        <f t="shared" si="15"/>
        <v>-207549</v>
      </c>
    </row>
    <row r="144" spans="1:19" x14ac:dyDescent="0.3">
      <c r="A144">
        <v>31500</v>
      </c>
      <c r="B144">
        <v>10900</v>
      </c>
      <c r="C144" t="s">
        <v>9</v>
      </c>
      <c r="E144" s="4">
        <v>0</v>
      </c>
      <c r="G144" s="4">
        <v>2142570.04</v>
      </c>
      <c r="I144" s="11" t="s">
        <v>62</v>
      </c>
      <c r="J144" s="20">
        <f t="shared" si="11"/>
        <v>0</v>
      </c>
      <c r="K144" s="21">
        <f>+SUMIF('Cost of Removal from Forecast'!AH:AH,I144,'Cost of Removal from Forecast'!AF:AF)</f>
        <v>-321019.11</v>
      </c>
      <c r="L144" s="21">
        <f t="shared" si="13"/>
        <v>0</v>
      </c>
      <c r="N144" s="22" t="s">
        <v>44</v>
      </c>
      <c r="O144" s="21">
        <f>+SUMIF('Cost of Removal from Forecast'!AH:AH,N144,'Cost of Removal from Forecast'!AF:AF)</f>
        <v>-6934.26</v>
      </c>
      <c r="P144" s="20">
        <f t="shared" si="12"/>
        <v>0</v>
      </c>
      <c r="Q144" s="3">
        <f t="shared" si="14"/>
        <v>0</v>
      </c>
      <c r="R144" s="3"/>
      <c r="S144" s="2">
        <f t="shared" si="15"/>
        <v>0</v>
      </c>
    </row>
    <row r="145" spans="1:19" x14ac:dyDescent="0.3">
      <c r="A145">
        <v>31500</v>
      </c>
      <c r="B145">
        <v>10902</v>
      </c>
      <c r="C145" t="s">
        <v>9</v>
      </c>
      <c r="E145" s="4">
        <v>7852.746000000001</v>
      </c>
      <c r="G145" s="4">
        <v>4004331.4400000004</v>
      </c>
      <c r="I145" s="11" t="s">
        <v>62</v>
      </c>
      <c r="J145" s="20">
        <f t="shared" si="11"/>
        <v>4.2629205025246315E-2</v>
      </c>
      <c r="K145" s="21">
        <f>+SUMIF('Cost of Removal from Forecast'!AH:AH,I145,'Cost of Removal from Forecast'!AF:AF)</f>
        <v>-321019.11</v>
      </c>
      <c r="L145" s="21">
        <f t="shared" si="13"/>
        <v>-13684.79</v>
      </c>
      <c r="N145" s="22" t="s">
        <v>44</v>
      </c>
      <c r="O145" s="21">
        <f>+SUMIF('Cost of Removal from Forecast'!AH:AH,N145,'Cost of Removal from Forecast'!AF:AF)</f>
        <v>-6934.26</v>
      </c>
      <c r="P145" s="20">
        <f t="shared" si="12"/>
        <v>1.4836578145657373E-3</v>
      </c>
      <c r="Q145" s="3">
        <f t="shared" si="14"/>
        <v>-10.29</v>
      </c>
      <c r="R145" s="3"/>
      <c r="S145" s="2">
        <f t="shared" si="15"/>
        <v>-13695.080000000002</v>
      </c>
    </row>
    <row r="146" spans="1:19" x14ac:dyDescent="0.3">
      <c r="A146">
        <v>31500</v>
      </c>
      <c r="B146">
        <v>10903</v>
      </c>
      <c r="C146" t="s">
        <v>9</v>
      </c>
      <c r="E146" s="4">
        <v>0</v>
      </c>
      <c r="G146" s="4">
        <v>31681.53</v>
      </c>
      <c r="I146" s="11" t="s">
        <v>62</v>
      </c>
      <c r="J146" s="20">
        <f t="shared" si="11"/>
        <v>0</v>
      </c>
      <c r="K146" s="21">
        <f>+SUMIF('Cost of Removal from Forecast'!AH:AH,I146,'Cost of Removal from Forecast'!AF:AF)</f>
        <v>-321019.11</v>
      </c>
      <c r="L146" s="21">
        <f t="shared" si="13"/>
        <v>0</v>
      </c>
      <c r="N146" s="22" t="s">
        <v>44</v>
      </c>
      <c r="O146" s="21">
        <f>+SUMIF('Cost of Removal from Forecast'!AH:AH,N146,'Cost of Removal from Forecast'!AF:AF)</f>
        <v>-6934.26</v>
      </c>
      <c r="P146" s="20">
        <f t="shared" si="12"/>
        <v>0</v>
      </c>
      <c r="Q146" s="3">
        <f t="shared" si="14"/>
        <v>0</v>
      </c>
      <c r="R146" s="3"/>
      <c r="S146" s="2">
        <f t="shared" si="15"/>
        <v>0</v>
      </c>
    </row>
    <row r="147" spans="1:19" x14ac:dyDescent="0.3">
      <c r="A147">
        <v>31500</v>
      </c>
      <c r="B147">
        <v>10904</v>
      </c>
      <c r="C147" t="s">
        <v>9</v>
      </c>
      <c r="E147" s="4">
        <v>16793.734000000004</v>
      </c>
      <c r="G147" s="4">
        <v>7937813.2699999996</v>
      </c>
      <c r="I147" s="11" t="s">
        <v>62</v>
      </c>
      <c r="J147" s="20">
        <f t="shared" si="11"/>
        <v>9.1166011204927552E-2</v>
      </c>
      <c r="K147" s="21">
        <f>+SUMIF('Cost of Removal from Forecast'!AH:AH,I147,'Cost of Removal from Forecast'!AF:AF)</f>
        <v>-321019.11</v>
      </c>
      <c r="L147" s="21">
        <f t="shared" si="13"/>
        <v>-29266.03</v>
      </c>
      <c r="N147" s="22" t="s">
        <v>44</v>
      </c>
      <c r="O147" s="21">
        <f>+SUMIF('Cost of Removal from Forecast'!AH:AH,N147,'Cost of Removal from Forecast'!AF:AF)</f>
        <v>-6934.26</v>
      </c>
      <c r="P147" s="20">
        <f t="shared" si="12"/>
        <v>3.1729222085845163E-3</v>
      </c>
      <c r="Q147" s="3">
        <f t="shared" si="14"/>
        <v>-22</v>
      </c>
      <c r="R147" s="3"/>
      <c r="S147" s="2">
        <f t="shared" si="15"/>
        <v>-29288.03</v>
      </c>
    </row>
    <row r="148" spans="1:19" x14ac:dyDescent="0.3">
      <c r="A148">
        <v>31500</v>
      </c>
      <c r="B148">
        <v>10905</v>
      </c>
      <c r="C148" t="s">
        <v>9</v>
      </c>
      <c r="E148" s="4">
        <v>0</v>
      </c>
      <c r="G148" s="4">
        <v>5314627.8899999987</v>
      </c>
      <c r="I148" s="11" t="s">
        <v>62</v>
      </c>
      <c r="J148" s="20">
        <f t="shared" si="11"/>
        <v>0</v>
      </c>
      <c r="K148" s="21">
        <f>+SUMIF('Cost of Removal from Forecast'!AH:AH,I148,'Cost of Removal from Forecast'!AF:AF)</f>
        <v>-321019.11</v>
      </c>
      <c r="L148" s="21">
        <f t="shared" si="13"/>
        <v>0</v>
      </c>
      <c r="N148" s="22" t="s">
        <v>44</v>
      </c>
      <c r="O148" s="21">
        <f>+SUMIF('Cost of Removal from Forecast'!AH:AH,N148,'Cost of Removal from Forecast'!AF:AF)</f>
        <v>-6934.26</v>
      </c>
      <c r="P148" s="20">
        <f t="shared" si="12"/>
        <v>0</v>
      </c>
      <c r="Q148" s="3">
        <f t="shared" si="14"/>
        <v>0</v>
      </c>
      <c r="R148" s="3"/>
      <c r="S148" s="2">
        <f t="shared" si="15"/>
        <v>0</v>
      </c>
    </row>
    <row r="149" spans="1:19" x14ac:dyDescent="0.3">
      <c r="A149">
        <v>31500</v>
      </c>
      <c r="B149">
        <v>11000</v>
      </c>
      <c r="C149" t="s">
        <v>8</v>
      </c>
      <c r="E149" s="4">
        <v>76309.357999999993</v>
      </c>
      <c r="G149" s="4">
        <v>2676508.0900000003</v>
      </c>
      <c r="I149" s="11" t="s">
        <v>56</v>
      </c>
      <c r="J149" s="20">
        <f t="shared" si="11"/>
        <v>3.2851148738342467E-2</v>
      </c>
      <c r="K149" s="21">
        <f>+SUMIF('Cost of Removal from Forecast'!AH:AH,I149,'Cost of Removal from Forecast'!AF:AF)</f>
        <v>-778799.58</v>
      </c>
      <c r="L149" s="21">
        <f t="shared" si="13"/>
        <v>-25584.46</v>
      </c>
      <c r="N149" s="22" t="s">
        <v>44</v>
      </c>
      <c r="O149" s="21">
        <f>+SUMIF('Cost of Removal from Forecast'!AH:AH,N149,'Cost of Removal from Forecast'!AF:AF)</f>
        <v>-6934.26</v>
      </c>
      <c r="P149" s="20">
        <f t="shared" si="12"/>
        <v>2.7737790649651562E-3</v>
      </c>
      <c r="Q149" s="3">
        <f t="shared" si="14"/>
        <v>-19.23</v>
      </c>
      <c r="R149" s="3"/>
      <c r="S149" s="2">
        <f t="shared" si="15"/>
        <v>-25603.69</v>
      </c>
    </row>
    <row r="150" spans="1:19" x14ac:dyDescent="0.3">
      <c r="A150">
        <v>31500</v>
      </c>
      <c r="B150">
        <v>11001</v>
      </c>
      <c r="C150" t="s">
        <v>8</v>
      </c>
      <c r="E150" s="4">
        <v>240921.152</v>
      </c>
      <c r="G150" s="4">
        <v>8450174.4600000009</v>
      </c>
      <c r="I150" s="11" t="s">
        <v>56</v>
      </c>
      <c r="J150" s="20">
        <f t="shared" si="11"/>
        <v>0.10371646159786607</v>
      </c>
      <c r="K150" s="21">
        <f>+SUMIF('Cost of Removal from Forecast'!AH:AH,I150,'Cost of Removal from Forecast'!AF:AF)</f>
        <v>-778799.58</v>
      </c>
      <c r="L150" s="21">
        <f t="shared" si="13"/>
        <v>-80774.34</v>
      </c>
      <c r="N150" s="22" t="s">
        <v>44</v>
      </c>
      <c r="O150" s="21">
        <f>+SUMIF('Cost of Removal from Forecast'!AH:AH,N150,'Cost of Removal from Forecast'!AF:AF)</f>
        <v>-6934.26</v>
      </c>
      <c r="P150" s="20">
        <f t="shared" si="12"/>
        <v>8.7572758337826021E-3</v>
      </c>
      <c r="Q150" s="3">
        <f t="shared" si="14"/>
        <v>-60.73</v>
      </c>
      <c r="R150" s="3"/>
      <c r="S150" s="2">
        <f t="shared" si="15"/>
        <v>-80835.069999999992</v>
      </c>
    </row>
    <row r="151" spans="1:19" x14ac:dyDescent="0.3">
      <c r="A151">
        <v>31500</v>
      </c>
      <c r="B151">
        <v>11002</v>
      </c>
      <c r="C151" t="s">
        <v>8</v>
      </c>
      <c r="E151" s="4">
        <v>0</v>
      </c>
      <c r="G151" s="4">
        <v>0</v>
      </c>
      <c r="I151" s="11" t="s">
        <v>56</v>
      </c>
      <c r="J151" s="20">
        <f t="shared" si="11"/>
        <v>0</v>
      </c>
      <c r="K151" s="21">
        <f>+SUMIF('Cost of Removal from Forecast'!AH:AH,I151,'Cost of Removal from Forecast'!AF:AF)</f>
        <v>-778799.58</v>
      </c>
      <c r="L151" s="21">
        <f t="shared" si="13"/>
        <v>0</v>
      </c>
      <c r="N151" s="22" t="s">
        <v>44</v>
      </c>
      <c r="O151" s="21">
        <f>+SUMIF('Cost of Removal from Forecast'!AH:AH,N151,'Cost of Removal from Forecast'!AF:AF)</f>
        <v>-6934.26</v>
      </c>
      <c r="P151" s="20">
        <f t="shared" si="12"/>
        <v>0</v>
      </c>
      <c r="Q151" s="3">
        <f t="shared" si="14"/>
        <v>0</v>
      </c>
      <c r="R151" s="3"/>
      <c r="S151" s="2">
        <f t="shared" si="15"/>
        <v>0</v>
      </c>
    </row>
    <row r="152" spans="1:19" x14ac:dyDescent="0.3">
      <c r="A152">
        <v>31600</v>
      </c>
      <c r="B152">
        <v>10100</v>
      </c>
      <c r="C152" t="s">
        <v>8</v>
      </c>
      <c r="E152" s="4">
        <v>0</v>
      </c>
      <c r="G152" s="4">
        <v>0</v>
      </c>
      <c r="I152" s="11" t="s">
        <v>45</v>
      </c>
      <c r="J152" s="20">
        <f t="shared" si="11"/>
        <v>0</v>
      </c>
      <c r="K152" s="21">
        <f>+SUMIF('Cost of Removal from Forecast'!AH:AH,I152,'Cost of Removal from Forecast'!AF:AF)</f>
        <v>0</v>
      </c>
      <c r="L152" s="21">
        <f t="shared" si="13"/>
        <v>0</v>
      </c>
      <c r="N152" s="22" t="s">
        <v>44</v>
      </c>
      <c r="O152" s="21">
        <f>+SUMIF('Cost of Removal from Forecast'!AH:AH,N152,'Cost of Removal from Forecast'!AF:AF)</f>
        <v>-6934.26</v>
      </c>
      <c r="P152" s="20">
        <f t="shared" si="12"/>
        <v>0</v>
      </c>
      <c r="Q152" s="3">
        <f t="shared" si="14"/>
        <v>0</v>
      </c>
      <c r="R152" s="3"/>
      <c r="S152" s="2">
        <f t="shared" si="15"/>
        <v>0</v>
      </c>
    </row>
    <row r="153" spans="1:19" x14ac:dyDescent="0.3">
      <c r="A153">
        <v>31600</v>
      </c>
      <c r="B153">
        <v>10101</v>
      </c>
      <c r="C153" t="s">
        <v>8</v>
      </c>
      <c r="E153" s="4">
        <v>0</v>
      </c>
      <c r="G153" s="4">
        <v>0</v>
      </c>
      <c r="I153" s="11" t="s">
        <v>45</v>
      </c>
      <c r="J153" s="20">
        <f t="shared" si="11"/>
        <v>0</v>
      </c>
      <c r="K153" s="21">
        <f>+SUMIF('Cost of Removal from Forecast'!AH:AH,I153,'Cost of Removal from Forecast'!AF:AF)</f>
        <v>0</v>
      </c>
      <c r="L153" s="21">
        <f t="shared" si="13"/>
        <v>0</v>
      </c>
      <c r="N153" s="22" t="s">
        <v>44</v>
      </c>
      <c r="O153" s="21">
        <f>+SUMIF('Cost of Removal from Forecast'!AH:AH,N153,'Cost of Removal from Forecast'!AF:AF)</f>
        <v>-6934.26</v>
      </c>
      <c r="P153" s="20">
        <f t="shared" si="12"/>
        <v>0</v>
      </c>
      <c r="Q153" s="3">
        <f t="shared" si="14"/>
        <v>0</v>
      </c>
      <c r="R153" s="3"/>
      <c r="S153" s="2">
        <f t="shared" si="15"/>
        <v>0</v>
      </c>
    </row>
    <row r="154" spans="1:19" x14ac:dyDescent="0.3">
      <c r="A154">
        <v>31600</v>
      </c>
      <c r="B154">
        <v>10102</v>
      </c>
      <c r="C154" t="s">
        <v>8</v>
      </c>
      <c r="E154" s="4">
        <v>0</v>
      </c>
      <c r="G154" s="4">
        <v>0</v>
      </c>
      <c r="I154" s="11" t="s">
        <v>45</v>
      </c>
      <c r="J154" s="20">
        <f t="shared" si="11"/>
        <v>0</v>
      </c>
      <c r="K154" s="21">
        <f>+SUMIF('Cost of Removal from Forecast'!AH:AH,I154,'Cost of Removal from Forecast'!AF:AF)</f>
        <v>0</v>
      </c>
      <c r="L154" s="21">
        <f t="shared" si="13"/>
        <v>0</v>
      </c>
      <c r="N154" s="22" t="s">
        <v>44</v>
      </c>
      <c r="O154" s="21">
        <f>+SUMIF('Cost of Removal from Forecast'!AH:AH,N154,'Cost of Removal from Forecast'!AF:AF)</f>
        <v>-6934.26</v>
      </c>
      <c r="P154" s="20">
        <f t="shared" si="12"/>
        <v>0</v>
      </c>
      <c r="Q154" s="3">
        <f t="shared" si="14"/>
        <v>0</v>
      </c>
      <c r="R154" s="3"/>
      <c r="S154" s="2">
        <f t="shared" si="15"/>
        <v>0</v>
      </c>
    </row>
    <row r="155" spans="1:19" x14ac:dyDescent="0.3">
      <c r="A155">
        <v>31600</v>
      </c>
      <c r="B155">
        <v>10200</v>
      </c>
      <c r="C155" t="s">
        <v>8</v>
      </c>
      <c r="E155" s="4">
        <v>0</v>
      </c>
      <c r="G155" s="4">
        <v>0</v>
      </c>
      <c r="I155" s="11" t="s">
        <v>47</v>
      </c>
      <c r="J155" s="20">
        <f t="shared" si="11"/>
        <v>0</v>
      </c>
      <c r="K155" s="21">
        <f>+SUMIF('Cost of Removal from Forecast'!AH:AH,I155,'Cost of Removal from Forecast'!AF:AF)</f>
        <v>0</v>
      </c>
      <c r="L155" s="21">
        <f t="shared" si="13"/>
        <v>0</v>
      </c>
      <c r="N155" s="22" t="s">
        <v>44</v>
      </c>
      <c r="O155" s="21">
        <f>+SUMIF('Cost of Removal from Forecast'!AH:AH,N155,'Cost of Removal from Forecast'!AF:AF)</f>
        <v>-6934.26</v>
      </c>
      <c r="P155" s="20">
        <f t="shared" si="12"/>
        <v>0</v>
      </c>
      <c r="Q155" s="3">
        <f t="shared" si="14"/>
        <v>0</v>
      </c>
      <c r="R155" s="3"/>
      <c r="S155" s="2">
        <f t="shared" si="15"/>
        <v>0</v>
      </c>
    </row>
    <row r="156" spans="1:19" x14ac:dyDescent="0.3">
      <c r="A156">
        <v>31600</v>
      </c>
      <c r="B156">
        <v>10201</v>
      </c>
      <c r="C156" t="s">
        <v>8</v>
      </c>
      <c r="E156" s="4">
        <v>0</v>
      </c>
      <c r="G156" s="4">
        <v>0</v>
      </c>
      <c r="I156" s="11" t="s">
        <v>47</v>
      </c>
      <c r="J156" s="20">
        <f t="shared" si="11"/>
        <v>0</v>
      </c>
      <c r="K156" s="21">
        <f>+SUMIF('Cost of Removal from Forecast'!AH:AH,I156,'Cost of Removal from Forecast'!AF:AF)</f>
        <v>0</v>
      </c>
      <c r="L156" s="21">
        <f t="shared" si="13"/>
        <v>0</v>
      </c>
      <c r="N156" s="22" t="s">
        <v>44</v>
      </c>
      <c r="O156" s="21">
        <f>+SUMIF('Cost of Removal from Forecast'!AH:AH,N156,'Cost of Removal from Forecast'!AF:AF)</f>
        <v>-6934.26</v>
      </c>
      <c r="P156" s="20">
        <f t="shared" si="12"/>
        <v>0</v>
      </c>
      <c r="Q156" s="3">
        <f t="shared" si="14"/>
        <v>0</v>
      </c>
      <c r="R156" s="3"/>
      <c r="S156" s="2">
        <f t="shared" si="15"/>
        <v>0</v>
      </c>
    </row>
    <row r="157" spans="1:19" x14ac:dyDescent="0.3">
      <c r="A157">
        <v>31600</v>
      </c>
      <c r="B157">
        <v>10202</v>
      </c>
      <c r="C157" t="s">
        <v>8</v>
      </c>
      <c r="E157" s="4">
        <v>0</v>
      </c>
      <c r="G157" s="4">
        <v>0</v>
      </c>
      <c r="I157" s="11" t="s">
        <v>47</v>
      </c>
      <c r="J157" s="20">
        <f t="shared" si="11"/>
        <v>0</v>
      </c>
      <c r="K157" s="21">
        <f>+SUMIF('Cost of Removal from Forecast'!AH:AH,I157,'Cost of Removal from Forecast'!AF:AF)</f>
        <v>0</v>
      </c>
      <c r="L157" s="21">
        <f t="shared" si="13"/>
        <v>0</v>
      </c>
      <c r="N157" s="22" t="s">
        <v>44</v>
      </c>
      <c r="O157" s="21">
        <f>+SUMIF('Cost of Removal from Forecast'!AH:AH,N157,'Cost of Removal from Forecast'!AF:AF)</f>
        <v>-6934.26</v>
      </c>
      <c r="P157" s="20">
        <f t="shared" si="12"/>
        <v>0</v>
      </c>
      <c r="Q157" s="3">
        <f t="shared" si="14"/>
        <v>0</v>
      </c>
      <c r="R157" s="3"/>
      <c r="S157" s="2">
        <f t="shared" si="15"/>
        <v>0</v>
      </c>
    </row>
    <row r="158" spans="1:19" x14ac:dyDescent="0.3">
      <c r="A158">
        <v>31600</v>
      </c>
      <c r="B158">
        <v>10301</v>
      </c>
      <c r="C158" t="s">
        <v>9</v>
      </c>
      <c r="E158" s="4">
        <v>989.12950000000001</v>
      </c>
      <c r="G158" s="4">
        <v>1922046.99</v>
      </c>
      <c r="I158" s="11" t="s">
        <v>57</v>
      </c>
      <c r="J158" s="20">
        <f t="shared" si="11"/>
        <v>1.3623235944448218E-3</v>
      </c>
      <c r="K158" s="21">
        <f>+SUMIF('Cost of Removal from Forecast'!AH:AH,I158,'Cost of Removal from Forecast'!AF:AF)</f>
        <v>-1894640.4299999997</v>
      </c>
      <c r="L158" s="21">
        <f t="shared" si="13"/>
        <v>-2581.11</v>
      </c>
      <c r="N158" s="22" t="s">
        <v>44</v>
      </c>
      <c r="O158" s="21">
        <f>+SUMIF('Cost of Removal from Forecast'!AH:AH,N158,'Cost of Removal from Forecast'!AF:AF)</f>
        <v>-6934.26</v>
      </c>
      <c r="P158" s="20">
        <f t="shared" si="12"/>
        <v>2.798350593435318E-4</v>
      </c>
      <c r="Q158" s="3">
        <f t="shared" si="14"/>
        <v>-1.94</v>
      </c>
      <c r="R158" s="3"/>
      <c r="S158" s="2">
        <f t="shared" si="15"/>
        <v>-2583.0500000000002</v>
      </c>
    </row>
    <row r="159" spans="1:19" x14ac:dyDescent="0.3">
      <c r="A159">
        <v>31600</v>
      </c>
      <c r="B159">
        <v>10302</v>
      </c>
      <c r="C159" t="s">
        <v>9</v>
      </c>
      <c r="E159" s="4">
        <v>1583.9324999999999</v>
      </c>
      <c r="G159" s="4">
        <v>2282952.64</v>
      </c>
      <c r="I159" s="11" t="s">
        <v>57</v>
      </c>
      <c r="J159" s="20">
        <f t="shared" si="11"/>
        <v>2.1815430808180048E-3</v>
      </c>
      <c r="K159" s="21">
        <f>+SUMIF('Cost of Removal from Forecast'!AH:AH,I159,'Cost of Removal from Forecast'!AF:AF)</f>
        <v>-1894640.4299999997</v>
      </c>
      <c r="L159" s="21">
        <f t="shared" si="13"/>
        <v>-4133.24</v>
      </c>
      <c r="N159" s="22" t="s">
        <v>44</v>
      </c>
      <c r="O159" s="21">
        <f>+SUMIF('Cost of Removal from Forecast'!AH:AH,N159,'Cost of Removal from Forecast'!AF:AF)</f>
        <v>-6934.26</v>
      </c>
      <c r="P159" s="20">
        <f t="shared" si="12"/>
        <v>4.4811164990297167E-4</v>
      </c>
      <c r="Q159" s="3">
        <f t="shared" si="14"/>
        <v>-3.11</v>
      </c>
      <c r="R159" s="3"/>
      <c r="S159" s="2">
        <f t="shared" si="15"/>
        <v>-4136.3499999999995</v>
      </c>
    </row>
    <row r="160" spans="1:19" x14ac:dyDescent="0.3">
      <c r="A160">
        <v>31600</v>
      </c>
      <c r="B160">
        <v>10303</v>
      </c>
      <c r="C160" t="s">
        <v>9</v>
      </c>
      <c r="E160" s="4">
        <v>1393.9835</v>
      </c>
      <c r="G160" s="4">
        <v>1672080.91</v>
      </c>
      <c r="I160" s="11" t="s">
        <v>57</v>
      </c>
      <c r="J160" s="20">
        <f t="shared" si="11"/>
        <v>1.9199271807349527E-3</v>
      </c>
      <c r="K160" s="21">
        <f>+SUMIF('Cost of Removal from Forecast'!AH:AH,I160,'Cost of Removal from Forecast'!AF:AF)</f>
        <v>-1894640.4299999997</v>
      </c>
      <c r="L160" s="21">
        <f t="shared" si="13"/>
        <v>-3637.57</v>
      </c>
      <c r="N160" s="22" t="s">
        <v>44</v>
      </c>
      <c r="O160" s="21">
        <f>+SUMIF('Cost of Removal from Forecast'!AH:AH,N160,'Cost of Removal from Forecast'!AF:AF)</f>
        <v>-6934.26</v>
      </c>
      <c r="P160" s="20">
        <f t="shared" si="12"/>
        <v>3.9437281511297499E-4</v>
      </c>
      <c r="Q160" s="3">
        <f t="shared" si="14"/>
        <v>-2.73</v>
      </c>
      <c r="R160" s="3"/>
      <c r="S160" s="2">
        <f t="shared" si="15"/>
        <v>-3640.3</v>
      </c>
    </row>
    <row r="161" spans="1:19" x14ac:dyDescent="0.3">
      <c r="A161">
        <v>31600</v>
      </c>
      <c r="B161">
        <v>10400</v>
      </c>
      <c r="C161" t="s">
        <v>9</v>
      </c>
      <c r="E161" s="4">
        <v>2217.9285</v>
      </c>
      <c r="G161" s="4">
        <v>1918073.2</v>
      </c>
      <c r="I161" s="11" t="s">
        <v>60</v>
      </c>
      <c r="J161" s="20">
        <f t="shared" si="11"/>
        <v>1.5212063705470152E-3</v>
      </c>
      <c r="K161" s="21">
        <f>+SUMIF('Cost of Removal from Forecast'!AH:AH,I161,'Cost of Removal from Forecast'!AF:AF)</f>
        <v>-2957051.02</v>
      </c>
      <c r="L161" s="21">
        <f t="shared" si="13"/>
        <v>-4498.28</v>
      </c>
      <c r="N161" s="22" t="s">
        <v>44</v>
      </c>
      <c r="O161" s="21">
        <f>+SUMIF('Cost of Removal from Forecast'!AH:AH,N161,'Cost of Removal from Forecast'!AF:AF)</f>
        <v>-6934.26</v>
      </c>
      <c r="P161" s="20">
        <f t="shared" si="12"/>
        <v>4.8768802985685306E-4</v>
      </c>
      <c r="Q161" s="3">
        <f t="shared" si="14"/>
        <v>-3.38</v>
      </c>
      <c r="R161" s="3"/>
      <c r="S161" s="2">
        <f t="shared" si="15"/>
        <v>-4501.66</v>
      </c>
    </row>
    <row r="162" spans="1:19" x14ac:dyDescent="0.3">
      <c r="A162">
        <v>31600</v>
      </c>
      <c r="B162">
        <v>10402</v>
      </c>
      <c r="C162" t="s">
        <v>9</v>
      </c>
      <c r="E162" s="4">
        <v>2050.067</v>
      </c>
      <c r="G162" s="4">
        <v>1762597.94</v>
      </c>
      <c r="I162" s="11" t="s">
        <v>60</v>
      </c>
      <c r="J162" s="20">
        <f t="shared" si="11"/>
        <v>1.4060755251795573E-3</v>
      </c>
      <c r="K162" s="21">
        <f>+SUMIF('Cost of Removal from Forecast'!AH:AH,I162,'Cost of Removal from Forecast'!AF:AF)</f>
        <v>-2957051.02</v>
      </c>
      <c r="L162" s="21">
        <f t="shared" si="13"/>
        <v>-4157.84</v>
      </c>
      <c r="N162" s="22" t="s">
        <v>44</v>
      </c>
      <c r="O162" s="21">
        <f>+SUMIF('Cost of Removal from Forecast'!AH:AH,N162,'Cost of Removal from Forecast'!AF:AF)</f>
        <v>-6934.26</v>
      </c>
      <c r="P162" s="20">
        <f t="shared" si="12"/>
        <v>4.5077869720426875E-4</v>
      </c>
      <c r="Q162" s="3">
        <f t="shared" si="14"/>
        <v>-3.13</v>
      </c>
      <c r="R162" s="3"/>
      <c r="S162" s="2">
        <f t="shared" si="15"/>
        <v>-4160.97</v>
      </c>
    </row>
    <row r="163" spans="1:19" x14ac:dyDescent="0.3">
      <c r="A163">
        <v>31600</v>
      </c>
      <c r="B163">
        <v>10403</v>
      </c>
      <c r="C163" t="s">
        <v>9</v>
      </c>
      <c r="E163" s="4">
        <v>1871.3365000000001</v>
      </c>
      <c r="G163" s="4">
        <v>1378410.5899999999</v>
      </c>
      <c r="I163" s="11" t="s">
        <v>60</v>
      </c>
      <c r="J163" s="20">
        <f t="shared" si="11"/>
        <v>1.2834899796080688E-3</v>
      </c>
      <c r="K163" s="21">
        <f>+SUMIF('Cost of Removal from Forecast'!AH:AH,I163,'Cost of Removal from Forecast'!AF:AF)</f>
        <v>-2957051.02</v>
      </c>
      <c r="L163" s="21">
        <f t="shared" si="13"/>
        <v>-3795.35</v>
      </c>
      <c r="N163" s="22" t="s">
        <v>44</v>
      </c>
      <c r="O163" s="21">
        <f>+SUMIF('Cost of Removal from Forecast'!AH:AH,N163,'Cost of Removal from Forecast'!AF:AF)</f>
        <v>-6934.26</v>
      </c>
      <c r="P163" s="20">
        <f t="shared" si="12"/>
        <v>4.1147877947064374E-4</v>
      </c>
      <c r="Q163" s="3">
        <f t="shared" si="14"/>
        <v>-2.85</v>
      </c>
      <c r="R163" s="3"/>
      <c r="S163" s="2">
        <f t="shared" si="15"/>
        <v>-3798.2</v>
      </c>
    </row>
    <row r="164" spans="1:19" x14ac:dyDescent="0.3">
      <c r="A164">
        <v>31600</v>
      </c>
      <c r="B164">
        <v>10500</v>
      </c>
      <c r="C164" t="s">
        <v>8</v>
      </c>
      <c r="E164" s="4">
        <v>0</v>
      </c>
      <c r="G164" s="4">
        <v>0</v>
      </c>
      <c r="I164" s="11" t="s">
        <v>53</v>
      </c>
      <c r="J164" s="20">
        <f t="shared" si="11"/>
        <v>0</v>
      </c>
      <c r="K164" s="21">
        <f>+SUMIF('Cost of Removal from Forecast'!AH:AH,I164,'Cost of Removal from Forecast'!AF:AF)</f>
        <v>0</v>
      </c>
      <c r="L164" s="21">
        <f t="shared" si="13"/>
        <v>0</v>
      </c>
      <c r="N164" s="22" t="s">
        <v>44</v>
      </c>
      <c r="O164" s="21">
        <f>+SUMIF('Cost of Removal from Forecast'!AH:AH,N164,'Cost of Removal from Forecast'!AF:AF)</f>
        <v>-6934.26</v>
      </c>
      <c r="P164" s="20">
        <f t="shared" si="12"/>
        <v>0</v>
      </c>
      <c r="Q164" s="3">
        <f t="shared" si="14"/>
        <v>0</v>
      </c>
      <c r="R164" s="3"/>
      <c r="S164" s="2">
        <f t="shared" si="15"/>
        <v>0</v>
      </c>
    </row>
    <row r="165" spans="1:19" x14ac:dyDescent="0.3">
      <c r="A165">
        <v>31600</v>
      </c>
      <c r="B165">
        <v>10501</v>
      </c>
      <c r="C165" t="s">
        <v>8</v>
      </c>
      <c r="E165" s="4">
        <v>0</v>
      </c>
      <c r="G165" s="4">
        <v>0</v>
      </c>
      <c r="I165" s="11" t="s">
        <v>53</v>
      </c>
      <c r="J165" s="20">
        <f t="shared" si="11"/>
        <v>0</v>
      </c>
      <c r="K165" s="21">
        <f>+SUMIF('Cost of Removal from Forecast'!AH:AH,I165,'Cost of Removal from Forecast'!AF:AF)</f>
        <v>0</v>
      </c>
      <c r="L165" s="21">
        <f t="shared" si="13"/>
        <v>0</v>
      </c>
      <c r="N165" s="22" t="s">
        <v>44</v>
      </c>
      <c r="O165" s="21">
        <f>+SUMIF('Cost of Removal from Forecast'!AH:AH,N165,'Cost of Removal from Forecast'!AF:AF)</f>
        <v>-6934.26</v>
      </c>
      <c r="P165" s="20">
        <f t="shared" si="12"/>
        <v>0</v>
      </c>
      <c r="Q165" s="3">
        <f t="shared" si="14"/>
        <v>0</v>
      </c>
      <c r="R165" s="3"/>
      <c r="S165" s="2">
        <f t="shared" si="15"/>
        <v>0</v>
      </c>
    </row>
    <row r="166" spans="1:19" x14ac:dyDescent="0.3">
      <c r="A166">
        <v>31600</v>
      </c>
      <c r="B166">
        <v>10502</v>
      </c>
      <c r="C166" t="s">
        <v>8</v>
      </c>
      <c r="E166" s="4">
        <v>0</v>
      </c>
      <c r="G166" s="4">
        <v>0</v>
      </c>
      <c r="I166" s="11" t="s">
        <v>53</v>
      </c>
      <c r="J166" s="20">
        <f t="shared" si="11"/>
        <v>0</v>
      </c>
      <c r="K166" s="21">
        <f>+SUMIF('Cost of Removal from Forecast'!AH:AH,I166,'Cost of Removal from Forecast'!AF:AF)</f>
        <v>0</v>
      </c>
      <c r="L166" s="21">
        <f t="shared" si="13"/>
        <v>0</v>
      </c>
      <c r="N166" s="22" t="s">
        <v>44</v>
      </c>
      <c r="O166" s="21">
        <f>+SUMIF('Cost of Removal from Forecast'!AH:AH,N166,'Cost of Removal from Forecast'!AF:AF)</f>
        <v>-6934.26</v>
      </c>
      <c r="P166" s="20">
        <f t="shared" si="12"/>
        <v>0</v>
      </c>
      <c r="Q166" s="3">
        <f t="shared" si="14"/>
        <v>0</v>
      </c>
      <c r="R166" s="3"/>
      <c r="S166" s="2">
        <f t="shared" si="15"/>
        <v>0</v>
      </c>
    </row>
    <row r="167" spans="1:19" x14ac:dyDescent="0.3">
      <c r="A167">
        <v>31600</v>
      </c>
      <c r="B167">
        <v>10503</v>
      </c>
      <c r="C167" t="s">
        <v>8</v>
      </c>
      <c r="E167" s="4">
        <v>0</v>
      </c>
      <c r="G167" s="4">
        <v>0</v>
      </c>
      <c r="I167" s="11" t="s">
        <v>53</v>
      </c>
      <c r="J167" s="20">
        <f t="shared" si="11"/>
        <v>0</v>
      </c>
      <c r="K167" s="21">
        <f>+SUMIF('Cost of Removal from Forecast'!AH:AH,I167,'Cost of Removal from Forecast'!AF:AF)</f>
        <v>0</v>
      </c>
      <c r="L167" s="21">
        <f t="shared" si="13"/>
        <v>0</v>
      </c>
      <c r="N167" s="22" t="s">
        <v>44</v>
      </c>
      <c r="O167" s="21">
        <f>+SUMIF('Cost of Removal from Forecast'!AH:AH,N167,'Cost of Removal from Forecast'!AF:AF)</f>
        <v>-6934.26</v>
      </c>
      <c r="P167" s="20">
        <f t="shared" si="12"/>
        <v>0</v>
      </c>
      <c r="Q167" s="3">
        <f t="shared" si="14"/>
        <v>0</v>
      </c>
      <c r="R167" s="3"/>
      <c r="S167" s="2">
        <f t="shared" si="15"/>
        <v>0</v>
      </c>
    </row>
    <row r="168" spans="1:19" x14ac:dyDescent="0.3">
      <c r="A168">
        <v>31600</v>
      </c>
      <c r="B168">
        <v>10504</v>
      </c>
      <c r="C168" t="s">
        <v>8</v>
      </c>
      <c r="E168" s="4">
        <v>0</v>
      </c>
      <c r="G168" s="4">
        <v>0</v>
      </c>
      <c r="I168" s="11" t="s">
        <v>53</v>
      </c>
      <c r="J168" s="20">
        <f t="shared" si="11"/>
        <v>0</v>
      </c>
      <c r="K168" s="21">
        <f>+SUMIF('Cost of Removal from Forecast'!AH:AH,I168,'Cost of Removal from Forecast'!AF:AF)</f>
        <v>0</v>
      </c>
      <c r="L168" s="21">
        <f t="shared" si="13"/>
        <v>0</v>
      </c>
      <c r="N168" s="22" t="s">
        <v>44</v>
      </c>
      <c r="O168" s="21">
        <f>+SUMIF('Cost of Removal from Forecast'!AH:AH,N168,'Cost of Removal from Forecast'!AF:AF)</f>
        <v>-6934.26</v>
      </c>
      <c r="P168" s="20">
        <f t="shared" si="12"/>
        <v>0</v>
      </c>
      <c r="Q168" s="3">
        <f t="shared" si="14"/>
        <v>0</v>
      </c>
      <c r="R168" s="3"/>
      <c r="S168" s="2">
        <f t="shared" si="15"/>
        <v>0</v>
      </c>
    </row>
    <row r="169" spans="1:19" x14ac:dyDescent="0.3">
      <c r="A169">
        <v>31600</v>
      </c>
      <c r="B169">
        <v>10600</v>
      </c>
      <c r="C169" t="s">
        <v>8</v>
      </c>
      <c r="E169" s="4">
        <v>0</v>
      </c>
      <c r="G169" s="4">
        <v>0</v>
      </c>
      <c r="I169" s="11" t="s">
        <v>49</v>
      </c>
      <c r="J169" s="20">
        <f t="shared" si="11"/>
        <v>0</v>
      </c>
      <c r="K169" s="21">
        <f>+SUMIF('Cost of Removal from Forecast'!AH:AH,I169,'Cost of Removal from Forecast'!AF:AF)</f>
        <v>0</v>
      </c>
      <c r="L169" s="21">
        <f t="shared" si="13"/>
        <v>0</v>
      </c>
      <c r="N169" s="22" t="s">
        <v>44</v>
      </c>
      <c r="O169" s="21">
        <f>+SUMIF('Cost of Removal from Forecast'!AH:AH,N169,'Cost of Removal from Forecast'!AF:AF)</f>
        <v>-6934.26</v>
      </c>
      <c r="P169" s="20">
        <f t="shared" si="12"/>
        <v>0</v>
      </c>
      <c r="Q169" s="3">
        <f t="shared" si="14"/>
        <v>0</v>
      </c>
      <c r="R169" s="3"/>
      <c r="S169" s="2">
        <f t="shared" si="15"/>
        <v>0</v>
      </c>
    </row>
    <row r="170" spans="1:19" x14ac:dyDescent="0.3">
      <c r="A170">
        <v>31600</v>
      </c>
      <c r="B170">
        <v>10601</v>
      </c>
      <c r="C170" t="s">
        <v>8</v>
      </c>
      <c r="E170" s="4">
        <v>0</v>
      </c>
      <c r="G170" s="4">
        <v>0</v>
      </c>
      <c r="I170" s="11" t="s">
        <v>49</v>
      </c>
      <c r="J170" s="20">
        <f t="shared" si="11"/>
        <v>0</v>
      </c>
      <c r="K170" s="21">
        <f>+SUMIF('Cost of Removal from Forecast'!AH:AH,I170,'Cost of Removal from Forecast'!AF:AF)</f>
        <v>0</v>
      </c>
      <c r="L170" s="21">
        <f t="shared" si="13"/>
        <v>0</v>
      </c>
      <c r="N170" s="22" t="s">
        <v>44</v>
      </c>
      <c r="O170" s="21">
        <f>+SUMIF('Cost of Removal from Forecast'!AH:AH,N170,'Cost of Removal from Forecast'!AF:AF)</f>
        <v>-6934.26</v>
      </c>
      <c r="P170" s="20">
        <f t="shared" si="12"/>
        <v>0</v>
      </c>
      <c r="Q170" s="3">
        <f t="shared" si="14"/>
        <v>0</v>
      </c>
      <c r="R170" s="3"/>
      <c r="S170" s="2">
        <f t="shared" si="15"/>
        <v>0</v>
      </c>
    </row>
    <row r="171" spans="1:19" x14ac:dyDescent="0.3">
      <c r="A171">
        <v>31600</v>
      </c>
      <c r="B171">
        <v>10602</v>
      </c>
      <c r="C171" t="s">
        <v>8</v>
      </c>
      <c r="E171" s="4">
        <v>0</v>
      </c>
      <c r="G171" s="4">
        <v>0</v>
      </c>
      <c r="I171" s="11" t="s">
        <v>49</v>
      </c>
      <c r="J171" s="20">
        <f t="shared" si="11"/>
        <v>0</v>
      </c>
      <c r="K171" s="21">
        <f>+SUMIF('Cost of Removal from Forecast'!AH:AH,I171,'Cost of Removal from Forecast'!AF:AF)</f>
        <v>0</v>
      </c>
      <c r="L171" s="21">
        <f t="shared" si="13"/>
        <v>0</v>
      </c>
      <c r="N171" s="22" t="s">
        <v>44</v>
      </c>
      <c r="O171" s="21">
        <f>+SUMIF('Cost of Removal from Forecast'!AH:AH,N171,'Cost of Removal from Forecast'!AF:AF)</f>
        <v>-6934.26</v>
      </c>
      <c r="P171" s="20">
        <f t="shared" si="12"/>
        <v>0</v>
      </c>
      <c r="Q171" s="3">
        <f t="shared" si="14"/>
        <v>0</v>
      </c>
      <c r="R171" s="3"/>
      <c r="S171" s="2">
        <f t="shared" si="15"/>
        <v>0</v>
      </c>
    </row>
    <row r="172" spans="1:19" x14ac:dyDescent="0.3">
      <c r="A172">
        <v>31600</v>
      </c>
      <c r="B172">
        <v>10700</v>
      </c>
      <c r="C172" t="s">
        <v>8</v>
      </c>
      <c r="E172" s="4">
        <v>0</v>
      </c>
      <c r="G172" s="4">
        <v>0</v>
      </c>
      <c r="I172" s="11" t="s">
        <v>51</v>
      </c>
      <c r="J172" s="20">
        <f t="shared" si="11"/>
        <v>0</v>
      </c>
      <c r="K172" s="21">
        <f>+SUMIF('Cost of Removal from Forecast'!AH:AH,I172,'Cost of Removal from Forecast'!AF:AF)</f>
        <v>0</v>
      </c>
      <c r="L172" s="21">
        <f t="shared" si="13"/>
        <v>0</v>
      </c>
      <c r="N172" s="22" t="s">
        <v>44</v>
      </c>
      <c r="O172" s="21">
        <f>+SUMIF('Cost of Removal from Forecast'!AH:AH,N172,'Cost of Removal from Forecast'!AF:AF)</f>
        <v>-6934.26</v>
      </c>
      <c r="P172" s="20">
        <f t="shared" si="12"/>
        <v>0</v>
      </c>
      <c r="Q172" s="3">
        <f t="shared" si="14"/>
        <v>0</v>
      </c>
      <c r="R172" s="3"/>
      <c r="S172" s="2">
        <f t="shared" si="15"/>
        <v>0</v>
      </c>
    </row>
    <row r="173" spans="1:19" x14ac:dyDescent="0.3">
      <c r="A173">
        <v>31600</v>
      </c>
      <c r="B173">
        <v>10701</v>
      </c>
      <c r="C173" t="s">
        <v>8</v>
      </c>
      <c r="E173" s="4">
        <v>0</v>
      </c>
      <c r="G173" s="4">
        <v>0</v>
      </c>
      <c r="I173" s="11" t="s">
        <v>51</v>
      </c>
      <c r="J173" s="20">
        <f t="shared" si="11"/>
        <v>0</v>
      </c>
      <c r="K173" s="21">
        <f>+SUMIF('Cost of Removal from Forecast'!AH:AH,I173,'Cost of Removal from Forecast'!AF:AF)</f>
        <v>0</v>
      </c>
      <c r="L173" s="21">
        <f t="shared" si="13"/>
        <v>0</v>
      </c>
      <c r="N173" s="22" t="s">
        <v>44</v>
      </c>
      <c r="O173" s="21">
        <f>+SUMIF('Cost of Removal from Forecast'!AH:AH,N173,'Cost of Removal from Forecast'!AF:AF)</f>
        <v>-6934.26</v>
      </c>
      <c r="P173" s="20">
        <f t="shared" si="12"/>
        <v>0</v>
      </c>
      <c r="Q173" s="3">
        <f t="shared" si="14"/>
        <v>0</v>
      </c>
      <c r="R173" s="3"/>
      <c r="S173" s="2">
        <f t="shared" si="15"/>
        <v>0</v>
      </c>
    </row>
    <row r="174" spans="1:19" x14ac:dyDescent="0.3">
      <c r="A174">
        <v>31600</v>
      </c>
      <c r="B174">
        <v>10801</v>
      </c>
      <c r="C174" t="s">
        <v>9</v>
      </c>
      <c r="E174" s="4">
        <v>234.04599999999996</v>
      </c>
      <c r="G174" s="4">
        <v>1738957.62</v>
      </c>
      <c r="I174" s="11" t="s">
        <v>67</v>
      </c>
      <c r="J174" s="20">
        <f t="shared" si="11"/>
        <v>1.1745139279734601E-3</v>
      </c>
      <c r="K174" s="21">
        <f>+SUMIF('Cost of Removal from Forecast'!AH:AH,I174,'Cost of Removal from Forecast'!AF:AF)</f>
        <v>-3272173.3100000005</v>
      </c>
      <c r="L174" s="21">
        <f t="shared" si="13"/>
        <v>-3843.21</v>
      </c>
      <c r="N174" s="22" t="s">
        <v>44</v>
      </c>
      <c r="O174" s="21">
        <f>+SUMIF('Cost of Removal from Forecast'!AH:AH,N174,'Cost of Removal from Forecast'!AF:AF)</f>
        <v>-6934.26</v>
      </c>
      <c r="P174" s="20">
        <f t="shared" si="12"/>
        <v>4.1666759588690705E-4</v>
      </c>
      <c r="Q174" s="3">
        <f t="shared" si="14"/>
        <v>-2.89</v>
      </c>
      <c r="R174" s="3"/>
      <c r="S174" s="2">
        <f t="shared" si="15"/>
        <v>-3846.1</v>
      </c>
    </row>
    <row r="175" spans="1:19" x14ac:dyDescent="0.3">
      <c r="A175">
        <v>31600</v>
      </c>
      <c r="B175">
        <v>10802</v>
      </c>
      <c r="C175" t="s">
        <v>9</v>
      </c>
      <c r="E175" s="4">
        <v>0</v>
      </c>
      <c r="G175" s="4">
        <v>0</v>
      </c>
      <c r="I175" s="11" t="s">
        <v>67</v>
      </c>
      <c r="J175" s="20">
        <f t="shared" si="11"/>
        <v>0</v>
      </c>
      <c r="K175" s="21">
        <f>+SUMIF('Cost of Removal from Forecast'!AH:AH,I175,'Cost of Removal from Forecast'!AF:AF)</f>
        <v>-3272173.3100000005</v>
      </c>
      <c r="L175" s="21">
        <f t="shared" si="13"/>
        <v>0</v>
      </c>
      <c r="N175" s="22" t="s">
        <v>44</v>
      </c>
      <c r="O175" s="21">
        <f>+SUMIF('Cost of Removal from Forecast'!AH:AH,N175,'Cost of Removal from Forecast'!AF:AF)</f>
        <v>-6934.26</v>
      </c>
      <c r="P175" s="20">
        <f t="shared" si="12"/>
        <v>0</v>
      </c>
      <c r="Q175" s="3">
        <f t="shared" si="14"/>
        <v>0</v>
      </c>
      <c r="R175" s="3"/>
      <c r="S175" s="2">
        <f t="shared" si="15"/>
        <v>0</v>
      </c>
    </row>
    <row r="176" spans="1:19" x14ac:dyDescent="0.3">
      <c r="A176">
        <v>31600</v>
      </c>
      <c r="B176">
        <v>10803</v>
      </c>
      <c r="C176" t="s">
        <v>9</v>
      </c>
      <c r="E176" s="4">
        <v>327.245</v>
      </c>
      <c r="G176" s="4">
        <v>2281306.36</v>
      </c>
      <c r="I176" s="11" t="s">
        <v>67</v>
      </c>
      <c r="J176" s="20">
        <f t="shared" si="11"/>
        <v>1.6422148225548609E-3</v>
      </c>
      <c r="K176" s="21">
        <f>+SUMIF('Cost of Removal from Forecast'!AH:AH,I176,'Cost of Removal from Forecast'!AF:AF)</f>
        <v>-3272173.3100000005</v>
      </c>
      <c r="L176" s="21">
        <f t="shared" si="13"/>
        <v>-5373.61</v>
      </c>
      <c r="N176" s="22" t="s">
        <v>44</v>
      </c>
      <c r="O176" s="21">
        <f>+SUMIF('Cost of Removal from Forecast'!AH:AH,N176,'Cost of Removal from Forecast'!AF:AF)</f>
        <v>-6934.26</v>
      </c>
      <c r="P176" s="20">
        <f t="shared" si="12"/>
        <v>5.8258829466353455E-4</v>
      </c>
      <c r="Q176" s="3">
        <f t="shared" si="14"/>
        <v>-4.04</v>
      </c>
      <c r="R176" s="3"/>
      <c r="S176" s="2">
        <f t="shared" si="15"/>
        <v>-5377.65</v>
      </c>
    </row>
    <row r="177" spans="1:19" x14ac:dyDescent="0.3">
      <c r="A177">
        <v>31600</v>
      </c>
      <c r="B177">
        <v>10900</v>
      </c>
      <c r="C177" t="s">
        <v>9</v>
      </c>
      <c r="E177" s="4">
        <v>0</v>
      </c>
      <c r="G177" s="4">
        <v>161831.04000000001</v>
      </c>
      <c r="I177" s="11" t="s">
        <v>62</v>
      </c>
      <c r="J177" s="20">
        <f t="shared" si="11"/>
        <v>0</v>
      </c>
      <c r="K177" s="21">
        <f>+SUMIF('Cost of Removal from Forecast'!AH:AH,I177,'Cost of Removal from Forecast'!AF:AF)</f>
        <v>-321019.11</v>
      </c>
      <c r="L177" s="21">
        <f t="shared" si="13"/>
        <v>0</v>
      </c>
      <c r="N177" s="22" t="s">
        <v>44</v>
      </c>
      <c r="O177" s="21">
        <f>+SUMIF('Cost of Removal from Forecast'!AH:AH,N177,'Cost of Removal from Forecast'!AF:AF)</f>
        <v>-6934.26</v>
      </c>
      <c r="P177" s="20">
        <f t="shared" si="12"/>
        <v>0</v>
      </c>
      <c r="Q177" s="3">
        <f t="shared" si="14"/>
        <v>0</v>
      </c>
      <c r="R177" s="3"/>
      <c r="S177" s="2">
        <f t="shared" si="15"/>
        <v>0</v>
      </c>
    </row>
    <row r="178" spans="1:19" x14ac:dyDescent="0.3">
      <c r="A178">
        <v>31600</v>
      </c>
      <c r="B178">
        <v>10902</v>
      </c>
      <c r="C178" t="s">
        <v>9</v>
      </c>
      <c r="E178" s="4">
        <v>538.05850000000009</v>
      </c>
      <c r="G178" s="4">
        <v>1007578.55</v>
      </c>
      <c r="I178" s="11" t="s">
        <v>62</v>
      </c>
      <c r="J178" s="20">
        <f t="shared" si="11"/>
        <v>2.9208898533171065E-3</v>
      </c>
      <c r="K178" s="21">
        <f>+SUMIF('Cost of Removal from Forecast'!AH:AH,I178,'Cost of Removal from Forecast'!AF:AF)</f>
        <v>-321019.11</v>
      </c>
      <c r="L178" s="21">
        <f t="shared" si="13"/>
        <v>-937.66</v>
      </c>
      <c r="N178" s="22" t="s">
        <v>44</v>
      </c>
      <c r="O178" s="21">
        <f>+SUMIF('Cost of Removal from Forecast'!AH:AH,N178,'Cost of Removal from Forecast'!AF:AF)</f>
        <v>-6934.26</v>
      </c>
      <c r="P178" s="20">
        <f t="shared" si="12"/>
        <v>1.016578688022037E-4</v>
      </c>
      <c r="Q178" s="3">
        <f t="shared" si="14"/>
        <v>-0.7</v>
      </c>
      <c r="R178" s="3"/>
      <c r="S178" s="2">
        <f t="shared" si="15"/>
        <v>-938.36</v>
      </c>
    </row>
    <row r="179" spans="1:19" x14ac:dyDescent="0.3">
      <c r="A179">
        <v>31600</v>
      </c>
      <c r="B179">
        <v>10903</v>
      </c>
      <c r="C179" t="s">
        <v>9</v>
      </c>
      <c r="E179" s="4">
        <v>0</v>
      </c>
      <c r="G179" s="4">
        <v>64476.420000000006</v>
      </c>
      <c r="I179" s="11" t="s">
        <v>62</v>
      </c>
      <c r="J179" s="20">
        <f t="shared" si="11"/>
        <v>0</v>
      </c>
      <c r="K179" s="21">
        <f>+SUMIF('Cost of Removal from Forecast'!AH:AH,I179,'Cost of Removal from Forecast'!AF:AF)</f>
        <v>-321019.11</v>
      </c>
      <c r="L179" s="21">
        <f t="shared" si="13"/>
        <v>0</v>
      </c>
      <c r="N179" s="22" t="s">
        <v>44</v>
      </c>
      <c r="O179" s="21">
        <f>+SUMIF('Cost of Removal from Forecast'!AH:AH,N179,'Cost of Removal from Forecast'!AF:AF)</f>
        <v>-6934.26</v>
      </c>
      <c r="P179" s="20">
        <f t="shared" si="12"/>
        <v>0</v>
      </c>
      <c r="Q179" s="3">
        <f t="shared" si="14"/>
        <v>0</v>
      </c>
      <c r="R179" s="3"/>
      <c r="S179" s="2">
        <f t="shared" si="15"/>
        <v>0</v>
      </c>
    </row>
    <row r="180" spans="1:19" x14ac:dyDescent="0.3">
      <c r="A180">
        <v>31600</v>
      </c>
      <c r="B180">
        <v>10904</v>
      </c>
      <c r="C180" t="s">
        <v>9</v>
      </c>
      <c r="E180" s="4">
        <v>685.98099999999999</v>
      </c>
      <c r="G180" s="4">
        <v>1392775.01</v>
      </c>
      <c r="I180" s="11" t="s">
        <v>62</v>
      </c>
      <c r="J180" s="20">
        <f t="shared" si="11"/>
        <v>3.7238979450530414E-3</v>
      </c>
      <c r="K180" s="21">
        <f>+SUMIF('Cost of Removal from Forecast'!AH:AH,I180,'Cost of Removal from Forecast'!AF:AF)</f>
        <v>-321019.11</v>
      </c>
      <c r="L180" s="21">
        <f t="shared" si="13"/>
        <v>-1195.44</v>
      </c>
      <c r="N180" s="22" t="s">
        <v>44</v>
      </c>
      <c r="O180" s="21">
        <f>+SUMIF('Cost of Removal from Forecast'!AH:AH,N180,'Cost of Removal from Forecast'!AF:AF)</f>
        <v>-6934.26</v>
      </c>
      <c r="P180" s="20">
        <f t="shared" si="12"/>
        <v>1.2960548885620202E-4</v>
      </c>
      <c r="Q180" s="3">
        <f t="shared" si="14"/>
        <v>-0.9</v>
      </c>
      <c r="R180" s="3"/>
      <c r="S180" s="2">
        <f t="shared" si="15"/>
        <v>-1196.3400000000001</v>
      </c>
    </row>
    <row r="181" spans="1:19" x14ac:dyDescent="0.3">
      <c r="A181">
        <v>31600</v>
      </c>
      <c r="B181">
        <v>10905</v>
      </c>
      <c r="C181" t="s">
        <v>9</v>
      </c>
      <c r="E181" s="4">
        <v>0</v>
      </c>
      <c r="G181" s="4">
        <v>869236.10000000009</v>
      </c>
      <c r="I181" s="11" t="s">
        <v>62</v>
      </c>
      <c r="J181" s="20">
        <f t="shared" si="11"/>
        <v>0</v>
      </c>
      <c r="K181" s="21">
        <f>+SUMIF('Cost of Removal from Forecast'!AH:AH,I181,'Cost of Removal from Forecast'!AF:AF)</f>
        <v>-321019.11</v>
      </c>
      <c r="L181" s="21">
        <f t="shared" si="13"/>
        <v>0</v>
      </c>
      <c r="N181" s="22" t="s">
        <v>44</v>
      </c>
      <c r="O181" s="21">
        <f>+SUMIF('Cost of Removal from Forecast'!AH:AH,N181,'Cost of Removal from Forecast'!AF:AF)</f>
        <v>-6934.26</v>
      </c>
      <c r="P181" s="20">
        <f t="shared" si="12"/>
        <v>0</v>
      </c>
      <c r="Q181" s="3">
        <f t="shared" si="14"/>
        <v>0</v>
      </c>
      <c r="R181" s="3"/>
      <c r="S181" s="2">
        <f t="shared" si="15"/>
        <v>0</v>
      </c>
    </row>
    <row r="182" spans="1:19" x14ac:dyDescent="0.3">
      <c r="A182">
        <v>31600</v>
      </c>
      <c r="B182">
        <v>11000</v>
      </c>
      <c r="C182" t="s">
        <v>8</v>
      </c>
      <c r="E182" s="4">
        <v>10584.001000000002</v>
      </c>
      <c r="G182" s="4">
        <v>1484911.62</v>
      </c>
      <c r="I182" s="11" t="s">
        <v>56</v>
      </c>
      <c r="J182" s="20">
        <f t="shared" si="11"/>
        <v>4.5564082860946814E-3</v>
      </c>
      <c r="K182" s="21">
        <f>+SUMIF('Cost of Removal from Forecast'!AH:AH,I182,'Cost of Removal from Forecast'!AF:AF)</f>
        <v>-778799.58</v>
      </c>
      <c r="L182" s="21">
        <f t="shared" si="13"/>
        <v>-3548.53</v>
      </c>
      <c r="N182" s="22" t="s">
        <v>44</v>
      </c>
      <c r="O182" s="21">
        <f>+SUMIF('Cost of Removal from Forecast'!AH:AH,N182,'Cost of Removal from Forecast'!AF:AF)</f>
        <v>-6934.26</v>
      </c>
      <c r="P182" s="20">
        <f t="shared" si="12"/>
        <v>3.8471940488096318E-4</v>
      </c>
      <c r="Q182" s="3">
        <f t="shared" si="14"/>
        <v>-2.67</v>
      </c>
      <c r="R182" s="3"/>
      <c r="S182" s="2">
        <f t="shared" si="15"/>
        <v>-3551.2000000000003</v>
      </c>
    </row>
    <row r="183" spans="1:19" x14ac:dyDescent="0.3">
      <c r="A183">
        <v>31600</v>
      </c>
      <c r="B183">
        <v>11001</v>
      </c>
      <c r="C183" t="s">
        <v>8</v>
      </c>
      <c r="E183" s="4">
        <v>4940.5749999999998</v>
      </c>
      <c r="G183" s="4">
        <v>693151.57</v>
      </c>
      <c r="I183" s="11" t="s">
        <v>56</v>
      </c>
      <c r="J183" s="20">
        <f t="shared" si="11"/>
        <v>2.1269156029059548E-3</v>
      </c>
      <c r="K183" s="21">
        <f>+SUMIF('Cost of Removal from Forecast'!AH:AH,I183,'Cost of Removal from Forecast'!AF:AF)</f>
        <v>-778799.58</v>
      </c>
      <c r="L183" s="21">
        <f t="shared" si="13"/>
        <v>-1656.44</v>
      </c>
      <c r="N183" s="22" t="s">
        <v>44</v>
      </c>
      <c r="O183" s="21">
        <f>+SUMIF('Cost of Removal from Forecast'!AH:AH,N183,'Cost of Removal from Forecast'!AF:AF)</f>
        <v>-6934.26</v>
      </c>
      <c r="P183" s="20">
        <f t="shared" si="12"/>
        <v>1.7958552161628126E-4</v>
      </c>
      <c r="Q183" s="3">
        <f t="shared" si="14"/>
        <v>-1.25</v>
      </c>
      <c r="R183" s="3"/>
      <c r="S183" s="2">
        <f t="shared" si="15"/>
        <v>-1657.69</v>
      </c>
    </row>
    <row r="184" spans="1:19" x14ac:dyDescent="0.3">
      <c r="A184">
        <v>31600</v>
      </c>
      <c r="B184">
        <v>11002</v>
      </c>
      <c r="C184" t="s">
        <v>8</v>
      </c>
      <c r="E184" s="4">
        <v>0</v>
      </c>
      <c r="G184" s="4">
        <v>0</v>
      </c>
      <c r="I184" s="11" t="s">
        <v>56</v>
      </c>
      <c r="J184" s="20">
        <f t="shared" si="11"/>
        <v>0</v>
      </c>
      <c r="K184" s="21">
        <f>+SUMIF('Cost of Removal from Forecast'!AH:AH,I184,'Cost of Removal from Forecast'!AF:AF)</f>
        <v>-778799.58</v>
      </c>
      <c r="L184" s="21">
        <f t="shared" si="13"/>
        <v>0</v>
      </c>
      <c r="N184" s="22" t="s">
        <v>44</v>
      </c>
      <c r="O184" s="21">
        <f>+SUMIF('Cost of Removal from Forecast'!AH:AH,N184,'Cost of Removal from Forecast'!AF:AF)</f>
        <v>-6934.26</v>
      </c>
      <c r="P184" s="20">
        <f t="shared" si="12"/>
        <v>0</v>
      </c>
      <c r="Q184" s="3">
        <f t="shared" si="14"/>
        <v>0</v>
      </c>
      <c r="R184" s="3"/>
      <c r="S184" s="2">
        <f t="shared" si="15"/>
        <v>0</v>
      </c>
    </row>
    <row r="185" spans="1:19" x14ac:dyDescent="0.3">
      <c r="A185">
        <v>31630</v>
      </c>
      <c r="B185">
        <v>10100</v>
      </c>
      <c r="C185" t="s">
        <v>8</v>
      </c>
      <c r="E185" s="4">
        <v>0</v>
      </c>
      <c r="G185" s="4">
        <v>0</v>
      </c>
      <c r="I185" s="11" t="s">
        <v>45</v>
      </c>
      <c r="J185" s="20">
        <f t="shared" si="11"/>
        <v>0</v>
      </c>
      <c r="K185" s="21">
        <f>+SUMIF('Cost of Removal from Forecast'!AH:AH,I185,'Cost of Removal from Forecast'!AF:AF)</f>
        <v>0</v>
      </c>
      <c r="L185" s="21">
        <f t="shared" si="13"/>
        <v>0</v>
      </c>
      <c r="N185" s="22" t="s">
        <v>44</v>
      </c>
      <c r="O185" s="21">
        <f>+SUMIF('Cost of Removal from Forecast'!AH:AH,N185,'Cost of Removal from Forecast'!AF:AF)</f>
        <v>-6934.26</v>
      </c>
      <c r="P185" s="20">
        <f t="shared" si="12"/>
        <v>0</v>
      </c>
      <c r="Q185" s="3">
        <f t="shared" si="14"/>
        <v>0</v>
      </c>
      <c r="R185" s="3"/>
      <c r="S185" s="2">
        <f t="shared" si="15"/>
        <v>0</v>
      </c>
    </row>
    <row r="186" spans="1:19" x14ac:dyDescent="0.3">
      <c r="A186">
        <v>31630</v>
      </c>
      <c r="B186">
        <v>10200</v>
      </c>
      <c r="C186" t="s">
        <v>8</v>
      </c>
      <c r="E186" s="4">
        <v>0</v>
      </c>
      <c r="G186" s="4">
        <v>0</v>
      </c>
      <c r="I186" s="11" t="s">
        <v>47</v>
      </c>
      <c r="J186" s="20">
        <f t="shared" si="11"/>
        <v>0</v>
      </c>
      <c r="K186" s="21">
        <f>+SUMIF('Cost of Removal from Forecast'!AH:AH,I186,'Cost of Removal from Forecast'!AF:AF)</f>
        <v>0</v>
      </c>
      <c r="L186" s="21">
        <f t="shared" si="13"/>
        <v>0</v>
      </c>
      <c r="N186" s="22" t="s">
        <v>44</v>
      </c>
      <c r="O186" s="21">
        <f>+SUMIF('Cost of Removal from Forecast'!AH:AH,N186,'Cost of Removal from Forecast'!AF:AF)</f>
        <v>-6934.26</v>
      </c>
      <c r="P186" s="20">
        <f t="shared" si="12"/>
        <v>0</v>
      </c>
      <c r="Q186" s="3">
        <f t="shared" si="14"/>
        <v>0</v>
      </c>
      <c r="R186" s="3"/>
      <c r="S186" s="2">
        <f t="shared" si="15"/>
        <v>0</v>
      </c>
    </row>
    <row r="187" spans="1:19" x14ac:dyDescent="0.3">
      <c r="A187">
        <v>31630</v>
      </c>
      <c r="B187">
        <v>10301</v>
      </c>
      <c r="C187" t="s">
        <v>8</v>
      </c>
      <c r="E187" s="4">
        <v>0</v>
      </c>
      <c r="G187" s="4">
        <v>249043.28000000003</v>
      </c>
      <c r="I187" s="11" t="s">
        <v>57</v>
      </c>
      <c r="J187" s="20">
        <f t="shared" si="11"/>
        <v>0</v>
      </c>
      <c r="K187" s="21">
        <f>+SUMIF('Cost of Removal from Forecast'!AH:AH,I187,'Cost of Removal from Forecast'!AF:AF)</f>
        <v>-1894640.4299999997</v>
      </c>
      <c r="L187" s="21">
        <f t="shared" si="13"/>
        <v>0</v>
      </c>
      <c r="N187" s="22" t="s">
        <v>44</v>
      </c>
      <c r="O187" s="21">
        <f>+SUMIF('Cost of Removal from Forecast'!AH:AH,N187,'Cost of Removal from Forecast'!AF:AF)</f>
        <v>-6934.26</v>
      </c>
      <c r="P187" s="20">
        <f t="shared" si="12"/>
        <v>0</v>
      </c>
      <c r="Q187" s="3">
        <f t="shared" si="14"/>
        <v>0</v>
      </c>
      <c r="R187" s="3"/>
      <c r="S187" s="2">
        <f t="shared" si="15"/>
        <v>0</v>
      </c>
    </row>
    <row r="188" spans="1:19" x14ac:dyDescent="0.3">
      <c r="A188">
        <v>31630</v>
      </c>
      <c r="B188">
        <v>10400</v>
      </c>
      <c r="C188" t="s">
        <v>8</v>
      </c>
      <c r="E188" s="4">
        <v>0</v>
      </c>
      <c r="G188" s="4">
        <v>166519.16999999998</v>
      </c>
      <c r="I188" s="11" t="s">
        <v>60</v>
      </c>
      <c r="J188" s="20">
        <f t="shared" si="11"/>
        <v>0</v>
      </c>
      <c r="K188" s="21">
        <f>+SUMIF('Cost of Removal from Forecast'!AH:AH,I188,'Cost of Removal from Forecast'!AF:AF)</f>
        <v>-2957051.02</v>
      </c>
      <c r="L188" s="21">
        <f t="shared" si="13"/>
        <v>0</v>
      </c>
      <c r="N188" s="22" t="s">
        <v>44</v>
      </c>
      <c r="O188" s="21">
        <f>+SUMIF('Cost of Removal from Forecast'!AH:AH,N188,'Cost of Removal from Forecast'!AF:AF)</f>
        <v>-6934.26</v>
      </c>
      <c r="P188" s="20">
        <f t="shared" si="12"/>
        <v>0</v>
      </c>
      <c r="Q188" s="3">
        <f t="shared" si="14"/>
        <v>0</v>
      </c>
      <c r="R188" s="3"/>
      <c r="S188" s="2">
        <f t="shared" si="15"/>
        <v>0</v>
      </c>
    </row>
    <row r="189" spans="1:19" x14ac:dyDescent="0.3">
      <c r="A189">
        <v>31630</v>
      </c>
      <c r="B189">
        <v>10500</v>
      </c>
      <c r="C189" t="s">
        <v>8</v>
      </c>
      <c r="E189" s="4">
        <v>0</v>
      </c>
      <c r="G189" s="4">
        <v>0</v>
      </c>
      <c r="I189" s="11" t="s">
        <v>53</v>
      </c>
      <c r="J189" s="20">
        <f t="shared" si="11"/>
        <v>0</v>
      </c>
      <c r="K189" s="21">
        <f>+SUMIF('Cost of Removal from Forecast'!AH:AH,I189,'Cost of Removal from Forecast'!AF:AF)</f>
        <v>0</v>
      </c>
      <c r="L189" s="21">
        <f t="shared" si="13"/>
        <v>0</v>
      </c>
      <c r="N189" s="22" t="s">
        <v>44</v>
      </c>
      <c r="O189" s="21">
        <f>+SUMIF('Cost of Removal from Forecast'!AH:AH,N189,'Cost of Removal from Forecast'!AF:AF)</f>
        <v>-6934.26</v>
      </c>
      <c r="P189" s="20">
        <f t="shared" si="12"/>
        <v>0</v>
      </c>
      <c r="Q189" s="3">
        <f t="shared" si="14"/>
        <v>0</v>
      </c>
      <c r="R189" s="3"/>
      <c r="S189" s="2">
        <f t="shared" si="15"/>
        <v>0</v>
      </c>
    </row>
    <row r="190" spans="1:19" x14ac:dyDescent="0.3">
      <c r="A190">
        <v>31630</v>
      </c>
      <c r="B190">
        <v>10600</v>
      </c>
      <c r="C190" t="s">
        <v>8</v>
      </c>
      <c r="E190" s="4">
        <v>0</v>
      </c>
      <c r="G190" s="4">
        <v>0</v>
      </c>
      <c r="I190" s="11" t="s">
        <v>49</v>
      </c>
      <c r="J190" s="20">
        <f t="shared" si="11"/>
        <v>0</v>
      </c>
      <c r="K190" s="21">
        <f>+SUMIF('Cost of Removal from Forecast'!AH:AH,I190,'Cost of Removal from Forecast'!AF:AF)</f>
        <v>0</v>
      </c>
      <c r="L190" s="21">
        <f t="shared" si="13"/>
        <v>0</v>
      </c>
      <c r="N190" s="22" t="s">
        <v>44</v>
      </c>
      <c r="O190" s="21">
        <f>+SUMIF('Cost of Removal from Forecast'!AH:AH,N190,'Cost of Removal from Forecast'!AF:AF)</f>
        <v>-6934.26</v>
      </c>
      <c r="P190" s="20">
        <f t="shared" si="12"/>
        <v>0</v>
      </c>
      <c r="Q190" s="3">
        <f t="shared" si="14"/>
        <v>0</v>
      </c>
      <c r="R190" s="3"/>
      <c r="S190" s="2">
        <f t="shared" si="15"/>
        <v>0</v>
      </c>
    </row>
    <row r="191" spans="1:19" x14ac:dyDescent="0.3">
      <c r="A191">
        <v>31630</v>
      </c>
      <c r="B191">
        <v>10701</v>
      </c>
      <c r="C191" t="s">
        <v>8</v>
      </c>
      <c r="E191" s="4">
        <v>0</v>
      </c>
      <c r="G191" s="4">
        <v>0</v>
      </c>
      <c r="I191" s="11" t="s">
        <v>51</v>
      </c>
      <c r="J191" s="20">
        <f t="shared" si="11"/>
        <v>0</v>
      </c>
      <c r="K191" s="21">
        <f>+SUMIF('Cost of Removal from Forecast'!AH:AH,I191,'Cost of Removal from Forecast'!AF:AF)</f>
        <v>0</v>
      </c>
      <c r="L191" s="21">
        <f t="shared" si="13"/>
        <v>0</v>
      </c>
      <c r="N191" s="22" t="s">
        <v>44</v>
      </c>
      <c r="O191" s="21">
        <f>+SUMIF('Cost of Removal from Forecast'!AH:AH,N191,'Cost of Removal from Forecast'!AF:AF)</f>
        <v>-6934.26</v>
      </c>
      <c r="P191" s="20">
        <f t="shared" si="12"/>
        <v>0</v>
      </c>
      <c r="Q191" s="3">
        <f t="shared" si="14"/>
        <v>0</v>
      </c>
      <c r="R191" s="3"/>
      <c r="S191" s="2">
        <f t="shared" si="15"/>
        <v>0</v>
      </c>
    </row>
    <row r="192" spans="1:19" x14ac:dyDescent="0.3">
      <c r="A192">
        <v>31630</v>
      </c>
      <c r="B192">
        <v>10902</v>
      </c>
      <c r="C192" t="s">
        <v>8</v>
      </c>
      <c r="E192" s="4">
        <v>0</v>
      </c>
      <c r="G192" s="4">
        <v>0</v>
      </c>
      <c r="I192" s="11" t="s">
        <v>62</v>
      </c>
      <c r="J192" s="20">
        <f t="shared" si="11"/>
        <v>0</v>
      </c>
      <c r="K192" s="21">
        <f>+SUMIF('Cost of Removal from Forecast'!AH:AH,I192,'Cost of Removal from Forecast'!AF:AF)</f>
        <v>-321019.11</v>
      </c>
      <c r="L192" s="21">
        <f t="shared" si="13"/>
        <v>0</v>
      </c>
      <c r="N192" s="22" t="s">
        <v>44</v>
      </c>
      <c r="O192" s="21">
        <f>+SUMIF('Cost of Removal from Forecast'!AH:AH,N192,'Cost of Removal from Forecast'!AF:AF)</f>
        <v>-6934.26</v>
      </c>
      <c r="P192" s="20">
        <f t="shared" si="12"/>
        <v>0</v>
      </c>
      <c r="Q192" s="3">
        <f t="shared" si="14"/>
        <v>0</v>
      </c>
      <c r="R192" s="3"/>
      <c r="S192" s="2">
        <f t="shared" si="15"/>
        <v>0</v>
      </c>
    </row>
    <row r="193" spans="1:19" x14ac:dyDescent="0.3">
      <c r="A193">
        <v>31630</v>
      </c>
      <c r="B193">
        <v>11000</v>
      </c>
      <c r="C193" t="s">
        <v>8</v>
      </c>
      <c r="E193" s="4">
        <v>0</v>
      </c>
      <c r="G193" s="4">
        <v>45171.75</v>
      </c>
      <c r="I193" s="11" t="s">
        <v>56</v>
      </c>
      <c r="J193" s="20">
        <f t="shared" si="11"/>
        <v>0</v>
      </c>
      <c r="K193" s="21">
        <f>+SUMIF('Cost of Removal from Forecast'!AH:AH,I193,'Cost of Removal from Forecast'!AF:AF)</f>
        <v>-778799.58</v>
      </c>
      <c r="L193" s="21">
        <f t="shared" si="13"/>
        <v>0</v>
      </c>
      <c r="N193" s="22" t="s">
        <v>44</v>
      </c>
      <c r="O193" s="21">
        <f>+SUMIF('Cost of Removal from Forecast'!AH:AH,N193,'Cost of Removal from Forecast'!AF:AF)</f>
        <v>-6934.26</v>
      </c>
      <c r="P193" s="20">
        <f t="shared" si="12"/>
        <v>0</v>
      </c>
      <c r="Q193" s="3">
        <f t="shared" si="14"/>
        <v>0</v>
      </c>
      <c r="R193" s="3"/>
      <c r="S193" s="2">
        <f t="shared" si="15"/>
        <v>0</v>
      </c>
    </row>
    <row r="194" spans="1:19" x14ac:dyDescent="0.3">
      <c r="A194">
        <v>31650</v>
      </c>
      <c r="B194">
        <v>10100</v>
      </c>
      <c r="C194" t="s">
        <v>8</v>
      </c>
      <c r="E194" s="4">
        <v>0</v>
      </c>
      <c r="G194" s="4">
        <v>0</v>
      </c>
      <c r="I194" s="11" t="s">
        <v>45</v>
      </c>
      <c r="J194" s="20">
        <f t="shared" si="11"/>
        <v>0</v>
      </c>
      <c r="K194" s="21">
        <f>+SUMIF('Cost of Removal from Forecast'!AH:AH,I194,'Cost of Removal from Forecast'!AF:AF)</f>
        <v>0</v>
      </c>
      <c r="L194" s="21">
        <f t="shared" si="13"/>
        <v>0</v>
      </c>
      <c r="N194" s="22" t="s">
        <v>44</v>
      </c>
      <c r="O194" s="21">
        <f>+SUMIF('Cost of Removal from Forecast'!AH:AH,N194,'Cost of Removal from Forecast'!AF:AF)</f>
        <v>-6934.26</v>
      </c>
      <c r="P194" s="20">
        <f t="shared" si="12"/>
        <v>0</v>
      </c>
      <c r="Q194" s="3">
        <f t="shared" si="14"/>
        <v>0</v>
      </c>
      <c r="R194" s="3"/>
      <c r="S194" s="2">
        <f t="shared" si="15"/>
        <v>0</v>
      </c>
    </row>
    <row r="195" spans="1:19" x14ac:dyDescent="0.3">
      <c r="A195">
        <v>31650</v>
      </c>
      <c r="B195">
        <v>10301</v>
      </c>
      <c r="C195" t="s">
        <v>8</v>
      </c>
      <c r="E195" s="4">
        <v>0</v>
      </c>
      <c r="G195" s="4">
        <v>155496.03</v>
      </c>
      <c r="I195" s="11" t="s">
        <v>57</v>
      </c>
      <c r="J195" s="20">
        <f t="shared" si="11"/>
        <v>0</v>
      </c>
      <c r="K195" s="21">
        <f>+SUMIF('Cost of Removal from Forecast'!AH:AH,I195,'Cost of Removal from Forecast'!AF:AF)</f>
        <v>-1894640.4299999997</v>
      </c>
      <c r="L195" s="21">
        <f t="shared" si="13"/>
        <v>0</v>
      </c>
      <c r="N195" s="22" t="s">
        <v>44</v>
      </c>
      <c r="O195" s="21">
        <f>+SUMIF('Cost of Removal from Forecast'!AH:AH,N195,'Cost of Removal from Forecast'!AF:AF)</f>
        <v>-6934.26</v>
      </c>
      <c r="P195" s="20">
        <f t="shared" si="12"/>
        <v>0</v>
      </c>
      <c r="Q195" s="3">
        <f t="shared" si="14"/>
        <v>0</v>
      </c>
      <c r="R195" s="3"/>
      <c r="S195" s="2">
        <f t="shared" si="15"/>
        <v>0</v>
      </c>
    </row>
    <row r="196" spans="1:19" x14ac:dyDescent="0.3">
      <c r="A196">
        <v>31650</v>
      </c>
      <c r="B196">
        <v>10400</v>
      </c>
      <c r="C196" t="s">
        <v>8</v>
      </c>
      <c r="E196" s="4">
        <v>0</v>
      </c>
      <c r="G196" s="4">
        <v>623236.43000000005</v>
      </c>
      <c r="I196" s="11" t="s">
        <v>60</v>
      </c>
      <c r="J196" s="20">
        <f t="shared" si="11"/>
        <v>0</v>
      </c>
      <c r="K196" s="21">
        <f>+SUMIF('Cost of Removal from Forecast'!AH:AH,I196,'Cost of Removal from Forecast'!AF:AF)</f>
        <v>-2957051.02</v>
      </c>
      <c r="L196" s="21">
        <f t="shared" si="13"/>
        <v>0</v>
      </c>
      <c r="N196" s="22" t="s">
        <v>44</v>
      </c>
      <c r="O196" s="21">
        <f>+SUMIF('Cost of Removal from Forecast'!AH:AH,N196,'Cost of Removal from Forecast'!AF:AF)</f>
        <v>-6934.26</v>
      </c>
      <c r="P196" s="20">
        <f t="shared" si="12"/>
        <v>0</v>
      </c>
      <c r="Q196" s="3">
        <f t="shared" si="14"/>
        <v>0</v>
      </c>
      <c r="R196" s="3"/>
      <c r="S196" s="2">
        <f t="shared" si="15"/>
        <v>0</v>
      </c>
    </row>
    <row r="197" spans="1:19" x14ac:dyDescent="0.3">
      <c r="A197">
        <v>31650</v>
      </c>
      <c r="B197">
        <v>10500</v>
      </c>
      <c r="C197" t="s">
        <v>8</v>
      </c>
      <c r="E197" s="4">
        <v>0</v>
      </c>
      <c r="G197" s="4">
        <v>0</v>
      </c>
      <c r="I197" s="11" t="s">
        <v>53</v>
      </c>
      <c r="J197" s="20">
        <f t="shared" si="11"/>
        <v>0</v>
      </c>
      <c r="K197" s="21">
        <f>+SUMIF('Cost of Removal from Forecast'!AH:AH,I197,'Cost of Removal from Forecast'!AF:AF)</f>
        <v>0</v>
      </c>
      <c r="L197" s="21">
        <f t="shared" si="13"/>
        <v>0</v>
      </c>
      <c r="N197" s="22" t="s">
        <v>44</v>
      </c>
      <c r="O197" s="21">
        <f>+SUMIF('Cost of Removal from Forecast'!AH:AH,N197,'Cost of Removal from Forecast'!AF:AF)</f>
        <v>-6934.26</v>
      </c>
      <c r="P197" s="20">
        <f t="shared" si="12"/>
        <v>0</v>
      </c>
      <c r="Q197" s="3">
        <f t="shared" si="14"/>
        <v>0</v>
      </c>
      <c r="R197" s="3"/>
      <c r="S197" s="2">
        <f t="shared" si="15"/>
        <v>0</v>
      </c>
    </row>
    <row r="198" spans="1:19" x14ac:dyDescent="0.3">
      <c r="A198">
        <v>31650</v>
      </c>
      <c r="B198">
        <v>10600</v>
      </c>
      <c r="C198" t="s">
        <v>8</v>
      </c>
      <c r="E198" s="4">
        <v>0</v>
      </c>
      <c r="G198" s="4">
        <v>0</v>
      </c>
      <c r="I198" s="11" t="s">
        <v>49</v>
      </c>
      <c r="J198" s="20">
        <f t="shared" si="11"/>
        <v>0</v>
      </c>
      <c r="K198" s="21">
        <f>+SUMIF('Cost of Removal from Forecast'!AH:AH,I198,'Cost of Removal from Forecast'!AF:AF)</f>
        <v>0</v>
      </c>
      <c r="L198" s="21">
        <f t="shared" si="13"/>
        <v>0</v>
      </c>
      <c r="N198" s="22" t="s">
        <v>44</v>
      </c>
      <c r="O198" s="21">
        <f>+SUMIF('Cost of Removal from Forecast'!AH:AH,N198,'Cost of Removal from Forecast'!AF:AF)</f>
        <v>-6934.26</v>
      </c>
      <c r="P198" s="20">
        <f t="shared" si="12"/>
        <v>0</v>
      </c>
      <c r="Q198" s="3">
        <f t="shared" si="14"/>
        <v>0</v>
      </c>
      <c r="R198" s="3"/>
      <c r="S198" s="2">
        <f t="shared" si="15"/>
        <v>0</v>
      </c>
    </row>
    <row r="199" spans="1:19" x14ac:dyDescent="0.3">
      <c r="A199">
        <v>31650</v>
      </c>
      <c r="B199">
        <v>10701</v>
      </c>
      <c r="C199" t="s">
        <v>8</v>
      </c>
      <c r="E199" s="4">
        <v>0</v>
      </c>
      <c r="G199" s="4">
        <v>0</v>
      </c>
      <c r="I199" s="11" t="s">
        <v>51</v>
      </c>
      <c r="J199" s="20">
        <f t="shared" si="11"/>
        <v>0</v>
      </c>
      <c r="K199" s="21">
        <f>+SUMIF('Cost of Removal from Forecast'!AH:AH,I199,'Cost of Removal from Forecast'!AF:AF)</f>
        <v>0</v>
      </c>
      <c r="L199" s="21">
        <f t="shared" si="13"/>
        <v>0</v>
      </c>
      <c r="N199" s="22" t="s">
        <v>44</v>
      </c>
      <c r="O199" s="21">
        <f>+SUMIF('Cost of Removal from Forecast'!AH:AH,N199,'Cost of Removal from Forecast'!AF:AF)</f>
        <v>-6934.26</v>
      </c>
      <c r="P199" s="20">
        <f t="shared" si="12"/>
        <v>0</v>
      </c>
      <c r="Q199" s="3">
        <f t="shared" si="14"/>
        <v>0</v>
      </c>
      <c r="R199" s="3"/>
      <c r="S199" s="2">
        <f t="shared" si="15"/>
        <v>0</v>
      </c>
    </row>
    <row r="200" spans="1:19" x14ac:dyDescent="0.3">
      <c r="A200">
        <v>31650</v>
      </c>
      <c r="B200">
        <v>10801</v>
      </c>
      <c r="C200" t="s">
        <v>8</v>
      </c>
      <c r="E200" s="4">
        <v>0</v>
      </c>
      <c r="G200" s="4">
        <v>0</v>
      </c>
      <c r="I200" s="11" t="s">
        <v>67</v>
      </c>
      <c r="J200" s="20">
        <f t="shared" si="11"/>
        <v>0</v>
      </c>
      <c r="K200" s="21">
        <f>+SUMIF('Cost of Removal from Forecast'!AH:AH,I200,'Cost of Removal from Forecast'!AF:AF)</f>
        <v>-3272173.3100000005</v>
      </c>
      <c r="L200" s="21">
        <f t="shared" si="13"/>
        <v>0</v>
      </c>
      <c r="N200" s="22" t="s">
        <v>44</v>
      </c>
      <c r="O200" s="21">
        <f>+SUMIF('Cost of Removal from Forecast'!AH:AH,N200,'Cost of Removal from Forecast'!AF:AF)</f>
        <v>-6934.26</v>
      </c>
      <c r="P200" s="20">
        <f t="shared" si="12"/>
        <v>0</v>
      </c>
      <c r="Q200" s="3">
        <f t="shared" si="14"/>
        <v>0</v>
      </c>
      <c r="R200" s="3"/>
      <c r="S200" s="2">
        <f t="shared" si="15"/>
        <v>0</v>
      </c>
    </row>
    <row r="201" spans="1:19" x14ac:dyDescent="0.3">
      <c r="A201">
        <v>31650</v>
      </c>
      <c r="B201">
        <v>10803</v>
      </c>
      <c r="C201" t="s">
        <v>8</v>
      </c>
      <c r="E201" s="4">
        <v>0</v>
      </c>
      <c r="G201" s="4">
        <v>6606.77</v>
      </c>
      <c r="I201" s="11" t="s">
        <v>67</v>
      </c>
      <c r="J201" s="20">
        <f t="shared" si="11"/>
        <v>0</v>
      </c>
      <c r="K201" s="21">
        <f>+SUMIF('Cost of Removal from Forecast'!AH:AH,I201,'Cost of Removal from Forecast'!AF:AF)</f>
        <v>-3272173.3100000005</v>
      </c>
      <c r="L201" s="21">
        <f t="shared" si="13"/>
        <v>0</v>
      </c>
      <c r="N201" s="22" t="s">
        <v>44</v>
      </c>
      <c r="O201" s="21">
        <f>+SUMIF('Cost of Removal from Forecast'!AH:AH,N201,'Cost of Removal from Forecast'!AF:AF)</f>
        <v>-6934.26</v>
      </c>
      <c r="P201" s="20">
        <f t="shared" si="12"/>
        <v>0</v>
      </c>
      <c r="Q201" s="3">
        <f t="shared" si="14"/>
        <v>0</v>
      </c>
      <c r="R201" s="3"/>
      <c r="S201" s="2">
        <f t="shared" si="15"/>
        <v>0</v>
      </c>
    </row>
    <row r="202" spans="1:19" x14ac:dyDescent="0.3">
      <c r="A202">
        <v>31650</v>
      </c>
      <c r="B202">
        <v>10902</v>
      </c>
      <c r="C202" t="s">
        <v>8</v>
      </c>
      <c r="E202" s="4">
        <v>0</v>
      </c>
      <c r="G202" s="4">
        <v>24696.939999999995</v>
      </c>
      <c r="I202" s="11" t="s">
        <v>62</v>
      </c>
      <c r="J202" s="20">
        <f t="shared" si="11"/>
        <v>0</v>
      </c>
      <c r="K202" s="21">
        <f>+SUMIF('Cost of Removal from Forecast'!AH:AH,I202,'Cost of Removal from Forecast'!AF:AF)</f>
        <v>-321019.11</v>
      </c>
      <c r="L202" s="21">
        <f t="shared" si="13"/>
        <v>0</v>
      </c>
      <c r="N202" s="22" t="s">
        <v>44</v>
      </c>
      <c r="O202" s="21">
        <f>+SUMIF('Cost of Removal from Forecast'!AH:AH,N202,'Cost of Removal from Forecast'!AF:AF)</f>
        <v>-6934.26</v>
      </c>
      <c r="P202" s="20">
        <f t="shared" si="12"/>
        <v>0</v>
      </c>
      <c r="Q202" s="3">
        <f t="shared" si="14"/>
        <v>0</v>
      </c>
      <c r="R202" s="3"/>
      <c r="S202" s="2">
        <f t="shared" si="15"/>
        <v>0</v>
      </c>
    </row>
    <row r="203" spans="1:19" x14ac:dyDescent="0.3">
      <c r="A203">
        <v>31650</v>
      </c>
      <c r="B203">
        <v>11000</v>
      </c>
      <c r="C203" t="s">
        <v>8</v>
      </c>
      <c r="E203" s="4">
        <v>0</v>
      </c>
      <c r="G203" s="4">
        <v>29706.629999999997</v>
      </c>
      <c r="I203" s="11" t="s">
        <v>56</v>
      </c>
      <c r="J203" s="20">
        <f t="shared" si="11"/>
        <v>0</v>
      </c>
      <c r="K203" s="21">
        <f>+SUMIF('Cost of Removal from Forecast'!AH:AH,I203,'Cost of Removal from Forecast'!AF:AF)</f>
        <v>-778799.58</v>
      </c>
      <c r="L203" s="21">
        <f t="shared" si="13"/>
        <v>0</v>
      </c>
      <c r="N203" s="22" t="s">
        <v>44</v>
      </c>
      <c r="O203" s="21">
        <f>+SUMIF('Cost of Removal from Forecast'!AH:AH,N203,'Cost of Removal from Forecast'!AF:AF)</f>
        <v>-6934.26</v>
      </c>
      <c r="P203" s="20">
        <f t="shared" si="12"/>
        <v>0</v>
      </c>
      <c r="Q203" s="3">
        <f t="shared" si="14"/>
        <v>0</v>
      </c>
      <c r="R203" s="3"/>
      <c r="S203" s="2">
        <f t="shared" si="15"/>
        <v>0</v>
      </c>
    </row>
    <row r="204" spans="1:19" x14ac:dyDescent="0.3">
      <c r="A204">
        <v>31650</v>
      </c>
      <c r="B204">
        <v>11001</v>
      </c>
      <c r="C204" t="s">
        <v>8</v>
      </c>
      <c r="E204" s="4">
        <v>0</v>
      </c>
      <c r="G204" s="4">
        <v>19178.04</v>
      </c>
      <c r="I204" s="11" t="s">
        <v>56</v>
      </c>
      <c r="J204" s="20">
        <f t="shared" si="11"/>
        <v>0</v>
      </c>
      <c r="K204" s="21">
        <f>+SUMIF('Cost of Removal from Forecast'!AH:AH,I204,'Cost of Removal from Forecast'!AF:AF)</f>
        <v>-778799.58</v>
      </c>
      <c r="L204" s="21">
        <f t="shared" si="13"/>
        <v>0</v>
      </c>
      <c r="N204" s="22" t="s">
        <v>44</v>
      </c>
      <c r="O204" s="21">
        <f>+SUMIF('Cost of Removal from Forecast'!AH:AH,N204,'Cost of Removal from Forecast'!AF:AF)</f>
        <v>-6934.26</v>
      </c>
      <c r="P204" s="20">
        <f t="shared" si="12"/>
        <v>0</v>
      </c>
      <c r="Q204" s="3">
        <f t="shared" si="14"/>
        <v>0</v>
      </c>
      <c r="R204" s="3"/>
      <c r="S204" s="2">
        <f t="shared" si="15"/>
        <v>0</v>
      </c>
    </row>
    <row r="205" spans="1:19" x14ac:dyDescent="0.3">
      <c r="A205">
        <v>31670</v>
      </c>
      <c r="B205">
        <v>10100</v>
      </c>
      <c r="C205" t="s">
        <v>8</v>
      </c>
      <c r="E205" s="4">
        <v>0</v>
      </c>
      <c r="G205" s="4">
        <v>0</v>
      </c>
      <c r="I205" s="11" t="s">
        <v>45</v>
      </c>
      <c r="J205" s="20">
        <f t="shared" ref="J205:J268" si="16">IFERROR(E205/SUMIF(I:I,I205,E:E),IFERROR(G205/SUMIF(I:I,I205,G:G),0))</f>
        <v>0</v>
      </c>
      <c r="K205" s="21">
        <f>+SUMIF('Cost of Removal from Forecast'!AH:AH,I205,'Cost of Removal from Forecast'!AF:AF)</f>
        <v>0</v>
      </c>
      <c r="L205" s="21">
        <f t="shared" si="13"/>
        <v>0</v>
      </c>
      <c r="N205" s="22" t="s">
        <v>44</v>
      </c>
      <c r="O205" s="21">
        <f>+SUMIF('Cost of Removal from Forecast'!AH:AH,N205,'Cost of Removal from Forecast'!AF:AF)</f>
        <v>-6934.26</v>
      </c>
      <c r="P205" s="20">
        <f t="shared" ref="P205:P268" si="17">+IF(N205=0,0,L205/SUMIF(N:N,N205,L:L))</f>
        <v>0</v>
      </c>
      <c r="Q205" s="3">
        <f t="shared" si="14"/>
        <v>0</v>
      </c>
      <c r="R205" s="3"/>
      <c r="S205" s="2">
        <f t="shared" si="15"/>
        <v>0</v>
      </c>
    </row>
    <row r="206" spans="1:19" x14ac:dyDescent="0.3">
      <c r="A206">
        <v>31670</v>
      </c>
      <c r="B206">
        <v>10200</v>
      </c>
      <c r="C206" t="s">
        <v>8</v>
      </c>
      <c r="E206" s="4">
        <v>0</v>
      </c>
      <c r="G206" s="4">
        <v>0</v>
      </c>
      <c r="I206" s="11" t="s">
        <v>47</v>
      </c>
      <c r="J206" s="20">
        <f t="shared" si="16"/>
        <v>0</v>
      </c>
      <c r="K206" s="21">
        <f>+SUMIF('Cost of Removal from Forecast'!AH:AH,I206,'Cost of Removal from Forecast'!AF:AF)</f>
        <v>0</v>
      </c>
      <c r="L206" s="21">
        <f t="shared" ref="L206:L269" si="18">+ROUND(J206*K206,2)</f>
        <v>0</v>
      </c>
      <c r="N206" s="22" t="s">
        <v>44</v>
      </c>
      <c r="O206" s="21">
        <f>+SUMIF('Cost of Removal from Forecast'!AH:AH,N206,'Cost of Removal from Forecast'!AF:AF)</f>
        <v>-6934.26</v>
      </c>
      <c r="P206" s="20">
        <f t="shared" si="17"/>
        <v>0</v>
      </c>
      <c r="Q206" s="3">
        <f t="shared" ref="Q206:Q269" si="19">+ROUND(O206*P206,2)</f>
        <v>0</v>
      </c>
      <c r="R206" s="3"/>
      <c r="S206" s="2">
        <f t="shared" ref="S206:S269" si="20">+L206+Q206</f>
        <v>0</v>
      </c>
    </row>
    <row r="207" spans="1:19" x14ac:dyDescent="0.3">
      <c r="A207">
        <v>31670</v>
      </c>
      <c r="B207">
        <v>10301</v>
      </c>
      <c r="C207" t="s">
        <v>8</v>
      </c>
      <c r="E207" s="4">
        <v>0</v>
      </c>
      <c r="G207" s="4">
        <v>1863403.01</v>
      </c>
      <c r="I207" s="11" t="s">
        <v>57</v>
      </c>
      <c r="J207" s="20">
        <f t="shared" si="16"/>
        <v>0</v>
      </c>
      <c r="K207" s="21">
        <f>+SUMIF('Cost of Removal from Forecast'!AH:AH,I207,'Cost of Removal from Forecast'!AF:AF)</f>
        <v>-1894640.4299999997</v>
      </c>
      <c r="L207" s="21">
        <f t="shared" si="18"/>
        <v>0</v>
      </c>
      <c r="N207" s="22" t="s">
        <v>44</v>
      </c>
      <c r="O207" s="21">
        <f>+SUMIF('Cost of Removal from Forecast'!AH:AH,N207,'Cost of Removal from Forecast'!AF:AF)</f>
        <v>-6934.26</v>
      </c>
      <c r="P207" s="20">
        <f t="shared" si="17"/>
        <v>0</v>
      </c>
      <c r="Q207" s="3">
        <f t="shared" si="19"/>
        <v>0</v>
      </c>
      <c r="R207" s="3"/>
      <c r="S207" s="2">
        <f t="shared" si="20"/>
        <v>0</v>
      </c>
    </row>
    <row r="208" spans="1:19" x14ac:dyDescent="0.3">
      <c r="A208">
        <v>31670</v>
      </c>
      <c r="B208">
        <v>10400</v>
      </c>
      <c r="C208" t="s">
        <v>8</v>
      </c>
      <c r="E208" s="4">
        <v>0</v>
      </c>
      <c r="G208" s="4">
        <v>2847495.44</v>
      </c>
      <c r="I208" s="11" t="s">
        <v>60</v>
      </c>
      <c r="J208" s="20">
        <f t="shared" si="16"/>
        <v>0</v>
      </c>
      <c r="K208" s="21">
        <f>+SUMIF('Cost of Removal from Forecast'!AH:AH,I208,'Cost of Removal from Forecast'!AF:AF)</f>
        <v>-2957051.02</v>
      </c>
      <c r="L208" s="21">
        <f t="shared" si="18"/>
        <v>0</v>
      </c>
      <c r="N208" s="22" t="s">
        <v>44</v>
      </c>
      <c r="O208" s="21">
        <f>+SUMIF('Cost of Removal from Forecast'!AH:AH,N208,'Cost of Removal from Forecast'!AF:AF)</f>
        <v>-6934.26</v>
      </c>
      <c r="P208" s="20">
        <f t="shared" si="17"/>
        <v>0</v>
      </c>
      <c r="Q208" s="3">
        <f t="shared" si="19"/>
        <v>0</v>
      </c>
      <c r="R208" s="3"/>
      <c r="S208" s="2">
        <f t="shared" si="20"/>
        <v>0</v>
      </c>
    </row>
    <row r="209" spans="1:19" x14ac:dyDescent="0.3">
      <c r="A209">
        <v>31670</v>
      </c>
      <c r="B209">
        <v>10500</v>
      </c>
      <c r="C209" t="s">
        <v>8</v>
      </c>
      <c r="E209" s="4">
        <v>0</v>
      </c>
      <c r="G209" s="4">
        <v>0</v>
      </c>
      <c r="I209" s="11" t="s">
        <v>53</v>
      </c>
      <c r="J209" s="20">
        <f t="shared" si="16"/>
        <v>0</v>
      </c>
      <c r="K209" s="21">
        <f>+SUMIF('Cost of Removal from Forecast'!AH:AH,I209,'Cost of Removal from Forecast'!AF:AF)</f>
        <v>0</v>
      </c>
      <c r="L209" s="21">
        <f t="shared" si="18"/>
        <v>0</v>
      </c>
      <c r="N209" s="22" t="s">
        <v>44</v>
      </c>
      <c r="O209" s="21">
        <f>+SUMIF('Cost of Removal from Forecast'!AH:AH,N209,'Cost of Removal from Forecast'!AF:AF)</f>
        <v>-6934.26</v>
      </c>
      <c r="P209" s="20">
        <f t="shared" si="17"/>
        <v>0</v>
      </c>
      <c r="Q209" s="3">
        <f t="shared" si="19"/>
        <v>0</v>
      </c>
      <c r="R209" s="3"/>
      <c r="S209" s="2">
        <f t="shared" si="20"/>
        <v>0</v>
      </c>
    </row>
    <row r="210" spans="1:19" x14ac:dyDescent="0.3">
      <c r="A210">
        <v>31670</v>
      </c>
      <c r="B210">
        <v>10600</v>
      </c>
      <c r="C210" t="s">
        <v>8</v>
      </c>
      <c r="E210" s="4">
        <v>0</v>
      </c>
      <c r="G210" s="4">
        <v>0</v>
      </c>
      <c r="I210" s="11" t="s">
        <v>49</v>
      </c>
      <c r="J210" s="20">
        <f t="shared" si="16"/>
        <v>0</v>
      </c>
      <c r="K210" s="21">
        <f>+SUMIF('Cost of Removal from Forecast'!AH:AH,I210,'Cost of Removal from Forecast'!AF:AF)</f>
        <v>0</v>
      </c>
      <c r="L210" s="21">
        <f t="shared" si="18"/>
        <v>0</v>
      </c>
      <c r="N210" s="22" t="s">
        <v>44</v>
      </c>
      <c r="O210" s="21">
        <f>+SUMIF('Cost of Removal from Forecast'!AH:AH,N210,'Cost of Removal from Forecast'!AF:AF)</f>
        <v>-6934.26</v>
      </c>
      <c r="P210" s="20">
        <f t="shared" si="17"/>
        <v>0</v>
      </c>
      <c r="Q210" s="3">
        <f t="shared" si="19"/>
        <v>0</v>
      </c>
      <c r="R210" s="3"/>
      <c r="S210" s="2">
        <f t="shared" si="20"/>
        <v>0</v>
      </c>
    </row>
    <row r="211" spans="1:19" x14ac:dyDescent="0.3">
      <c r="A211">
        <v>31670</v>
      </c>
      <c r="B211">
        <v>10700</v>
      </c>
      <c r="C211" t="s">
        <v>8</v>
      </c>
      <c r="E211" s="4">
        <v>0</v>
      </c>
      <c r="G211" s="4">
        <v>0</v>
      </c>
      <c r="I211" s="11" t="s">
        <v>51</v>
      </c>
      <c r="J211" s="20">
        <f t="shared" si="16"/>
        <v>0</v>
      </c>
      <c r="K211" s="21">
        <f>+SUMIF('Cost of Removal from Forecast'!AH:AH,I211,'Cost of Removal from Forecast'!AF:AF)</f>
        <v>0</v>
      </c>
      <c r="L211" s="21">
        <f t="shared" si="18"/>
        <v>0</v>
      </c>
      <c r="N211" s="22" t="s">
        <v>44</v>
      </c>
      <c r="O211" s="21">
        <f>+SUMIF('Cost of Removal from Forecast'!AH:AH,N211,'Cost of Removal from Forecast'!AF:AF)</f>
        <v>-6934.26</v>
      </c>
      <c r="P211" s="20">
        <f t="shared" si="17"/>
        <v>0</v>
      </c>
      <c r="Q211" s="3">
        <f t="shared" si="19"/>
        <v>0</v>
      </c>
      <c r="R211" s="3"/>
      <c r="S211" s="2">
        <f t="shared" si="20"/>
        <v>0</v>
      </c>
    </row>
    <row r="212" spans="1:19" x14ac:dyDescent="0.3">
      <c r="A212">
        <v>31670</v>
      </c>
      <c r="B212">
        <v>10701</v>
      </c>
      <c r="C212" t="s">
        <v>8</v>
      </c>
      <c r="E212" s="4">
        <v>0</v>
      </c>
      <c r="G212" s="4">
        <v>0</v>
      </c>
      <c r="I212" s="11" t="s">
        <v>51</v>
      </c>
      <c r="J212" s="20">
        <f t="shared" si="16"/>
        <v>0</v>
      </c>
      <c r="K212" s="21">
        <f>+SUMIF('Cost of Removal from Forecast'!AH:AH,I212,'Cost of Removal from Forecast'!AF:AF)</f>
        <v>0</v>
      </c>
      <c r="L212" s="21">
        <f t="shared" si="18"/>
        <v>0</v>
      </c>
      <c r="N212" s="22" t="s">
        <v>44</v>
      </c>
      <c r="O212" s="21">
        <f>+SUMIF('Cost of Removal from Forecast'!AH:AH,N212,'Cost of Removal from Forecast'!AF:AF)</f>
        <v>-6934.26</v>
      </c>
      <c r="P212" s="20">
        <f t="shared" si="17"/>
        <v>0</v>
      </c>
      <c r="Q212" s="3">
        <f t="shared" si="19"/>
        <v>0</v>
      </c>
      <c r="R212" s="3"/>
      <c r="S212" s="2">
        <f t="shared" si="20"/>
        <v>0</v>
      </c>
    </row>
    <row r="213" spans="1:19" x14ac:dyDescent="0.3">
      <c r="A213">
        <v>31670</v>
      </c>
      <c r="B213">
        <v>10801</v>
      </c>
      <c r="C213" t="s">
        <v>8</v>
      </c>
      <c r="E213" s="4">
        <v>0</v>
      </c>
      <c r="G213" s="4">
        <v>20800.71</v>
      </c>
      <c r="I213" s="11" t="s">
        <v>67</v>
      </c>
      <c r="J213" s="20">
        <f t="shared" si="16"/>
        <v>0</v>
      </c>
      <c r="K213" s="21">
        <f>+SUMIF('Cost of Removal from Forecast'!AH:AH,I213,'Cost of Removal from Forecast'!AF:AF)</f>
        <v>-3272173.3100000005</v>
      </c>
      <c r="L213" s="21">
        <f t="shared" si="18"/>
        <v>0</v>
      </c>
      <c r="N213" s="22" t="s">
        <v>44</v>
      </c>
      <c r="O213" s="21">
        <f>+SUMIF('Cost of Removal from Forecast'!AH:AH,N213,'Cost of Removal from Forecast'!AF:AF)</f>
        <v>-6934.26</v>
      </c>
      <c r="P213" s="20">
        <f t="shared" si="17"/>
        <v>0</v>
      </c>
      <c r="Q213" s="3">
        <f t="shared" si="19"/>
        <v>0</v>
      </c>
      <c r="R213" s="3"/>
      <c r="S213" s="2">
        <f t="shared" si="20"/>
        <v>0</v>
      </c>
    </row>
    <row r="214" spans="1:19" x14ac:dyDescent="0.3">
      <c r="A214">
        <v>31670</v>
      </c>
      <c r="B214">
        <v>10803</v>
      </c>
      <c r="C214" t="s">
        <v>8</v>
      </c>
      <c r="E214" s="4">
        <v>0</v>
      </c>
      <c r="G214" s="4">
        <v>507308.7</v>
      </c>
      <c r="I214" s="11" t="s">
        <v>67</v>
      </c>
      <c r="J214" s="20">
        <f t="shared" si="16"/>
        <v>0</v>
      </c>
      <c r="K214" s="21">
        <f>+SUMIF('Cost of Removal from Forecast'!AH:AH,I214,'Cost of Removal from Forecast'!AF:AF)</f>
        <v>-3272173.3100000005</v>
      </c>
      <c r="L214" s="21">
        <f t="shared" si="18"/>
        <v>0</v>
      </c>
      <c r="N214" s="22" t="s">
        <v>44</v>
      </c>
      <c r="O214" s="21">
        <f>+SUMIF('Cost of Removal from Forecast'!AH:AH,N214,'Cost of Removal from Forecast'!AF:AF)</f>
        <v>-6934.26</v>
      </c>
      <c r="P214" s="20">
        <f t="shared" si="17"/>
        <v>0</v>
      </c>
      <c r="Q214" s="3">
        <f t="shared" si="19"/>
        <v>0</v>
      </c>
      <c r="R214" s="3"/>
      <c r="S214" s="2">
        <f t="shared" si="20"/>
        <v>0</v>
      </c>
    </row>
    <row r="215" spans="1:19" x14ac:dyDescent="0.3">
      <c r="A215">
        <v>31670</v>
      </c>
      <c r="B215">
        <v>10902</v>
      </c>
      <c r="C215" t="s">
        <v>8</v>
      </c>
      <c r="E215" s="4">
        <v>0</v>
      </c>
      <c r="G215" s="4">
        <v>283496.52</v>
      </c>
      <c r="I215" s="11" t="s">
        <v>62</v>
      </c>
      <c r="J215" s="20">
        <f t="shared" si="16"/>
        <v>0</v>
      </c>
      <c r="K215" s="21">
        <f>+SUMIF('Cost of Removal from Forecast'!AH:AH,I215,'Cost of Removal from Forecast'!AF:AF)</f>
        <v>-321019.11</v>
      </c>
      <c r="L215" s="21">
        <f t="shared" si="18"/>
        <v>0</v>
      </c>
      <c r="N215" s="22" t="s">
        <v>44</v>
      </c>
      <c r="O215" s="21">
        <f>+SUMIF('Cost of Removal from Forecast'!AH:AH,N215,'Cost of Removal from Forecast'!AF:AF)</f>
        <v>-6934.26</v>
      </c>
      <c r="P215" s="20">
        <f t="shared" si="17"/>
        <v>0</v>
      </c>
      <c r="Q215" s="3">
        <f t="shared" si="19"/>
        <v>0</v>
      </c>
      <c r="R215" s="3"/>
      <c r="S215" s="2">
        <f t="shared" si="20"/>
        <v>0</v>
      </c>
    </row>
    <row r="216" spans="1:19" x14ac:dyDescent="0.3">
      <c r="A216">
        <v>31670</v>
      </c>
      <c r="B216">
        <v>11000</v>
      </c>
      <c r="C216" t="s">
        <v>8</v>
      </c>
      <c r="E216" s="4">
        <v>0</v>
      </c>
      <c r="G216" s="4">
        <v>382760.28</v>
      </c>
      <c r="I216" s="11" t="s">
        <v>56</v>
      </c>
      <c r="J216" s="20">
        <f t="shared" si="16"/>
        <v>0</v>
      </c>
      <c r="K216" s="21">
        <f>+SUMIF('Cost of Removal from Forecast'!AH:AH,I216,'Cost of Removal from Forecast'!AF:AF)</f>
        <v>-778799.58</v>
      </c>
      <c r="L216" s="21">
        <f t="shared" si="18"/>
        <v>0</v>
      </c>
      <c r="N216" s="22" t="s">
        <v>44</v>
      </c>
      <c r="O216" s="21">
        <f>+SUMIF('Cost of Removal from Forecast'!AH:AH,N216,'Cost of Removal from Forecast'!AF:AF)</f>
        <v>-6934.26</v>
      </c>
      <c r="P216" s="20">
        <f t="shared" si="17"/>
        <v>0</v>
      </c>
      <c r="Q216" s="3">
        <f t="shared" si="19"/>
        <v>0</v>
      </c>
      <c r="R216" s="3"/>
      <c r="S216" s="2">
        <f t="shared" si="20"/>
        <v>0</v>
      </c>
    </row>
    <row r="217" spans="1:19" x14ac:dyDescent="0.3">
      <c r="A217">
        <v>32100</v>
      </c>
      <c r="B217">
        <v>20100</v>
      </c>
      <c r="C217" t="s">
        <v>9</v>
      </c>
      <c r="E217" s="4">
        <v>958977.25299999979</v>
      </c>
      <c r="G217" s="4">
        <v>176614349.68000001</v>
      </c>
      <c r="I217" s="11" t="s">
        <v>77</v>
      </c>
      <c r="J217" s="20">
        <f t="shared" si="16"/>
        <v>0.72613149785783548</v>
      </c>
      <c r="K217" s="21">
        <f>+SUMIF('Cost of Removal from Forecast'!AH:AH,I217,'Cost of Removal from Forecast'!AF:AF)</f>
        <v>-467489.92</v>
      </c>
      <c r="L217" s="21">
        <f t="shared" si="18"/>
        <v>-339459.16</v>
      </c>
      <c r="N217" s="22">
        <v>0</v>
      </c>
      <c r="O217" s="21">
        <f>+SUMIF('Cost of Removal from Forecast'!AH:AH,N217,'Cost of Removal from Forecast'!AF:AF)</f>
        <v>0</v>
      </c>
      <c r="P217" s="20">
        <f t="shared" si="17"/>
        <v>0</v>
      </c>
      <c r="Q217" s="3">
        <f t="shared" si="19"/>
        <v>0</v>
      </c>
      <c r="R217" s="3"/>
      <c r="S217" s="2">
        <f t="shared" si="20"/>
        <v>-339459.16</v>
      </c>
    </row>
    <row r="218" spans="1:19" x14ac:dyDescent="0.3">
      <c r="A218">
        <v>32100</v>
      </c>
      <c r="B218">
        <v>20100</v>
      </c>
      <c r="C218" t="s">
        <v>8</v>
      </c>
      <c r="E218" s="24">
        <v>0</v>
      </c>
      <c r="F218" s="6"/>
      <c r="G218" s="24">
        <v>0</v>
      </c>
      <c r="I218" s="11" t="s">
        <v>77</v>
      </c>
      <c r="J218" s="20">
        <f t="shared" si="16"/>
        <v>0</v>
      </c>
      <c r="K218" s="21">
        <f>+SUMIF('Cost of Removal from Forecast'!AH:AH,I218,'Cost of Removal from Forecast'!AF:AF)</f>
        <v>-467489.92</v>
      </c>
      <c r="L218" s="21">
        <f t="shared" si="18"/>
        <v>0</v>
      </c>
      <c r="N218" s="22">
        <v>0</v>
      </c>
      <c r="O218" s="21">
        <f>+SUMIF('Cost of Removal from Forecast'!AH:AH,N218,'Cost of Removal from Forecast'!AF:AF)</f>
        <v>0</v>
      </c>
      <c r="P218" s="20">
        <f t="shared" si="17"/>
        <v>0</v>
      </c>
      <c r="Q218" s="3">
        <f t="shared" si="19"/>
        <v>0</v>
      </c>
      <c r="R218" s="3"/>
      <c r="S218" s="2">
        <f t="shared" si="20"/>
        <v>0</v>
      </c>
    </row>
    <row r="219" spans="1:19" x14ac:dyDescent="0.3">
      <c r="A219">
        <v>32100</v>
      </c>
      <c r="B219">
        <v>20101</v>
      </c>
      <c r="C219" t="s">
        <v>9</v>
      </c>
      <c r="E219" s="4">
        <v>240420.73499999999</v>
      </c>
      <c r="G219" s="4">
        <v>100705827.16</v>
      </c>
      <c r="I219" s="11" t="s">
        <v>79</v>
      </c>
      <c r="J219" s="20">
        <f t="shared" si="16"/>
        <v>0.13964571507716533</v>
      </c>
      <c r="K219" s="21">
        <f>+SUMIF('Cost of Removal from Forecast'!AH:AH,I219,'Cost of Removal from Forecast'!AF:AF)</f>
        <v>-4861518.49</v>
      </c>
      <c r="L219" s="21">
        <f t="shared" si="18"/>
        <v>-678890.23</v>
      </c>
      <c r="N219" s="22">
        <v>0</v>
      </c>
      <c r="O219" s="21">
        <f>+SUMIF('Cost of Removal from Forecast'!AH:AH,N219,'Cost of Removal from Forecast'!AF:AF)</f>
        <v>0</v>
      </c>
      <c r="P219" s="20">
        <f t="shared" si="17"/>
        <v>0</v>
      </c>
      <c r="Q219" s="3">
        <f t="shared" si="19"/>
        <v>0</v>
      </c>
      <c r="R219" s="3"/>
      <c r="S219" s="2">
        <f t="shared" si="20"/>
        <v>-678890.23</v>
      </c>
    </row>
    <row r="220" spans="1:19" x14ac:dyDescent="0.3">
      <c r="A220">
        <v>32100</v>
      </c>
      <c r="B220">
        <v>20101</v>
      </c>
      <c r="C220" t="s">
        <v>8</v>
      </c>
      <c r="E220" s="24">
        <v>0</v>
      </c>
      <c r="F220" s="6"/>
      <c r="G220" s="24">
        <v>0</v>
      </c>
      <c r="I220" s="11" t="s">
        <v>79</v>
      </c>
      <c r="J220" s="20">
        <f t="shared" si="16"/>
        <v>0</v>
      </c>
      <c r="K220" s="21">
        <f>+SUMIF('Cost of Removal from Forecast'!AH:AH,I220,'Cost of Removal from Forecast'!AF:AF)</f>
        <v>-4861518.49</v>
      </c>
      <c r="L220" s="21">
        <f t="shared" si="18"/>
        <v>0</v>
      </c>
      <c r="N220" s="22">
        <v>0</v>
      </c>
      <c r="O220" s="21">
        <f>+SUMIF('Cost of Removal from Forecast'!AH:AH,N220,'Cost of Removal from Forecast'!AF:AF)</f>
        <v>0</v>
      </c>
      <c r="P220" s="20">
        <f t="shared" si="17"/>
        <v>0</v>
      </c>
      <c r="Q220" s="3">
        <f t="shared" si="19"/>
        <v>0</v>
      </c>
      <c r="R220" s="3"/>
      <c r="S220" s="2">
        <f t="shared" si="20"/>
        <v>0</v>
      </c>
    </row>
    <row r="221" spans="1:19" x14ac:dyDescent="0.3">
      <c r="A221">
        <v>32100</v>
      </c>
      <c r="B221">
        <v>20102</v>
      </c>
      <c r="C221" t="s">
        <v>9</v>
      </c>
      <c r="E221" s="4">
        <v>258788.565</v>
      </c>
      <c r="G221" s="4">
        <v>130830193.86</v>
      </c>
      <c r="I221" s="11" t="s">
        <v>81</v>
      </c>
      <c r="J221" s="20">
        <f t="shared" si="16"/>
        <v>0.14632467039014102</v>
      </c>
      <c r="K221" s="21">
        <f>+SUMIF('Cost of Removal from Forecast'!AH:AH,I221,'Cost of Removal from Forecast'!AF:AF)</f>
        <v>-3559496.1999999993</v>
      </c>
      <c r="L221" s="21">
        <f t="shared" si="18"/>
        <v>-520842.11</v>
      </c>
      <c r="N221" s="22">
        <v>0</v>
      </c>
      <c r="O221" s="21">
        <f>+SUMIF('Cost of Removal from Forecast'!AH:AH,N221,'Cost of Removal from Forecast'!AF:AF)</f>
        <v>0</v>
      </c>
      <c r="P221" s="20">
        <f t="shared" si="17"/>
        <v>0</v>
      </c>
      <c r="Q221" s="3">
        <f t="shared" si="19"/>
        <v>0</v>
      </c>
      <c r="R221" s="3"/>
      <c r="S221" s="2">
        <f t="shared" si="20"/>
        <v>-520842.11</v>
      </c>
    </row>
    <row r="222" spans="1:19" x14ac:dyDescent="0.3">
      <c r="A222">
        <v>32100</v>
      </c>
      <c r="B222">
        <v>20102</v>
      </c>
      <c r="C222" t="s">
        <v>8</v>
      </c>
      <c r="E222" s="24">
        <v>0</v>
      </c>
      <c r="F222" s="6"/>
      <c r="G222" s="24">
        <v>0</v>
      </c>
      <c r="I222" s="11" t="s">
        <v>81</v>
      </c>
      <c r="J222" s="20">
        <f t="shared" si="16"/>
        <v>0</v>
      </c>
      <c r="K222" s="21">
        <f>+SUMIF('Cost of Removal from Forecast'!AH:AH,I222,'Cost of Removal from Forecast'!AF:AF)</f>
        <v>-3559496.1999999993</v>
      </c>
      <c r="L222" s="21">
        <f t="shared" si="18"/>
        <v>0</v>
      </c>
      <c r="N222" s="22">
        <v>0</v>
      </c>
      <c r="O222" s="21">
        <f>+SUMIF('Cost of Removal from Forecast'!AH:AH,N222,'Cost of Removal from Forecast'!AF:AF)</f>
        <v>0</v>
      </c>
      <c r="P222" s="20">
        <f t="shared" si="17"/>
        <v>0</v>
      </c>
      <c r="Q222" s="3">
        <f t="shared" si="19"/>
        <v>0</v>
      </c>
      <c r="R222" s="3"/>
      <c r="S222" s="2">
        <f t="shared" si="20"/>
        <v>0</v>
      </c>
    </row>
    <row r="223" spans="1:19" x14ac:dyDescent="0.3">
      <c r="A223">
        <v>32100</v>
      </c>
      <c r="B223">
        <v>20200</v>
      </c>
      <c r="C223" t="s">
        <v>9</v>
      </c>
      <c r="E223" s="4">
        <v>532169.65599999996</v>
      </c>
      <c r="G223" s="4">
        <v>184975413.92000002</v>
      </c>
      <c r="I223" s="11" t="s">
        <v>69</v>
      </c>
      <c r="J223" s="20">
        <f t="shared" si="16"/>
        <v>0.54875007928302799</v>
      </c>
      <c r="K223" s="21">
        <f>+SUMIF('Cost of Removal from Forecast'!AH:AH,I223,'Cost of Removal from Forecast'!AF:AF)</f>
        <v>-2440402.2199999997</v>
      </c>
      <c r="L223" s="21">
        <f t="shared" si="18"/>
        <v>-1339170.9099999999</v>
      </c>
      <c r="N223" s="22">
        <v>0</v>
      </c>
      <c r="O223" s="21">
        <f>+SUMIF('Cost of Removal from Forecast'!AH:AH,N223,'Cost of Removal from Forecast'!AF:AF)</f>
        <v>0</v>
      </c>
      <c r="P223" s="20">
        <f t="shared" si="17"/>
        <v>0</v>
      </c>
      <c r="Q223" s="3">
        <f t="shared" si="19"/>
        <v>0</v>
      </c>
      <c r="R223" s="3"/>
      <c r="S223" s="2">
        <f t="shared" si="20"/>
        <v>-1339170.9099999999</v>
      </c>
    </row>
    <row r="224" spans="1:19" x14ac:dyDescent="0.3">
      <c r="A224">
        <v>32100</v>
      </c>
      <c r="B224">
        <v>20200</v>
      </c>
      <c r="C224" t="s">
        <v>8</v>
      </c>
      <c r="E224" s="24">
        <v>0</v>
      </c>
      <c r="F224" s="6"/>
      <c r="G224" s="24">
        <v>0</v>
      </c>
      <c r="I224" s="11" t="s">
        <v>69</v>
      </c>
      <c r="J224" s="20">
        <f t="shared" si="16"/>
        <v>0</v>
      </c>
      <c r="K224" s="21">
        <f>+SUMIF('Cost of Removal from Forecast'!AH:AH,I224,'Cost of Removal from Forecast'!AF:AF)</f>
        <v>-2440402.2199999997</v>
      </c>
      <c r="L224" s="21">
        <f t="shared" si="18"/>
        <v>0</v>
      </c>
      <c r="N224" s="22">
        <v>0</v>
      </c>
      <c r="O224" s="21">
        <f>+SUMIF('Cost of Removal from Forecast'!AH:AH,N224,'Cost of Removal from Forecast'!AF:AF)</f>
        <v>0</v>
      </c>
      <c r="P224" s="20">
        <f t="shared" si="17"/>
        <v>0</v>
      </c>
      <c r="Q224" s="3">
        <f t="shared" si="19"/>
        <v>0</v>
      </c>
      <c r="R224" s="3"/>
      <c r="S224" s="2">
        <f t="shared" si="20"/>
        <v>0</v>
      </c>
    </row>
    <row r="225" spans="1:19" x14ac:dyDescent="0.3">
      <c r="A225">
        <v>32100</v>
      </c>
      <c r="B225">
        <v>20201</v>
      </c>
      <c r="C225" t="s">
        <v>9</v>
      </c>
      <c r="E225" s="4">
        <v>89784.88499999998</v>
      </c>
      <c r="G225" s="4">
        <v>38864841.049999997</v>
      </c>
      <c r="I225" s="11" t="s">
        <v>71</v>
      </c>
      <c r="J225" s="20">
        <f t="shared" si="16"/>
        <v>9.5080604146649567E-2</v>
      </c>
      <c r="K225" s="21">
        <f>+SUMIF('Cost of Removal from Forecast'!AH:AH,I225,'Cost of Removal from Forecast'!AF:AF)</f>
        <v>-4640426.05</v>
      </c>
      <c r="L225" s="21">
        <f t="shared" si="18"/>
        <v>-441214.51</v>
      </c>
      <c r="N225" s="22">
        <v>0</v>
      </c>
      <c r="O225" s="21">
        <f>+SUMIF('Cost of Removal from Forecast'!AH:AH,N225,'Cost of Removal from Forecast'!AF:AF)</f>
        <v>0</v>
      </c>
      <c r="P225" s="20">
        <f t="shared" si="17"/>
        <v>0</v>
      </c>
      <c r="Q225" s="3">
        <f t="shared" si="19"/>
        <v>0</v>
      </c>
      <c r="R225" s="3"/>
      <c r="S225" s="2">
        <f t="shared" si="20"/>
        <v>-441214.51</v>
      </c>
    </row>
    <row r="226" spans="1:19" x14ac:dyDescent="0.3">
      <c r="A226">
        <v>32100</v>
      </c>
      <c r="B226">
        <v>20201</v>
      </c>
      <c r="C226" t="s">
        <v>8</v>
      </c>
      <c r="E226" s="24">
        <v>0</v>
      </c>
      <c r="F226" s="6"/>
      <c r="G226" s="24">
        <v>39559.51</v>
      </c>
      <c r="I226" s="11" t="s">
        <v>71</v>
      </c>
      <c r="J226" s="20">
        <f t="shared" si="16"/>
        <v>0</v>
      </c>
      <c r="K226" s="21">
        <f>+SUMIF('Cost of Removal from Forecast'!AH:AH,I226,'Cost of Removal from Forecast'!AF:AF)</f>
        <v>-4640426.05</v>
      </c>
      <c r="L226" s="21">
        <f t="shared" si="18"/>
        <v>0</v>
      </c>
      <c r="N226" s="22">
        <v>0</v>
      </c>
      <c r="O226" s="21">
        <f>+SUMIF('Cost of Removal from Forecast'!AH:AH,N226,'Cost of Removal from Forecast'!AF:AF)</f>
        <v>0</v>
      </c>
      <c r="P226" s="20">
        <f t="shared" si="17"/>
        <v>0</v>
      </c>
      <c r="Q226" s="3">
        <f t="shared" si="19"/>
        <v>0</v>
      </c>
      <c r="R226" s="3"/>
      <c r="S226" s="2">
        <f t="shared" si="20"/>
        <v>0</v>
      </c>
    </row>
    <row r="227" spans="1:19" x14ac:dyDescent="0.3">
      <c r="A227">
        <v>32100</v>
      </c>
      <c r="B227">
        <v>20202</v>
      </c>
      <c r="C227" t="s">
        <v>9</v>
      </c>
      <c r="E227" s="4">
        <v>105255.96</v>
      </c>
      <c r="G227" s="4">
        <v>49774266.749999993</v>
      </c>
      <c r="I227" s="11" t="s">
        <v>74</v>
      </c>
      <c r="J227" s="20">
        <f t="shared" si="16"/>
        <v>0.10585225326422322</v>
      </c>
      <c r="K227" s="21">
        <f>+SUMIF('Cost of Removal from Forecast'!AH:AH,I227,'Cost of Removal from Forecast'!AF:AF)</f>
        <v>-3780985.6799999997</v>
      </c>
      <c r="L227" s="21">
        <f t="shared" si="18"/>
        <v>-400225.85</v>
      </c>
      <c r="N227" s="22">
        <v>0</v>
      </c>
      <c r="O227" s="21">
        <f>+SUMIF('Cost of Removal from Forecast'!AH:AH,N227,'Cost of Removal from Forecast'!AF:AF)</f>
        <v>0</v>
      </c>
      <c r="P227" s="20">
        <f t="shared" si="17"/>
        <v>0</v>
      </c>
      <c r="Q227" s="3">
        <f t="shared" si="19"/>
        <v>0</v>
      </c>
      <c r="R227" s="3"/>
      <c r="S227" s="2">
        <f t="shared" si="20"/>
        <v>-400225.85</v>
      </c>
    </row>
    <row r="228" spans="1:19" x14ac:dyDescent="0.3">
      <c r="A228">
        <v>32100</v>
      </c>
      <c r="B228">
        <v>20202</v>
      </c>
      <c r="C228" t="s">
        <v>8</v>
      </c>
      <c r="E228" s="24">
        <v>0</v>
      </c>
      <c r="F228" s="6"/>
      <c r="G228" s="24">
        <v>29968.11</v>
      </c>
      <c r="I228" s="11" t="s">
        <v>74</v>
      </c>
      <c r="J228" s="20">
        <f t="shared" si="16"/>
        <v>0</v>
      </c>
      <c r="K228" s="21">
        <f>+SUMIF('Cost of Removal from Forecast'!AH:AH,I228,'Cost of Removal from Forecast'!AF:AF)</f>
        <v>-3780985.6799999997</v>
      </c>
      <c r="L228" s="21">
        <f t="shared" si="18"/>
        <v>0</v>
      </c>
      <c r="N228" s="22">
        <v>0</v>
      </c>
      <c r="O228" s="21">
        <f>+SUMIF('Cost of Removal from Forecast'!AH:AH,N228,'Cost of Removal from Forecast'!AF:AF)</f>
        <v>0</v>
      </c>
      <c r="P228" s="20">
        <f t="shared" si="17"/>
        <v>0</v>
      </c>
      <c r="Q228" s="3">
        <f t="shared" si="19"/>
        <v>0</v>
      </c>
      <c r="R228" s="3"/>
      <c r="S228" s="2">
        <f t="shared" si="20"/>
        <v>0</v>
      </c>
    </row>
    <row r="229" spans="1:19" x14ac:dyDescent="0.3">
      <c r="A229">
        <v>32200</v>
      </c>
      <c r="B229">
        <v>20100</v>
      </c>
      <c r="C229" t="s">
        <v>9</v>
      </c>
      <c r="E229" s="4">
        <v>201504.88649999999</v>
      </c>
      <c r="G229" s="4">
        <v>31473321.969999999</v>
      </c>
      <c r="I229" s="11" t="s">
        <v>77</v>
      </c>
      <c r="J229" s="20">
        <f t="shared" si="16"/>
        <v>0.15257822289546857</v>
      </c>
      <c r="K229" s="21">
        <f>+SUMIF('Cost of Removal from Forecast'!AH:AH,I229,'Cost of Removal from Forecast'!AF:AF)</f>
        <v>-467489.92</v>
      </c>
      <c r="L229" s="21">
        <f t="shared" si="18"/>
        <v>-71328.78</v>
      </c>
      <c r="N229" s="22">
        <v>0</v>
      </c>
      <c r="O229" s="21">
        <f>+SUMIF('Cost of Removal from Forecast'!AH:AH,N229,'Cost of Removal from Forecast'!AF:AF)</f>
        <v>0</v>
      </c>
      <c r="P229" s="20">
        <f t="shared" si="17"/>
        <v>0</v>
      </c>
      <c r="Q229" s="3">
        <f t="shared" si="19"/>
        <v>0</v>
      </c>
      <c r="R229" s="3"/>
      <c r="S229" s="2">
        <f t="shared" si="20"/>
        <v>-71328.78</v>
      </c>
    </row>
    <row r="230" spans="1:19" x14ac:dyDescent="0.3">
      <c r="A230">
        <v>32200</v>
      </c>
      <c r="B230">
        <v>20100</v>
      </c>
      <c r="C230" t="s">
        <v>8</v>
      </c>
      <c r="E230" s="24">
        <v>0</v>
      </c>
      <c r="F230" s="6"/>
      <c r="G230" s="24">
        <v>0</v>
      </c>
      <c r="I230" s="11" t="s">
        <v>77</v>
      </c>
      <c r="J230" s="20">
        <f t="shared" si="16"/>
        <v>0</v>
      </c>
      <c r="K230" s="21">
        <f>+SUMIF('Cost of Removal from Forecast'!AH:AH,I230,'Cost of Removal from Forecast'!AF:AF)</f>
        <v>-467489.92</v>
      </c>
      <c r="L230" s="21">
        <f t="shared" si="18"/>
        <v>0</v>
      </c>
      <c r="N230" s="22">
        <v>0</v>
      </c>
      <c r="O230" s="21">
        <f>+SUMIF('Cost of Removal from Forecast'!AH:AH,N230,'Cost of Removal from Forecast'!AF:AF)</f>
        <v>0</v>
      </c>
      <c r="P230" s="20">
        <f t="shared" si="17"/>
        <v>0</v>
      </c>
      <c r="Q230" s="3">
        <f t="shared" si="19"/>
        <v>0</v>
      </c>
      <c r="R230" s="3"/>
      <c r="S230" s="2">
        <f t="shared" si="20"/>
        <v>0</v>
      </c>
    </row>
    <row r="231" spans="1:19" x14ac:dyDescent="0.3">
      <c r="A231">
        <v>32200</v>
      </c>
      <c r="B231">
        <v>20101</v>
      </c>
      <c r="C231" t="s">
        <v>9</v>
      </c>
      <c r="E231" s="4">
        <v>1237120.4025000001</v>
      </c>
      <c r="G231" s="4">
        <v>297035162.31999999</v>
      </c>
      <c r="I231" s="11" t="s">
        <v>79</v>
      </c>
      <c r="J231" s="20">
        <f>IFERROR(E231/SUMIF(I:I,I231,E:E),IFERROR(G231/SUMIF(I:I,I231,G:G),0))</f>
        <v>0.71856765284268476</v>
      </c>
      <c r="K231" s="21">
        <f>+SUMIF('Cost of Removal from Forecast'!AH:AH,I231,'Cost of Removal from Forecast'!AF:AF)</f>
        <v>-4861518.49</v>
      </c>
      <c r="L231" s="21">
        <f t="shared" si="18"/>
        <v>-3493329.93</v>
      </c>
      <c r="N231" s="22">
        <v>0</v>
      </c>
      <c r="O231" s="21">
        <f>+SUMIF('Cost of Removal from Forecast'!AH:AH,N231,'Cost of Removal from Forecast'!AF:AF)</f>
        <v>0</v>
      </c>
      <c r="P231" s="20">
        <f t="shared" si="17"/>
        <v>0</v>
      </c>
      <c r="Q231" s="3">
        <f t="shared" si="19"/>
        <v>0</v>
      </c>
      <c r="R231" s="3"/>
      <c r="S231" s="2">
        <f t="shared" si="20"/>
        <v>-3493329.93</v>
      </c>
    </row>
    <row r="232" spans="1:19" x14ac:dyDescent="0.3">
      <c r="A232">
        <v>32200</v>
      </c>
      <c r="B232">
        <v>20101</v>
      </c>
      <c r="C232" t="s">
        <v>8</v>
      </c>
      <c r="E232" s="24">
        <v>0</v>
      </c>
      <c r="F232" s="6"/>
      <c r="G232" s="24">
        <v>2127628.48</v>
      </c>
      <c r="I232" s="11" t="s">
        <v>79</v>
      </c>
      <c r="J232" s="20">
        <f t="shared" si="16"/>
        <v>0</v>
      </c>
      <c r="K232" s="21">
        <f>+SUMIF('Cost of Removal from Forecast'!AH:AH,I232,'Cost of Removal from Forecast'!AF:AF)</f>
        <v>-4861518.49</v>
      </c>
      <c r="L232" s="21">
        <f t="shared" si="18"/>
        <v>0</v>
      </c>
      <c r="N232" s="22">
        <v>0</v>
      </c>
      <c r="O232" s="21">
        <f>+SUMIF('Cost of Removal from Forecast'!AH:AH,N232,'Cost of Removal from Forecast'!AF:AF)</f>
        <v>0</v>
      </c>
      <c r="P232" s="20">
        <f t="shared" si="17"/>
        <v>0</v>
      </c>
      <c r="Q232" s="3">
        <f t="shared" si="19"/>
        <v>0</v>
      </c>
      <c r="R232" s="3"/>
      <c r="S232" s="2">
        <f t="shared" si="20"/>
        <v>0</v>
      </c>
    </row>
    <row r="233" spans="1:19" x14ac:dyDescent="0.3">
      <c r="A233">
        <v>32200</v>
      </c>
      <c r="B233">
        <v>20102</v>
      </c>
      <c r="C233" t="s">
        <v>9</v>
      </c>
      <c r="E233" s="4">
        <v>1229872.7475000001</v>
      </c>
      <c r="G233" s="4">
        <v>390181363.26999992</v>
      </c>
      <c r="I233" s="11" t="s">
        <v>81</v>
      </c>
      <c r="J233" s="20">
        <f t="shared" si="16"/>
        <v>0.69539673980476935</v>
      </c>
      <c r="K233" s="21">
        <f>+SUMIF('Cost of Removal from Forecast'!AH:AH,I233,'Cost of Removal from Forecast'!AF:AF)</f>
        <v>-3559496.1999999993</v>
      </c>
      <c r="L233" s="21">
        <f t="shared" si="18"/>
        <v>-2475262.0499999998</v>
      </c>
      <c r="N233" s="22">
        <v>0</v>
      </c>
      <c r="O233" s="21">
        <f>+SUMIF('Cost of Removal from Forecast'!AH:AH,N233,'Cost of Removal from Forecast'!AF:AF)</f>
        <v>0</v>
      </c>
      <c r="P233" s="20">
        <f t="shared" si="17"/>
        <v>0</v>
      </c>
      <c r="Q233" s="3">
        <f t="shared" si="19"/>
        <v>0</v>
      </c>
      <c r="R233" s="3"/>
      <c r="S233" s="2">
        <f t="shared" si="20"/>
        <v>-2475262.0499999998</v>
      </c>
    </row>
    <row r="234" spans="1:19" x14ac:dyDescent="0.3">
      <c r="A234">
        <v>32200</v>
      </c>
      <c r="B234">
        <v>20102</v>
      </c>
      <c r="C234" t="s">
        <v>8</v>
      </c>
      <c r="E234" s="24">
        <v>0</v>
      </c>
      <c r="F234" s="6"/>
      <c r="G234" s="24">
        <v>3515295.88</v>
      </c>
      <c r="I234" s="11" t="s">
        <v>81</v>
      </c>
      <c r="J234" s="20">
        <f t="shared" si="16"/>
        <v>0</v>
      </c>
      <c r="K234" s="21">
        <f>+SUMIF('Cost of Removal from Forecast'!AH:AH,I234,'Cost of Removal from Forecast'!AF:AF)</f>
        <v>-3559496.1999999993</v>
      </c>
      <c r="L234" s="21">
        <f t="shared" si="18"/>
        <v>0</v>
      </c>
      <c r="N234" s="22">
        <v>0</v>
      </c>
      <c r="O234" s="21">
        <f>+SUMIF('Cost of Removal from Forecast'!AH:AH,N234,'Cost of Removal from Forecast'!AF:AF)</f>
        <v>0</v>
      </c>
      <c r="P234" s="20">
        <f t="shared" si="17"/>
        <v>0</v>
      </c>
      <c r="Q234" s="3">
        <f t="shared" si="19"/>
        <v>0</v>
      </c>
      <c r="R234" s="3"/>
      <c r="S234" s="2">
        <f t="shared" si="20"/>
        <v>0</v>
      </c>
    </row>
    <row r="235" spans="1:19" x14ac:dyDescent="0.3">
      <c r="A235">
        <v>32200</v>
      </c>
      <c r="B235">
        <v>20200</v>
      </c>
      <c r="C235" t="s">
        <v>9</v>
      </c>
      <c r="E235" s="4">
        <v>280553.56199999998</v>
      </c>
      <c r="G235" s="4">
        <v>24679050.32</v>
      </c>
      <c r="I235" s="11" t="s">
        <v>69</v>
      </c>
      <c r="J235" s="20">
        <f t="shared" si="16"/>
        <v>0.28929456547337584</v>
      </c>
      <c r="K235" s="21">
        <f>+SUMIF('Cost of Removal from Forecast'!AH:AH,I235,'Cost of Removal from Forecast'!AF:AF)</f>
        <v>-2440402.2199999997</v>
      </c>
      <c r="L235" s="21">
        <f t="shared" si="18"/>
        <v>-705995.1</v>
      </c>
      <c r="N235" s="22">
        <v>0</v>
      </c>
      <c r="O235" s="21">
        <f>+SUMIF('Cost of Removal from Forecast'!AH:AH,N235,'Cost of Removal from Forecast'!AF:AF)</f>
        <v>0</v>
      </c>
      <c r="P235" s="20">
        <f t="shared" si="17"/>
        <v>0</v>
      </c>
      <c r="Q235" s="3">
        <f t="shared" si="19"/>
        <v>0</v>
      </c>
      <c r="R235" s="3"/>
      <c r="S235" s="2">
        <f t="shared" si="20"/>
        <v>-705995.1</v>
      </c>
    </row>
    <row r="236" spans="1:19" x14ac:dyDescent="0.3">
      <c r="A236">
        <v>32200</v>
      </c>
      <c r="B236">
        <v>20200</v>
      </c>
      <c r="C236" t="s">
        <v>8</v>
      </c>
      <c r="E236" s="24">
        <v>0</v>
      </c>
      <c r="F236" s="6"/>
      <c r="G236" s="24">
        <v>0</v>
      </c>
      <c r="I236" s="11" t="s">
        <v>69</v>
      </c>
      <c r="J236" s="20">
        <f t="shared" si="16"/>
        <v>0</v>
      </c>
      <c r="K236" s="21">
        <f>+SUMIF('Cost of Removal from Forecast'!AH:AH,I236,'Cost of Removal from Forecast'!AF:AF)</f>
        <v>-2440402.2199999997</v>
      </c>
      <c r="L236" s="21">
        <f t="shared" si="18"/>
        <v>0</v>
      </c>
      <c r="N236" s="22">
        <v>0</v>
      </c>
      <c r="O236" s="21">
        <f>+SUMIF('Cost of Removal from Forecast'!AH:AH,N236,'Cost of Removal from Forecast'!AF:AF)</f>
        <v>0</v>
      </c>
      <c r="P236" s="20">
        <f t="shared" si="17"/>
        <v>0</v>
      </c>
      <c r="Q236" s="3">
        <f t="shared" si="19"/>
        <v>0</v>
      </c>
      <c r="R236" s="3"/>
      <c r="S236" s="2">
        <f t="shared" si="20"/>
        <v>0</v>
      </c>
    </row>
    <row r="237" spans="1:19" x14ac:dyDescent="0.3">
      <c r="A237">
        <v>32200</v>
      </c>
      <c r="B237">
        <v>20201</v>
      </c>
      <c r="C237" t="s">
        <v>9</v>
      </c>
      <c r="E237" s="4">
        <v>578962.21499999997</v>
      </c>
      <c r="G237" s="4">
        <v>171220224.70999995</v>
      </c>
      <c r="I237" s="11" t="s">
        <v>71</v>
      </c>
      <c r="J237" s="20">
        <f t="shared" si="16"/>
        <v>0.61311073885412259</v>
      </c>
      <c r="K237" s="21">
        <f>+SUMIF('Cost of Removal from Forecast'!AH:AH,I237,'Cost of Removal from Forecast'!AF:AF)</f>
        <v>-4640426.05</v>
      </c>
      <c r="L237" s="21">
        <f t="shared" si="18"/>
        <v>-2845095.04</v>
      </c>
      <c r="N237" s="22">
        <v>0</v>
      </c>
      <c r="O237" s="21">
        <f>+SUMIF('Cost of Removal from Forecast'!AH:AH,N237,'Cost of Removal from Forecast'!AF:AF)</f>
        <v>0</v>
      </c>
      <c r="P237" s="20">
        <f t="shared" si="17"/>
        <v>0</v>
      </c>
      <c r="Q237" s="3">
        <f t="shared" si="19"/>
        <v>0</v>
      </c>
      <c r="R237" s="3"/>
      <c r="S237" s="2">
        <f t="shared" si="20"/>
        <v>-2845095.04</v>
      </c>
    </row>
    <row r="238" spans="1:19" x14ac:dyDescent="0.3">
      <c r="A238">
        <v>32200</v>
      </c>
      <c r="B238">
        <v>20201</v>
      </c>
      <c r="C238" t="s">
        <v>8</v>
      </c>
      <c r="E238" s="24">
        <v>0</v>
      </c>
      <c r="F238" s="6"/>
      <c r="G238" s="24">
        <v>8037567.8200000003</v>
      </c>
      <c r="I238" s="11" t="s">
        <v>71</v>
      </c>
      <c r="J238" s="20">
        <f t="shared" si="16"/>
        <v>0</v>
      </c>
      <c r="K238" s="21">
        <f>+SUMIF('Cost of Removal from Forecast'!AH:AH,I238,'Cost of Removal from Forecast'!AF:AF)</f>
        <v>-4640426.05</v>
      </c>
      <c r="L238" s="21">
        <f t="shared" si="18"/>
        <v>0</v>
      </c>
      <c r="N238" s="22">
        <v>0</v>
      </c>
      <c r="O238" s="21">
        <f>+SUMIF('Cost of Removal from Forecast'!AH:AH,N238,'Cost of Removal from Forecast'!AF:AF)</f>
        <v>0</v>
      </c>
      <c r="P238" s="20">
        <f t="shared" si="17"/>
        <v>0</v>
      </c>
      <c r="Q238" s="3">
        <f t="shared" si="19"/>
        <v>0</v>
      </c>
      <c r="R238" s="3"/>
      <c r="S238" s="2">
        <f t="shared" si="20"/>
        <v>0</v>
      </c>
    </row>
    <row r="239" spans="1:19" x14ac:dyDescent="0.3">
      <c r="A239">
        <v>32200</v>
      </c>
      <c r="B239">
        <v>20202</v>
      </c>
      <c r="C239" t="s">
        <v>9</v>
      </c>
      <c r="E239" s="4">
        <v>550176.56999999995</v>
      </c>
      <c r="G239" s="4">
        <v>185905921.69</v>
      </c>
      <c r="I239" s="11" t="s">
        <v>74</v>
      </c>
      <c r="J239" s="20">
        <f t="shared" si="16"/>
        <v>0.55329341566673873</v>
      </c>
      <c r="K239" s="21">
        <f>+SUMIF('Cost of Removal from Forecast'!AH:AH,I239,'Cost of Removal from Forecast'!AF:AF)</f>
        <v>-3780985.6799999997</v>
      </c>
      <c r="L239" s="21">
        <f t="shared" si="18"/>
        <v>-2091994.48</v>
      </c>
      <c r="N239" s="22">
        <v>0</v>
      </c>
      <c r="O239" s="21">
        <f>+SUMIF('Cost of Removal from Forecast'!AH:AH,N239,'Cost of Removal from Forecast'!AF:AF)</f>
        <v>0</v>
      </c>
      <c r="P239" s="20">
        <f t="shared" si="17"/>
        <v>0</v>
      </c>
      <c r="Q239" s="3">
        <f t="shared" si="19"/>
        <v>0</v>
      </c>
      <c r="R239" s="3"/>
      <c r="S239" s="2">
        <f t="shared" si="20"/>
        <v>-2091994.48</v>
      </c>
    </row>
    <row r="240" spans="1:19" x14ac:dyDescent="0.3">
      <c r="A240">
        <v>32200</v>
      </c>
      <c r="B240">
        <v>20202</v>
      </c>
      <c r="C240" t="s">
        <v>8</v>
      </c>
      <c r="E240" s="24">
        <v>0</v>
      </c>
      <c r="F240" s="6"/>
      <c r="G240" s="24">
        <v>9434213.4700000007</v>
      </c>
      <c r="I240" s="11" t="s">
        <v>74</v>
      </c>
      <c r="J240" s="20">
        <f t="shared" si="16"/>
        <v>0</v>
      </c>
      <c r="K240" s="21">
        <f>+SUMIF('Cost of Removal from Forecast'!AH:AH,I240,'Cost of Removal from Forecast'!AF:AF)</f>
        <v>-3780985.6799999997</v>
      </c>
      <c r="L240" s="21">
        <f t="shared" si="18"/>
        <v>0</v>
      </c>
      <c r="N240" s="22">
        <v>0</v>
      </c>
      <c r="O240" s="21">
        <f>+SUMIF('Cost of Removal from Forecast'!AH:AH,N240,'Cost of Removal from Forecast'!AF:AF)</f>
        <v>0</v>
      </c>
      <c r="P240" s="20">
        <f t="shared" si="17"/>
        <v>0</v>
      </c>
      <c r="Q240" s="3">
        <f t="shared" si="19"/>
        <v>0</v>
      </c>
      <c r="R240" s="3"/>
      <c r="S240" s="2">
        <f t="shared" si="20"/>
        <v>0</v>
      </c>
    </row>
    <row r="241" spans="1:19" x14ac:dyDescent="0.3">
      <c r="A241">
        <v>32300</v>
      </c>
      <c r="B241">
        <v>20100</v>
      </c>
      <c r="C241" t="s">
        <v>9</v>
      </c>
      <c r="E241" s="4">
        <v>29985.238000000001</v>
      </c>
      <c r="G241" s="4">
        <v>-7524480.3300000001</v>
      </c>
      <c r="I241" s="11" t="s">
        <v>77</v>
      </c>
      <c r="J241" s="20">
        <f t="shared" si="16"/>
        <v>2.2704632163536513E-2</v>
      </c>
      <c r="K241" s="21">
        <f>+SUMIF('Cost of Removal from Forecast'!AH:AH,I241,'Cost of Removal from Forecast'!AF:AF)</f>
        <v>-467489.92</v>
      </c>
      <c r="L241" s="21">
        <f t="shared" si="18"/>
        <v>-10614.19</v>
      </c>
      <c r="N241" s="22">
        <v>0</v>
      </c>
      <c r="O241" s="21">
        <f>+SUMIF('Cost of Removal from Forecast'!AH:AH,N241,'Cost of Removal from Forecast'!AF:AF)</f>
        <v>0</v>
      </c>
      <c r="P241" s="20">
        <f t="shared" si="17"/>
        <v>0</v>
      </c>
      <c r="Q241" s="3">
        <f t="shared" si="19"/>
        <v>0</v>
      </c>
      <c r="R241" s="3"/>
      <c r="S241" s="2">
        <f t="shared" si="20"/>
        <v>-10614.19</v>
      </c>
    </row>
    <row r="242" spans="1:19" x14ac:dyDescent="0.3">
      <c r="A242">
        <v>32300</v>
      </c>
      <c r="B242">
        <v>20100</v>
      </c>
      <c r="C242" t="s">
        <v>8</v>
      </c>
      <c r="E242" s="24">
        <v>0</v>
      </c>
      <c r="F242" s="6"/>
      <c r="G242" s="24">
        <v>0</v>
      </c>
      <c r="I242" s="11" t="s">
        <v>77</v>
      </c>
      <c r="J242" s="20">
        <f t="shared" si="16"/>
        <v>0</v>
      </c>
      <c r="K242" s="21">
        <f>+SUMIF('Cost of Removal from Forecast'!AH:AH,I242,'Cost of Removal from Forecast'!AF:AF)</f>
        <v>-467489.92</v>
      </c>
      <c r="L242" s="21">
        <f t="shared" si="18"/>
        <v>0</v>
      </c>
      <c r="N242" s="22">
        <v>0</v>
      </c>
      <c r="O242" s="21">
        <f>+SUMIF('Cost of Removal from Forecast'!AH:AH,N242,'Cost of Removal from Forecast'!AF:AF)</f>
        <v>0</v>
      </c>
      <c r="P242" s="20">
        <f t="shared" si="17"/>
        <v>0</v>
      </c>
      <c r="Q242" s="3">
        <f t="shared" si="19"/>
        <v>0</v>
      </c>
      <c r="R242" s="3"/>
      <c r="S242" s="2">
        <f t="shared" si="20"/>
        <v>0</v>
      </c>
    </row>
    <row r="243" spans="1:19" x14ac:dyDescent="0.3">
      <c r="A243">
        <v>32300</v>
      </c>
      <c r="B243">
        <v>20101</v>
      </c>
      <c r="C243" t="s">
        <v>9</v>
      </c>
      <c r="E243" s="4">
        <v>114858.72</v>
      </c>
      <c r="G243" s="4">
        <v>48129611.920000002</v>
      </c>
      <c r="I243" s="11" t="s">
        <v>79</v>
      </c>
      <c r="J243" s="20">
        <f t="shared" si="16"/>
        <v>6.6714412495444339E-2</v>
      </c>
      <c r="K243" s="21">
        <f>+SUMIF('Cost of Removal from Forecast'!AH:AH,I243,'Cost of Removal from Forecast'!AF:AF)</f>
        <v>-4861518.49</v>
      </c>
      <c r="L243" s="21">
        <f t="shared" si="18"/>
        <v>-324333.34999999998</v>
      </c>
      <c r="N243" s="22">
        <v>0</v>
      </c>
      <c r="O243" s="21">
        <f>+SUMIF('Cost of Removal from Forecast'!AH:AH,N243,'Cost of Removal from Forecast'!AF:AF)</f>
        <v>0</v>
      </c>
      <c r="P243" s="20">
        <f t="shared" si="17"/>
        <v>0</v>
      </c>
      <c r="Q243" s="3">
        <f t="shared" si="19"/>
        <v>0</v>
      </c>
      <c r="R243" s="3"/>
      <c r="S243" s="2">
        <f t="shared" si="20"/>
        <v>-324333.34999999998</v>
      </c>
    </row>
    <row r="244" spans="1:19" x14ac:dyDescent="0.3">
      <c r="A244">
        <v>32300</v>
      </c>
      <c r="B244">
        <v>20101</v>
      </c>
      <c r="C244" t="s">
        <v>8</v>
      </c>
      <c r="E244" s="24">
        <v>0</v>
      </c>
      <c r="F244" s="6"/>
      <c r="G244" s="24">
        <v>2126443.1800000002</v>
      </c>
      <c r="I244" s="11" t="s">
        <v>79</v>
      </c>
      <c r="J244" s="20">
        <f t="shared" si="16"/>
        <v>0</v>
      </c>
      <c r="K244" s="21">
        <f>+SUMIF('Cost of Removal from Forecast'!AH:AH,I244,'Cost of Removal from Forecast'!AF:AF)</f>
        <v>-4861518.49</v>
      </c>
      <c r="L244" s="21">
        <f t="shared" si="18"/>
        <v>0</v>
      </c>
      <c r="N244" s="22">
        <v>0</v>
      </c>
      <c r="O244" s="21">
        <f>+SUMIF('Cost of Removal from Forecast'!AH:AH,N244,'Cost of Removal from Forecast'!AF:AF)</f>
        <v>0</v>
      </c>
      <c r="P244" s="20">
        <f t="shared" si="17"/>
        <v>0</v>
      </c>
      <c r="Q244" s="3">
        <f t="shared" si="19"/>
        <v>0</v>
      </c>
      <c r="R244" s="3"/>
      <c r="S244" s="2">
        <f t="shared" si="20"/>
        <v>0</v>
      </c>
    </row>
    <row r="245" spans="1:19" x14ac:dyDescent="0.3">
      <c r="A245">
        <v>32300</v>
      </c>
      <c r="B245">
        <v>20102</v>
      </c>
      <c r="C245" t="s">
        <v>9</v>
      </c>
      <c r="E245" s="4">
        <v>101639.34000000003</v>
      </c>
      <c r="G245" s="4">
        <v>47046661.560000002</v>
      </c>
      <c r="I245" s="11" t="s">
        <v>81</v>
      </c>
      <c r="J245" s="20">
        <f t="shared" si="16"/>
        <v>5.7469088420392452E-2</v>
      </c>
      <c r="K245" s="21">
        <f>+SUMIF('Cost of Removal from Forecast'!AH:AH,I245,'Cost of Removal from Forecast'!AF:AF)</f>
        <v>-3559496.1999999993</v>
      </c>
      <c r="L245" s="21">
        <f t="shared" si="18"/>
        <v>-204561</v>
      </c>
      <c r="N245" s="22">
        <v>0</v>
      </c>
      <c r="O245" s="21">
        <f>+SUMIF('Cost of Removal from Forecast'!AH:AH,N245,'Cost of Removal from Forecast'!AF:AF)</f>
        <v>0</v>
      </c>
      <c r="P245" s="20">
        <f t="shared" si="17"/>
        <v>0</v>
      </c>
      <c r="Q245" s="3">
        <f t="shared" si="19"/>
        <v>0</v>
      </c>
      <c r="R245" s="3"/>
      <c r="S245" s="2">
        <f t="shared" si="20"/>
        <v>-204561</v>
      </c>
    </row>
    <row r="246" spans="1:19" x14ac:dyDescent="0.3">
      <c r="A246">
        <v>32300</v>
      </c>
      <c r="B246">
        <v>20102</v>
      </c>
      <c r="C246" t="s">
        <v>8</v>
      </c>
      <c r="E246" s="24">
        <v>0</v>
      </c>
      <c r="F246" s="6"/>
      <c r="G246" s="24">
        <v>6175049.4299999997</v>
      </c>
      <c r="I246" s="11" t="s">
        <v>81</v>
      </c>
      <c r="J246" s="20">
        <f t="shared" si="16"/>
        <v>0</v>
      </c>
      <c r="K246" s="21">
        <f>+SUMIF('Cost of Removal from Forecast'!AH:AH,I246,'Cost of Removal from Forecast'!AF:AF)</f>
        <v>-3559496.1999999993</v>
      </c>
      <c r="L246" s="21">
        <f t="shared" si="18"/>
        <v>0</v>
      </c>
      <c r="N246" s="22">
        <v>0</v>
      </c>
      <c r="O246" s="21">
        <f>+SUMIF('Cost of Removal from Forecast'!AH:AH,N246,'Cost of Removal from Forecast'!AF:AF)</f>
        <v>0</v>
      </c>
      <c r="P246" s="20">
        <f t="shared" si="17"/>
        <v>0</v>
      </c>
      <c r="Q246" s="3">
        <f t="shared" si="19"/>
        <v>0</v>
      </c>
      <c r="R246" s="3"/>
      <c r="S246" s="2">
        <f t="shared" si="20"/>
        <v>0</v>
      </c>
    </row>
    <row r="247" spans="1:19" x14ac:dyDescent="0.3">
      <c r="A247">
        <v>32300</v>
      </c>
      <c r="B247">
        <v>20200</v>
      </c>
      <c r="C247" t="s">
        <v>9</v>
      </c>
      <c r="E247" s="4">
        <v>25672.714</v>
      </c>
      <c r="G247" s="4">
        <v>5456750.1200000001</v>
      </c>
      <c r="I247" s="11" t="s">
        <v>69</v>
      </c>
      <c r="J247" s="20">
        <f t="shared" si="16"/>
        <v>2.6472580095604895E-2</v>
      </c>
      <c r="K247" s="21">
        <f>+SUMIF('Cost of Removal from Forecast'!AH:AH,I247,'Cost of Removal from Forecast'!AF:AF)</f>
        <v>-2440402.2199999997</v>
      </c>
      <c r="L247" s="21">
        <f t="shared" si="18"/>
        <v>-64603.74</v>
      </c>
      <c r="N247" s="22">
        <v>0</v>
      </c>
      <c r="O247" s="21">
        <f>+SUMIF('Cost of Removal from Forecast'!AH:AH,N247,'Cost of Removal from Forecast'!AF:AF)</f>
        <v>0</v>
      </c>
      <c r="P247" s="20">
        <f t="shared" si="17"/>
        <v>0</v>
      </c>
      <c r="Q247" s="3">
        <f t="shared" si="19"/>
        <v>0</v>
      </c>
      <c r="R247" s="3"/>
      <c r="S247" s="2">
        <f t="shared" si="20"/>
        <v>-64603.74</v>
      </c>
    </row>
    <row r="248" spans="1:19" x14ac:dyDescent="0.3">
      <c r="A248">
        <v>32300</v>
      </c>
      <c r="B248">
        <v>20200</v>
      </c>
      <c r="C248" t="s">
        <v>8</v>
      </c>
      <c r="E248" s="24">
        <v>0</v>
      </c>
      <c r="F248" s="6"/>
      <c r="G248" s="24">
        <v>0</v>
      </c>
      <c r="I248" s="11" t="s">
        <v>69</v>
      </c>
      <c r="J248" s="20">
        <f t="shared" si="16"/>
        <v>0</v>
      </c>
      <c r="K248" s="21">
        <f>+SUMIF('Cost of Removal from Forecast'!AH:AH,I248,'Cost of Removal from Forecast'!AF:AF)</f>
        <v>-2440402.2199999997</v>
      </c>
      <c r="L248" s="21">
        <f t="shared" si="18"/>
        <v>0</v>
      </c>
      <c r="N248" s="22">
        <v>0</v>
      </c>
      <c r="O248" s="21">
        <f>+SUMIF('Cost of Removal from Forecast'!AH:AH,N248,'Cost of Removal from Forecast'!AF:AF)</f>
        <v>0</v>
      </c>
      <c r="P248" s="20">
        <f t="shared" si="17"/>
        <v>0</v>
      </c>
      <c r="Q248" s="3">
        <f t="shared" si="19"/>
        <v>0</v>
      </c>
      <c r="R248" s="3"/>
      <c r="S248" s="2">
        <f t="shared" si="20"/>
        <v>0</v>
      </c>
    </row>
    <row r="249" spans="1:19" x14ac:dyDescent="0.3">
      <c r="A249">
        <v>32300</v>
      </c>
      <c r="B249">
        <v>20201</v>
      </c>
      <c r="C249" t="s">
        <v>9</v>
      </c>
      <c r="E249" s="4">
        <v>114990.65999999999</v>
      </c>
      <c r="G249" s="4">
        <v>82501040.129999995</v>
      </c>
      <c r="I249" s="11" t="s">
        <v>71</v>
      </c>
      <c r="J249" s="20">
        <f t="shared" si="16"/>
        <v>0.12177307376427526</v>
      </c>
      <c r="K249" s="21">
        <f>+SUMIF('Cost of Removal from Forecast'!AH:AH,I249,'Cost of Removal from Forecast'!AF:AF)</f>
        <v>-4640426.05</v>
      </c>
      <c r="L249" s="21">
        <f t="shared" si="18"/>
        <v>-565078.93999999994</v>
      </c>
      <c r="N249" s="22">
        <v>0</v>
      </c>
      <c r="O249" s="21">
        <f>+SUMIF('Cost of Removal from Forecast'!AH:AH,N249,'Cost of Removal from Forecast'!AF:AF)</f>
        <v>0</v>
      </c>
      <c r="P249" s="20">
        <f t="shared" si="17"/>
        <v>0</v>
      </c>
      <c r="Q249" s="3">
        <f t="shared" si="19"/>
        <v>0</v>
      </c>
      <c r="R249" s="3"/>
      <c r="S249" s="2">
        <f t="shared" si="20"/>
        <v>-565078.93999999994</v>
      </c>
    </row>
    <row r="250" spans="1:19" x14ac:dyDescent="0.3">
      <c r="A250">
        <v>32300</v>
      </c>
      <c r="B250">
        <v>20201</v>
      </c>
      <c r="C250" t="s">
        <v>8</v>
      </c>
      <c r="E250" s="24">
        <v>0</v>
      </c>
      <c r="F250" s="6"/>
      <c r="G250" s="24">
        <v>5166936.46</v>
      </c>
      <c r="I250" s="11" t="s">
        <v>71</v>
      </c>
      <c r="J250" s="20">
        <f t="shared" si="16"/>
        <v>0</v>
      </c>
      <c r="K250" s="21">
        <f>+SUMIF('Cost of Removal from Forecast'!AH:AH,I250,'Cost of Removal from Forecast'!AF:AF)</f>
        <v>-4640426.05</v>
      </c>
      <c r="L250" s="21">
        <f t="shared" si="18"/>
        <v>0</v>
      </c>
      <c r="N250" s="22">
        <v>0</v>
      </c>
      <c r="O250" s="21">
        <f>+SUMIF('Cost of Removal from Forecast'!AH:AH,N250,'Cost of Removal from Forecast'!AF:AF)</f>
        <v>0</v>
      </c>
      <c r="P250" s="20">
        <f t="shared" si="17"/>
        <v>0</v>
      </c>
      <c r="Q250" s="3">
        <f t="shared" si="19"/>
        <v>0</v>
      </c>
      <c r="R250" s="3"/>
      <c r="S250" s="2">
        <f t="shared" si="20"/>
        <v>0</v>
      </c>
    </row>
    <row r="251" spans="1:19" x14ac:dyDescent="0.3">
      <c r="A251">
        <v>32300</v>
      </c>
      <c r="B251">
        <v>20202</v>
      </c>
      <c r="C251" t="s">
        <v>9</v>
      </c>
      <c r="E251" s="4">
        <v>131110.20000000004</v>
      </c>
      <c r="G251" s="4">
        <v>79398575.770000011</v>
      </c>
      <c r="I251" s="11" t="s">
        <v>74</v>
      </c>
      <c r="J251" s="20">
        <f t="shared" si="16"/>
        <v>0.13185296201681085</v>
      </c>
      <c r="K251" s="21">
        <f>+SUMIF('Cost of Removal from Forecast'!AH:AH,I251,'Cost of Removal from Forecast'!AF:AF)</f>
        <v>-3780985.6799999997</v>
      </c>
      <c r="L251" s="21">
        <f t="shared" si="18"/>
        <v>-498534.16</v>
      </c>
      <c r="N251" s="22">
        <v>0</v>
      </c>
      <c r="O251" s="21">
        <f>+SUMIF('Cost of Removal from Forecast'!AH:AH,N251,'Cost of Removal from Forecast'!AF:AF)</f>
        <v>0</v>
      </c>
      <c r="P251" s="20">
        <f t="shared" si="17"/>
        <v>0</v>
      </c>
      <c r="Q251" s="3">
        <f t="shared" si="19"/>
        <v>0</v>
      </c>
      <c r="R251" s="3"/>
      <c r="S251" s="2">
        <f t="shared" si="20"/>
        <v>-498534.16</v>
      </c>
    </row>
    <row r="252" spans="1:19" x14ac:dyDescent="0.3">
      <c r="A252">
        <v>32300</v>
      </c>
      <c r="B252">
        <v>20202</v>
      </c>
      <c r="C252" t="s">
        <v>8</v>
      </c>
      <c r="E252" s="24">
        <v>0</v>
      </c>
      <c r="F252" s="6"/>
      <c r="G252" s="24">
        <v>5419204.7800000003</v>
      </c>
      <c r="I252" s="11" t="s">
        <v>74</v>
      </c>
      <c r="J252" s="20">
        <f t="shared" si="16"/>
        <v>0</v>
      </c>
      <c r="K252" s="21">
        <f>+SUMIF('Cost of Removal from Forecast'!AH:AH,I252,'Cost of Removal from Forecast'!AF:AF)</f>
        <v>-3780985.6799999997</v>
      </c>
      <c r="L252" s="21">
        <f t="shared" si="18"/>
        <v>0</v>
      </c>
      <c r="N252" s="22">
        <v>0</v>
      </c>
      <c r="O252" s="21">
        <f>+SUMIF('Cost of Removal from Forecast'!AH:AH,N252,'Cost of Removal from Forecast'!AF:AF)</f>
        <v>0</v>
      </c>
      <c r="P252" s="20">
        <f t="shared" si="17"/>
        <v>0</v>
      </c>
      <c r="Q252" s="3">
        <f t="shared" si="19"/>
        <v>0</v>
      </c>
      <c r="R252" s="3"/>
      <c r="S252" s="2">
        <f t="shared" si="20"/>
        <v>0</v>
      </c>
    </row>
    <row r="253" spans="1:19" x14ac:dyDescent="0.3">
      <c r="A253">
        <v>32400</v>
      </c>
      <c r="B253">
        <v>20100</v>
      </c>
      <c r="C253" t="s">
        <v>9</v>
      </c>
      <c r="E253" s="4">
        <v>83089.250999999989</v>
      </c>
      <c r="G253" s="4">
        <v>16920251.289999999</v>
      </c>
      <c r="I253" s="11" t="s">
        <v>77</v>
      </c>
      <c r="J253" s="20">
        <f t="shared" si="16"/>
        <v>6.2914654227482131E-2</v>
      </c>
      <c r="K253" s="21">
        <f>+SUMIF('Cost of Removal from Forecast'!AH:AH,I253,'Cost of Removal from Forecast'!AF:AF)</f>
        <v>-467489.92</v>
      </c>
      <c r="L253" s="21">
        <f t="shared" si="18"/>
        <v>-29411.97</v>
      </c>
      <c r="N253" s="22">
        <v>0</v>
      </c>
      <c r="O253" s="21">
        <f>+SUMIF('Cost of Removal from Forecast'!AH:AH,N253,'Cost of Removal from Forecast'!AF:AF)</f>
        <v>0</v>
      </c>
      <c r="P253" s="20">
        <f t="shared" si="17"/>
        <v>0</v>
      </c>
      <c r="Q253" s="3">
        <f t="shared" si="19"/>
        <v>0</v>
      </c>
      <c r="R253" s="3"/>
      <c r="S253" s="2">
        <f t="shared" si="20"/>
        <v>-29411.97</v>
      </c>
    </row>
    <row r="254" spans="1:19" x14ac:dyDescent="0.3">
      <c r="A254">
        <v>32400</v>
      </c>
      <c r="B254">
        <v>20100</v>
      </c>
      <c r="C254" t="s">
        <v>8</v>
      </c>
      <c r="E254" s="24">
        <v>0</v>
      </c>
      <c r="F254" s="6"/>
      <c r="G254" s="24">
        <v>0</v>
      </c>
      <c r="I254" s="11" t="s">
        <v>77</v>
      </c>
      <c r="J254" s="20">
        <f t="shared" si="16"/>
        <v>0</v>
      </c>
      <c r="K254" s="21">
        <f>+SUMIF('Cost of Removal from Forecast'!AH:AH,I254,'Cost of Removal from Forecast'!AF:AF)</f>
        <v>-467489.92</v>
      </c>
      <c r="L254" s="21">
        <f t="shared" si="18"/>
        <v>0</v>
      </c>
      <c r="N254" s="22">
        <v>0</v>
      </c>
      <c r="O254" s="21">
        <f>+SUMIF('Cost of Removal from Forecast'!AH:AH,N254,'Cost of Removal from Forecast'!AF:AF)</f>
        <v>0</v>
      </c>
      <c r="P254" s="20">
        <f t="shared" si="17"/>
        <v>0</v>
      </c>
      <c r="Q254" s="3">
        <f t="shared" si="19"/>
        <v>0</v>
      </c>
      <c r="R254" s="3"/>
      <c r="S254" s="2">
        <f t="shared" si="20"/>
        <v>0</v>
      </c>
    </row>
    <row r="255" spans="1:19" x14ac:dyDescent="0.3">
      <c r="A255">
        <v>32400</v>
      </c>
      <c r="B255">
        <v>20101</v>
      </c>
      <c r="C255" t="s">
        <v>9</v>
      </c>
      <c r="E255" s="4">
        <v>115839.94500000001</v>
      </c>
      <c r="G255" s="4">
        <v>49736426.350000001</v>
      </c>
      <c r="I255" s="11" t="s">
        <v>79</v>
      </c>
      <c r="J255" s="20">
        <f t="shared" si="16"/>
        <v>6.7284346144372717E-2</v>
      </c>
      <c r="K255" s="21">
        <f>+SUMIF('Cost of Removal from Forecast'!AH:AH,I255,'Cost of Removal from Forecast'!AF:AF)</f>
        <v>-4861518.49</v>
      </c>
      <c r="L255" s="21">
        <f t="shared" si="18"/>
        <v>-327104.09000000003</v>
      </c>
      <c r="N255" s="22">
        <v>0</v>
      </c>
      <c r="O255" s="21">
        <f>+SUMIF('Cost of Removal from Forecast'!AH:AH,N255,'Cost of Removal from Forecast'!AF:AF)</f>
        <v>0</v>
      </c>
      <c r="P255" s="20">
        <f t="shared" si="17"/>
        <v>0</v>
      </c>
      <c r="Q255" s="3">
        <f t="shared" si="19"/>
        <v>0</v>
      </c>
      <c r="R255" s="3"/>
      <c r="S255" s="2">
        <f t="shared" si="20"/>
        <v>-327104.09000000003</v>
      </c>
    </row>
    <row r="256" spans="1:19" x14ac:dyDescent="0.3">
      <c r="A256">
        <v>32400</v>
      </c>
      <c r="B256">
        <v>20101</v>
      </c>
      <c r="C256" t="s">
        <v>8</v>
      </c>
      <c r="E256" s="24">
        <v>0</v>
      </c>
      <c r="F256" s="6"/>
      <c r="G256" s="24">
        <v>54049.15</v>
      </c>
      <c r="I256" s="11" t="s">
        <v>79</v>
      </c>
      <c r="J256" s="20">
        <f t="shared" si="16"/>
        <v>0</v>
      </c>
      <c r="K256" s="21">
        <f>+SUMIF('Cost of Removal from Forecast'!AH:AH,I256,'Cost of Removal from Forecast'!AF:AF)</f>
        <v>-4861518.49</v>
      </c>
      <c r="L256" s="21">
        <f t="shared" si="18"/>
        <v>0</v>
      </c>
      <c r="N256" s="22">
        <v>0</v>
      </c>
      <c r="O256" s="21">
        <f>+SUMIF('Cost of Removal from Forecast'!AH:AH,N256,'Cost of Removal from Forecast'!AF:AF)</f>
        <v>0</v>
      </c>
      <c r="P256" s="20">
        <f t="shared" si="17"/>
        <v>0</v>
      </c>
      <c r="Q256" s="3">
        <f t="shared" si="19"/>
        <v>0</v>
      </c>
      <c r="R256" s="3"/>
      <c r="S256" s="2">
        <f t="shared" si="20"/>
        <v>0</v>
      </c>
    </row>
    <row r="257" spans="1:19" x14ac:dyDescent="0.3">
      <c r="A257">
        <v>32400</v>
      </c>
      <c r="B257">
        <v>20102</v>
      </c>
      <c r="C257" t="s">
        <v>9</v>
      </c>
      <c r="E257" s="4">
        <v>157005.96</v>
      </c>
      <c r="G257" s="4">
        <v>85219194.419999987</v>
      </c>
      <c r="I257" s="11" t="s">
        <v>81</v>
      </c>
      <c r="J257" s="20">
        <f t="shared" si="16"/>
        <v>8.8774576829882976E-2</v>
      </c>
      <c r="K257" s="21">
        <f>+SUMIF('Cost of Removal from Forecast'!AH:AH,I257,'Cost of Removal from Forecast'!AF:AF)</f>
        <v>-3559496.1999999993</v>
      </c>
      <c r="L257" s="21">
        <f t="shared" si="18"/>
        <v>-315992.77</v>
      </c>
      <c r="N257" s="22">
        <v>0</v>
      </c>
      <c r="O257" s="21">
        <f>+SUMIF('Cost of Removal from Forecast'!AH:AH,N257,'Cost of Removal from Forecast'!AF:AF)</f>
        <v>0</v>
      </c>
      <c r="P257" s="20">
        <f t="shared" si="17"/>
        <v>0</v>
      </c>
      <c r="Q257" s="3">
        <f t="shared" si="19"/>
        <v>0</v>
      </c>
      <c r="R257" s="3"/>
      <c r="S257" s="2">
        <f t="shared" si="20"/>
        <v>-315992.77</v>
      </c>
    </row>
    <row r="258" spans="1:19" x14ac:dyDescent="0.3">
      <c r="A258">
        <v>32400</v>
      </c>
      <c r="B258">
        <v>20102</v>
      </c>
      <c r="C258" t="s">
        <v>8</v>
      </c>
      <c r="E258" s="24">
        <v>0</v>
      </c>
      <c r="F258" s="6"/>
      <c r="G258" s="24">
        <v>355430.75</v>
      </c>
      <c r="I258" s="11" t="s">
        <v>81</v>
      </c>
      <c r="J258" s="20">
        <f t="shared" si="16"/>
        <v>0</v>
      </c>
      <c r="K258" s="21">
        <f>+SUMIF('Cost of Removal from Forecast'!AH:AH,I258,'Cost of Removal from Forecast'!AF:AF)</f>
        <v>-3559496.1999999993</v>
      </c>
      <c r="L258" s="21">
        <f t="shared" si="18"/>
        <v>0</v>
      </c>
      <c r="N258" s="22">
        <v>0</v>
      </c>
      <c r="O258" s="21">
        <f>+SUMIF('Cost of Removal from Forecast'!AH:AH,N258,'Cost of Removal from Forecast'!AF:AF)</f>
        <v>0</v>
      </c>
      <c r="P258" s="20">
        <f t="shared" si="17"/>
        <v>0</v>
      </c>
      <c r="Q258" s="3">
        <f t="shared" si="19"/>
        <v>0</v>
      </c>
      <c r="R258" s="3"/>
      <c r="S258" s="2">
        <f t="shared" si="20"/>
        <v>0</v>
      </c>
    </row>
    <row r="259" spans="1:19" x14ac:dyDescent="0.3">
      <c r="A259">
        <v>32400</v>
      </c>
      <c r="B259">
        <v>20200</v>
      </c>
      <c r="C259" t="s">
        <v>9</v>
      </c>
      <c r="E259" s="4">
        <v>79801.347000000009</v>
      </c>
      <c r="G259" s="4">
        <v>34207999.100000001</v>
      </c>
      <c r="I259" s="11" t="s">
        <v>69</v>
      </c>
      <c r="J259" s="20">
        <f t="shared" si="16"/>
        <v>8.2287659582647152E-2</v>
      </c>
      <c r="K259" s="21">
        <f>+SUMIF('Cost of Removal from Forecast'!AH:AH,I259,'Cost of Removal from Forecast'!AF:AF)</f>
        <v>-2440402.2199999997</v>
      </c>
      <c r="L259" s="21">
        <f t="shared" si="18"/>
        <v>-200814.99</v>
      </c>
      <c r="N259" s="22">
        <v>0</v>
      </c>
      <c r="O259" s="21">
        <f>+SUMIF('Cost of Removal from Forecast'!AH:AH,N259,'Cost of Removal from Forecast'!AF:AF)</f>
        <v>0</v>
      </c>
      <c r="P259" s="20">
        <f t="shared" si="17"/>
        <v>0</v>
      </c>
      <c r="Q259" s="3">
        <f t="shared" si="19"/>
        <v>0</v>
      </c>
      <c r="R259" s="3"/>
      <c r="S259" s="2">
        <f t="shared" si="20"/>
        <v>-200814.99</v>
      </c>
    </row>
    <row r="260" spans="1:19" x14ac:dyDescent="0.3">
      <c r="A260">
        <v>32400</v>
      </c>
      <c r="B260">
        <v>20200</v>
      </c>
      <c r="C260" t="s">
        <v>8</v>
      </c>
      <c r="E260" s="24">
        <v>0</v>
      </c>
      <c r="F260" s="6"/>
      <c r="G260" s="24">
        <v>0</v>
      </c>
      <c r="I260" s="11" t="s">
        <v>69</v>
      </c>
      <c r="J260" s="20">
        <f t="shared" si="16"/>
        <v>0</v>
      </c>
      <c r="K260" s="21">
        <f>+SUMIF('Cost of Removal from Forecast'!AH:AH,I260,'Cost of Removal from Forecast'!AF:AF)</f>
        <v>-2440402.2199999997</v>
      </c>
      <c r="L260" s="21">
        <f t="shared" si="18"/>
        <v>0</v>
      </c>
      <c r="N260" s="22">
        <v>0</v>
      </c>
      <c r="O260" s="21">
        <f>+SUMIF('Cost of Removal from Forecast'!AH:AH,N260,'Cost of Removal from Forecast'!AF:AF)</f>
        <v>0</v>
      </c>
      <c r="P260" s="20">
        <f t="shared" si="17"/>
        <v>0</v>
      </c>
      <c r="Q260" s="3">
        <f t="shared" si="19"/>
        <v>0</v>
      </c>
      <c r="R260" s="3"/>
      <c r="S260" s="2">
        <f t="shared" si="20"/>
        <v>0</v>
      </c>
    </row>
    <row r="261" spans="1:19" x14ac:dyDescent="0.3">
      <c r="A261">
        <v>32400</v>
      </c>
      <c r="B261">
        <v>20201</v>
      </c>
      <c r="C261" t="s">
        <v>9</v>
      </c>
      <c r="E261" s="4">
        <v>143766.88499999998</v>
      </c>
      <c r="G261" s="4">
        <v>73010789.659999996</v>
      </c>
      <c r="I261" s="11" t="s">
        <v>71</v>
      </c>
      <c r="J261" s="20">
        <f t="shared" si="16"/>
        <v>0.15224658673987154</v>
      </c>
      <c r="K261" s="21">
        <f>+SUMIF('Cost of Removal from Forecast'!AH:AH,I261,'Cost of Removal from Forecast'!AF:AF)</f>
        <v>-4640426.05</v>
      </c>
      <c r="L261" s="21">
        <f t="shared" si="18"/>
        <v>-706489.03</v>
      </c>
      <c r="N261" s="22">
        <v>0</v>
      </c>
      <c r="O261" s="21">
        <f>+SUMIF('Cost of Removal from Forecast'!AH:AH,N261,'Cost of Removal from Forecast'!AF:AF)</f>
        <v>0</v>
      </c>
      <c r="P261" s="20">
        <f t="shared" si="17"/>
        <v>0</v>
      </c>
      <c r="Q261" s="3">
        <f t="shared" si="19"/>
        <v>0</v>
      </c>
      <c r="R261" s="3"/>
      <c r="S261" s="2">
        <f t="shared" si="20"/>
        <v>-706489.03</v>
      </c>
    </row>
    <row r="262" spans="1:19" x14ac:dyDescent="0.3">
      <c r="A262">
        <v>32400</v>
      </c>
      <c r="B262">
        <v>20201</v>
      </c>
      <c r="C262" t="s">
        <v>8</v>
      </c>
      <c r="E262" s="24">
        <v>0</v>
      </c>
      <c r="F262" s="6"/>
      <c r="G262" s="24">
        <v>181273.27</v>
      </c>
      <c r="I262" s="11" t="s">
        <v>71</v>
      </c>
      <c r="J262" s="20">
        <f t="shared" si="16"/>
        <v>0</v>
      </c>
      <c r="K262" s="21">
        <f>+SUMIF('Cost of Removal from Forecast'!AH:AH,I262,'Cost of Removal from Forecast'!AF:AF)</f>
        <v>-4640426.05</v>
      </c>
      <c r="L262" s="21">
        <f t="shared" si="18"/>
        <v>0</v>
      </c>
      <c r="N262" s="22">
        <v>0</v>
      </c>
      <c r="O262" s="21">
        <f>+SUMIF('Cost of Removal from Forecast'!AH:AH,N262,'Cost of Removal from Forecast'!AF:AF)</f>
        <v>0</v>
      </c>
      <c r="P262" s="20">
        <f t="shared" si="17"/>
        <v>0</v>
      </c>
      <c r="Q262" s="3">
        <f t="shared" si="19"/>
        <v>0</v>
      </c>
      <c r="R262" s="3"/>
      <c r="S262" s="2">
        <f t="shared" si="20"/>
        <v>0</v>
      </c>
    </row>
    <row r="263" spans="1:19" x14ac:dyDescent="0.3">
      <c r="A263">
        <v>32400</v>
      </c>
      <c r="B263">
        <v>20202</v>
      </c>
      <c r="C263" t="s">
        <v>9</v>
      </c>
      <c r="E263" s="4">
        <v>193742.61000000002</v>
      </c>
      <c r="G263" s="4">
        <v>104604556.58999999</v>
      </c>
      <c r="I263" s="11" t="s">
        <v>74</v>
      </c>
      <c r="J263" s="20">
        <f t="shared" si="16"/>
        <v>0.19484019547958736</v>
      </c>
      <c r="K263" s="21">
        <f>+SUMIF('Cost of Removal from Forecast'!AH:AH,I263,'Cost of Removal from Forecast'!AF:AF)</f>
        <v>-3780985.6799999997</v>
      </c>
      <c r="L263" s="21">
        <f t="shared" si="18"/>
        <v>-736687.99</v>
      </c>
      <c r="N263" s="22">
        <v>0</v>
      </c>
      <c r="O263" s="21">
        <f>+SUMIF('Cost of Removal from Forecast'!AH:AH,N263,'Cost of Removal from Forecast'!AF:AF)</f>
        <v>0</v>
      </c>
      <c r="P263" s="20">
        <f t="shared" si="17"/>
        <v>0</v>
      </c>
      <c r="Q263" s="3">
        <f t="shared" si="19"/>
        <v>0</v>
      </c>
      <c r="R263" s="3"/>
      <c r="S263" s="2">
        <f t="shared" si="20"/>
        <v>-736687.99</v>
      </c>
    </row>
    <row r="264" spans="1:19" x14ac:dyDescent="0.3">
      <c r="A264">
        <v>32400</v>
      </c>
      <c r="B264">
        <v>20202</v>
      </c>
      <c r="C264" t="s">
        <v>8</v>
      </c>
      <c r="E264" s="24">
        <v>0</v>
      </c>
      <c r="F264" s="6"/>
      <c r="G264" s="24">
        <v>95223.19</v>
      </c>
      <c r="I264" s="11" t="s">
        <v>74</v>
      </c>
      <c r="J264" s="20">
        <f t="shared" si="16"/>
        <v>0</v>
      </c>
      <c r="K264" s="21">
        <f>+SUMIF('Cost of Removal from Forecast'!AH:AH,I264,'Cost of Removal from Forecast'!AF:AF)</f>
        <v>-3780985.6799999997</v>
      </c>
      <c r="L264" s="21">
        <f t="shared" si="18"/>
        <v>0</v>
      </c>
      <c r="N264" s="22">
        <v>0</v>
      </c>
      <c r="O264" s="21">
        <f>+SUMIF('Cost of Removal from Forecast'!AH:AH,N264,'Cost of Removal from Forecast'!AF:AF)</f>
        <v>0</v>
      </c>
      <c r="P264" s="20">
        <f t="shared" si="17"/>
        <v>0</v>
      </c>
      <c r="Q264" s="3">
        <f t="shared" si="19"/>
        <v>0</v>
      </c>
      <c r="R264" s="3"/>
      <c r="S264" s="2">
        <f t="shared" si="20"/>
        <v>0</v>
      </c>
    </row>
    <row r="265" spans="1:19" x14ac:dyDescent="0.3">
      <c r="A265">
        <v>32500</v>
      </c>
      <c r="B265">
        <v>20100</v>
      </c>
      <c r="C265" t="s">
        <v>9</v>
      </c>
      <c r="E265" s="4">
        <v>47109.471000000005</v>
      </c>
      <c r="G265" s="4">
        <v>2262065.7399999998</v>
      </c>
      <c r="I265" s="11" t="s">
        <v>77</v>
      </c>
      <c r="J265" s="20">
        <f t="shared" si="16"/>
        <v>3.5670992855677541E-2</v>
      </c>
      <c r="K265" s="21">
        <f>+SUMIF('Cost of Removal from Forecast'!AH:AH,I265,'Cost of Removal from Forecast'!AF:AF)</f>
        <v>-467489.92</v>
      </c>
      <c r="L265" s="21">
        <f t="shared" si="18"/>
        <v>-16675.830000000002</v>
      </c>
      <c r="N265" s="22">
        <v>0</v>
      </c>
      <c r="O265" s="21">
        <f>+SUMIF('Cost of Removal from Forecast'!AH:AH,N265,'Cost of Removal from Forecast'!AF:AF)</f>
        <v>0</v>
      </c>
      <c r="P265" s="20">
        <f t="shared" si="17"/>
        <v>0</v>
      </c>
      <c r="Q265" s="3">
        <f t="shared" si="19"/>
        <v>0</v>
      </c>
      <c r="R265" s="3"/>
      <c r="S265" s="2">
        <f t="shared" si="20"/>
        <v>-16675.830000000002</v>
      </c>
    </row>
    <row r="266" spans="1:19" x14ac:dyDescent="0.3">
      <c r="A266">
        <v>32500</v>
      </c>
      <c r="B266">
        <v>20100</v>
      </c>
      <c r="C266" t="s">
        <v>8</v>
      </c>
      <c r="E266" s="24">
        <v>0</v>
      </c>
      <c r="F266" s="6"/>
      <c r="G266" s="24">
        <v>0</v>
      </c>
      <c r="I266" s="11" t="s">
        <v>77</v>
      </c>
      <c r="J266" s="20">
        <f t="shared" si="16"/>
        <v>0</v>
      </c>
      <c r="K266" s="21">
        <f>+SUMIF('Cost of Removal from Forecast'!AH:AH,I266,'Cost of Removal from Forecast'!AF:AF)</f>
        <v>-467489.92</v>
      </c>
      <c r="L266" s="21">
        <f t="shared" si="18"/>
        <v>0</v>
      </c>
      <c r="N266" s="22">
        <v>0</v>
      </c>
      <c r="O266" s="21">
        <f>+SUMIF('Cost of Removal from Forecast'!AH:AH,N266,'Cost of Removal from Forecast'!AF:AF)</f>
        <v>0</v>
      </c>
      <c r="P266" s="20">
        <f t="shared" si="17"/>
        <v>0</v>
      </c>
      <c r="Q266" s="3">
        <f t="shared" si="19"/>
        <v>0</v>
      </c>
      <c r="R266" s="3"/>
      <c r="S266" s="2">
        <f t="shared" si="20"/>
        <v>0</v>
      </c>
    </row>
    <row r="267" spans="1:19" x14ac:dyDescent="0.3">
      <c r="A267">
        <v>32500</v>
      </c>
      <c r="B267">
        <v>20101</v>
      </c>
      <c r="C267" t="s">
        <v>9</v>
      </c>
      <c r="E267" s="4">
        <v>13407.974999999997</v>
      </c>
      <c r="G267" s="4">
        <v>7035134.7700000005</v>
      </c>
      <c r="I267" s="11" t="s">
        <v>79</v>
      </c>
      <c r="J267" s="20">
        <f t="shared" si="16"/>
        <v>7.7878734403326547E-3</v>
      </c>
      <c r="K267" s="21">
        <f>+SUMIF('Cost of Removal from Forecast'!AH:AH,I267,'Cost of Removal from Forecast'!AF:AF)</f>
        <v>-4861518.49</v>
      </c>
      <c r="L267" s="21">
        <f t="shared" si="18"/>
        <v>-37860.89</v>
      </c>
      <c r="N267" s="22">
        <v>0</v>
      </c>
      <c r="O267" s="21">
        <f>+SUMIF('Cost of Removal from Forecast'!AH:AH,N267,'Cost of Removal from Forecast'!AF:AF)</f>
        <v>0</v>
      </c>
      <c r="P267" s="20">
        <f t="shared" si="17"/>
        <v>0</v>
      </c>
      <c r="Q267" s="3">
        <f t="shared" si="19"/>
        <v>0</v>
      </c>
      <c r="R267" s="3"/>
      <c r="S267" s="2">
        <f t="shared" si="20"/>
        <v>-37860.89</v>
      </c>
    </row>
    <row r="268" spans="1:19" x14ac:dyDescent="0.3">
      <c r="A268">
        <v>32500</v>
      </c>
      <c r="B268">
        <v>20101</v>
      </c>
      <c r="C268" t="s">
        <v>8</v>
      </c>
      <c r="E268" s="24">
        <v>0</v>
      </c>
      <c r="F268" s="6"/>
      <c r="G268" s="24">
        <v>0</v>
      </c>
      <c r="I268" s="11" t="s">
        <v>79</v>
      </c>
      <c r="J268" s="20">
        <f t="shared" si="16"/>
        <v>0</v>
      </c>
      <c r="K268" s="21">
        <f>+SUMIF('Cost of Removal from Forecast'!AH:AH,I268,'Cost of Removal from Forecast'!AF:AF)</f>
        <v>-4861518.49</v>
      </c>
      <c r="L268" s="21">
        <f t="shared" si="18"/>
        <v>0</v>
      </c>
      <c r="N268" s="22">
        <v>0</v>
      </c>
      <c r="O268" s="21">
        <f>+SUMIF('Cost of Removal from Forecast'!AH:AH,N268,'Cost of Removal from Forecast'!AF:AF)</f>
        <v>0</v>
      </c>
      <c r="P268" s="20">
        <f t="shared" si="17"/>
        <v>0</v>
      </c>
      <c r="Q268" s="3">
        <f t="shared" si="19"/>
        <v>0</v>
      </c>
      <c r="R268" s="3"/>
      <c r="S268" s="2">
        <f t="shared" si="20"/>
        <v>0</v>
      </c>
    </row>
    <row r="269" spans="1:19" x14ac:dyDescent="0.3">
      <c r="A269">
        <v>32500</v>
      </c>
      <c r="B269">
        <v>20102</v>
      </c>
      <c r="C269" t="s">
        <v>9</v>
      </c>
      <c r="E269" s="4">
        <v>21284.865000000005</v>
      </c>
      <c r="G269" s="4">
        <v>11229973.859999999</v>
      </c>
      <c r="I269" s="11" t="s">
        <v>81</v>
      </c>
      <c r="J269" s="20">
        <f t="shared" ref="J269:J332" si="21">IFERROR(E269/SUMIF(I:I,I269,E:E),IFERROR(G269/SUMIF(I:I,I269,G:G),0))</f>
        <v>1.2034924554814273E-2</v>
      </c>
      <c r="K269" s="21">
        <f>+SUMIF('Cost of Removal from Forecast'!AH:AH,I269,'Cost of Removal from Forecast'!AF:AF)</f>
        <v>-3559496.1999999993</v>
      </c>
      <c r="L269" s="21">
        <f t="shared" si="18"/>
        <v>-42838.27</v>
      </c>
      <c r="N269" s="22">
        <v>0</v>
      </c>
      <c r="O269" s="21">
        <f>+SUMIF('Cost of Removal from Forecast'!AH:AH,N269,'Cost of Removal from Forecast'!AF:AF)</f>
        <v>0</v>
      </c>
      <c r="P269" s="20">
        <f t="shared" ref="P269:P332" si="22">+IF(N269=0,0,L269/SUMIF(N:N,N269,L:L))</f>
        <v>0</v>
      </c>
      <c r="Q269" s="3">
        <f t="shared" si="19"/>
        <v>0</v>
      </c>
      <c r="R269" s="3"/>
      <c r="S269" s="2">
        <f t="shared" si="20"/>
        <v>-42838.27</v>
      </c>
    </row>
    <row r="270" spans="1:19" x14ac:dyDescent="0.3">
      <c r="A270">
        <v>32500</v>
      </c>
      <c r="B270">
        <v>20102</v>
      </c>
      <c r="C270" t="s">
        <v>8</v>
      </c>
      <c r="E270" s="24">
        <v>0</v>
      </c>
      <c r="F270" s="6"/>
      <c r="G270" s="24">
        <v>0</v>
      </c>
      <c r="I270" s="11" t="s">
        <v>81</v>
      </c>
      <c r="J270" s="20">
        <f t="shared" si="21"/>
        <v>0</v>
      </c>
      <c r="K270" s="21">
        <f>+SUMIF('Cost of Removal from Forecast'!AH:AH,I270,'Cost of Removal from Forecast'!AF:AF)</f>
        <v>-3559496.1999999993</v>
      </c>
      <c r="L270" s="21">
        <f t="shared" ref="L270:L333" si="23">+ROUND(J270*K270,2)</f>
        <v>0</v>
      </c>
      <c r="N270" s="22">
        <v>0</v>
      </c>
      <c r="O270" s="21">
        <f>+SUMIF('Cost of Removal from Forecast'!AH:AH,N270,'Cost of Removal from Forecast'!AF:AF)</f>
        <v>0</v>
      </c>
      <c r="P270" s="20">
        <f t="shared" si="22"/>
        <v>0</v>
      </c>
      <c r="Q270" s="3">
        <f t="shared" ref="Q270:Q333" si="24">+ROUND(O270*P270,2)</f>
        <v>0</v>
      </c>
      <c r="R270" s="3"/>
      <c r="S270" s="2">
        <f t="shared" ref="S270:S333" si="25">+L270+Q270</f>
        <v>0</v>
      </c>
    </row>
    <row r="271" spans="1:19" x14ac:dyDescent="0.3">
      <c r="A271">
        <v>32500</v>
      </c>
      <c r="B271">
        <v>20200</v>
      </c>
      <c r="C271" t="s">
        <v>9</v>
      </c>
      <c r="E271" s="4">
        <v>51587.830999999998</v>
      </c>
      <c r="G271" s="4">
        <v>17542076.060000002</v>
      </c>
      <c r="I271" s="11" t="s">
        <v>69</v>
      </c>
      <c r="J271" s="20">
        <f t="shared" si="21"/>
        <v>5.3195115565344168E-2</v>
      </c>
      <c r="K271" s="21">
        <f>+SUMIF('Cost of Removal from Forecast'!AH:AH,I271,'Cost of Removal from Forecast'!AF:AF)</f>
        <v>-2440402.2199999997</v>
      </c>
      <c r="L271" s="21">
        <f t="shared" si="23"/>
        <v>-129817.48</v>
      </c>
      <c r="N271" s="22">
        <v>0</v>
      </c>
      <c r="O271" s="21">
        <f>+SUMIF('Cost of Removal from Forecast'!AH:AH,N271,'Cost of Removal from Forecast'!AF:AF)</f>
        <v>0</v>
      </c>
      <c r="P271" s="20">
        <f t="shared" si="22"/>
        <v>0</v>
      </c>
      <c r="Q271" s="3">
        <f t="shared" si="24"/>
        <v>0</v>
      </c>
      <c r="R271" s="3"/>
      <c r="S271" s="2">
        <f t="shared" si="25"/>
        <v>-129817.48</v>
      </c>
    </row>
    <row r="272" spans="1:19" x14ac:dyDescent="0.3">
      <c r="A272">
        <v>32500</v>
      </c>
      <c r="B272">
        <v>20200</v>
      </c>
      <c r="C272" t="s">
        <v>8</v>
      </c>
      <c r="E272" s="24">
        <v>0</v>
      </c>
      <c r="F272" s="6"/>
      <c r="G272" s="24">
        <v>0</v>
      </c>
      <c r="I272" s="11" t="s">
        <v>69</v>
      </c>
      <c r="J272" s="20">
        <f t="shared" si="21"/>
        <v>0</v>
      </c>
      <c r="K272" s="21">
        <f>+SUMIF('Cost of Removal from Forecast'!AH:AH,I272,'Cost of Removal from Forecast'!AF:AF)</f>
        <v>-2440402.2199999997</v>
      </c>
      <c r="L272" s="21">
        <f t="shared" si="23"/>
        <v>0</v>
      </c>
      <c r="N272" s="22">
        <v>0</v>
      </c>
      <c r="O272" s="21">
        <f>+SUMIF('Cost of Removal from Forecast'!AH:AH,N272,'Cost of Removal from Forecast'!AF:AF)</f>
        <v>0</v>
      </c>
      <c r="P272" s="20">
        <f t="shared" si="22"/>
        <v>0</v>
      </c>
      <c r="Q272" s="3">
        <f t="shared" si="24"/>
        <v>0</v>
      </c>
      <c r="R272" s="3"/>
      <c r="S272" s="2">
        <f t="shared" si="25"/>
        <v>0</v>
      </c>
    </row>
    <row r="273" spans="1:19" x14ac:dyDescent="0.3">
      <c r="A273">
        <v>32500</v>
      </c>
      <c r="B273">
        <v>20201</v>
      </c>
      <c r="C273" t="s">
        <v>9</v>
      </c>
      <c r="E273" s="4">
        <v>16798.2</v>
      </c>
      <c r="G273" s="4">
        <v>832197.45</v>
      </c>
      <c r="I273" s="11" t="s">
        <v>71</v>
      </c>
      <c r="J273" s="20">
        <f t="shared" si="21"/>
        <v>1.7788996495080985E-2</v>
      </c>
      <c r="K273" s="21">
        <f>+SUMIF('Cost of Removal from Forecast'!AH:AH,I273,'Cost of Removal from Forecast'!AF:AF)</f>
        <v>-4640426.05</v>
      </c>
      <c r="L273" s="21">
        <f t="shared" si="23"/>
        <v>-82548.52</v>
      </c>
      <c r="N273" s="22">
        <v>0</v>
      </c>
      <c r="O273" s="21">
        <f>+SUMIF('Cost of Removal from Forecast'!AH:AH,N273,'Cost of Removal from Forecast'!AF:AF)</f>
        <v>0</v>
      </c>
      <c r="P273" s="20">
        <f t="shared" si="22"/>
        <v>0</v>
      </c>
      <c r="Q273" s="3">
        <f t="shared" si="24"/>
        <v>0</v>
      </c>
      <c r="R273" s="3"/>
      <c r="S273" s="2">
        <f t="shared" si="25"/>
        <v>-82548.52</v>
      </c>
    </row>
    <row r="274" spans="1:19" x14ac:dyDescent="0.3">
      <c r="A274">
        <v>32500</v>
      </c>
      <c r="B274">
        <v>20201</v>
      </c>
      <c r="C274" t="s">
        <v>8</v>
      </c>
      <c r="E274" s="24">
        <v>0</v>
      </c>
      <c r="F274" s="6"/>
      <c r="G274" s="24">
        <v>0</v>
      </c>
      <c r="I274" s="11" t="s">
        <v>71</v>
      </c>
      <c r="J274" s="20">
        <f t="shared" si="21"/>
        <v>0</v>
      </c>
      <c r="K274" s="21">
        <f>+SUMIF('Cost of Removal from Forecast'!AH:AH,I274,'Cost of Removal from Forecast'!AF:AF)</f>
        <v>-4640426.05</v>
      </c>
      <c r="L274" s="21">
        <f t="shared" si="23"/>
        <v>0</v>
      </c>
      <c r="N274" s="22">
        <v>0</v>
      </c>
      <c r="O274" s="21">
        <f>+SUMIF('Cost of Removal from Forecast'!AH:AH,N274,'Cost of Removal from Forecast'!AF:AF)</f>
        <v>0</v>
      </c>
      <c r="P274" s="20">
        <f t="shared" si="22"/>
        <v>0</v>
      </c>
      <c r="Q274" s="3">
        <f t="shared" si="24"/>
        <v>0</v>
      </c>
      <c r="R274" s="3"/>
      <c r="S274" s="2">
        <f t="shared" si="25"/>
        <v>0</v>
      </c>
    </row>
    <row r="275" spans="1:19" x14ac:dyDescent="0.3">
      <c r="A275">
        <v>32500</v>
      </c>
      <c r="B275">
        <v>20202</v>
      </c>
      <c r="C275" t="s">
        <v>9</v>
      </c>
      <c r="E275" s="4">
        <v>14081.400000000003</v>
      </c>
      <c r="G275" s="4">
        <v>240544.8</v>
      </c>
      <c r="I275" s="11" t="s">
        <v>74</v>
      </c>
      <c r="J275" s="20">
        <f t="shared" si="21"/>
        <v>1.4161173572639813E-2</v>
      </c>
      <c r="K275" s="21">
        <f>+SUMIF('Cost of Removal from Forecast'!AH:AH,I275,'Cost of Removal from Forecast'!AF:AF)</f>
        <v>-3780985.6799999997</v>
      </c>
      <c r="L275" s="21">
        <f t="shared" si="23"/>
        <v>-53543.19</v>
      </c>
      <c r="N275" s="22">
        <v>0</v>
      </c>
      <c r="O275" s="21">
        <f>+SUMIF('Cost of Removal from Forecast'!AH:AH,N275,'Cost of Removal from Forecast'!AF:AF)</f>
        <v>0</v>
      </c>
      <c r="P275" s="20">
        <f t="shared" si="22"/>
        <v>0</v>
      </c>
      <c r="Q275" s="3">
        <f t="shared" si="24"/>
        <v>0</v>
      </c>
      <c r="R275" s="3"/>
      <c r="S275" s="2">
        <f t="shared" si="25"/>
        <v>-53543.19</v>
      </c>
    </row>
    <row r="276" spans="1:19" x14ac:dyDescent="0.3">
      <c r="A276">
        <v>32500</v>
      </c>
      <c r="B276">
        <v>20202</v>
      </c>
      <c r="C276" t="s">
        <v>8</v>
      </c>
      <c r="E276" s="24">
        <v>0</v>
      </c>
      <c r="F276" s="6"/>
      <c r="G276" s="24">
        <v>0</v>
      </c>
      <c r="I276" s="11" t="s">
        <v>74</v>
      </c>
      <c r="J276" s="20">
        <f t="shared" si="21"/>
        <v>0</v>
      </c>
      <c r="K276" s="21">
        <f>+SUMIF('Cost of Removal from Forecast'!AH:AH,I276,'Cost of Removal from Forecast'!AF:AF)</f>
        <v>-3780985.6799999997</v>
      </c>
      <c r="L276" s="21">
        <f t="shared" si="23"/>
        <v>0</v>
      </c>
      <c r="N276" s="22">
        <v>0</v>
      </c>
      <c r="O276" s="21">
        <f>+SUMIF('Cost of Removal from Forecast'!AH:AH,N276,'Cost of Removal from Forecast'!AF:AF)</f>
        <v>0</v>
      </c>
      <c r="P276" s="20">
        <f t="shared" si="22"/>
        <v>0</v>
      </c>
      <c r="Q276" s="3">
        <f t="shared" si="24"/>
        <v>0</v>
      </c>
      <c r="R276" s="3"/>
      <c r="S276" s="2">
        <f t="shared" si="25"/>
        <v>0</v>
      </c>
    </row>
    <row r="277" spans="1:19" x14ac:dyDescent="0.3">
      <c r="A277">
        <v>32530</v>
      </c>
      <c r="B277">
        <v>20100</v>
      </c>
      <c r="C277" t="s">
        <v>8</v>
      </c>
      <c r="E277" s="4">
        <v>0</v>
      </c>
      <c r="G277" s="4">
        <v>198456.80000000002</v>
      </c>
      <c r="I277" s="11" t="s">
        <v>77</v>
      </c>
      <c r="J277" s="20">
        <f t="shared" si="21"/>
        <v>0</v>
      </c>
      <c r="K277" s="21">
        <f>+SUMIF('Cost of Removal from Forecast'!AH:AH,I277,'Cost of Removal from Forecast'!AF:AF)</f>
        <v>-467489.92</v>
      </c>
      <c r="L277" s="21">
        <f t="shared" si="23"/>
        <v>0</v>
      </c>
      <c r="N277" s="22">
        <v>0</v>
      </c>
      <c r="O277" s="21">
        <f>+SUMIF('Cost of Removal from Forecast'!AH:AH,N277,'Cost of Removal from Forecast'!AF:AF)</f>
        <v>0</v>
      </c>
      <c r="P277" s="20">
        <f t="shared" si="22"/>
        <v>0</v>
      </c>
      <c r="Q277" s="3">
        <f t="shared" si="24"/>
        <v>0</v>
      </c>
      <c r="R277" s="3"/>
      <c r="S277" s="2">
        <f t="shared" si="25"/>
        <v>0</v>
      </c>
    </row>
    <row r="278" spans="1:19" x14ac:dyDescent="0.3">
      <c r="A278">
        <v>32530</v>
      </c>
      <c r="B278">
        <v>20200</v>
      </c>
      <c r="C278" t="s">
        <v>8</v>
      </c>
      <c r="E278" s="4">
        <v>0</v>
      </c>
      <c r="G278" s="4">
        <v>324908.78999999998</v>
      </c>
      <c r="I278" s="11" t="s">
        <v>69</v>
      </c>
      <c r="J278" s="20">
        <f t="shared" si="21"/>
        <v>0</v>
      </c>
      <c r="K278" s="21">
        <f>+SUMIF('Cost of Removal from Forecast'!AH:AH,I278,'Cost of Removal from Forecast'!AF:AF)</f>
        <v>-2440402.2199999997</v>
      </c>
      <c r="L278" s="21">
        <f t="shared" si="23"/>
        <v>0</v>
      </c>
      <c r="N278" s="22">
        <v>0</v>
      </c>
      <c r="O278" s="21">
        <f>+SUMIF('Cost of Removal from Forecast'!AH:AH,N278,'Cost of Removal from Forecast'!AF:AF)</f>
        <v>0</v>
      </c>
      <c r="P278" s="20">
        <f t="shared" si="22"/>
        <v>0</v>
      </c>
      <c r="Q278" s="3">
        <f t="shared" si="24"/>
        <v>0</v>
      </c>
      <c r="R278" s="3"/>
      <c r="S278" s="2">
        <f t="shared" si="25"/>
        <v>0</v>
      </c>
    </row>
    <row r="279" spans="1:19" x14ac:dyDescent="0.3">
      <c r="A279">
        <v>32550</v>
      </c>
      <c r="B279">
        <v>20100</v>
      </c>
      <c r="C279" t="s">
        <v>8</v>
      </c>
      <c r="E279" s="4">
        <v>0</v>
      </c>
      <c r="G279" s="4">
        <v>228394.91</v>
      </c>
      <c r="I279" s="11" t="s">
        <v>77</v>
      </c>
      <c r="J279" s="20">
        <f t="shared" si="21"/>
        <v>0</v>
      </c>
      <c r="K279" s="21">
        <f>+SUMIF('Cost of Removal from Forecast'!AH:AH,I279,'Cost of Removal from Forecast'!AF:AF)</f>
        <v>-467489.92</v>
      </c>
      <c r="L279" s="21">
        <f t="shared" si="23"/>
        <v>0</v>
      </c>
      <c r="N279" s="22">
        <v>0</v>
      </c>
      <c r="O279" s="21">
        <f>+SUMIF('Cost of Removal from Forecast'!AH:AH,N279,'Cost of Removal from Forecast'!AF:AF)</f>
        <v>0</v>
      </c>
      <c r="P279" s="20">
        <f t="shared" si="22"/>
        <v>0</v>
      </c>
      <c r="Q279" s="3">
        <f t="shared" si="24"/>
        <v>0</v>
      </c>
      <c r="R279" s="3"/>
      <c r="S279" s="2">
        <f t="shared" si="25"/>
        <v>0</v>
      </c>
    </row>
    <row r="280" spans="1:19" x14ac:dyDescent="0.3">
      <c r="A280">
        <v>32550</v>
      </c>
      <c r="B280">
        <v>20200</v>
      </c>
      <c r="C280" t="s">
        <v>8</v>
      </c>
      <c r="E280" s="4">
        <v>0</v>
      </c>
      <c r="G280" s="4">
        <v>316852.90999999997</v>
      </c>
      <c r="I280" s="11" t="s">
        <v>69</v>
      </c>
      <c r="J280" s="20">
        <f t="shared" si="21"/>
        <v>0</v>
      </c>
      <c r="K280" s="21">
        <f>+SUMIF('Cost of Removal from Forecast'!AH:AH,I280,'Cost of Removal from Forecast'!AF:AF)</f>
        <v>-2440402.2199999997</v>
      </c>
      <c r="L280" s="21">
        <f t="shared" si="23"/>
        <v>0</v>
      </c>
      <c r="N280" s="22">
        <v>0</v>
      </c>
      <c r="O280" s="21">
        <f>+SUMIF('Cost of Removal from Forecast'!AH:AH,N280,'Cost of Removal from Forecast'!AF:AF)</f>
        <v>0</v>
      </c>
      <c r="P280" s="20">
        <f t="shared" si="22"/>
        <v>0</v>
      </c>
      <c r="Q280" s="3">
        <f t="shared" si="24"/>
        <v>0</v>
      </c>
      <c r="R280" s="3"/>
      <c r="S280" s="2">
        <f t="shared" si="25"/>
        <v>0</v>
      </c>
    </row>
    <row r="281" spans="1:19" x14ac:dyDescent="0.3">
      <c r="A281">
        <v>32570</v>
      </c>
      <c r="B281">
        <v>20100</v>
      </c>
      <c r="C281" t="s">
        <v>8</v>
      </c>
      <c r="E281" s="4">
        <v>0</v>
      </c>
      <c r="G281" s="4">
        <v>36925722.409999996</v>
      </c>
      <c r="I281" s="11" t="s">
        <v>77</v>
      </c>
      <c r="J281" s="20">
        <f t="shared" si="21"/>
        <v>0</v>
      </c>
      <c r="K281" s="21">
        <f>+SUMIF('Cost of Removal from Forecast'!AH:AH,I281,'Cost of Removal from Forecast'!AF:AF)</f>
        <v>-467489.92</v>
      </c>
      <c r="L281" s="21">
        <f t="shared" si="23"/>
        <v>0</v>
      </c>
      <c r="N281" s="22">
        <v>0</v>
      </c>
      <c r="O281" s="21">
        <f>+SUMIF('Cost of Removal from Forecast'!AH:AH,N281,'Cost of Removal from Forecast'!AF:AF)</f>
        <v>0</v>
      </c>
      <c r="P281" s="20">
        <f t="shared" si="22"/>
        <v>0</v>
      </c>
      <c r="Q281" s="3">
        <f t="shared" si="24"/>
        <v>0</v>
      </c>
      <c r="R281" s="3"/>
      <c r="S281" s="2">
        <f t="shared" si="25"/>
        <v>0</v>
      </c>
    </row>
    <row r="282" spans="1:19" x14ac:dyDescent="0.3">
      <c r="A282">
        <v>32570</v>
      </c>
      <c r="B282">
        <v>20101</v>
      </c>
      <c r="C282" t="s">
        <v>8</v>
      </c>
      <c r="E282" s="4">
        <v>0</v>
      </c>
      <c r="G282" s="4">
        <v>360414.44</v>
      </c>
      <c r="I282" s="11" t="s">
        <v>79</v>
      </c>
      <c r="J282" s="20">
        <f t="shared" si="21"/>
        <v>0</v>
      </c>
      <c r="K282" s="21">
        <f>+SUMIF('Cost of Removal from Forecast'!AH:AH,I282,'Cost of Removal from Forecast'!AF:AF)</f>
        <v>-4861518.49</v>
      </c>
      <c r="L282" s="21">
        <f t="shared" si="23"/>
        <v>0</v>
      </c>
      <c r="N282" s="22">
        <v>0</v>
      </c>
      <c r="O282" s="21">
        <f>+SUMIF('Cost of Removal from Forecast'!AH:AH,N282,'Cost of Removal from Forecast'!AF:AF)</f>
        <v>0</v>
      </c>
      <c r="P282" s="20">
        <f t="shared" si="22"/>
        <v>0</v>
      </c>
      <c r="Q282" s="3">
        <f t="shared" si="24"/>
        <v>0</v>
      </c>
      <c r="R282" s="3"/>
      <c r="S282" s="2">
        <f t="shared" si="25"/>
        <v>0</v>
      </c>
    </row>
    <row r="283" spans="1:19" x14ac:dyDescent="0.3">
      <c r="A283">
        <v>32570</v>
      </c>
      <c r="B283">
        <v>20102</v>
      </c>
      <c r="C283" t="s">
        <v>8</v>
      </c>
      <c r="E283" s="4">
        <v>0</v>
      </c>
      <c r="G283" s="4">
        <v>122102.34000000001</v>
      </c>
      <c r="I283" s="11" t="s">
        <v>81</v>
      </c>
      <c r="J283" s="20">
        <f t="shared" si="21"/>
        <v>0</v>
      </c>
      <c r="K283" s="21">
        <f>+SUMIF('Cost of Removal from Forecast'!AH:AH,I283,'Cost of Removal from Forecast'!AF:AF)</f>
        <v>-3559496.1999999993</v>
      </c>
      <c r="L283" s="21">
        <f t="shared" si="23"/>
        <v>0</v>
      </c>
      <c r="N283" s="22">
        <v>0</v>
      </c>
      <c r="O283" s="21">
        <f>+SUMIF('Cost of Removal from Forecast'!AH:AH,N283,'Cost of Removal from Forecast'!AF:AF)</f>
        <v>0</v>
      </c>
      <c r="P283" s="20">
        <f t="shared" si="22"/>
        <v>0</v>
      </c>
      <c r="Q283" s="3">
        <f t="shared" si="24"/>
        <v>0</v>
      </c>
      <c r="R283" s="3"/>
      <c r="S283" s="2">
        <f t="shared" si="25"/>
        <v>0</v>
      </c>
    </row>
    <row r="284" spans="1:19" x14ac:dyDescent="0.3">
      <c r="A284">
        <v>32570</v>
      </c>
      <c r="B284">
        <v>20200</v>
      </c>
      <c r="C284" t="s">
        <v>8</v>
      </c>
      <c r="E284" s="4">
        <v>0</v>
      </c>
      <c r="G284" s="4">
        <v>24289869.560000006</v>
      </c>
      <c r="I284" s="11" t="s">
        <v>69</v>
      </c>
      <c r="J284" s="20">
        <f t="shared" si="21"/>
        <v>0</v>
      </c>
      <c r="K284" s="21">
        <f>+SUMIF('Cost of Removal from Forecast'!AH:AH,I284,'Cost of Removal from Forecast'!AF:AF)</f>
        <v>-2440402.2199999997</v>
      </c>
      <c r="L284" s="21">
        <f t="shared" si="23"/>
        <v>0</v>
      </c>
      <c r="N284" s="22">
        <v>0</v>
      </c>
      <c r="O284" s="21">
        <f>+SUMIF('Cost of Removal from Forecast'!AH:AH,N284,'Cost of Removal from Forecast'!AF:AF)</f>
        <v>0</v>
      </c>
      <c r="P284" s="20">
        <f t="shared" si="22"/>
        <v>0</v>
      </c>
      <c r="Q284" s="3">
        <f t="shared" si="24"/>
        <v>0</v>
      </c>
      <c r="R284" s="3"/>
      <c r="S284" s="2">
        <f t="shared" si="25"/>
        <v>0</v>
      </c>
    </row>
    <row r="285" spans="1:19" x14ac:dyDescent="0.3">
      <c r="A285">
        <v>32570</v>
      </c>
      <c r="B285">
        <v>20202</v>
      </c>
      <c r="C285" t="s">
        <v>8</v>
      </c>
      <c r="E285" s="4">
        <v>0</v>
      </c>
      <c r="G285" s="4">
        <v>0</v>
      </c>
      <c r="I285" s="11" t="s">
        <v>74</v>
      </c>
      <c r="J285" s="20">
        <f t="shared" si="21"/>
        <v>0</v>
      </c>
      <c r="K285" s="21">
        <f>+SUMIF('Cost of Removal from Forecast'!AH:AH,I285,'Cost of Removal from Forecast'!AF:AF)</f>
        <v>-3780985.6799999997</v>
      </c>
      <c r="L285" s="21">
        <f t="shared" si="23"/>
        <v>0</v>
      </c>
      <c r="N285" s="22">
        <v>0</v>
      </c>
      <c r="O285" s="21">
        <f>+SUMIF('Cost of Removal from Forecast'!AH:AH,N285,'Cost of Removal from Forecast'!AF:AF)</f>
        <v>0</v>
      </c>
      <c r="P285" s="20">
        <f t="shared" si="22"/>
        <v>0</v>
      </c>
      <c r="Q285" s="3">
        <f t="shared" si="24"/>
        <v>0</v>
      </c>
      <c r="R285" s="3"/>
      <c r="S285" s="2">
        <f t="shared" si="25"/>
        <v>0</v>
      </c>
    </row>
    <row r="286" spans="1:19" x14ac:dyDescent="0.3">
      <c r="A286">
        <v>34100</v>
      </c>
      <c r="B286">
        <v>10301</v>
      </c>
      <c r="C286" t="s">
        <v>9</v>
      </c>
      <c r="E286" s="4">
        <v>0</v>
      </c>
      <c r="G286" s="4">
        <v>0</v>
      </c>
      <c r="I286" s="11" t="s">
        <v>57</v>
      </c>
      <c r="J286" s="20">
        <f t="shared" si="21"/>
        <v>0</v>
      </c>
      <c r="K286" s="21">
        <f>+SUMIF('Cost of Removal from Forecast'!AH:AH,I286,'Cost of Removal from Forecast'!AF:AF)</f>
        <v>-1894640.4299999997</v>
      </c>
      <c r="L286" s="21">
        <f t="shared" si="23"/>
        <v>0</v>
      </c>
      <c r="N286" s="22" t="s">
        <v>44</v>
      </c>
      <c r="O286" s="21">
        <f>+SUMIF('Cost of Removal from Forecast'!AH:AH,N286,'Cost of Removal from Forecast'!AF:AF)</f>
        <v>-6934.26</v>
      </c>
      <c r="P286" s="20">
        <f t="shared" si="22"/>
        <v>0</v>
      </c>
      <c r="Q286" s="3">
        <f t="shared" si="24"/>
        <v>0</v>
      </c>
      <c r="R286" s="3"/>
      <c r="S286" s="2">
        <f t="shared" si="25"/>
        <v>0</v>
      </c>
    </row>
    <row r="287" spans="1:19" x14ac:dyDescent="0.3">
      <c r="A287">
        <v>34100</v>
      </c>
      <c r="B287">
        <v>30101</v>
      </c>
      <c r="C287" t="s">
        <v>9</v>
      </c>
      <c r="E287" s="4">
        <v>0</v>
      </c>
      <c r="G287" s="4">
        <v>5179961.49</v>
      </c>
      <c r="I287" s="11" t="s">
        <v>97</v>
      </c>
      <c r="J287" s="20">
        <f t="shared" si="21"/>
        <v>0</v>
      </c>
      <c r="K287" s="21">
        <f>+SUMIF('Cost of Removal from Forecast'!AH:AH,I287,'Cost of Removal from Forecast'!AF:AF)</f>
        <v>0</v>
      </c>
      <c r="L287" s="21">
        <f t="shared" si="23"/>
        <v>0</v>
      </c>
      <c r="N287" s="22" t="s">
        <v>87</v>
      </c>
      <c r="O287" s="21">
        <f>+SUMIF('Cost of Removal from Forecast'!AH:AH,N287,'Cost of Removal from Forecast'!AF:AF)</f>
        <v>-1215608.94</v>
      </c>
      <c r="P287" s="20">
        <f t="shared" si="22"/>
        <v>0</v>
      </c>
      <c r="Q287" s="3">
        <f t="shared" si="24"/>
        <v>0</v>
      </c>
      <c r="R287" s="3"/>
      <c r="S287" s="2">
        <f t="shared" si="25"/>
        <v>0</v>
      </c>
    </row>
    <row r="288" spans="1:19" x14ac:dyDescent="0.3">
      <c r="A288">
        <v>34100</v>
      </c>
      <c r="B288">
        <v>30102</v>
      </c>
      <c r="C288" t="s">
        <v>9</v>
      </c>
      <c r="E288" s="4">
        <v>10362.719999999999</v>
      </c>
      <c r="G288" s="4">
        <v>2817348.82</v>
      </c>
      <c r="I288" s="11" t="s">
        <v>116</v>
      </c>
      <c r="J288" s="20">
        <f t="shared" si="21"/>
        <v>9.4387319553613427E-3</v>
      </c>
      <c r="K288" s="21">
        <f>+SUMIF('Cost of Removal from Forecast'!AH:AH,I288,'Cost of Removal from Forecast'!AF:AF)</f>
        <v>0</v>
      </c>
      <c r="L288" s="21">
        <f t="shared" si="23"/>
        <v>0</v>
      </c>
      <c r="N288" s="22" t="s">
        <v>87</v>
      </c>
      <c r="O288" s="21">
        <f>+SUMIF('Cost of Removal from Forecast'!AH:AH,N288,'Cost of Removal from Forecast'!AF:AF)</f>
        <v>-1215608.94</v>
      </c>
      <c r="P288" s="20">
        <f t="shared" si="22"/>
        <v>0</v>
      </c>
      <c r="Q288" s="3">
        <f t="shared" si="24"/>
        <v>0</v>
      </c>
      <c r="R288" s="3"/>
      <c r="S288" s="2">
        <f t="shared" si="25"/>
        <v>0</v>
      </c>
    </row>
    <row r="289" spans="1:19" x14ac:dyDescent="0.3">
      <c r="A289">
        <v>34100</v>
      </c>
      <c r="B289">
        <v>30103</v>
      </c>
      <c r="C289" t="s">
        <v>8</v>
      </c>
      <c r="E289" s="4">
        <v>20408.627499999995</v>
      </c>
      <c r="G289" s="4">
        <v>4853310.1000000006</v>
      </c>
      <c r="I289" s="11" t="s">
        <v>119</v>
      </c>
      <c r="J289" s="20">
        <f t="shared" si="21"/>
        <v>0.14889598567957651</v>
      </c>
      <c r="K289" s="21">
        <f>+SUMIF('Cost of Removal from Forecast'!AH:AH,I289,'Cost of Removal from Forecast'!AF:AF)</f>
        <v>0</v>
      </c>
      <c r="L289" s="21">
        <f t="shared" si="23"/>
        <v>0</v>
      </c>
      <c r="N289" s="22" t="s">
        <v>87</v>
      </c>
      <c r="O289" s="21">
        <f>+SUMIF('Cost of Removal from Forecast'!AH:AH,N289,'Cost of Removal from Forecast'!AF:AF)</f>
        <v>-1215608.94</v>
      </c>
      <c r="P289" s="20">
        <f t="shared" si="22"/>
        <v>0</v>
      </c>
      <c r="Q289" s="3">
        <f t="shared" si="24"/>
        <v>0</v>
      </c>
      <c r="R289" s="3"/>
      <c r="S289" s="2">
        <f t="shared" si="25"/>
        <v>0</v>
      </c>
    </row>
    <row r="290" spans="1:19" x14ac:dyDescent="0.3">
      <c r="A290">
        <v>34100</v>
      </c>
      <c r="B290">
        <v>30200</v>
      </c>
      <c r="C290" t="s">
        <v>9</v>
      </c>
      <c r="E290" s="4">
        <v>221625.66499999998</v>
      </c>
      <c r="G290" s="4">
        <v>56827304.449999996</v>
      </c>
      <c r="I290" s="11" t="s">
        <v>95</v>
      </c>
      <c r="J290" s="20">
        <f t="shared" si="21"/>
        <v>9.8008126491398992E-2</v>
      </c>
      <c r="K290" s="21">
        <f>+SUMIF('Cost of Removal from Forecast'!AH:AH,I290,'Cost of Removal from Forecast'!AF:AF)</f>
        <v>-3560062.6300000004</v>
      </c>
      <c r="L290" s="21">
        <f t="shared" si="23"/>
        <v>-348915.07</v>
      </c>
      <c r="N290" s="22" t="s">
        <v>87</v>
      </c>
      <c r="O290" s="21">
        <f>+SUMIF('Cost of Removal from Forecast'!AH:AH,N290,'Cost of Removal from Forecast'!AF:AF)</f>
        <v>-1215608.94</v>
      </c>
      <c r="P290" s="20">
        <f t="shared" si="22"/>
        <v>1.0925045016928363E-2</v>
      </c>
      <c r="Q290" s="3">
        <f t="shared" si="24"/>
        <v>-13280.58</v>
      </c>
      <c r="R290" s="3"/>
      <c r="S290" s="2">
        <f t="shared" si="25"/>
        <v>-362195.65</v>
      </c>
    </row>
    <row r="291" spans="1:19" x14ac:dyDescent="0.3">
      <c r="A291">
        <v>34100</v>
      </c>
      <c r="B291">
        <v>30201</v>
      </c>
      <c r="C291" t="s">
        <v>9</v>
      </c>
      <c r="E291" s="4">
        <v>13310.6175</v>
      </c>
      <c r="G291" s="4">
        <v>3500283.07</v>
      </c>
      <c r="I291" s="11" t="s">
        <v>95</v>
      </c>
      <c r="J291" s="20">
        <f t="shared" si="21"/>
        <v>5.8862708144322056E-3</v>
      </c>
      <c r="K291" s="21">
        <f>+SUMIF('Cost of Removal from Forecast'!AH:AH,I291,'Cost of Removal from Forecast'!AF:AF)</f>
        <v>-3560062.6300000004</v>
      </c>
      <c r="L291" s="21">
        <f t="shared" si="23"/>
        <v>-20955.490000000002</v>
      </c>
      <c r="N291" s="22" t="s">
        <v>87</v>
      </c>
      <c r="O291" s="21">
        <f>+SUMIF('Cost of Removal from Forecast'!AH:AH,N291,'Cost of Removal from Forecast'!AF:AF)</f>
        <v>-1215608.94</v>
      </c>
      <c r="P291" s="20">
        <f t="shared" si="22"/>
        <v>6.5614727274976162E-4</v>
      </c>
      <c r="Q291" s="3">
        <f t="shared" si="24"/>
        <v>-797.62</v>
      </c>
      <c r="R291" s="3"/>
      <c r="S291" s="2">
        <f t="shared" si="25"/>
        <v>-21753.11</v>
      </c>
    </row>
    <row r="292" spans="1:19" x14ac:dyDescent="0.3">
      <c r="A292">
        <v>34100</v>
      </c>
      <c r="B292">
        <v>30202</v>
      </c>
      <c r="C292" t="s">
        <v>9</v>
      </c>
      <c r="E292" s="4">
        <v>8375.3649999999998</v>
      </c>
      <c r="G292" s="4">
        <v>1963600.2899999996</v>
      </c>
      <c r="I292" s="11" t="s">
        <v>95</v>
      </c>
      <c r="J292" s="20">
        <f t="shared" si="21"/>
        <v>3.7037850843296325E-3</v>
      </c>
      <c r="K292" s="21">
        <f>+SUMIF('Cost of Removal from Forecast'!AH:AH,I292,'Cost of Removal from Forecast'!AF:AF)</f>
        <v>-3560062.6300000004</v>
      </c>
      <c r="L292" s="21">
        <f t="shared" si="23"/>
        <v>-13185.71</v>
      </c>
      <c r="N292" s="22" t="s">
        <v>87</v>
      </c>
      <c r="O292" s="21">
        <f>+SUMIF('Cost of Removal from Forecast'!AH:AH,N292,'Cost of Removal from Forecast'!AF:AF)</f>
        <v>-1215608.94</v>
      </c>
      <c r="P292" s="20">
        <f t="shared" si="22"/>
        <v>4.128640110906143E-4</v>
      </c>
      <c r="Q292" s="3">
        <f t="shared" si="24"/>
        <v>-501.88</v>
      </c>
      <c r="R292" s="3"/>
      <c r="S292" s="2">
        <f t="shared" si="25"/>
        <v>-13687.589999999998</v>
      </c>
    </row>
    <row r="293" spans="1:19" x14ac:dyDescent="0.3">
      <c r="A293">
        <v>34100</v>
      </c>
      <c r="B293">
        <v>30300</v>
      </c>
      <c r="C293" t="s">
        <v>9</v>
      </c>
      <c r="E293" s="4">
        <v>17841.3825</v>
      </c>
      <c r="G293" s="4">
        <v>2171071.6</v>
      </c>
      <c r="I293" s="11" t="s">
        <v>99</v>
      </c>
      <c r="J293" s="20">
        <f t="shared" si="21"/>
        <v>0.76031828360708642</v>
      </c>
      <c r="K293" s="21">
        <f>+SUMIF('Cost of Removal from Forecast'!AH:AH,I293,'Cost of Removal from Forecast'!AF:AF)</f>
        <v>-50111.839999999989</v>
      </c>
      <c r="L293" s="21">
        <f t="shared" si="23"/>
        <v>-38100.949999999997</v>
      </c>
      <c r="N293" s="22" t="s">
        <v>87</v>
      </c>
      <c r="O293" s="21">
        <f>+SUMIF('Cost of Removal from Forecast'!AH:AH,N293,'Cost of Removal from Forecast'!AF:AF)</f>
        <v>-1215608.94</v>
      </c>
      <c r="P293" s="20">
        <f t="shared" si="22"/>
        <v>1.192996891586645E-3</v>
      </c>
      <c r="Q293" s="3">
        <f t="shared" si="24"/>
        <v>-1450.22</v>
      </c>
      <c r="R293" s="3"/>
      <c r="S293" s="2">
        <f t="shared" si="25"/>
        <v>-39551.17</v>
      </c>
    </row>
    <row r="294" spans="1:19" x14ac:dyDescent="0.3">
      <c r="A294">
        <v>34100</v>
      </c>
      <c r="B294">
        <v>30301</v>
      </c>
      <c r="C294" t="s">
        <v>9</v>
      </c>
      <c r="E294" s="4">
        <v>58131.242499999993</v>
      </c>
      <c r="G294" s="4">
        <v>12467061.690000001</v>
      </c>
      <c r="I294" s="11" t="s">
        <v>101</v>
      </c>
      <c r="J294" s="20">
        <f t="shared" si="21"/>
        <v>5.3839963735044134E-2</v>
      </c>
      <c r="K294" s="21">
        <f>+SUMIF('Cost of Removal from Forecast'!AH:AH,I294,'Cost of Removal from Forecast'!AF:AF)</f>
        <v>-4714781.5499999989</v>
      </c>
      <c r="L294" s="21">
        <f t="shared" si="23"/>
        <v>-253843.67</v>
      </c>
      <c r="N294" s="22" t="s">
        <v>87</v>
      </c>
      <c r="O294" s="21">
        <f>+SUMIF('Cost of Removal from Forecast'!AH:AH,N294,'Cost of Removal from Forecast'!AF:AF)</f>
        <v>-1215608.94</v>
      </c>
      <c r="P294" s="20">
        <f t="shared" si="22"/>
        <v>7.9482193819037615E-3</v>
      </c>
      <c r="Q294" s="3">
        <f t="shared" si="24"/>
        <v>-9661.93</v>
      </c>
      <c r="R294" s="3"/>
      <c r="S294" s="2">
        <f t="shared" si="25"/>
        <v>-263505.60000000003</v>
      </c>
    </row>
    <row r="295" spans="1:19" x14ac:dyDescent="0.3">
      <c r="A295">
        <v>34100</v>
      </c>
      <c r="B295">
        <v>30302</v>
      </c>
      <c r="C295" t="s">
        <v>9</v>
      </c>
      <c r="E295" s="4">
        <v>4389.7325000000001</v>
      </c>
      <c r="G295" s="4">
        <v>1537755.04</v>
      </c>
      <c r="I295" s="11" t="s">
        <v>103</v>
      </c>
      <c r="J295" s="20">
        <f t="shared" si="21"/>
        <v>2.0212943743385279E-3</v>
      </c>
      <c r="K295" s="21">
        <f>+SUMIF('Cost of Removal from Forecast'!AH:AH,I295,'Cost of Removal from Forecast'!AF:AF)</f>
        <v>-861747.12999999989</v>
      </c>
      <c r="L295" s="21">
        <f t="shared" si="23"/>
        <v>-1741.84</v>
      </c>
      <c r="N295" s="22" t="s">
        <v>87</v>
      </c>
      <c r="O295" s="21">
        <f>+SUMIF('Cost of Removal from Forecast'!AH:AH,N295,'Cost of Removal from Forecast'!AF:AF)</f>
        <v>-1215608.94</v>
      </c>
      <c r="P295" s="20">
        <f t="shared" si="22"/>
        <v>5.4539577245220442E-5</v>
      </c>
      <c r="Q295" s="3">
        <f t="shared" si="24"/>
        <v>-66.3</v>
      </c>
      <c r="R295" s="3"/>
      <c r="S295" s="2">
        <f t="shared" si="25"/>
        <v>-1808.1399999999999</v>
      </c>
    </row>
    <row r="296" spans="1:19" x14ac:dyDescent="0.3">
      <c r="A296">
        <v>34100</v>
      </c>
      <c r="B296">
        <v>30401</v>
      </c>
      <c r="C296" t="s">
        <v>9</v>
      </c>
      <c r="E296" s="4">
        <v>43037.307499999995</v>
      </c>
      <c r="G296" s="4">
        <v>10746927.399999999</v>
      </c>
      <c r="I296" s="11" t="s">
        <v>111</v>
      </c>
      <c r="J296" s="20">
        <f t="shared" si="21"/>
        <v>8.3822294482053861E-2</v>
      </c>
      <c r="K296" s="21">
        <f>+SUMIF('Cost of Removal from Forecast'!AH:AH,I296,'Cost of Removal from Forecast'!AF:AF)</f>
        <v>-237614.88999999998</v>
      </c>
      <c r="L296" s="21">
        <f t="shared" si="23"/>
        <v>-19917.43</v>
      </c>
      <c r="N296" s="22" t="s">
        <v>87</v>
      </c>
      <c r="O296" s="21">
        <f>+SUMIF('Cost of Removal from Forecast'!AH:AH,N296,'Cost of Removal from Forecast'!AF:AF)</f>
        <v>-1215608.94</v>
      </c>
      <c r="P296" s="20">
        <f t="shared" si="22"/>
        <v>6.2364408442294999E-4</v>
      </c>
      <c r="Q296" s="3">
        <f t="shared" si="24"/>
        <v>-758.11</v>
      </c>
      <c r="R296" s="3"/>
      <c r="S296" s="2">
        <f t="shared" si="25"/>
        <v>-20675.54</v>
      </c>
    </row>
    <row r="297" spans="1:19" x14ac:dyDescent="0.3">
      <c r="A297">
        <v>34100</v>
      </c>
      <c r="B297">
        <v>30500</v>
      </c>
      <c r="C297" t="s">
        <v>9</v>
      </c>
      <c r="E297" s="4">
        <v>92103.074999999997</v>
      </c>
      <c r="G297" s="4">
        <v>31594180.560000002</v>
      </c>
      <c r="I297" s="11" t="s">
        <v>112</v>
      </c>
      <c r="J297" s="20">
        <f t="shared" si="21"/>
        <v>1.794187001798677E-2</v>
      </c>
      <c r="K297" s="21">
        <f>+SUMIF('Cost of Removal from Forecast'!AH:AH,I297,'Cost of Removal from Forecast'!AF:AF)</f>
        <v>-6786786.1500000004</v>
      </c>
      <c r="L297" s="21">
        <f t="shared" si="23"/>
        <v>-121767.63</v>
      </c>
      <c r="N297" s="22" t="s">
        <v>87</v>
      </c>
      <c r="O297" s="21">
        <f>+SUMIF('Cost of Removal from Forecast'!AH:AH,N297,'Cost of Removal from Forecast'!AF:AF)</f>
        <v>-1215608.94</v>
      </c>
      <c r="P297" s="20">
        <f t="shared" si="22"/>
        <v>3.8127239369588613E-3</v>
      </c>
      <c r="Q297" s="3">
        <f t="shared" si="24"/>
        <v>-4634.78</v>
      </c>
      <c r="R297" s="3"/>
      <c r="S297" s="2">
        <f t="shared" si="25"/>
        <v>-126402.41</v>
      </c>
    </row>
    <row r="298" spans="1:19" x14ac:dyDescent="0.3">
      <c r="A298">
        <v>34100</v>
      </c>
      <c r="B298">
        <v>30502</v>
      </c>
      <c r="C298" t="s">
        <v>9</v>
      </c>
      <c r="E298" s="4">
        <v>3096.2749999999996</v>
      </c>
      <c r="G298" s="4">
        <v>1133601.78</v>
      </c>
      <c r="I298" s="11" t="s">
        <v>112</v>
      </c>
      <c r="J298" s="20">
        <f t="shared" si="21"/>
        <v>6.0316079121073847E-4</v>
      </c>
      <c r="K298" s="21">
        <f>+SUMIF('Cost of Removal from Forecast'!AH:AH,I298,'Cost of Removal from Forecast'!AF:AF)</f>
        <v>-6786786.1500000004</v>
      </c>
      <c r="L298" s="21">
        <f t="shared" si="23"/>
        <v>-4093.52</v>
      </c>
      <c r="N298" s="22" t="s">
        <v>87</v>
      </c>
      <c r="O298" s="21">
        <f>+SUMIF('Cost of Removal from Forecast'!AH:AH,N298,'Cost of Removal from Forecast'!AF:AF)</f>
        <v>-1215608.94</v>
      </c>
      <c r="P298" s="20">
        <f t="shared" si="22"/>
        <v>1.2817414357510151E-4</v>
      </c>
      <c r="Q298" s="3">
        <f t="shared" si="24"/>
        <v>-155.81</v>
      </c>
      <c r="R298" s="3"/>
      <c r="S298" s="2">
        <f t="shared" si="25"/>
        <v>-4249.33</v>
      </c>
    </row>
    <row r="299" spans="1:19" x14ac:dyDescent="0.3">
      <c r="A299">
        <v>34100</v>
      </c>
      <c r="B299">
        <v>30503</v>
      </c>
      <c r="C299" t="s">
        <v>9</v>
      </c>
      <c r="E299" s="4">
        <v>2795.3525</v>
      </c>
      <c r="G299" s="4">
        <v>783187.58000000007</v>
      </c>
      <c r="I299" s="11" t="s">
        <v>112</v>
      </c>
      <c r="J299" s="20">
        <f t="shared" si="21"/>
        <v>5.445404641425312E-4</v>
      </c>
      <c r="K299" s="21">
        <f>+SUMIF('Cost of Removal from Forecast'!AH:AH,I299,'Cost of Removal from Forecast'!AF:AF)</f>
        <v>-6786786.1500000004</v>
      </c>
      <c r="L299" s="21">
        <f t="shared" si="23"/>
        <v>-3695.68</v>
      </c>
      <c r="N299" s="22" t="s">
        <v>87</v>
      </c>
      <c r="O299" s="21">
        <f>+SUMIF('Cost of Removal from Forecast'!AH:AH,N299,'Cost of Removal from Forecast'!AF:AF)</f>
        <v>-1215608.94</v>
      </c>
      <c r="P299" s="20">
        <f t="shared" si="22"/>
        <v>1.1571718690213585E-4</v>
      </c>
      <c r="Q299" s="3">
        <f t="shared" si="24"/>
        <v>-140.66999999999999</v>
      </c>
      <c r="R299" s="3"/>
      <c r="S299" s="2">
        <f t="shared" si="25"/>
        <v>-3836.35</v>
      </c>
    </row>
    <row r="300" spans="1:19" x14ac:dyDescent="0.3">
      <c r="A300">
        <v>34100</v>
      </c>
      <c r="B300">
        <v>30504</v>
      </c>
      <c r="C300" t="s">
        <v>9</v>
      </c>
      <c r="E300" s="4">
        <v>41803.342499999999</v>
      </c>
      <c r="G300" s="4">
        <v>8572410.4000000004</v>
      </c>
      <c r="I300" s="11" t="s">
        <v>112</v>
      </c>
      <c r="J300" s="20">
        <f t="shared" si="21"/>
        <v>8.1433778128730469E-3</v>
      </c>
      <c r="K300" s="21">
        <f>+SUMIF('Cost of Removal from Forecast'!AH:AH,I300,'Cost of Removal from Forecast'!AF:AF)</f>
        <v>-6786786.1500000004</v>
      </c>
      <c r="L300" s="21">
        <f t="shared" si="23"/>
        <v>-55267.360000000001</v>
      </c>
      <c r="N300" s="22" t="s">
        <v>87</v>
      </c>
      <c r="O300" s="21">
        <f>+SUMIF('Cost of Removal from Forecast'!AH:AH,N300,'Cost of Removal from Forecast'!AF:AF)</f>
        <v>-1215608.94</v>
      </c>
      <c r="P300" s="20">
        <f t="shared" si="22"/>
        <v>1.7305024857962883E-3</v>
      </c>
      <c r="Q300" s="3">
        <f t="shared" si="24"/>
        <v>-2103.61</v>
      </c>
      <c r="R300" s="3"/>
      <c r="S300" s="2">
        <f t="shared" si="25"/>
        <v>-57370.97</v>
      </c>
    </row>
    <row r="301" spans="1:19" x14ac:dyDescent="0.3">
      <c r="A301">
        <v>34100</v>
      </c>
      <c r="B301">
        <v>30600</v>
      </c>
      <c r="C301" t="s">
        <v>8</v>
      </c>
      <c r="E301" s="4">
        <v>0</v>
      </c>
      <c r="G301" s="4">
        <v>-85.710000000000008</v>
      </c>
      <c r="I301" s="11" t="s">
        <v>91</v>
      </c>
      <c r="J301" s="20">
        <f t="shared" si="21"/>
        <v>1.1362476386173069E-2</v>
      </c>
      <c r="K301" s="21">
        <f>+SUMIF('Cost of Removal from Forecast'!AH:AH,I301,'Cost of Removal from Forecast'!AF:AF)</f>
        <v>0</v>
      </c>
      <c r="L301" s="21">
        <f t="shared" si="23"/>
        <v>0</v>
      </c>
      <c r="N301" s="22" t="s">
        <v>87</v>
      </c>
      <c r="O301" s="21">
        <f>+SUMIF('Cost of Removal from Forecast'!AH:AH,N301,'Cost of Removal from Forecast'!AF:AF)</f>
        <v>-1215608.94</v>
      </c>
      <c r="P301" s="20">
        <f t="shared" si="22"/>
        <v>0</v>
      </c>
      <c r="Q301" s="3">
        <f t="shared" si="24"/>
        <v>0</v>
      </c>
      <c r="R301" s="3"/>
      <c r="S301" s="2">
        <f t="shared" si="25"/>
        <v>0</v>
      </c>
    </row>
    <row r="302" spans="1:19" x14ac:dyDescent="0.3">
      <c r="A302">
        <v>34100</v>
      </c>
      <c r="B302">
        <v>30601</v>
      </c>
      <c r="C302" t="s">
        <v>8</v>
      </c>
      <c r="E302" s="4">
        <v>0</v>
      </c>
      <c r="G302" s="4">
        <v>0</v>
      </c>
      <c r="I302" s="11" t="s">
        <v>91</v>
      </c>
      <c r="J302" s="20">
        <f t="shared" si="21"/>
        <v>0</v>
      </c>
      <c r="K302" s="21">
        <f>+SUMIF('Cost of Removal from Forecast'!AH:AH,I302,'Cost of Removal from Forecast'!AF:AF)</f>
        <v>0</v>
      </c>
      <c r="L302" s="21">
        <f t="shared" si="23"/>
        <v>0</v>
      </c>
      <c r="N302" s="22" t="s">
        <v>87</v>
      </c>
      <c r="O302" s="21">
        <f>+SUMIF('Cost of Removal from Forecast'!AH:AH,N302,'Cost of Removal from Forecast'!AF:AF)</f>
        <v>-1215608.94</v>
      </c>
      <c r="P302" s="20">
        <f t="shared" si="22"/>
        <v>0</v>
      </c>
      <c r="Q302" s="3">
        <f t="shared" si="24"/>
        <v>0</v>
      </c>
      <c r="R302" s="3"/>
      <c r="S302" s="2">
        <f t="shared" si="25"/>
        <v>0</v>
      </c>
    </row>
    <row r="303" spans="1:19" x14ac:dyDescent="0.3">
      <c r="A303">
        <v>34100</v>
      </c>
      <c r="B303">
        <v>30602</v>
      </c>
      <c r="C303" t="s">
        <v>8</v>
      </c>
      <c r="E303" s="4">
        <v>0</v>
      </c>
      <c r="G303" s="4">
        <v>0</v>
      </c>
      <c r="I303" s="11" t="s">
        <v>91</v>
      </c>
      <c r="J303" s="20">
        <f t="shared" si="21"/>
        <v>0</v>
      </c>
      <c r="K303" s="21">
        <f>+SUMIF('Cost of Removal from Forecast'!AH:AH,I303,'Cost of Removal from Forecast'!AF:AF)</f>
        <v>0</v>
      </c>
      <c r="L303" s="21">
        <f t="shared" si="23"/>
        <v>0</v>
      </c>
      <c r="N303" s="22" t="s">
        <v>87</v>
      </c>
      <c r="O303" s="21">
        <f>+SUMIF('Cost of Removal from Forecast'!AH:AH,N303,'Cost of Removal from Forecast'!AF:AF)</f>
        <v>-1215608.94</v>
      </c>
      <c r="P303" s="20">
        <f t="shared" si="22"/>
        <v>0</v>
      </c>
      <c r="Q303" s="3">
        <f t="shared" si="24"/>
        <v>0</v>
      </c>
      <c r="R303" s="3"/>
      <c r="S303" s="2">
        <f t="shared" si="25"/>
        <v>0</v>
      </c>
    </row>
    <row r="304" spans="1:19" x14ac:dyDescent="0.3">
      <c r="A304">
        <v>34100</v>
      </c>
      <c r="B304">
        <v>30700</v>
      </c>
      <c r="C304" t="s">
        <v>9</v>
      </c>
      <c r="E304" s="4">
        <v>141065.02250000002</v>
      </c>
      <c r="G304" s="4">
        <v>29775220.410000004</v>
      </c>
      <c r="I304" s="11" t="s">
        <v>92</v>
      </c>
      <c r="J304" s="20">
        <f t="shared" si="21"/>
        <v>2.9001652931931628E-2</v>
      </c>
      <c r="K304" s="21">
        <f>+SUMIF('Cost of Removal from Forecast'!AH:AH,I304,'Cost of Removal from Forecast'!AF:AF)</f>
        <v>-5338742.21</v>
      </c>
      <c r="L304" s="21">
        <f t="shared" si="23"/>
        <v>-154832.35</v>
      </c>
      <c r="N304" s="22" t="s">
        <v>87</v>
      </c>
      <c r="O304" s="21">
        <f>+SUMIF('Cost of Removal from Forecast'!AH:AH,N304,'Cost of Removal from Forecast'!AF:AF)</f>
        <v>-1215608.94</v>
      </c>
      <c r="P304" s="20">
        <f t="shared" si="22"/>
        <v>4.8480290456551743E-3</v>
      </c>
      <c r="Q304" s="3">
        <f t="shared" si="24"/>
        <v>-5893.31</v>
      </c>
      <c r="R304" s="3"/>
      <c r="S304" s="2">
        <f t="shared" si="25"/>
        <v>-160725.66</v>
      </c>
    </row>
    <row r="305" spans="1:19" x14ac:dyDescent="0.3">
      <c r="A305">
        <v>34100</v>
      </c>
      <c r="B305">
        <v>30701</v>
      </c>
      <c r="C305" t="s">
        <v>9</v>
      </c>
      <c r="E305" s="4">
        <v>14630.744999999999</v>
      </c>
      <c r="G305" s="4">
        <v>3140988.83</v>
      </c>
      <c r="I305" s="11" t="s">
        <v>92</v>
      </c>
      <c r="J305" s="20">
        <f t="shared" si="21"/>
        <v>3.0079447130531164E-3</v>
      </c>
      <c r="K305" s="21">
        <f>+SUMIF('Cost of Removal from Forecast'!AH:AH,I305,'Cost of Removal from Forecast'!AF:AF)</f>
        <v>-5338742.21</v>
      </c>
      <c r="L305" s="21">
        <f t="shared" si="23"/>
        <v>-16058.64</v>
      </c>
      <c r="N305" s="22" t="s">
        <v>87</v>
      </c>
      <c r="O305" s="21">
        <f>+SUMIF('Cost of Removal from Forecast'!AH:AH,N305,'Cost of Removal from Forecast'!AF:AF)</f>
        <v>-1215608.94</v>
      </c>
      <c r="P305" s="20">
        <f t="shared" si="22"/>
        <v>5.0281968305538216E-4</v>
      </c>
      <c r="Q305" s="3">
        <f t="shared" si="24"/>
        <v>-611.23</v>
      </c>
      <c r="R305" s="3"/>
      <c r="S305" s="2">
        <f t="shared" si="25"/>
        <v>-16669.87</v>
      </c>
    </row>
    <row r="306" spans="1:19" x14ac:dyDescent="0.3">
      <c r="A306">
        <v>34100</v>
      </c>
      <c r="B306">
        <v>30702</v>
      </c>
      <c r="C306" t="s">
        <v>9</v>
      </c>
      <c r="E306" s="4">
        <v>14337.795000000002</v>
      </c>
      <c r="G306" s="4">
        <v>3165124.94</v>
      </c>
      <c r="I306" s="11" t="s">
        <v>92</v>
      </c>
      <c r="J306" s="20">
        <f t="shared" si="21"/>
        <v>2.9477169253574863E-3</v>
      </c>
      <c r="K306" s="21">
        <f>+SUMIF('Cost of Removal from Forecast'!AH:AH,I306,'Cost of Removal from Forecast'!AF:AF)</f>
        <v>-5338742.21</v>
      </c>
      <c r="L306" s="21">
        <f t="shared" si="23"/>
        <v>-15737.1</v>
      </c>
      <c r="N306" s="22" t="s">
        <v>87</v>
      </c>
      <c r="O306" s="21">
        <f>+SUMIF('Cost of Removal from Forecast'!AH:AH,N306,'Cost of Removal from Forecast'!AF:AF)</f>
        <v>-1215608.94</v>
      </c>
      <c r="P306" s="20">
        <f t="shared" si="22"/>
        <v>4.9275179182115393E-4</v>
      </c>
      <c r="Q306" s="3">
        <f t="shared" si="24"/>
        <v>-598.99</v>
      </c>
      <c r="R306" s="3"/>
      <c r="S306" s="2">
        <f t="shared" si="25"/>
        <v>-16336.09</v>
      </c>
    </row>
    <row r="307" spans="1:19" x14ac:dyDescent="0.3">
      <c r="A307">
        <v>34100</v>
      </c>
      <c r="B307">
        <v>30801</v>
      </c>
      <c r="C307" t="s">
        <v>9</v>
      </c>
      <c r="E307" s="4">
        <v>29164.83</v>
      </c>
      <c r="G307" s="4">
        <v>10663705.33</v>
      </c>
      <c r="I307" s="11" t="s">
        <v>109</v>
      </c>
      <c r="J307" s="20">
        <f t="shared" si="21"/>
        <v>0.11541322053899711</v>
      </c>
      <c r="K307" s="21">
        <f>+SUMIF('Cost of Removal from Forecast'!AH:AH,I307,'Cost of Removal from Forecast'!AF:AF)</f>
        <v>-701114.26</v>
      </c>
      <c r="L307" s="21">
        <f t="shared" si="23"/>
        <v>-80917.850000000006</v>
      </c>
      <c r="N307" s="22" t="s">
        <v>87</v>
      </c>
      <c r="O307" s="21">
        <f>+SUMIF('Cost of Removal from Forecast'!AH:AH,N307,'Cost of Removal from Forecast'!AF:AF)</f>
        <v>-1215608.94</v>
      </c>
      <c r="P307" s="20">
        <f t="shared" si="22"/>
        <v>2.5336571272861811E-3</v>
      </c>
      <c r="Q307" s="3">
        <f t="shared" si="24"/>
        <v>-3079.94</v>
      </c>
      <c r="R307" s="3"/>
      <c r="S307" s="2">
        <f t="shared" si="25"/>
        <v>-83997.790000000008</v>
      </c>
    </row>
    <row r="308" spans="1:19" x14ac:dyDescent="0.3">
      <c r="A308">
        <v>34100</v>
      </c>
      <c r="B308">
        <v>30900</v>
      </c>
      <c r="C308" t="s">
        <v>9</v>
      </c>
      <c r="E308" s="4">
        <v>2718.0324999999998</v>
      </c>
      <c r="G308" s="4">
        <v>482572.65</v>
      </c>
      <c r="I308" s="11" t="s">
        <v>143</v>
      </c>
      <c r="J308" s="20">
        <f t="shared" si="21"/>
        <v>4.6456710597587318E-2</v>
      </c>
      <c r="K308" s="21">
        <f>+SUMIF('Cost of Removal from Forecast'!AH:AH,I308,'Cost of Removal from Forecast'!AF:AF)</f>
        <v>0</v>
      </c>
      <c r="L308" s="21">
        <f t="shared" si="23"/>
        <v>0</v>
      </c>
      <c r="N308" s="22" t="s">
        <v>87</v>
      </c>
      <c r="O308" s="21">
        <f>+SUMIF('Cost of Removal from Forecast'!AH:AH,N308,'Cost of Removal from Forecast'!AF:AF)</f>
        <v>-1215608.94</v>
      </c>
      <c r="P308" s="20">
        <f t="shared" si="22"/>
        <v>0</v>
      </c>
      <c r="Q308" s="3">
        <f t="shared" si="24"/>
        <v>0</v>
      </c>
      <c r="R308" s="3"/>
      <c r="S308" s="2">
        <f t="shared" si="25"/>
        <v>0</v>
      </c>
    </row>
    <row r="309" spans="1:19" x14ac:dyDescent="0.3">
      <c r="A309">
        <v>34100</v>
      </c>
      <c r="B309">
        <v>30901</v>
      </c>
      <c r="C309" t="s">
        <v>9</v>
      </c>
      <c r="E309" s="4">
        <v>95660.5625</v>
      </c>
      <c r="G309" s="4">
        <v>20129036.530000001</v>
      </c>
      <c r="I309" s="11" t="s">
        <v>118</v>
      </c>
      <c r="J309" s="20">
        <f t="shared" si="21"/>
        <v>1.7728931268846154E-2</v>
      </c>
      <c r="K309" s="21">
        <f>+SUMIF('Cost of Removal from Forecast'!AH:AH,I309,'Cost of Removal from Forecast'!AF:AF)</f>
        <v>-6425802.2599999998</v>
      </c>
      <c r="L309" s="21">
        <f t="shared" si="23"/>
        <v>-113922.61</v>
      </c>
      <c r="N309" s="22" t="s">
        <v>87</v>
      </c>
      <c r="O309" s="21">
        <f>+SUMIF('Cost of Removal from Forecast'!AH:AH,N309,'Cost of Removal from Forecast'!AF:AF)</f>
        <v>-1215608.94</v>
      </c>
      <c r="P309" s="20">
        <f t="shared" si="22"/>
        <v>3.5670848000230351E-3</v>
      </c>
      <c r="Q309" s="3">
        <f t="shared" si="24"/>
        <v>-4336.18</v>
      </c>
      <c r="R309" s="3"/>
      <c r="S309" s="2">
        <f t="shared" si="25"/>
        <v>-118258.79000000001</v>
      </c>
    </row>
    <row r="310" spans="1:19" x14ac:dyDescent="0.3">
      <c r="A310">
        <v>34100</v>
      </c>
      <c r="B310">
        <v>30902</v>
      </c>
      <c r="C310" t="s">
        <v>9</v>
      </c>
      <c r="E310" s="4">
        <v>34541.254999999997</v>
      </c>
      <c r="G310" s="4">
        <v>6246470.8099999987</v>
      </c>
      <c r="I310" s="11" t="s">
        <v>118</v>
      </c>
      <c r="J310" s="20">
        <f t="shared" si="21"/>
        <v>6.401588280799504E-3</v>
      </c>
      <c r="K310" s="21">
        <f>+SUMIF('Cost of Removal from Forecast'!AH:AH,I310,'Cost of Removal from Forecast'!AF:AF)</f>
        <v>-6425802.2599999998</v>
      </c>
      <c r="L310" s="21">
        <f t="shared" si="23"/>
        <v>-41135.339999999997</v>
      </c>
      <c r="N310" s="22" t="s">
        <v>87</v>
      </c>
      <c r="O310" s="21">
        <f>+SUMIF('Cost of Removal from Forecast'!AH:AH,N310,'Cost of Removal from Forecast'!AF:AF)</f>
        <v>-1215608.94</v>
      </c>
      <c r="P310" s="20">
        <f t="shared" si="22"/>
        <v>1.2880081140853386E-3</v>
      </c>
      <c r="Q310" s="3">
        <f t="shared" si="24"/>
        <v>-1565.71</v>
      </c>
      <c r="R310" s="3"/>
      <c r="S310" s="2">
        <f t="shared" si="25"/>
        <v>-42701.049999999996</v>
      </c>
    </row>
    <row r="311" spans="1:19" x14ac:dyDescent="0.3">
      <c r="A311">
        <v>34100</v>
      </c>
      <c r="B311">
        <v>30903</v>
      </c>
      <c r="C311" t="s">
        <v>9</v>
      </c>
      <c r="E311" s="4">
        <v>35466.879999999997</v>
      </c>
      <c r="G311" s="4">
        <v>8543006.370000001</v>
      </c>
      <c r="I311" s="11" t="s">
        <v>121</v>
      </c>
      <c r="J311" s="20">
        <f t="shared" si="21"/>
        <v>4.1173276816075861E-2</v>
      </c>
      <c r="K311" s="21">
        <f>+SUMIF('Cost of Removal from Forecast'!AH:AH,I311,'Cost of Removal from Forecast'!AF:AF)</f>
        <v>-589332.53</v>
      </c>
      <c r="L311" s="21">
        <f t="shared" si="23"/>
        <v>-24264.75</v>
      </c>
      <c r="N311" s="22" t="s">
        <v>87</v>
      </c>
      <c r="O311" s="21">
        <f>+SUMIF('Cost of Removal from Forecast'!AH:AH,N311,'Cost of Removal from Forecast'!AF:AF)</f>
        <v>-1215608.94</v>
      </c>
      <c r="P311" s="20">
        <f t="shared" si="22"/>
        <v>7.5976508000790137E-4</v>
      </c>
      <c r="Q311" s="3">
        <f t="shared" si="24"/>
        <v>-923.58</v>
      </c>
      <c r="R311" s="3"/>
      <c r="S311" s="2">
        <f t="shared" si="25"/>
        <v>-25188.33</v>
      </c>
    </row>
    <row r="312" spans="1:19" x14ac:dyDescent="0.3">
      <c r="A312">
        <v>34100</v>
      </c>
      <c r="B312">
        <v>31001</v>
      </c>
      <c r="C312" t="s">
        <v>9</v>
      </c>
      <c r="E312" s="4">
        <v>17930.354999999996</v>
      </c>
      <c r="G312" s="4">
        <v>6584120.7499999991</v>
      </c>
      <c r="I312" s="11" t="s">
        <v>107</v>
      </c>
      <c r="J312" s="20">
        <f t="shared" si="21"/>
        <v>0.18734101926876551</v>
      </c>
      <c r="K312" s="21">
        <f>+SUMIF('Cost of Removal from Forecast'!AH:AH,I312,'Cost of Removal from Forecast'!AF:AF)</f>
        <v>-1111447.98</v>
      </c>
      <c r="L312" s="21">
        <f t="shared" si="23"/>
        <v>-208219.8</v>
      </c>
      <c r="N312" s="22" t="s">
        <v>87</v>
      </c>
      <c r="O312" s="21">
        <f>+SUMIF('Cost of Removal from Forecast'!AH:AH,N312,'Cost of Removal from Forecast'!AF:AF)</f>
        <v>-1215608.94</v>
      </c>
      <c r="P312" s="20">
        <f t="shared" si="22"/>
        <v>6.5196687790407565E-3</v>
      </c>
      <c r="Q312" s="3">
        <f t="shared" si="24"/>
        <v>-7925.37</v>
      </c>
      <c r="R312" s="3"/>
      <c r="S312" s="2">
        <f t="shared" si="25"/>
        <v>-216145.16999999998</v>
      </c>
    </row>
    <row r="313" spans="1:19" x14ac:dyDescent="0.3">
      <c r="A313">
        <v>34100</v>
      </c>
      <c r="B313">
        <v>31101</v>
      </c>
      <c r="C313" t="s">
        <v>9</v>
      </c>
      <c r="E313" s="4">
        <v>19571.607500000002</v>
      </c>
      <c r="G313" s="4">
        <v>7466968.3499999996</v>
      </c>
      <c r="I313" s="11" t="s">
        <v>89</v>
      </c>
      <c r="J313" s="20">
        <f t="shared" si="21"/>
        <v>2.2393290723995637E-2</v>
      </c>
      <c r="K313" s="21">
        <f>+SUMIF('Cost of Removal from Forecast'!AH:AH,I313,'Cost of Removal from Forecast'!AF:AF)</f>
        <v>-500062</v>
      </c>
      <c r="L313" s="21">
        <f t="shared" si="23"/>
        <v>-11198.03</v>
      </c>
      <c r="N313" s="22" t="s">
        <v>87</v>
      </c>
      <c r="O313" s="21">
        <f>+SUMIF('Cost of Removal from Forecast'!AH:AH,N313,'Cost of Removal from Forecast'!AF:AF)</f>
        <v>-1215608.94</v>
      </c>
      <c r="P313" s="20">
        <f t="shared" si="22"/>
        <v>3.5062682116571901E-4</v>
      </c>
      <c r="Q313" s="3">
        <f t="shared" si="24"/>
        <v>-426.23</v>
      </c>
      <c r="R313" s="3"/>
      <c r="S313" s="2">
        <f t="shared" si="25"/>
        <v>-11624.26</v>
      </c>
    </row>
    <row r="314" spans="1:19" x14ac:dyDescent="0.3">
      <c r="A314">
        <v>34100</v>
      </c>
      <c r="B314">
        <v>31201</v>
      </c>
      <c r="C314" t="s">
        <v>9</v>
      </c>
      <c r="E314" s="4">
        <v>6968.1924999999992</v>
      </c>
      <c r="G314" s="4">
        <v>-20823.509999999995</v>
      </c>
      <c r="I314" s="11" t="s">
        <v>104</v>
      </c>
      <c r="J314" s="20">
        <f t="shared" si="21"/>
        <v>0.79419389409646324</v>
      </c>
      <c r="K314" s="21">
        <f>+SUMIF('Cost of Removal from Forecast'!AH:AH,I314,'Cost of Removal from Forecast'!AF:AF)</f>
        <v>-866688.24999999988</v>
      </c>
      <c r="L314" s="21">
        <f t="shared" si="23"/>
        <v>-688318.52</v>
      </c>
      <c r="N314" s="22" t="s">
        <v>87</v>
      </c>
      <c r="O314" s="21">
        <f>+SUMIF('Cost of Removal from Forecast'!AH:AH,N314,'Cost of Removal from Forecast'!AF:AF)</f>
        <v>-1215608.94</v>
      </c>
      <c r="P314" s="20">
        <f t="shared" si="22"/>
        <v>2.155226719495236E-2</v>
      </c>
      <c r="Q314" s="3">
        <f t="shared" si="24"/>
        <v>-26199.13</v>
      </c>
      <c r="R314" s="3"/>
      <c r="S314" s="2">
        <f t="shared" si="25"/>
        <v>-714517.65</v>
      </c>
    </row>
    <row r="315" spans="1:19" x14ac:dyDescent="0.3">
      <c r="A315">
        <v>34100</v>
      </c>
      <c r="B315">
        <v>40101</v>
      </c>
      <c r="C315" t="s">
        <v>9</v>
      </c>
      <c r="E315" s="4">
        <v>230.7225</v>
      </c>
      <c r="G315" s="4">
        <v>993837.27</v>
      </c>
      <c r="I315" s="11" t="s">
        <v>123</v>
      </c>
      <c r="J315" s="20">
        <f t="shared" si="21"/>
        <v>7.3426157817110302E-2</v>
      </c>
      <c r="K315" s="21">
        <f>+SUMIF('Cost of Removal from Forecast'!AH:AH,I315,'Cost of Removal from Forecast'!AF:AF)</f>
        <v>-50678.59</v>
      </c>
      <c r="L315" s="21">
        <f t="shared" si="23"/>
        <v>-3721.13</v>
      </c>
      <c r="N315" s="22" t="s">
        <v>87</v>
      </c>
      <c r="O315" s="21">
        <f>+SUMIF('Cost of Removal from Forecast'!AH:AH,N315,'Cost of Removal from Forecast'!AF:AF)</f>
        <v>-1215608.94</v>
      </c>
      <c r="P315" s="20">
        <f t="shared" si="22"/>
        <v>1.1651406390627565E-4</v>
      </c>
      <c r="Q315" s="3">
        <f t="shared" si="24"/>
        <v>-141.63999999999999</v>
      </c>
      <c r="R315" s="3"/>
      <c r="S315" s="2">
        <f t="shared" si="25"/>
        <v>-3862.77</v>
      </c>
    </row>
    <row r="316" spans="1:19" x14ac:dyDescent="0.3">
      <c r="A316">
        <v>34100</v>
      </c>
      <c r="B316">
        <v>40102</v>
      </c>
      <c r="C316" t="s">
        <v>9</v>
      </c>
      <c r="E316" s="4">
        <v>20.647500000000001</v>
      </c>
      <c r="G316" s="4">
        <v>748470.6</v>
      </c>
      <c r="I316" s="11" t="s">
        <v>147</v>
      </c>
      <c r="J316" s="20">
        <f t="shared" si="21"/>
        <v>0.14423228050812234</v>
      </c>
      <c r="K316" s="21">
        <f>+SUMIF('Cost of Removal from Forecast'!AH:AH,I316,'Cost of Removal from Forecast'!AF:AF)</f>
        <v>0</v>
      </c>
      <c r="L316" s="21">
        <f t="shared" si="23"/>
        <v>0</v>
      </c>
      <c r="N316" s="22" t="s">
        <v>87</v>
      </c>
      <c r="O316" s="21">
        <f>+SUMIF('Cost of Removal from Forecast'!AH:AH,N316,'Cost of Removal from Forecast'!AF:AF)</f>
        <v>-1215608.94</v>
      </c>
      <c r="P316" s="20">
        <f t="shared" si="22"/>
        <v>0</v>
      </c>
      <c r="Q316" s="3">
        <f t="shared" si="24"/>
        <v>0</v>
      </c>
      <c r="R316" s="3"/>
      <c r="S316" s="2">
        <f t="shared" si="25"/>
        <v>0</v>
      </c>
    </row>
    <row r="317" spans="1:19" x14ac:dyDescent="0.3">
      <c r="A317">
        <v>34100</v>
      </c>
      <c r="B317">
        <v>40103</v>
      </c>
      <c r="C317" t="s">
        <v>9</v>
      </c>
      <c r="E317" s="4">
        <v>11017.387500000001</v>
      </c>
      <c r="G317" s="4">
        <v>3189130.65</v>
      </c>
      <c r="I317" s="11" t="s">
        <v>115</v>
      </c>
      <c r="J317" s="20">
        <f t="shared" si="21"/>
        <v>0.11504643373167688</v>
      </c>
      <c r="K317" s="21">
        <f>+SUMIF('Cost of Removal from Forecast'!AH:AH,I317,'Cost of Removal from Forecast'!AF:AF)</f>
        <v>-142202.32999999999</v>
      </c>
      <c r="L317" s="21">
        <f t="shared" si="23"/>
        <v>-16359.87</v>
      </c>
      <c r="N317" s="22" t="s">
        <v>87</v>
      </c>
      <c r="O317" s="21">
        <f>+SUMIF('Cost of Removal from Forecast'!AH:AH,N317,'Cost of Removal from Forecast'!AF:AF)</f>
        <v>-1215608.94</v>
      </c>
      <c r="P317" s="20">
        <f t="shared" si="22"/>
        <v>5.122516382599807E-4</v>
      </c>
      <c r="Q317" s="3">
        <f t="shared" si="24"/>
        <v>-622.70000000000005</v>
      </c>
      <c r="R317" s="3"/>
      <c r="S317" s="2">
        <f t="shared" si="25"/>
        <v>-16982.57</v>
      </c>
    </row>
    <row r="318" spans="1:19" x14ac:dyDescent="0.3">
      <c r="A318">
        <v>34200</v>
      </c>
      <c r="B318">
        <v>30101</v>
      </c>
      <c r="C318" t="s">
        <v>9</v>
      </c>
      <c r="E318" s="4">
        <v>0</v>
      </c>
      <c r="G318" s="4">
        <v>1861809.6500000001</v>
      </c>
      <c r="I318" s="11" t="s">
        <v>97</v>
      </c>
      <c r="J318" s="20">
        <f t="shared" si="21"/>
        <v>0</v>
      </c>
      <c r="K318" s="21">
        <f>+SUMIF('Cost of Removal from Forecast'!AH:AH,I318,'Cost of Removal from Forecast'!AF:AF)</f>
        <v>0</v>
      </c>
      <c r="L318" s="21">
        <f t="shared" si="23"/>
        <v>0</v>
      </c>
      <c r="N318" s="22" t="s">
        <v>87</v>
      </c>
      <c r="O318" s="21">
        <f>+SUMIF('Cost of Removal from Forecast'!AH:AH,N318,'Cost of Removal from Forecast'!AF:AF)</f>
        <v>-1215608.94</v>
      </c>
      <c r="P318" s="20">
        <f t="shared" si="22"/>
        <v>0</v>
      </c>
      <c r="Q318" s="3">
        <f t="shared" si="24"/>
        <v>0</v>
      </c>
      <c r="R318" s="3"/>
      <c r="S318" s="2">
        <f t="shared" si="25"/>
        <v>0</v>
      </c>
    </row>
    <row r="319" spans="1:19" x14ac:dyDescent="0.3">
      <c r="A319">
        <v>34200</v>
      </c>
      <c r="B319">
        <v>30102</v>
      </c>
      <c r="C319" t="s">
        <v>9</v>
      </c>
      <c r="E319" s="4">
        <v>3190.2980000000007</v>
      </c>
      <c r="G319" s="4">
        <v>2449237.8300000005</v>
      </c>
      <c r="I319" s="11" t="s">
        <v>116</v>
      </c>
      <c r="J319" s="20">
        <f t="shared" si="21"/>
        <v>2.9058362746195391E-3</v>
      </c>
      <c r="K319" s="21">
        <f>+SUMIF('Cost of Removal from Forecast'!AH:AH,I319,'Cost of Removal from Forecast'!AF:AF)</f>
        <v>0</v>
      </c>
      <c r="L319" s="21">
        <f t="shared" si="23"/>
        <v>0</v>
      </c>
      <c r="N319" s="22" t="s">
        <v>87</v>
      </c>
      <c r="O319" s="21">
        <f>+SUMIF('Cost of Removal from Forecast'!AH:AH,N319,'Cost of Removal from Forecast'!AF:AF)</f>
        <v>-1215608.94</v>
      </c>
      <c r="P319" s="20">
        <f t="shared" si="22"/>
        <v>0</v>
      </c>
      <c r="Q319" s="3">
        <f t="shared" si="24"/>
        <v>0</v>
      </c>
      <c r="R319" s="3"/>
      <c r="S319" s="2">
        <f t="shared" si="25"/>
        <v>0</v>
      </c>
    </row>
    <row r="320" spans="1:19" x14ac:dyDescent="0.3">
      <c r="A320">
        <v>34200</v>
      </c>
      <c r="B320">
        <v>30103</v>
      </c>
      <c r="C320" t="s">
        <v>8</v>
      </c>
      <c r="E320" s="4">
        <v>19708.030000000006</v>
      </c>
      <c r="G320" s="4">
        <v>11716755.580000002</v>
      </c>
      <c r="I320" s="11" t="s">
        <v>119</v>
      </c>
      <c r="J320" s="20">
        <f t="shared" si="21"/>
        <v>0.14378461033955692</v>
      </c>
      <c r="K320" s="21">
        <f>+SUMIF('Cost of Removal from Forecast'!AH:AH,I320,'Cost of Removal from Forecast'!AF:AF)</f>
        <v>0</v>
      </c>
      <c r="L320" s="21">
        <f t="shared" si="23"/>
        <v>0</v>
      </c>
      <c r="N320" s="22" t="s">
        <v>87</v>
      </c>
      <c r="O320" s="21">
        <f>+SUMIF('Cost of Removal from Forecast'!AH:AH,N320,'Cost of Removal from Forecast'!AF:AF)</f>
        <v>-1215608.94</v>
      </c>
      <c r="P320" s="20">
        <f t="shared" si="22"/>
        <v>0</v>
      </c>
      <c r="Q320" s="3">
        <f t="shared" si="24"/>
        <v>0</v>
      </c>
      <c r="R320" s="3"/>
      <c r="S320" s="2">
        <f t="shared" si="25"/>
        <v>0</v>
      </c>
    </row>
    <row r="321" spans="1:19" x14ac:dyDescent="0.3">
      <c r="A321">
        <v>34200</v>
      </c>
      <c r="B321">
        <v>30200</v>
      </c>
      <c r="C321" t="s">
        <v>9</v>
      </c>
      <c r="E321" s="4">
        <v>12042.118999999999</v>
      </c>
      <c r="G321" s="4">
        <v>6435691.3099999996</v>
      </c>
      <c r="I321" s="11" t="s">
        <v>95</v>
      </c>
      <c r="J321" s="20">
        <f t="shared" si="21"/>
        <v>5.3253106862712809E-3</v>
      </c>
      <c r="K321" s="21">
        <f>+SUMIF('Cost of Removal from Forecast'!AH:AH,I321,'Cost of Removal from Forecast'!AF:AF)</f>
        <v>-3560062.6300000004</v>
      </c>
      <c r="L321" s="21">
        <f t="shared" si="23"/>
        <v>-18958.439999999999</v>
      </c>
      <c r="N321" s="22" t="s">
        <v>87</v>
      </c>
      <c r="O321" s="21">
        <f>+SUMIF('Cost of Removal from Forecast'!AH:AH,N321,'Cost of Removal from Forecast'!AF:AF)</f>
        <v>-1215608.94</v>
      </c>
      <c r="P321" s="20">
        <f t="shared" si="22"/>
        <v>5.9361669431685861E-4</v>
      </c>
      <c r="Q321" s="3">
        <f t="shared" si="24"/>
        <v>-721.61</v>
      </c>
      <c r="R321" s="3"/>
      <c r="S321" s="2">
        <f t="shared" si="25"/>
        <v>-19680.05</v>
      </c>
    </row>
    <row r="322" spans="1:19" x14ac:dyDescent="0.3">
      <c r="A322">
        <v>34200</v>
      </c>
      <c r="B322">
        <v>30201</v>
      </c>
      <c r="C322" t="s">
        <v>9</v>
      </c>
      <c r="E322" s="4">
        <v>704.54399999999987</v>
      </c>
      <c r="G322" s="4">
        <v>512619.5</v>
      </c>
      <c r="I322" s="11" t="s">
        <v>95</v>
      </c>
      <c r="J322" s="20">
        <f t="shared" si="21"/>
        <v>3.11566070070252E-4</v>
      </c>
      <c r="K322" s="21">
        <f>+SUMIF('Cost of Removal from Forecast'!AH:AH,I322,'Cost of Removal from Forecast'!AF:AF)</f>
        <v>-3560062.6300000004</v>
      </c>
      <c r="L322" s="21">
        <f t="shared" si="23"/>
        <v>-1109.19</v>
      </c>
      <c r="N322" s="22" t="s">
        <v>87</v>
      </c>
      <c r="O322" s="21">
        <f>+SUMIF('Cost of Removal from Forecast'!AH:AH,N322,'Cost of Removal from Forecast'!AF:AF)</f>
        <v>-1215608.94</v>
      </c>
      <c r="P322" s="20">
        <f t="shared" si="22"/>
        <v>3.4730373446829831E-5</v>
      </c>
      <c r="Q322" s="3">
        <f t="shared" si="24"/>
        <v>-42.22</v>
      </c>
      <c r="R322" s="3"/>
      <c r="S322" s="2">
        <f t="shared" si="25"/>
        <v>-1151.4100000000001</v>
      </c>
    </row>
    <row r="323" spans="1:19" x14ac:dyDescent="0.3">
      <c r="A323">
        <v>34200</v>
      </c>
      <c r="B323">
        <v>30202</v>
      </c>
      <c r="C323" t="s">
        <v>9</v>
      </c>
      <c r="E323" s="4">
        <v>776.50400000000013</v>
      </c>
      <c r="G323" s="4">
        <v>505123.65</v>
      </c>
      <c r="I323" s="11" t="s">
        <v>95</v>
      </c>
      <c r="J323" s="20">
        <f t="shared" si="21"/>
        <v>3.4338848911328614E-4</v>
      </c>
      <c r="K323" s="21">
        <f>+SUMIF('Cost of Removal from Forecast'!AH:AH,I323,'Cost of Removal from Forecast'!AF:AF)</f>
        <v>-3560062.6300000004</v>
      </c>
      <c r="L323" s="21">
        <f t="shared" si="23"/>
        <v>-1222.48</v>
      </c>
      <c r="N323" s="22" t="s">
        <v>87</v>
      </c>
      <c r="O323" s="21">
        <f>+SUMIF('Cost of Removal from Forecast'!AH:AH,N323,'Cost of Removal from Forecast'!AF:AF)</f>
        <v>-1215608.94</v>
      </c>
      <c r="P323" s="20">
        <f t="shared" si="22"/>
        <v>3.8277650295513421E-5</v>
      </c>
      <c r="Q323" s="3">
        <f t="shared" si="24"/>
        <v>-46.53</v>
      </c>
      <c r="R323" s="3"/>
      <c r="S323" s="2">
        <f t="shared" si="25"/>
        <v>-1269.01</v>
      </c>
    </row>
    <row r="324" spans="1:19" x14ac:dyDescent="0.3">
      <c r="A324">
        <v>34200</v>
      </c>
      <c r="B324">
        <v>30300</v>
      </c>
      <c r="C324" t="s">
        <v>9</v>
      </c>
      <c r="E324" s="4">
        <v>642.17600000000004</v>
      </c>
      <c r="G324" s="4">
        <v>285746.08</v>
      </c>
      <c r="I324" s="11" t="s">
        <v>99</v>
      </c>
      <c r="J324" s="20">
        <f t="shared" si="21"/>
        <v>2.7366609851768177E-2</v>
      </c>
      <c r="K324" s="21">
        <f>+SUMIF('Cost of Removal from Forecast'!AH:AH,I324,'Cost of Removal from Forecast'!AF:AF)</f>
        <v>-50111.839999999989</v>
      </c>
      <c r="L324" s="21">
        <f t="shared" si="23"/>
        <v>-1371.39</v>
      </c>
      <c r="N324" s="22" t="s">
        <v>87</v>
      </c>
      <c r="O324" s="21">
        <f>+SUMIF('Cost of Removal from Forecast'!AH:AH,N324,'Cost of Removal from Forecast'!AF:AF)</f>
        <v>-1215608.94</v>
      </c>
      <c r="P324" s="20">
        <f t="shared" si="22"/>
        <v>4.2940241835256321E-5</v>
      </c>
      <c r="Q324" s="3">
        <f t="shared" si="24"/>
        <v>-52.2</v>
      </c>
      <c r="R324" s="3"/>
      <c r="S324" s="2">
        <f t="shared" si="25"/>
        <v>-1423.5900000000001</v>
      </c>
    </row>
    <row r="325" spans="1:19" x14ac:dyDescent="0.3">
      <c r="A325">
        <v>34200</v>
      </c>
      <c r="B325">
        <v>30301</v>
      </c>
      <c r="C325" t="s">
        <v>9</v>
      </c>
      <c r="E325" s="4">
        <v>5009.4609999999993</v>
      </c>
      <c r="G325" s="4">
        <v>1990244.5400000003</v>
      </c>
      <c r="I325" s="11" t="s">
        <v>101</v>
      </c>
      <c r="J325" s="20">
        <f t="shared" si="21"/>
        <v>4.6396599655016482E-3</v>
      </c>
      <c r="K325" s="21">
        <f>+SUMIF('Cost of Removal from Forecast'!AH:AH,I325,'Cost of Removal from Forecast'!AF:AF)</f>
        <v>-4714781.5499999989</v>
      </c>
      <c r="L325" s="21">
        <f t="shared" si="23"/>
        <v>-21874.98</v>
      </c>
      <c r="N325" s="22" t="s">
        <v>87</v>
      </c>
      <c r="O325" s="21">
        <f>+SUMIF('Cost of Removal from Forecast'!AH:AH,N325,'Cost of Removal from Forecast'!AF:AF)</f>
        <v>-1215608.94</v>
      </c>
      <c r="P325" s="20">
        <f t="shared" si="22"/>
        <v>6.8493785964706994E-4</v>
      </c>
      <c r="Q325" s="3">
        <f t="shared" si="24"/>
        <v>-832.62</v>
      </c>
      <c r="R325" s="3"/>
      <c r="S325" s="2">
        <f t="shared" si="25"/>
        <v>-22707.599999999999</v>
      </c>
    </row>
    <row r="326" spans="1:19" x14ac:dyDescent="0.3">
      <c r="A326">
        <v>34200</v>
      </c>
      <c r="B326">
        <v>30302</v>
      </c>
      <c r="C326" t="s">
        <v>9</v>
      </c>
      <c r="E326" s="4">
        <v>2256.9470000000006</v>
      </c>
      <c r="G326" s="4">
        <v>2078171.46</v>
      </c>
      <c r="I326" s="11" t="s">
        <v>103</v>
      </c>
      <c r="J326" s="20">
        <f t="shared" si="21"/>
        <v>1.0392328631141463E-3</v>
      </c>
      <c r="K326" s="21">
        <f>+SUMIF('Cost of Removal from Forecast'!AH:AH,I326,'Cost of Removal from Forecast'!AF:AF)</f>
        <v>-861747.12999999989</v>
      </c>
      <c r="L326" s="21">
        <f t="shared" si="23"/>
        <v>-895.56</v>
      </c>
      <c r="N326" s="22" t="s">
        <v>87</v>
      </c>
      <c r="O326" s="21">
        <f>+SUMIF('Cost of Removal from Forecast'!AH:AH,N326,'Cost of Removal from Forecast'!AF:AF)</f>
        <v>-1215608.94</v>
      </c>
      <c r="P326" s="20">
        <f t="shared" si="22"/>
        <v>2.8041303333101561E-5</v>
      </c>
      <c r="Q326" s="3">
        <f t="shared" si="24"/>
        <v>-34.090000000000003</v>
      </c>
      <c r="R326" s="3"/>
      <c r="S326" s="2">
        <f t="shared" si="25"/>
        <v>-929.65</v>
      </c>
    </row>
    <row r="327" spans="1:19" x14ac:dyDescent="0.3">
      <c r="A327">
        <v>34200</v>
      </c>
      <c r="B327">
        <v>30401</v>
      </c>
      <c r="C327" t="s">
        <v>9</v>
      </c>
      <c r="E327" s="4">
        <v>2385.3620000000001</v>
      </c>
      <c r="G327" s="4">
        <v>1498720.48</v>
      </c>
      <c r="I327" s="11" t="s">
        <v>111</v>
      </c>
      <c r="J327" s="20">
        <f t="shared" si="21"/>
        <v>4.6458881288124493E-3</v>
      </c>
      <c r="K327" s="21">
        <f>+SUMIF('Cost of Removal from Forecast'!AH:AH,I327,'Cost of Removal from Forecast'!AF:AF)</f>
        <v>-237614.88999999998</v>
      </c>
      <c r="L327" s="21">
        <f t="shared" si="23"/>
        <v>-1103.93</v>
      </c>
      <c r="N327" s="22" t="s">
        <v>87</v>
      </c>
      <c r="O327" s="21">
        <f>+SUMIF('Cost of Removal from Forecast'!AH:AH,N327,'Cost of Removal from Forecast'!AF:AF)</f>
        <v>-1215608.94</v>
      </c>
      <c r="P327" s="20">
        <f t="shared" si="22"/>
        <v>3.4565675095483061E-5</v>
      </c>
      <c r="Q327" s="3">
        <f t="shared" si="24"/>
        <v>-42.02</v>
      </c>
      <c r="R327" s="3"/>
      <c r="S327" s="2">
        <f t="shared" si="25"/>
        <v>-1145.95</v>
      </c>
    </row>
    <row r="328" spans="1:19" x14ac:dyDescent="0.3">
      <c r="A328">
        <v>34200</v>
      </c>
      <c r="B328">
        <v>30500</v>
      </c>
      <c r="C328" t="s">
        <v>9</v>
      </c>
      <c r="E328" s="4">
        <v>3556.0549999999998</v>
      </c>
      <c r="G328" s="4">
        <v>3052784.3800000004</v>
      </c>
      <c r="I328" s="11" t="s">
        <v>112</v>
      </c>
      <c r="J328" s="20">
        <f t="shared" si="21"/>
        <v>6.9272688872561476E-4</v>
      </c>
      <c r="K328" s="21">
        <f>+SUMIF('Cost of Removal from Forecast'!AH:AH,I328,'Cost of Removal from Forecast'!AF:AF)</f>
        <v>-6786786.1500000004</v>
      </c>
      <c r="L328" s="21">
        <f t="shared" si="23"/>
        <v>-4701.3900000000003</v>
      </c>
      <c r="N328" s="22" t="s">
        <v>87</v>
      </c>
      <c r="O328" s="21">
        <f>+SUMIF('Cost of Removal from Forecast'!AH:AH,N328,'Cost of Removal from Forecast'!AF:AF)</f>
        <v>-1215608.94</v>
      </c>
      <c r="P328" s="20">
        <f t="shared" si="22"/>
        <v>1.4720744905669119E-4</v>
      </c>
      <c r="Q328" s="3">
        <f t="shared" si="24"/>
        <v>-178.95</v>
      </c>
      <c r="R328" s="3"/>
      <c r="S328" s="2">
        <f t="shared" si="25"/>
        <v>-4880.34</v>
      </c>
    </row>
    <row r="329" spans="1:19" x14ac:dyDescent="0.3">
      <c r="A329">
        <v>34200</v>
      </c>
      <c r="B329">
        <v>30501</v>
      </c>
      <c r="C329" t="s">
        <v>9</v>
      </c>
      <c r="E329" s="4">
        <v>0</v>
      </c>
      <c r="G329" s="4">
        <v>0</v>
      </c>
      <c r="I329" s="11" t="s">
        <v>112</v>
      </c>
      <c r="J329" s="20">
        <f t="shared" si="21"/>
        <v>0</v>
      </c>
      <c r="K329" s="21">
        <f>+SUMIF('Cost of Removal from Forecast'!AH:AH,I329,'Cost of Removal from Forecast'!AF:AF)</f>
        <v>-6786786.1500000004</v>
      </c>
      <c r="L329" s="21">
        <f t="shared" si="23"/>
        <v>0</v>
      </c>
      <c r="N329" s="22" t="s">
        <v>87</v>
      </c>
      <c r="O329" s="21">
        <f>+SUMIF('Cost of Removal from Forecast'!AH:AH,N329,'Cost of Removal from Forecast'!AF:AF)</f>
        <v>-1215608.94</v>
      </c>
      <c r="P329" s="20">
        <f t="shared" si="22"/>
        <v>0</v>
      </c>
      <c r="Q329" s="3">
        <f t="shared" si="24"/>
        <v>0</v>
      </c>
      <c r="R329" s="3"/>
      <c r="S329" s="2">
        <f t="shared" si="25"/>
        <v>0</v>
      </c>
    </row>
    <row r="330" spans="1:19" x14ac:dyDescent="0.3">
      <c r="A330">
        <v>34200</v>
      </c>
      <c r="B330">
        <v>30502</v>
      </c>
      <c r="C330" t="s">
        <v>9</v>
      </c>
      <c r="E330" s="4">
        <v>133.34100000000004</v>
      </c>
      <c r="G330" s="4">
        <v>126316.65000000001</v>
      </c>
      <c r="I330" s="11" t="s">
        <v>112</v>
      </c>
      <c r="J330" s="20">
        <f t="shared" si="21"/>
        <v>2.5975103329268591E-5</v>
      </c>
      <c r="K330" s="21">
        <f>+SUMIF('Cost of Removal from Forecast'!AH:AH,I330,'Cost of Removal from Forecast'!AF:AF)</f>
        <v>-6786786.1500000004</v>
      </c>
      <c r="L330" s="21">
        <f t="shared" si="23"/>
        <v>-176.29</v>
      </c>
      <c r="N330" s="22" t="s">
        <v>87</v>
      </c>
      <c r="O330" s="21">
        <f>+SUMIF('Cost of Removal from Forecast'!AH:AH,N330,'Cost of Removal from Forecast'!AF:AF)</f>
        <v>-1215608.94</v>
      </c>
      <c r="P330" s="20">
        <f t="shared" si="22"/>
        <v>5.5198996880080333E-6</v>
      </c>
      <c r="Q330" s="3">
        <f t="shared" si="24"/>
        <v>-6.71</v>
      </c>
      <c r="R330" s="3"/>
      <c r="S330" s="2">
        <f t="shared" si="25"/>
        <v>-183</v>
      </c>
    </row>
    <row r="331" spans="1:19" x14ac:dyDescent="0.3">
      <c r="A331">
        <v>34200</v>
      </c>
      <c r="B331">
        <v>30503</v>
      </c>
      <c r="C331" t="s">
        <v>9</v>
      </c>
      <c r="E331" s="4">
        <v>133.03700000000001</v>
      </c>
      <c r="G331" s="4">
        <v>125943.49</v>
      </c>
      <c r="I331" s="11" t="s">
        <v>112</v>
      </c>
      <c r="J331" s="20">
        <f t="shared" si="21"/>
        <v>2.5915883498818103E-5</v>
      </c>
      <c r="K331" s="21">
        <f>+SUMIF('Cost of Removal from Forecast'!AH:AH,I331,'Cost of Removal from Forecast'!AF:AF)</f>
        <v>-6786786.1500000004</v>
      </c>
      <c r="L331" s="21">
        <f t="shared" si="23"/>
        <v>-175.89</v>
      </c>
      <c r="N331" s="22" t="s">
        <v>87</v>
      </c>
      <c r="O331" s="21">
        <f>+SUMIF('Cost of Removal from Forecast'!AH:AH,N331,'Cost of Removal from Forecast'!AF:AF)</f>
        <v>-1215608.94</v>
      </c>
      <c r="P331" s="20">
        <f t="shared" si="22"/>
        <v>5.5073750985520047E-6</v>
      </c>
      <c r="Q331" s="3">
        <f t="shared" si="24"/>
        <v>-6.69</v>
      </c>
      <c r="R331" s="3"/>
      <c r="S331" s="2">
        <f t="shared" si="25"/>
        <v>-182.57999999999998</v>
      </c>
    </row>
    <row r="332" spans="1:19" x14ac:dyDescent="0.3">
      <c r="A332">
        <v>34200</v>
      </c>
      <c r="B332">
        <v>30504</v>
      </c>
      <c r="C332" t="s">
        <v>9</v>
      </c>
      <c r="E332" s="4">
        <v>8019.4320000000025</v>
      </c>
      <c r="G332" s="4">
        <v>3981440.53</v>
      </c>
      <c r="I332" s="11" t="s">
        <v>112</v>
      </c>
      <c r="J332" s="20">
        <f t="shared" si="21"/>
        <v>1.5622019847012028E-3</v>
      </c>
      <c r="K332" s="21">
        <f>+SUMIF('Cost of Removal from Forecast'!AH:AH,I332,'Cost of Removal from Forecast'!AF:AF)</f>
        <v>-6786786.1500000004</v>
      </c>
      <c r="L332" s="21">
        <f t="shared" si="23"/>
        <v>-10602.33</v>
      </c>
      <c r="N332" s="22" t="s">
        <v>87</v>
      </c>
      <c r="O332" s="21">
        <f>+SUMIF('Cost of Removal from Forecast'!AH:AH,N332,'Cost of Removal from Forecast'!AF:AF)</f>
        <v>-1215608.94</v>
      </c>
      <c r="P332" s="20">
        <f t="shared" si="22"/>
        <v>3.3197457631832896E-4</v>
      </c>
      <c r="Q332" s="3">
        <f t="shared" si="24"/>
        <v>-403.55</v>
      </c>
      <c r="R332" s="3"/>
      <c r="S332" s="2">
        <f t="shared" si="25"/>
        <v>-11005.88</v>
      </c>
    </row>
    <row r="333" spans="1:19" x14ac:dyDescent="0.3">
      <c r="A333">
        <v>34200</v>
      </c>
      <c r="B333">
        <v>30600</v>
      </c>
      <c r="C333" t="s">
        <v>8</v>
      </c>
      <c r="E333" s="4">
        <v>0</v>
      </c>
      <c r="G333" s="4">
        <v>0</v>
      </c>
      <c r="I333" s="11" t="s">
        <v>91</v>
      </c>
      <c r="J333" s="20">
        <f t="shared" ref="J333:J396" si="26">IFERROR(E333/SUMIF(I:I,I333,E:E),IFERROR(G333/SUMIF(I:I,I333,G:G),0))</f>
        <v>0</v>
      </c>
      <c r="K333" s="21">
        <f>+SUMIF('Cost of Removal from Forecast'!AH:AH,I333,'Cost of Removal from Forecast'!AF:AF)</f>
        <v>0</v>
      </c>
      <c r="L333" s="21">
        <f t="shared" si="23"/>
        <v>0</v>
      </c>
      <c r="N333" s="22" t="s">
        <v>87</v>
      </c>
      <c r="O333" s="21">
        <f>+SUMIF('Cost of Removal from Forecast'!AH:AH,N333,'Cost of Removal from Forecast'!AF:AF)</f>
        <v>-1215608.94</v>
      </c>
      <c r="P333" s="20">
        <f t="shared" ref="P333:P396" si="27">+IF(N333=0,0,L333/SUMIF(N:N,N333,L:L))</f>
        <v>0</v>
      </c>
      <c r="Q333" s="3">
        <f t="shared" si="24"/>
        <v>0</v>
      </c>
      <c r="R333" s="3"/>
      <c r="S333" s="2">
        <f t="shared" si="25"/>
        <v>0</v>
      </c>
    </row>
    <row r="334" spans="1:19" x14ac:dyDescent="0.3">
      <c r="A334">
        <v>34200</v>
      </c>
      <c r="B334">
        <v>30601</v>
      </c>
      <c r="C334" t="s">
        <v>8</v>
      </c>
      <c r="E334" s="4">
        <v>0</v>
      </c>
      <c r="G334" s="4">
        <v>0</v>
      </c>
      <c r="I334" s="11" t="s">
        <v>91</v>
      </c>
      <c r="J334" s="20">
        <f t="shared" si="26"/>
        <v>0</v>
      </c>
      <c r="K334" s="21">
        <f>+SUMIF('Cost of Removal from Forecast'!AH:AH,I334,'Cost of Removal from Forecast'!AF:AF)</f>
        <v>0</v>
      </c>
      <c r="L334" s="21">
        <f t="shared" ref="L334:L397" si="28">+ROUND(J334*K334,2)</f>
        <v>0</v>
      </c>
      <c r="N334" s="22" t="s">
        <v>87</v>
      </c>
      <c r="O334" s="21">
        <f>+SUMIF('Cost of Removal from Forecast'!AH:AH,N334,'Cost of Removal from Forecast'!AF:AF)</f>
        <v>-1215608.94</v>
      </c>
      <c r="P334" s="20">
        <f t="shared" si="27"/>
        <v>0</v>
      </c>
      <c r="Q334" s="3">
        <f t="shared" ref="Q334:Q397" si="29">+ROUND(O334*P334,2)</f>
        <v>0</v>
      </c>
      <c r="R334" s="3"/>
      <c r="S334" s="2">
        <f t="shared" ref="S334:S397" si="30">+L334+Q334</f>
        <v>0</v>
      </c>
    </row>
    <row r="335" spans="1:19" x14ac:dyDescent="0.3">
      <c r="A335">
        <v>34200</v>
      </c>
      <c r="B335">
        <v>30602</v>
      </c>
      <c r="C335" t="s">
        <v>8</v>
      </c>
      <c r="E335" s="4">
        <v>0</v>
      </c>
      <c r="G335" s="4">
        <v>0</v>
      </c>
      <c r="I335" s="11" t="s">
        <v>91</v>
      </c>
      <c r="J335" s="20">
        <f t="shared" si="26"/>
        <v>0</v>
      </c>
      <c r="K335" s="21">
        <f>+SUMIF('Cost of Removal from Forecast'!AH:AH,I335,'Cost of Removal from Forecast'!AF:AF)</f>
        <v>0</v>
      </c>
      <c r="L335" s="21">
        <f t="shared" si="28"/>
        <v>0</v>
      </c>
      <c r="N335" s="22" t="s">
        <v>87</v>
      </c>
      <c r="O335" s="21">
        <f>+SUMIF('Cost of Removal from Forecast'!AH:AH,N335,'Cost of Removal from Forecast'!AF:AF)</f>
        <v>-1215608.94</v>
      </c>
      <c r="P335" s="20">
        <f t="shared" si="27"/>
        <v>0</v>
      </c>
      <c r="Q335" s="3">
        <f t="shared" si="29"/>
        <v>0</v>
      </c>
      <c r="R335" s="3"/>
      <c r="S335" s="2">
        <f t="shared" si="30"/>
        <v>0</v>
      </c>
    </row>
    <row r="336" spans="1:19" x14ac:dyDescent="0.3">
      <c r="A336">
        <v>34200</v>
      </c>
      <c r="B336">
        <v>30700</v>
      </c>
      <c r="C336" t="s">
        <v>9</v>
      </c>
      <c r="E336" s="4">
        <v>70.054000000000002</v>
      </c>
      <c r="G336" s="4">
        <v>42822.6</v>
      </c>
      <c r="I336" s="11" t="s">
        <v>92</v>
      </c>
      <c r="J336" s="20">
        <f t="shared" si="26"/>
        <v>1.4402449015974445E-5</v>
      </c>
      <c r="K336" s="21">
        <f>+SUMIF('Cost of Removal from Forecast'!AH:AH,I336,'Cost of Removal from Forecast'!AF:AF)</f>
        <v>-5338742.21</v>
      </c>
      <c r="L336" s="21">
        <f t="shared" si="28"/>
        <v>-76.89</v>
      </c>
      <c r="N336" s="22" t="s">
        <v>87</v>
      </c>
      <c r="O336" s="21">
        <f>+SUMIF('Cost of Removal from Forecast'!AH:AH,N336,'Cost of Removal from Forecast'!AF:AF)</f>
        <v>-1215608.94</v>
      </c>
      <c r="P336" s="20">
        <f t="shared" si="27"/>
        <v>2.4075392081850231E-6</v>
      </c>
      <c r="Q336" s="3">
        <f t="shared" si="29"/>
        <v>-2.93</v>
      </c>
      <c r="R336" s="3"/>
      <c r="S336" s="2">
        <f t="shared" si="30"/>
        <v>-79.820000000000007</v>
      </c>
    </row>
    <row r="337" spans="1:19" x14ac:dyDescent="0.3">
      <c r="A337">
        <v>34200</v>
      </c>
      <c r="B337">
        <v>30701</v>
      </c>
      <c r="C337" t="s">
        <v>9</v>
      </c>
      <c r="E337" s="4">
        <v>1421.7429999999999</v>
      </c>
      <c r="G337" s="4">
        <v>791041.23</v>
      </c>
      <c r="I337" s="11" t="s">
        <v>92</v>
      </c>
      <c r="J337" s="20">
        <f t="shared" si="26"/>
        <v>2.9229710039852907E-4</v>
      </c>
      <c r="K337" s="21">
        <f>+SUMIF('Cost of Removal from Forecast'!AH:AH,I337,'Cost of Removal from Forecast'!AF:AF)</f>
        <v>-5338742.21</v>
      </c>
      <c r="L337" s="21">
        <f t="shared" si="28"/>
        <v>-1560.5</v>
      </c>
      <c r="N337" s="22" t="s">
        <v>87</v>
      </c>
      <c r="O337" s="21">
        <f>+SUMIF('Cost of Removal from Forecast'!AH:AH,N337,'Cost of Removal from Forecast'!AF:AF)</f>
        <v>-1215608.94</v>
      </c>
      <c r="P337" s="20">
        <f t="shared" si="27"/>
        <v>4.886155461533006E-5</v>
      </c>
      <c r="Q337" s="3">
        <f t="shared" si="29"/>
        <v>-59.4</v>
      </c>
      <c r="R337" s="3"/>
      <c r="S337" s="2">
        <f t="shared" si="30"/>
        <v>-1619.9</v>
      </c>
    </row>
    <row r="338" spans="1:19" x14ac:dyDescent="0.3">
      <c r="A338">
        <v>34200</v>
      </c>
      <c r="B338">
        <v>30702</v>
      </c>
      <c r="C338" t="s">
        <v>9</v>
      </c>
      <c r="E338" s="4">
        <v>1430.4590000000001</v>
      </c>
      <c r="G338" s="4">
        <v>861499.69000000006</v>
      </c>
      <c r="I338" s="11" t="s">
        <v>92</v>
      </c>
      <c r="J338" s="20">
        <f t="shared" si="26"/>
        <v>2.9408902870559555E-4</v>
      </c>
      <c r="K338" s="21">
        <f>+SUMIF('Cost of Removal from Forecast'!AH:AH,I338,'Cost of Removal from Forecast'!AF:AF)</f>
        <v>-5338742.21</v>
      </c>
      <c r="L338" s="21">
        <f t="shared" si="28"/>
        <v>-1570.07</v>
      </c>
      <c r="N338" s="22" t="s">
        <v>87</v>
      </c>
      <c r="O338" s="21">
        <f>+SUMIF('Cost of Removal from Forecast'!AH:AH,N338,'Cost of Removal from Forecast'!AF:AF)</f>
        <v>-1215608.94</v>
      </c>
      <c r="P338" s="20">
        <f t="shared" si="27"/>
        <v>4.9161205418065532E-5</v>
      </c>
      <c r="Q338" s="3">
        <f t="shared" si="29"/>
        <v>-59.76</v>
      </c>
      <c r="R338" s="3"/>
      <c r="S338" s="2">
        <f t="shared" si="30"/>
        <v>-1629.83</v>
      </c>
    </row>
    <row r="339" spans="1:19" x14ac:dyDescent="0.3">
      <c r="A339">
        <v>34200</v>
      </c>
      <c r="B339">
        <v>30801</v>
      </c>
      <c r="C339" t="s">
        <v>9</v>
      </c>
      <c r="E339" s="4">
        <v>4535.2570000000005</v>
      </c>
      <c r="G339" s="4">
        <v>4119965.82</v>
      </c>
      <c r="I339" s="11" t="s">
        <v>109</v>
      </c>
      <c r="J339" s="20">
        <f t="shared" si="26"/>
        <v>1.7947254153102572E-2</v>
      </c>
      <c r="K339" s="21">
        <f>+SUMIF('Cost of Removal from Forecast'!AH:AH,I339,'Cost of Removal from Forecast'!AF:AF)</f>
        <v>-701114.26</v>
      </c>
      <c r="L339" s="21">
        <f t="shared" si="28"/>
        <v>-12583.08</v>
      </c>
      <c r="N339" s="22" t="s">
        <v>87</v>
      </c>
      <c r="O339" s="21">
        <f>+SUMIF('Cost of Removal from Forecast'!AH:AH,N339,'Cost of Removal from Forecast'!AF:AF)</f>
        <v>-1215608.94</v>
      </c>
      <c r="P339" s="20">
        <f t="shared" si="27"/>
        <v>3.9399477773089867E-4</v>
      </c>
      <c r="Q339" s="3">
        <f t="shared" si="29"/>
        <v>-478.94</v>
      </c>
      <c r="R339" s="3"/>
      <c r="S339" s="2">
        <f t="shared" si="30"/>
        <v>-13062.02</v>
      </c>
    </row>
    <row r="340" spans="1:19" x14ac:dyDescent="0.3">
      <c r="A340">
        <v>34200</v>
      </c>
      <c r="B340">
        <v>30900</v>
      </c>
      <c r="C340" t="s">
        <v>9</v>
      </c>
      <c r="E340" s="4">
        <v>156.97900000000001</v>
      </c>
      <c r="G340" s="4">
        <v>68011.39</v>
      </c>
      <c r="I340" s="11" t="s">
        <v>143</v>
      </c>
      <c r="J340" s="20">
        <f t="shared" si="26"/>
        <v>2.6830907919234452E-3</v>
      </c>
      <c r="K340" s="21">
        <f>+SUMIF('Cost of Removal from Forecast'!AH:AH,I340,'Cost of Removal from Forecast'!AF:AF)</f>
        <v>0</v>
      </c>
      <c r="L340" s="21">
        <f t="shared" si="28"/>
        <v>0</v>
      </c>
      <c r="N340" s="22" t="s">
        <v>87</v>
      </c>
      <c r="O340" s="21">
        <f>+SUMIF('Cost of Removal from Forecast'!AH:AH,N340,'Cost of Removal from Forecast'!AF:AF)</f>
        <v>-1215608.94</v>
      </c>
      <c r="P340" s="20">
        <f t="shared" si="27"/>
        <v>0</v>
      </c>
      <c r="Q340" s="3">
        <f t="shared" si="29"/>
        <v>0</v>
      </c>
      <c r="R340" s="3"/>
      <c r="S340" s="2">
        <f t="shared" si="30"/>
        <v>0</v>
      </c>
    </row>
    <row r="341" spans="1:19" x14ac:dyDescent="0.3">
      <c r="A341">
        <v>34200</v>
      </c>
      <c r="B341">
        <v>30901</v>
      </c>
      <c r="C341" t="s">
        <v>9</v>
      </c>
      <c r="E341" s="4">
        <v>7596.8589999999995</v>
      </c>
      <c r="G341" s="4">
        <v>2719687.5700000003</v>
      </c>
      <c r="I341" s="11" t="s">
        <v>118</v>
      </c>
      <c r="J341" s="20">
        <f t="shared" si="26"/>
        <v>1.4079385229426736E-3</v>
      </c>
      <c r="K341" s="21">
        <f>+SUMIF('Cost of Removal from Forecast'!AH:AH,I341,'Cost of Removal from Forecast'!AF:AF)</f>
        <v>-6425802.2599999998</v>
      </c>
      <c r="L341" s="21">
        <f t="shared" si="28"/>
        <v>-9047.1299999999992</v>
      </c>
      <c r="N341" s="22" t="s">
        <v>87</v>
      </c>
      <c r="O341" s="21">
        <f>+SUMIF('Cost of Removal from Forecast'!AH:AH,N341,'Cost of Removal from Forecast'!AF:AF)</f>
        <v>-1215608.94</v>
      </c>
      <c r="P341" s="20">
        <f t="shared" si="27"/>
        <v>2.8327897251329123E-4</v>
      </c>
      <c r="Q341" s="3">
        <f t="shared" si="29"/>
        <v>-344.36</v>
      </c>
      <c r="R341" s="3"/>
      <c r="S341" s="2">
        <f t="shared" si="30"/>
        <v>-9391.49</v>
      </c>
    </row>
    <row r="342" spans="1:19" x14ac:dyDescent="0.3">
      <c r="A342">
        <v>34200</v>
      </c>
      <c r="B342">
        <v>30902</v>
      </c>
      <c r="C342" t="s">
        <v>9</v>
      </c>
      <c r="E342" s="4">
        <v>2602.8839999999996</v>
      </c>
      <c r="G342" s="4">
        <v>288042.87</v>
      </c>
      <c r="I342" s="11" t="s">
        <v>118</v>
      </c>
      <c r="J342" s="20">
        <f t="shared" si="26"/>
        <v>4.8239682404940224E-4</v>
      </c>
      <c r="K342" s="21">
        <f>+SUMIF('Cost of Removal from Forecast'!AH:AH,I342,'Cost of Removal from Forecast'!AF:AF)</f>
        <v>-6425802.2599999998</v>
      </c>
      <c r="L342" s="21">
        <f t="shared" si="28"/>
        <v>-3099.79</v>
      </c>
      <c r="N342" s="22" t="s">
        <v>87</v>
      </c>
      <c r="O342" s="21">
        <f>+SUMIF('Cost of Removal from Forecast'!AH:AH,N342,'Cost of Removal from Forecast'!AF:AF)</f>
        <v>-1215608.94</v>
      </c>
      <c r="P342" s="20">
        <f t="shared" si="27"/>
        <v>9.705899287475422E-5</v>
      </c>
      <c r="Q342" s="3">
        <f t="shared" si="29"/>
        <v>-117.99</v>
      </c>
      <c r="R342" s="3"/>
      <c r="S342" s="2">
        <f t="shared" si="30"/>
        <v>-3217.7799999999997</v>
      </c>
    </row>
    <row r="343" spans="1:19" x14ac:dyDescent="0.3">
      <c r="A343">
        <v>34200</v>
      </c>
      <c r="B343">
        <v>30903</v>
      </c>
      <c r="C343" t="s">
        <v>9</v>
      </c>
      <c r="E343" s="4">
        <v>2645.6260000000002</v>
      </c>
      <c r="G343" s="4">
        <v>744612.46</v>
      </c>
      <c r="I343" s="11" t="s">
        <v>121</v>
      </c>
      <c r="J343" s="20">
        <f t="shared" si="26"/>
        <v>3.0712905011607318E-3</v>
      </c>
      <c r="K343" s="21">
        <f>+SUMIF('Cost of Removal from Forecast'!AH:AH,I343,'Cost of Removal from Forecast'!AF:AF)</f>
        <v>-589332.53</v>
      </c>
      <c r="L343" s="21">
        <f t="shared" si="28"/>
        <v>-1810.01</v>
      </c>
      <c r="N343" s="22" t="s">
        <v>87</v>
      </c>
      <c r="O343" s="21">
        <f>+SUMIF('Cost of Removal from Forecast'!AH:AH,N343,'Cost of Removal from Forecast'!AF:AF)</f>
        <v>-1215608.94</v>
      </c>
      <c r="P343" s="20">
        <f t="shared" si="27"/>
        <v>5.6674080403264057E-5</v>
      </c>
      <c r="Q343" s="3">
        <f t="shared" si="29"/>
        <v>-68.89</v>
      </c>
      <c r="R343" s="3"/>
      <c r="S343" s="2">
        <f t="shared" si="30"/>
        <v>-1878.9</v>
      </c>
    </row>
    <row r="344" spans="1:19" x14ac:dyDescent="0.3">
      <c r="A344">
        <v>34200</v>
      </c>
      <c r="B344">
        <v>31001</v>
      </c>
      <c r="C344" t="s">
        <v>9</v>
      </c>
      <c r="E344" s="4">
        <v>4169.4389999999994</v>
      </c>
      <c r="G344" s="4">
        <v>3629383.83</v>
      </c>
      <c r="I344" s="11" t="s">
        <v>107</v>
      </c>
      <c r="J344" s="20">
        <f t="shared" si="26"/>
        <v>4.3563384664661822E-2</v>
      </c>
      <c r="K344" s="21">
        <f>+SUMIF('Cost of Removal from Forecast'!AH:AH,I344,'Cost of Removal from Forecast'!AF:AF)</f>
        <v>-1111447.98</v>
      </c>
      <c r="L344" s="21">
        <f t="shared" si="28"/>
        <v>-48418.44</v>
      </c>
      <c r="N344" s="22" t="s">
        <v>87</v>
      </c>
      <c r="O344" s="21">
        <f>+SUMIF('Cost of Removal from Forecast'!AH:AH,N344,'Cost of Removal from Forecast'!AF:AF)</f>
        <v>-1215608.94</v>
      </c>
      <c r="P344" s="20">
        <f t="shared" si="27"/>
        <v>1.5160527077533366E-3</v>
      </c>
      <c r="Q344" s="3">
        <f t="shared" si="29"/>
        <v>-1842.93</v>
      </c>
      <c r="R344" s="3"/>
      <c r="S344" s="2">
        <f t="shared" si="30"/>
        <v>-50261.37</v>
      </c>
    </row>
    <row r="345" spans="1:19" x14ac:dyDescent="0.3">
      <c r="A345">
        <v>34200</v>
      </c>
      <c r="B345">
        <v>31101</v>
      </c>
      <c r="C345" t="s">
        <v>9</v>
      </c>
      <c r="E345" s="4">
        <v>21098.729000000003</v>
      </c>
      <c r="G345" s="4">
        <v>18586220.75</v>
      </c>
      <c r="I345" s="11" t="s">
        <v>89</v>
      </c>
      <c r="J345" s="20">
        <f t="shared" si="26"/>
        <v>2.4140580808387754E-2</v>
      </c>
      <c r="K345" s="21">
        <f>+SUMIF('Cost of Removal from Forecast'!AH:AH,I345,'Cost of Removal from Forecast'!AF:AF)</f>
        <v>-500062</v>
      </c>
      <c r="L345" s="21">
        <f t="shared" si="28"/>
        <v>-12071.79</v>
      </c>
      <c r="N345" s="22" t="s">
        <v>87</v>
      </c>
      <c r="O345" s="21">
        <f>+SUMIF('Cost of Removal from Forecast'!AH:AH,N345,'Cost of Removal from Forecast'!AF:AF)</f>
        <v>-1215608.94</v>
      </c>
      <c r="P345" s="20">
        <f t="shared" si="27"/>
        <v>3.7798553437346703E-4</v>
      </c>
      <c r="Q345" s="3">
        <f t="shared" si="29"/>
        <v>-459.48</v>
      </c>
      <c r="R345" s="3"/>
      <c r="S345" s="2">
        <f t="shared" si="30"/>
        <v>-12531.27</v>
      </c>
    </row>
    <row r="346" spans="1:19" x14ac:dyDescent="0.3">
      <c r="A346">
        <v>34200</v>
      </c>
      <c r="B346">
        <v>31201</v>
      </c>
      <c r="C346" t="s">
        <v>8</v>
      </c>
      <c r="E346" s="4">
        <v>0</v>
      </c>
      <c r="G346" s="4">
        <v>0</v>
      </c>
      <c r="I346" s="11" t="s">
        <v>104</v>
      </c>
      <c r="J346" s="20">
        <f t="shared" si="26"/>
        <v>0</v>
      </c>
      <c r="K346" s="21">
        <f>+SUMIF('Cost of Removal from Forecast'!AH:AH,I346,'Cost of Removal from Forecast'!AF:AF)</f>
        <v>-866688.24999999988</v>
      </c>
      <c r="L346" s="21">
        <f t="shared" si="28"/>
        <v>0</v>
      </c>
      <c r="N346" s="22" t="s">
        <v>87</v>
      </c>
      <c r="O346" s="21">
        <f>+SUMIF('Cost of Removal from Forecast'!AH:AH,N346,'Cost of Removal from Forecast'!AF:AF)</f>
        <v>-1215608.94</v>
      </c>
      <c r="P346" s="20">
        <f t="shared" si="27"/>
        <v>0</v>
      </c>
      <c r="Q346" s="3">
        <f t="shared" si="29"/>
        <v>0</v>
      </c>
      <c r="R346" s="3"/>
      <c r="S346" s="2">
        <f t="shared" si="30"/>
        <v>0</v>
      </c>
    </row>
    <row r="347" spans="1:19" x14ac:dyDescent="0.3">
      <c r="A347">
        <v>34200</v>
      </c>
      <c r="B347">
        <v>40101</v>
      </c>
      <c r="C347" t="s">
        <v>9</v>
      </c>
      <c r="E347" s="4">
        <v>0</v>
      </c>
      <c r="G347" s="4">
        <v>0</v>
      </c>
      <c r="I347" s="11" t="s">
        <v>123</v>
      </c>
      <c r="J347" s="20">
        <f t="shared" si="26"/>
        <v>0</v>
      </c>
      <c r="K347" s="21">
        <f>+SUMIF('Cost of Removal from Forecast'!AH:AH,I347,'Cost of Removal from Forecast'!AF:AF)</f>
        <v>-50678.59</v>
      </c>
      <c r="L347" s="21">
        <f t="shared" si="28"/>
        <v>0</v>
      </c>
      <c r="N347" s="22" t="s">
        <v>87</v>
      </c>
      <c r="O347" s="21">
        <f>+SUMIF('Cost of Removal from Forecast'!AH:AH,N347,'Cost of Removal from Forecast'!AF:AF)</f>
        <v>-1215608.94</v>
      </c>
      <c r="P347" s="20">
        <f t="shared" si="27"/>
        <v>0</v>
      </c>
      <c r="Q347" s="3">
        <f t="shared" si="29"/>
        <v>0</v>
      </c>
      <c r="R347" s="3"/>
      <c r="S347" s="2">
        <f t="shared" si="30"/>
        <v>0</v>
      </c>
    </row>
    <row r="348" spans="1:19" x14ac:dyDescent="0.3">
      <c r="A348">
        <v>34200</v>
      </c>
      <c r="B348">
        <v>40102</v>
      </c>
      <c r="C348" t="s">
        <v>9</v>
      </c>
      <c r="E348" s="4">
        <v>0</v>
      </c>
      <c r="G348" s="4">
        <v>0</v>
      </c>
      <c r="I348" s="11" t="s">
        <v>147</v>
      </c>
      <c r="J348" s="20">
        <f t="shared" si="26"/>
        <v>0</v>
      </c>
      <c r="K348" s="21">
        <f>+SUMIF('Cost of Removal from Forecast'!AH:AH,I348,'Cost of Removal from Forecast'!AF:AF)</f>
        <v>0</v>
      </c>
      <c r="L348" s="21">
        <f t="shared" si="28"/>
        <v>0</v>
      </c>
      <c r="N348" s="22" t="s">
        <v>87</v>
      </c>
      <c r="O348" s="21">
        <f>+SUMIF('Cost of Removal from Forecast'!AH:AH,N348,'Cost of Removal from Forecast'!AF:AF)</f>
        <v>-1215608.94</v>
      </c>
      <c r="P348" s="20">
        <f t="shared" si="27"/>
        <v>0</v>
      </c>
      <c r="Q348" s="3">
        <f t="shared" si="29"/>
        <v>0</v>
      </c>
      <c r="R348" s="3"/>
      <c r="S348" s="2">
        <f t="shared" si="30"/>
        <v>0</v>
      </c>
    </row>
    <row r="349" spans="1:19" x14ac:dyDescent="0.3">
      <c r="A349">
        <v>34200</v>
      </c>
      <c r="B349">
        <v>40103</v>
      </c>
      <c r="C349" t="s">
        <v>9</v>
      </c>
      <c r="E349" s="4">
        <v>0</v>
      </c>
      <c r="G349" s="4">
        <v>0</v>
      </c>
      <c r="I349" s="11" t="s">
        <v>115</v>
      </c>
      <c r="J349" s="20">
        <f t="shared" si="26"/>
        <v>0</v>
      </c>
      <c r="K349" s="21">
        <f>+SUMIF('Cost of Removal from Forecast'!AH:AH,I349,'Cost of Removal from Forecast'!AF:AF)</f>
        <v>-142202.32999999999</v>
      </c>
      <c r="L349" s="21">
        <f t="shared" si="28"/>
        <v>0</v>
      </c>
      <c r="N349" s="22" t="s">
        <v>87</v>
      </c>
      <c r="O349" s="21">
        <f>+SUMIF('Cost of Removal from Forecast'!AH:AH,N349,'Cost of Removal from Forecast'!AF:AF)</f>
        <v>-1215608.94</v>
      </c>
      <c r="P349" s="20">
        <f t="shared" si="27"/>
        <v>0</v>
      </c>
      <c r="Q349" s="3">
        <f t="shared" si="29"/>
        <v>0</v>
      </c>
      <c r="R349" s="3"/>
      <c r="S349" s="2">
        <f t="shared" si="30"/>
        <v>0</v>
      </c>
    </row>
    <row r="350" spans="1:19" x14ac:dyDescent="0.3">
      <c r="A350">
        <v>34300</v>
      </c>
      <c r="B350">
        <v>30101</v>
      </c>
      <c r="C350" t="s">
        <v>9</v>
      </c>
      <c r="E350" s="4">
        <v>2384247.4245673344</v>
      </c>
      <c r="G350" s="4">
        <v>12790601.194326658</v>
      </c>
      <c r="I350" s="11" t="s">
        <v>97</v>
      </c>
      <c r="J350" s="20">
        <f t="shared" si="26"/>
        <v>1</v>
      </c>
      <c r="K350" s="21">
        <f>+SUMIF('Cost of Removal from Forecast'!AH:AH,I350,'Cost of Removal from Forecast'!AF:AF)</f>
        <v>0</v>
      </c>
      <c r="L350" s="21">
        <f t="shared" si="28"/>
        <v>0</v>
      </c>
      <c r="N350" s="22" t="s">
        <v>87</v>
      </c>
      <c r="O350" s="21">
        <f>+SUMIF('Cost of Removal from Forecast'!AH:AH,N350,'Cost of Removal from Forecast'!AF:AF)</f>
        <v>-1215608.94</v>
      </c>
      <c r="P350" s="20">
        <f t="shared" si="27"/>
        <v>0</v>
      </c>
      <c r="Q350" s="3">
        <f t="shared" si="29"/>
        <v>0</v>
      </c>
      <c r="R350" s="3"/>
      <c r="S350" s="2">
        <f t="shared" si="30"/>
        <v>0</v>
      </c>
    </row>
    <row r="351" spans="1:19" x14ac:dyDescent="0.3">
      <c r="A351">
        <v>34300</v>
      </c>
      <c r="B351">
        <v>30102</v>
      </c>
      <c r="C351" t="s">
        <v>9</v>
      </c>
      <c r="E351" s="4">
        <v>1028556.8116563272</v>
      </c>
      <c r="G351" s="4">
        <v>22675153.863436729</v>
      </c>
      <c r="I351" s="11" t="s">
        <v>116</v>
      </c>
      <c r="J351" s="20">
        <f t="shared" si="26"/>
        <v>0.93684592906931341</v>
      </c>
      <c r="K351" s="21">
        <f>+SUMIF('Cost of Removal from Forecast'!AH:AH,I351,'Cost of Removal from Forecast'!AF:AF)</f>
        <v>0</v>
      </c>
      <c r="L351" s="21">
        <f t="shared" si="28"/>
        <v>0</v>
      </c>
      <c r="N351" s="22" t="s">
        <v>87</v>
      </c>
      <c r="O351" s="21">
        <f>+SUMIF('Cost of Removal from Forecast'!AH:AH,N351,'Cost of Removal from Forecast'!AF:AF)</f>
        <v>-1215608.94</v>
      </c>
      <c r="P351" s="20">
        <f t="shared" si="27"/>
        <v>0</v>
      </c>
      <c r="Q351" s="3">
        <f t="shared" si="29"/>
        <v>0</v>
      </c>
      <c r="R351" s="3"/>
      <c r="S351" s="2">
        <f t="shared" si="30"/>
        <v>0</v>
      </c>
    </row>
    <row r="352" spans="1:19" x14ac:dyDescent="0.3">
      <c r="A352">
        <v>34300</v>
      </c>
      <c r="B352">
        <v>30103</v>
      </c>
      <c r="C352" t="s">
        <v>8</v>
      </c>
      <c r="E352" s="4">
        <v>46775.667999999998</v>
      </c>
      <c r="G352" s="4">
        <v>27808926.039999999</v>
      </c>
      <c r="I352" s="11" t="s">
        <v>119</v>
      </c>
      <c r="J352" s="20">
        <f t="shared" si="26"/>
        <v>0.34126298756154111</v>
      </c>
      <c r="K352" s="21">
        <f>+SUMIF('Cost of Removal from Forecast'!AH:AH,I352,'Cost of Removal from Forecast'!AF:AF)</f>
        <v>0</v>
      </c>
      <c r="L352" s="21">
        <f t="shared" si="28"/>
        <v>0</v>
      </c>
      <c r="N352" s="22" t="s">
        <v>87</v>
      </c>
      <c r="O352" s="21">
        <f>+SUMIF('Cost of Removal from Forecast'!AH:AH,N352,'Cost of Removal from Forecast'!AF:AF)</f>
        <v>-1215608.94</v>
      </c>
      <c r="P352" s="20">
        <f t="shared" si="27"/>
        <v>0</v>
      </c>
      <c r="Q352" s="3">
        <f t="shared" si="29"/>
        <v>0</v>
      </c>
      <c r="R352" s="3"/>
      <c r="S352" s="2">
        <f t="shared" si="30"/>
        <v>0</v>
      </c>
    </row>
    <row r="353" spans="1:19" x14ac:dyDescent="0.3">
      <c r="A353">
        <v>34300</v>
      </c>
      <c r="B353">
        <v>30200</v>
      </c>
      <c r="C353" t="s">
        <v>9</v>
      </c>
      <c r="E353" s="4">
        <v>67637.902999999991</v>
      </c>
      <c r="G353" s="4">
        <v>13283376.219999999</v>
      </c>
      <c r="I353" s="11" t="s">
        <v>95</v>
      </c>
      <c r="J353" s="20">
        <f t="shared" si="26"/>
        <v>2.9911085220373619E-2</v>
      </c>
      <c r="K353" s="21">
        <f>+SUMIF('Cost of Removal from Forecast'!AH:AH,I353,'Cost of Removal from Forecast'!AF:AF)</f>
        <v>-3560062.6300000004</v>
      </c>
      <c r="L353" s="21">
        <f t="shared" si="28"/>
        <v>-106485.34</v>
      </c>
      <c r="N353" s="22" t="s">
        <v>87</v>
      </c>
      <c r="O353" s="21">
        <f>+SUMIF('Cost of Removal from Forecast'!AH:AH,N353,'Cost of Removal from Forecast'!AF:AF)</f>
        <v>-1215608.94</v>
      </c>
      <c r="P353" s="20">
        <f t="shared" si="27"/>
        <v>3.3342129164639477E-3</v>
      </c>
      <c r="Q353" s="3">
        <f t="shared" si="29"/>
        <v>-4053.1</v>
      </c>
      <c r="R353" s="3"/>
      <c r="S353" s="2">
        <f t="shared" si="30"/>
        <v>-110538.44</v>
      </c>
    </row>
    <row r="354" spans="1:19" x14ac:dyDescent="0.3">
      <c r="A354">
        <v>34300</v>
      </c>
      <c r="B354">
        <v>30201</v>
      </c>
      <c r="C354" t="s">
        <v>9</v>
      </c>
      <c r="E354" s="4">
        <v>888569.99275122047</v>
      </c>
      <c r="G354" s="4">
        <v>59510165.222487807</v>
      </c>
      <c r="I354" s="11" t="s">
        <v>95</v>
      </c>
      <c r="J354" s="20">
        <f t="shared" si="26"/>
        <v>0.39294672954968057</v>
      </c>
      <c r="K354" s="21">
        <f>+SUMIF('Cost of Removal from Forecast'!AH:AH,I354,'Cost of Removal from Forecast'!AF:AF)</f>
        <v>-3560062.6300000004</v>
      </c>
      <c r="L354" s="21">
        <f t="shared" si="28"/>
        <v>-1398914.97</v>
      </c>
      <c r="N354" s="22" t="s">
        <v>87</v>
      </c>
      <c r="O354" s="21">
        <f>+SUMIF('Cost of Removal from Forecast'!AH:AH,N354,'Cost of Removal from Forecast'!AF:AF)</f>
        <v>-1215608.94</v>
      </c>
      <c r="P354" s="20">
        <f t="shared" si="27"/>
        <v>4.3802089207855055E-2</v>
      </c>
      <c r="Q354" s="3">
        <f t="shared" si="29"/>
        <v>-53246.21</v>
      </c>
      <c r="R354" s="3"/>
      <c r="S354" s="2">
        <f t="shared" si="30"/>
        <v>-1452161.18</v>
      </c>
    </row>
    <row r="355" spans="1:19" x14ac:dyDescent="0.3">
      <c r="A355">
        <v>34300</v>
      </c>
      <c r="B355">
        <v>30202</v>
      </c>
      <c r="C355" t="s">
        <v>9</v>
      </c>
      <c r="E355" s="4">
        <v>847269.64575122041</v>
      </c>
      <c r="G355" s="4">
        <v>36242588.102487788</v>
      </c>
      <c r="I355" s="11" t="s">
        <v>95</v>
      </c>
      <c r="J355" s="20">
        <f t="shared" si="26"/>
        <v>0.3746827363749069</v>
      </c>
      <c r="K355" s="21">
        <f>+SUMIF('Cost of Removal from Forecast'!AH:AH,I355,'Cost of Removal from Forecast'!AF:AF)</f>
        <v>-3560062.6300000004</v>
      </c>
      <c r="L355" s="21">
        <f t="shared" si="28"/>
        <v>-1333894.01</v>
      </c>
      <c r="N355" s="22" t="s">
        <v>87</v>
      </c>
      <c r="O355" s="21">
        <f>+SUMIF('Cost of Removal from Forecast'!AH:AH,N355,'Cost of Removal from Forecast'!AF:AF)</f>
        <v>-1215608.94</v>
      </c>
      <c r="P355" s="20">
        <f t="shared" si="27"/>
        <v>4.1766187132762971E-2</v>
      </c>
      <c r="Q355" s="3">
        <f t="shared" si="29"/>
        <v>-50771.35</v>
      </c>
      <c r="R355" s="3"/>
      <c r="S355" s="2">
        <f t="shared" si="30"/>
        <v>-1384665.36</v>
      </c>
    </row>
    <row r="356" spans="1:19" x14ac:dyDescent="0.3">
      <c r="A356">
        <v>34300</v>
      </c>
      <c r="B356">
        <v>30203</v>
      </c>
      <c r="C356" t="s">
        <v>9</v>
      </c>
      <c r="E356" s="4">
        <v>0</v>
      </c>
      <c r="G356" s="4">
        <v>644157.49</v>
      </c>
      <c r="I356" s="11" t="s">
        <v>126</v>
      </c>
      <c r="J356" s="20">
        <f t="shared" si="26"/>
        <v>1</v>
      </c>
      <c r="K356" s="21">
        <f>+SUMIF('Cost of Removal from Forecast'!AH:AH,I356,'Cost of Removal from Forecast'!AF:AF)</f>
        <v>0</v>
      </c>
      <c r="L356" s="21">
        <f t="shared" si="28"/>
        <v>0</v>
      </c>
      <c r="N356" s="22" t="s">
        <v>87</v>
      </c>
      <c r="O356" s="21">
        <f>+SUMIF('Cost of Removal from Forecast'!AH:AH,N356,'Cost of Removal from Forecast'!AF:AF)</f>
        <v>-1215608.94</v>
      </c>
      <c r="P356" s="20">
        <f t="shared" si="27"/>
        <v>0</v>
      </c>
      <c r="Q356" s="3">
        <f t="shared" si="29"/>
        <v>0</v>
      </c>
      <c r="R356" s="3"/>
      <c r="S356" s="2">
        <f t="shared" si="30"/>
        <v>0</v>
      </c>
    </row>
    <row r="357" spans="1:19" x14ac:dyDescent="0.3">
      <c r="A357">
        <v>34300</v>
      </c>
      <c r="B357">
        <v>30300</v>
      </c>
      <c r="C357" t="s">
        <v>9</v>
      </c>
      <c r="E357" s="4">
        <v>3357.2170000000006</v>
      </c>
      <c r="G357" s="4">
        <v>1283785.26</v>
      </c>
      <c r="I357" s="11" t="s">
        <v>99</v>
      </c>
      <c r="J357" s="20">
        <f t="shared" si="26"/>
        <v>0.14306926423087069</v>
      </c>
      <c r="K357" s="21">
        <f>+SUMIF('Cost of Removal from Forecast'!AH:AH,I357,'Cost of Removal from Forecast'!AF:AF)</f>
        <v>-50111.839999999989</v>
      </c>
      <c r="L357" s="21">
        <f t="shared" si="28"/>
        <v>-7169.46</v>
      </c>
      <c r="N357" s="22" t="s">
        <v>87</v>
      </c>
      <c r="O357" s="21">
        <f>+SUMIF('Cost of Removal from Forecast'!AH:AH,N357,'Cost of Removal from Forecast'!AF:AF)</f>
        <v>-1215608.94</v>
      </c>
      <c r="P357" s="20">
        <f t="shared" si="27"/>
        <v>2.2448635780354006E-4</v>
      </c>
      <c r="Q357" s="3">
        <f t="shared" si="29"/>
        <v>-272.89</v>
      </c>
      <c r="R357" s="3"/>
      <c r="S357" s="2">
        <f t="shared" si="30"/>
        <v>-7442.35</v>
      </c>
    </row>
    <row r="358" spans="1:19" x14ac:dyDescent="0.3">
      <c r="A358">
        <v>34300</v>
      </c>
      <c r="B358">
        <v>30301</v>
      </c>
      <c r="C358" t="s">
        <v>9</v>
      </c>
      <c r="E358" s="4">
        <v>877493.13131111115</v>
      </c>
      <c r="G358" s="4">
        <v>122076355.13951421</v>
      </c>
      <c r="I358" s="11" t="s">
        <v>101</v>
      </c>
      <c r="J358" s="20">
        <f t="shared" si="26"/>
        <v>0.81271612881043365</v>
      </c>
      <c r="K358" s="21">
        <f>+SUMIF('Cost of Removal from Forecast'!AH:AH,I358,'Cost of Removal from Forecast'!AF:AF)</f>
        <v>-4714781.5499999989</v>
      </c>
      <c r="L358" s="21">
        <f t="shared" si="28"/>
        <v>-3831779.01</v>
      </c>
      <c r="N358" s="22" t="s">
        <v>87</v>
      </c>
      <c r="O358" s="21">
        <f>+SUMIF('Cost of Removal from Forecast'!AH:AH,N358,'Cost of Removal from Forecast'!AF:AF)</f>
        <v>-1215608.94</v>
      </c>
      <c r="P358" s="20">
        <f t="shared" si="27"/>
        <v>0.11997864746619054</v>
      </c>
      <c r="Q358" s="3">
        <f t="shared" si="29"/>
        <v>-145847.12</v>
      </c>
      <c r="R358" s="3"/>
      <c r="S358" s="2">
        <f t="shared" si="30"/>
        <v>-3977626.13</v>
      </c>
    </row>
    <row r="359" spans="1:19" x14ac:dyDescent="0.3">
      <c r="A359">
        <v>34300</v>
      </c>
      <c r="B359">
        <v>30302</v>
      </c>
      <c r="C359" t="s">
        <v>9</v>
      </c>
      <c r="E359" s="4">
        <v>2143632.4406792508</v>
      </c>
      <c r="G359" s="4">
        <v>-11141633.536792506</v>
      </c>
      <c r="I359" s="11" t="s">
        <v>103</v>
      </c>
      <c r="J359" s="20">
        <f t="shared" si="26"/>
        <v>0.98705608895178421</v>
      </c>
      <c r="K359" s="21">
        <f>+SUMIF('Cost of Removal from Forecast'!AH:AH,I359,'Cost of Removal from Forecast'!AF:AF)</f>
        <v>-861747.12999999989</v>
      </c>
      <c r="L359" s="21">
        <f t="shared" si="28"/>
        <v>-850592.75</v>
      </c>
      <c r="N359" s="22" t="s">
        <v>87</v>
      </c>
      <c r="O359" s="21">
        <f>+SUMIF('Cost of Removal from Forecast'!AH:AH,N359,'Cost of Removal from Forecast'!AF:AF)</f>
        <v>-1215608.94</v>
      </c>
      <c r="P359" s="20">
        <f t="shared" si="27"/>
        <v>2.6633312470060101E-2</v>
      </c>
      <c r="Q359" s="3">
        <f t="shared" si="29"/>
        <v>-32375.69</v>
      </c>
      <c r="R359" s="3"/>
      <c r="S359" s="2">
        <f t="shared" si="30"/>
        <v>-882968.44</v>
      </c>
    </row>
    <row r="360" spans="1:19" x14ac:dyDescent="0.3">
      <c r="A360">
        <v>34300</v>
      </c>
      <c r="B360">
        <v>30401</v>
      </c>
      <c r="C360" t="s">
        <v>9</v>
      </c>
      <c r="E360" s="4">
        <v>388606.15825000004</v>
      </c>
      <c r="G360" s="4">
        <v>65365723.077500001</v>
      </c>
      <c r="I360" s="11" t="s">
        <v>111</v>
      </c>
      <c r="J360" s="20">
        <f t="shared" si="26"/>
        <v>0.75687494702987945</v>
      </c>
      <c r="K360" s="21">
        <f>+SUMIF('Cost of Removal from Forecast'!AH:AH,I360,'Cost of Removal from Forecast'!AF:AF)</f>
        <v>-237614.88999999998</v>
      </c>
      <c r="L360" s="21">
        <f t="shared" si="28"/>
        <v>-179844.76</v>
      </c>
      <c r="N360" s="22" t="s">
        <v>87</v>
      </c>
      <c r="O360" s="21">
        <f>+SUMIF('Cost of Removal from Forecast'!AH:AH,N360,'Cost of Removal from Forecast'!AF:AF)</f>
        <v>-1215608.94</v>
      </c>
      <c r="P360" s="20">
        <f t="shared" si="27"/>
        <v>5.6312044620448103E-3</v>
      </c>
      <c r="Q360" s="3">
        <f t="shared" si="29"/>
        <v>-6845.34</v>
      </c>
      <c r="R360" s="3"/>
      <c r="S360" s="2">
        <f t="shared" si="30"/>
        <v>-186690.1</v>
      </c>
    </row>
    <row r="361" spans="1:19" x14ac:dyDescent="0.3">
      <c r="A361">
        <v>34300</v>
      </c>
      <c r="B361">
        <v>30500</v>
      </c>
      <c r="C361" t="s">
        <v>9</v>
      </c>
      <c r="E361" s="4">
        <v>18666.406000000003</v>
      </c>
      <c r="G361" s="4">
        <v>14833157.629999999</v>
      </c>
      <c r="I361" s="11" t="s">
        <v>112</v>
      </c>
      <c r="J361" s="20">
        <f t="shared" si="26"/>
        <v>3.6362546001310861E-3</v>
      </c>
      <c r="K361" s="21">
        <f>+SUMIF('Cost of Removal from Forecast'!AH:AH,I361,'Cost of Removal from Forecast'!AF:AF)</f>
        <v>-6786786.1500000004</v>
      </c>
      <c r="L361" s="21">
        <f t="shared" si="28"/>
        <v>-24678.48</v>
      </c>
      <c r="N361" s="22" t="s">
        <v>87</v>
      </c>
      <c r="O361" s="21">
        <f>+SUMIF('Cost of Removal from Forecast'!AH:AH,N361,'Cost of Removal from Forecast'!AF:AF)</f>
        <v>-1215608.94</v>
      </c>
      <c r="P361" s="20">
        <f t="shared" si="27"/>
        <v>7.7271957599700774E-4</v>
      </c>
      <c r="Q361" s="3">
        <f t="shared" si="29"/>
        <v>-939.32</v>
      </c>
      <c r="R361" s="3"/>
      <c r="S361" s="2">
        <f t="shared" si="30"/>
        <v>-25617.8</v>
      </c>
    </row>
    <row r="362" spans="1:19" x14ac:dyDescent="0.3">
      <c r="A362">
        <v>34300</v>
      </c>
      <c r="B362">
        <v>30502</v>
      </c>
      <c r="C362" t="s">
        <v>9</v>
      </c>
      <c r="E362" s="4">
        <v>1841163.5518227799</v>
      </c>
      <c r="G362" s="4">
        <v>54286050.544185221</v>
      </c>
      <c r="I362" s="11" t="s">
        <v>112</v>
      </c>
      <c r="J362" s="20">
        <f t="shared" si="26"/>
        <v>0.35866247819260288</v>
      </c>
      <c r="K362" s="21">
        <f>+SUMIF('Cost of Removal from Forecast'!AH:AH,I362,'Cost of Removal from Forecast'!AF:AF)</f>
        <v>-6786786.1500000004</v>
      </c>
      <c r="L362" s="21">
        <f t="shared" si="28"/>
        <v>-2434165.54</v>
      </c>
      <c r="N362" s="22" t="s">
        <v>87</v>
      </c>
      <c r="O362" s="21">
        <f>+SUMIF('Cost of Removal from Forecast'!AH:AH,N362,'Cost of Removal from Forecast'!AF:AF)</f>
        <v>-1215608.94</v>
      </c>
      <c r="P362" s="20">
        <f t="shared" si="27"/>
        <v>7.6217310141278041E-2</v>
      </c>
      <c r="Q362" s="3">
        <f t="shared" si="29"/>
        <v>-92650.44</v>
      </c>
      <c r="R362" s="3"/>
      <c r="S362" s="2">
        <f t="shared" si="30"/>
        <v>-2526815.98</v>
      </c>
    </row>
    <row r="363" spans="1:19" x14ac:dyDescent="0.3">
      <c r="A363">
        <v>34300</v>
      </c>
      <c r="B363">
        <v>30503</v>
      </c>
      <c r="C363" t="s">
        <v>9</v>
      </c>
      <c r="E363" s="4">
        <v>1869886.5898227796</v>
      </c>
      <c r="G363" s="4">
        <v>79795252.880741403</v>
      </c>
      <c r="I363" s="11" t="s">
        <v>112</v>
      </c>
      <c r="J363" s="20">
        <f t="shared" si="26"/>
        <v>0.36425778556228289</v>
      </c>
      <c r="K363" s="21">
        <f>+SUMIF('Cost of Removal from Forecast'!AH:AH,I363,'Cost of Removal from Forecast'!AF:AF)</f>
        <v>-6786786.1500000004</v>
      </c>
      <c r="L363" s="21">
        <f t="shared" si="28"/>
        <v>-2472139.69</v>
      </c>
      <c r="N363" s="22" t="s">
        <v>87</v>
      </c>
      <c r="O363" s="21">
        <f>+SUMIF('Cost of Removal from Forecast'!AH:AH,N363,'Cost of Removal from Forecast'!AF:AF)</f>
        <v>-1215608.94</v>
      </c>
      <c r="P363" s="20">
        <f t="shared" si="27"/>
        <v>7.740633673800712E-2</v>
      </c>
      <c r="Q363" s="3">
        <f t="shared" si="29"/>
        <v>-94095.83</v>
      </c>
      <c r="R363" s="3"/>
      <c r="S363" s="2">
        <f t="shared" si="30"/>
        <v>-2566235.52</v>
      </c>
    </row>
    <row r="364" spans="1:19" x14ac:dyDescent="0.3">
      <c r="A364">
        <v>34300</v>
      </c>
      <c r="B364">
        <v>30504</v>
      </c>
      <c r="C364" t="s">
        <v>9</v>
      </c>
      <c r="E364" s="4">
        <v>1021188.290135414</v>
      </c>
      <c r="G364" s="4">
        <v>73704204.688645869</v>
      </c>
      <c r="I364" s="11" t="s">
        <v>112</v>
      </c>
      <c r="J364" s="20">
        <f t="shared" si="26"/>
        <v>0.1989295967099878</v>
      </c>
      <c r="K364" s="21">
        <f>+SUMIF('Cost of Removal from Forecast'!AH:AH,I364,'Cost of Removal from Forecast'!AF:AF)</f>
        <v>-6786786.1500000004</v>
      </c>
      <c r="L364" s="21">
        <f t="shared" si="28"/>
        <v>-1350092.63</v>
      </c>
      <c r="N364" s="22" t="s">
        <v>87</v>
      </c>
      <c r="O364" s="21">
        <f>+SUMIF('Cost of Removal from Forecast'!AH:AH,N364,'Cost of Removal from Forecast'!AF:AF)</f>
        <v>-1215608.94</v>
      </c>
      <c r="P364" s="20">
        <f t="shared" si="27"/>
        <v>4.2273389795898487E-2</v>
      </c>
      <c r="Q364" s="3">
        <f t="shared" si="29"/>
        <v>-51387.91</v>
      </c>
      <c r="R364" s="3"/>
      <c r="S364" s="2">
        <f t="shared" si="30"/>
        <v>-1401480.5399999998</v>
      </c>
    </row>
    <row r="365" spans="1:19" x14ac:dyDescent="0.3">
      <c r="A365">
        <v>34300</v>
      </c>
      <c r="B365">
        <v>30600</v>
      </c>
      <c r="C365" t="s">
        <v>8</v>
      </c>
      <c r="E365" s="4">
        <v>0</v>
      </c>
      <c r="G365" s="4">
        <v>0</v>
      </c>
      <c r="I365" s="11" t="s">
        <v>91</v>
      </c>
      <c r="J365" s="20">
        <f t="shared" si="26"/>
        <v>0</v>
      </c>
      <c r="K365" s="21">
        <f>+SUMIF('Cost of Removal from Forecast'!AH:AH,I365,'Cost of Removal from Forecast'!AF:AF)</f>
        <v>0</v>
      </c>
      <c r="L365" s="21">
        <f t="shared" si="28"/>
        <v>0</v>
      </c>
      <c r="N365" s="22" t="s">
        <v>87</v>
      </c>
      <c r="O365" s="21">
        <f>+SUMIF('Cost of Removal from Forecast'!AH:AH,N365,'Cost of Removal from Forecast'!AF:AF)</f>
        <v>-1215608.94</v>
      </c>
      <c r="P365" s="20">
        <f t="shared" si="27"/>
        <v>0</v>
      </c>
      <c r="Q365" s="3">
        <f t="shared" si="29"/>
        <v>0</v>
      </c>
      <c r="R365" s="3"/>
      <c r="S365" s="2">
        <f t="shared" si="30"/>
        <v>0</v>
      </c>
    </row>
    <row r="366" spans="1:19" x14ac:dyDescent="0.3">
      <c r="A366">
        <v>34300</v>
      </c>
      <c r="B366">
        <v>30601</v>
      </c>
      <c r="C366" t="s">
        <v>8</v>
      </c>
      <c r="E366" s="4">
        <v>0</v>
      </c>
      <c r="G366" s="4">
        <v>-85.710000000000008</v>
      </c>
      <c r="I366" s="11" t="s">
        <v>91</v>
      </c>
      <c r="J366" s="20">
        <f t="shared" si="26"/>
        <v>1.1362476386173069E-2</v>
      </c>
      <c r="K366" s="21">
        <f>+SUMIF('Cost of Removal from Forecast'!AH:AH,I366,'Cost of Removal from Forecast'!AF:AF)</f>
        <v>0</v>
      </c>
      <c r="L366" s="21">
        <f t="shared" si="28"/>
        <v>0</v>
      </c>
      <c r="N366" s="22" t="s">
        <v>87</v>
      </c>
      <c r="O366" s="21">
        <f>+SUMIF('Cost of Removal from Forecast'!AH:AH,N366,'Cost of Removal from Forecast'!AF:AF)</f>
        <v>-1215608.94</v>
      </c>
      <c r="P366" s="20">
        <f t="shared" si="27"/>
        <v>0</v>
      </c>
      <c r="Q366" s="3">
        <f t="shared" si="29"/>
        <v>0</v>
      </c>
      <c r="R366" s="3"/>
      <c r="S366" s="2">
        <f t="shared" si="30"/>
        <v>0</v>
      </c>
    </row>
    <row r="367" spans="1:19" x14ac:dyDescent="0.3">
      <c r="A367">
        <v>34300</v>
      </c>
      <c r="B367">
        <v>30602</v>
      </c>
      <c r="C367" t="s">
        <v>8</v>
      </c>
      <c r="E367" s="4">
        <v>0</v>
      </c>
      <c r="G367" s="4">
        <v>171.43000000000004</v>
      </c>
      <c r="I367" s="11" t="s">
        <v>91</v>
      </c>
      <c r="J367" s="20">
        <f t="shared" si="26"/>
        <v>-2.2726278460875621E-2</v>
      </c>
      <c r="K367" s="21">
        <f>+SUMIF('Cost of Removal from Forecast'!AH:AH,I367,'Cost of Removal from Forecast'!AF:AF)</f>
        <v>0</v>
      </c>
      <c r="L367" s="21">
        <f t="shared" si="28"/>
        <v>0</v>
      </c>
      <c r="N367" s="22" t="s">
        <v>87</v>
      </c>
      <c r="O367" s="21">
        <f>+SUMIF('Cost of Removal from Forecast'!AH:AH,N367,'Cost of Removal from Forecast'!AF:AF)</f>
        <v>-1215608.94</v>
      </c>
      <c r="P367" s="20">
        <f t="shared" si="27"/>
        <v>0</v>
      </c>
      <c r="Q367" s="3">
        <f t="shared" si="29"/>
        <v>0</v>
      </c>
      <c r="R367" s="3"/>
      <c r="S367" s="2">
        <f t="shared" si="30"/>
        <v>0</v>
      </c>
    </row>
    <row r="368" spans="1:19" x14ac:dyDescent="0.3">
      <c r="A368">
        <v>34300</v>
      </c>
      <c r="B368">
        <v>30700</v>
      </c>
      <c r="C368" t="s">
        <v>9</v>
      </c>
      <c r="E368" s="4">
        <v>4676.0730000000003</v>
      </c>
      <c r="G368" s="4">
        <v>-4732114.92</v>
      </c>
      <c r="I368" s="11" t="s">
        <v>92</v>
      </c>
      <c r="J368" s="20">
        <f t="shared" si="26"/>
        <v>9.6135699571009046E-4</v>
      </c>
      <c r="K368" s="21">
        <f>+SUMIF('Cost of Removal from Forecast'!AH:AH,I368,'Cost of Removal from Forecast'!AF:AF)</f>
        <v>-5338742.21</v>
      </c>
      <c r="L368" s="21">
        <f t="shared" si="28"/>
        <v>-5132.4399999999996</v>
      </c>
      <c r="N368" s="22" t="s">
        <v>87</v>
      </c>
      <c r="O368" s="21">
        <f>+SUMIF('Cost of Removal from Forecast'!AH:AH,N368,'Cost of Removal from Forecast'!AF:AF)</f>
        <v>-1215608.94</v>
      </c>
      <c r="P368" s="20">
        <f t="shared" si="27"/>
        <v>1.6070425976924356E-4</v>
      </c>
      <c r="Q368" s="3">
        <f t="shared" si="29"/>
        <v>-195.35</v>
      </c>
      <c r="R368" s="3"/>
      <c r="S368" s="2">
        <f t="shared" si="30"/>
        <v>-5327.79</v>
      </c>
    </row>
    <row r="369" spans="1:19" x14ac:dyDescent="0.3">
      <c r="A369">
        <v>34300</v>
      </c>
      <c r="B369">
        <v>30701</v>
      </c>
      <c r="C369" t="s">
        <v>9</v>
      </c>
      <c r="E369" s="4">
        <v>2259697.9545875806</v>
      </c>
      <c r="G369" s="4">
        <v>28281578.344124198</v>
      </c>
      <c r="I369" s="11" t="s">
        <v>92</v>
      </c>
      <c r="J369" s="20">
        <f t="shared" si="26"/>
        <v>0.46457282357109325</v>
      </c>
      <c r="K369" s="21">
        <f>+SUMIF('Cost of Removal from Forecast'!AH:AH,I369,'Cost of Removal from Forecast'!AF:AF)</f>
        <v>-5338742.21</v>
      </c>
      <c r="L369" s="21">
        <f t="shared" si="28"/>
        <v>-2480234.54</v>
      </c>
      <c r="N369" s="22" t="s">
        <v>87</v>
      </c>
      <c r="O369" s="21">
        <f>+SUMIF('Cost of Removal from Forecast'!AH:AH,N369,'Cost of Removal from Forecast'!AF:AF)</f>
        <v>-1215608.94</v>
      </c>
      <c r="P369" s="20">
        <f t="shared" si="27"/>
        <v>7.7659798420402451E-2</v>
      </c>
      <c r="Q369" s="3">
        <f t="shared" si="29"/>
        <v>-94403.95</v>
      </c>
      <c r="R369" s="3"/>
      <c r="S369" s="2">
        <f t="shared" si="30"/>
        <v>-2574638.4900000002</v>
      </c>
    </row>
    <row r="370" spans="1:19" x14ac:dyDescent="0.3">
      <c r="A370">
        <v>34300</v>
      </c>
      <c r="B370">
        <v>30702</v>
      </c>
      <c r="C370" t="s">
        <v>9</v>
      </c>
      <c r="E370" s="4">
        <v>2263094.0435875803</v>
      </c>
      <c r="G370" s="4">
        <v>29791214.484124206</v>
      </c>
      <c r="I370" s="11" t="s">
        <v>92</v>
      </c>
      <c r="J370" s="20">
        <f t="shared" si="26"/>
        <v>0.46527102779463803</v>
      </c>
      <c r="K370" s="21">
        <f>+SUMIF('Cost of Removal from Forecast'!AH:AH,I370,'Cost of Removal from Forecast'!AF:AF)</f>
        <v>-5338742.21</v>
      </c>
      <c r="L370" s="21">
        <f t="shared" si="28"/>
        <v>-2483962.08</v>
      </c>
      <c r="N370" s="22" t="s">
        <v>87</v>
      </c>
      <c r="O370" s="21">
        <f>+SUMIF('Cost of Removal from Forecast'!AH:AH,N370,'Cost of Removal from Forecast'!AF:AF)</f>
        <v>-1215608.94</v>
      </c>
      <c r="P370" s="20">
        <f t="shared" si="27"/>
        <v>7.7776513190854768E-2</v>
      </c>
      <c r="Q370" s="3">
        <f t="shared" si="29"/>
        <v>-94545.82</v>
      </c>
      <c r="R370" s="3"/>
      <c r="S370" s="2">
        <f t="shared" si="30"/>
        <v>-2578507.9</v>
      </c>
    </row>
    <row r="371" spans="1:19" x14ac:dyDescent="0.3">
      <c r="A371">
        <v>34300</v>
      </c>
      <c r="B371">
        <v>30801</v>
      </c>
      <c r="C371" t="s">
        <v>9</v>
      </c>
      <c r="E371" s="4">
        <v>167274.91699999996</v>
      </c>
      <c r="G371" s="4">
        <v>53039404.189999998</v>
      </c>
      <c r="I371" s="11" t="s">
        <v>109</v>
      </c>
      <c r="J371" s="20">
        <f t="shared" si="26"/>
        <v>0.66195266306587186</v>
      </c>
      <c r="K371" s="21">
        <f>+SUMIF('Cost of Removal from Forecast'!AH:AH,I371,'Cost of Removal from Forecast'!AF:AF)</f>
        <v>-701114.26</v>
      </c>
      <c r="L371" s="21">
        <f t="shared" si="28"/>
        <v>-464104.45</v>
      </c>
      <c r="N371" s="22" t="s">
        <v>87</v>
      </c>
      <c r="O371" s="21">
        <f>+SUMIF('Cost of Removal from Forecast'!AH:AH,N371,'Cost of Removal from Forecast'!AF:AF)</f>
        <v>-1215608.94</v>
      </c>
      <c r="P371" s="20">
        <f t="shared" si="27"/>
        <v>1.453179425241443E-2</v>
      </c>
      <c r="Q371" s="3">
        <f t="shared" si="29"/>
        <v>-17664.98</v>
      </c>
      <c r="R371" s="3"/>
      <c r="S371" s="2">
        <f t="shared" si="30"/>
        <v>-481769.43</v>
      </c>
    </row>
    <row r="372" spans="1:19" x14ac:dyDescent="0.3">
      <c r="A372">
        <v>34300</v>
      </c>
      <c r="B372">
        <v>30900</v>
      </c>
      <c r="C372" t="s">
        <v>9</v>
      </c>
      <c r="E372" s="4">
        <v>55036.179000000011</v>
      </c>
      <c r="G372" s="4">
        <v>14113108.23</v>
      </c>
      <c r="I372" s="11" t="s">
        <v>143</v>
      </c>
      <c r="J372" s="20">
        <f t="shared" si="26"/>
        <v>0.94068037825155271</v>
      </c>
      <c r="K372" s="21">
        <f>+SUMIF('Cost of Removal from Forecast'!AH:AH,I372,'Cost of Removal from Forecast'!AF:AF)</f>
        <v>0</v>
      </c>
      <c r="L372" s="21">
        <f t="shared" si="28"/>
        <v>0</v>
      </c>
      <c r="N372" s="22" t="s">
        <v>87</v>
      </c>
      <c r="O372" s="21">
        <f>+SUMIF('Cost of Removal from Forecast'!AH:AH,N372,'Cost of Removal from Forecast'!AF:AF)</f>
        <v>-1215608.94</v>
      </c>
      <c r="P372" s="20">
        <f t="shared" si="27"/>
        <v>0</v>
      </c>
      <c r="Q372" s="3">
        <f t="shared" si="29"/>
        <v>0</v>
      </c>
      <c r="R372" s="3"/>
      <c r="S372" s="2">
        <f t="shared" si="30"/>
        <v>0</v>
      </c>
    </row>
    <row r="373" spans="1:19" x14ac:dyDescent="0.3">
      <c r="A373">
        <v>34300</v>
      </c>
      <c r="B373">
        <v>30901</v>
      </c>
      <c r="C373" t="s">
        <v>9</v>
      </c>
      <c r="E373" s="4">
        <v>2571152.9895000006</v>
      </c>
      <c r="G373" s="4">
        <v>-26943017.165000007</v>
      </c>
      <c r="I373" s="11" t="s">
        <v>118</v>
      </c>
      <c r="J373" s="20">
        <f t="shared" si="26"/>
        <v>0.47651606305925526</v>
      </c>
      <c r="K373" s="21">
        <f>+SUMIF('Cost of Removal from Forecast'!AH:AH,I373,'Cost of Removal from Forecast'!AF:AF)</f>
        <v>-6425802.2599999998</v>
      </c>
      <c r="L373" s="21">
        <f t="shared" si="28"/>
        <v>-3061997.99</v>
      </c>
      <c r="N373" s="22" t="s">
        <v>87</v>
      </c>
      <c r="O373" s="21">
        <f>+SUMIF('Cost of Removal from Forecast'!AH:AH,N373,'Cost of Removal from Forecast'!AF:AF)</f>
        <v>-1215608.94</v>
      </c>
      <c r="P373" s="20">
        <f t="shared" si="27"/>
        <v>9.587566934983395E-2</v>
      </c>
      <c r="Q373" s="3">
        <f t="shared" si="29"/>
        <v>-116547.32</v>
      </c>
      <c r="R373" s="3"/>
      <c r="S373" s="2">
        <f t="shared" si="30"/>
        <v>-3178545.31</v>
      </c>
    </row>
    <row r="374" spans="1:19" x14ac:dyDescent="0.3">
      <c r="A374">
        <v>34300</v>
      </c>
      <c r="B374">
        <v>30902</v>
      </c>
      <c r="C374" t="s">
        <v>9</v>
      </c>
      <c r="E374" s="4">
        <v>2579113.6205000002</v>
      </c>
      <c r="G374" s="4">
        <v>33398250.215</v>
      </c>
      <c r="I374" s="11" t="s">
        <v>118</v>
      </c>
      <c r="J374" s="20">
        <f t="shared" si="26"/>
        <v>0.47799142005243245</v>
      </c>
      <c r="K374" s="21">
        <f>+SUMIF('Cost of Removal from Forecast'!AH:AH,I374,'Cost of Removal from Forecast'!AF:AF)</f>
        <v>-6425802.2599999998</v>
      </c>
      <c r="L374" s="21">
        <f t="shared" si="28"/>
        <v>-3071478.35</v>
      </c>
      <c r="N374" s="22" t="s">
        <v>87</v>
      </c>
      <c r="O374" s="21">
        <f>+SUMIF('Cost of Removal from Forecast'!AH:AH,N374,'Cost of Removal from Forecast'!AF:AF)</f>
        <v>-1215608.94</v>
      </c>
      <c r="P374" s="20">
        <f t="shared" si="27"/>
        <v>9.617251339207232E-2</v>
      </c>
      <c r="Q374" s="3">
        <f t="shared" si="29"/>
        <v>-116908.17</v>
      </c>
      <c r="R374" s="3"/>
      <c r="S374" s="2">
        <f t="shared" si="30"/>
        <v>-3188386.52</v>
      </c>
    </row>
    <row r="375" spans="1:19" x14ac:dyDescent="0.3">
      <c r="A375">
        <v>34300</v>
      </c>
      <c r="B375">
        <v>30903</v>
      </c>
      <c r="C375" t="s">
        <v>9</v>
      </c>
      <c r="E375" s="4">
        <v>778145.5290000001</v>
      </c>
      <c r="G375" s="4">
        <v>42172331.780000001</v>
      </c>
      <c r="I375" s="11" t="s">
        <v>121</v>
      </c>
      <c r="J375" s="20">
        <f t="shared" si="26"/>
        <v>0.90334422618253407</v>
      </c>
      <c r="K375" s="21">
        <f>+SUMIF('Cost of Removal from Forecast'!AH:AH,I375,'Cost of Removal from Forecast'!AF:AF)</f>
        <v>-589332.53</v>
      </c>
      <c r="L375" s="21">
        <f t="shared" si="28"/>
        <v>-532370.14</v>
      </c>
      <c r="N375" s="22" t="s">
        <v>87</v>
      </c>
      <c r="O375" s="21">
        <f>+SUMIF('Cost of Removal from Forecast'!AH:AH,N375,'Cost of Removal from Forecast'!AF:AF)</f>
        <v>-1215608.94</v>
      </c>
      <c r="P375" s="20">
        <f t="shared" si="27"/>
        <v>1.6669293605370658E-2</v>
      </c>
      <c r="Q375" s="3">
        <f t="shared" si="29"/>
        <v>-20263.34</v>
      </c>
      <c r="R375" s="3"/>
      <c r="S375" s="2">
        <f t="shared" si="30"/>
        <v>-552633.48</v>
      </c>
    </row>
    <row r="376" spans="1:19" x14ac:dyDescent="0.3">
      <c r="A376">
        <v>34300</v>
      </c>
      <c r="B376">
        <v>31001</v>
      </c>
      <c r="C376" t="s">
        <v>9</v>
      </c>
      <c r="E376" s="4">
        <v>51122.998999999996</v>
      </c>
      <c r="G376" s="4">
        <v>67877303.190000013</v>
      </c>
      <c r="I376" s="11" t="s">
        <v>107</v>
      </c>
      <c r="J376" s="20">
        <f t="shared" si="26"/>
        <v>0.53414640930065693</v>
      </c>
      <c r="K376" s="21">
        <f>+SUMIF('Cost of Removal from Forecast'!AH:AH,I376,'Cost of Removal from Forecast'!AF:AF)</f>
        <v>-1111447.98</v>
      </c>
      <c r="L376" s="21">
        <f t="shared" si="28"/>
        <v>-593675.94999999995</v>
      </c>
      <c r="N376" s="22" t="s">
        <v>87</v>
      </c>
      <c r="O376" s="21">
        <f>+SUMIF('Cost of Removal from Forecast'!AH:AH,N376,'Cost of Removal from Forecast'!AF:AF)</f>
        <v>-1215608.94</v>
      </c>
      <c r="P376" s="20">
        <f t="shared" si="27"/>
        <v>1.8588868859168828E-2</v>
      </c>
      <c r="Q376" s="3">
        <f t="shared" si="29"/>
        <v>-22596.799999999999</v>
      </c>
      <c r="R376" s="3"/>
      <c r="S376" s="2">
        <f t="shared" si="30"/>
        <v>-616272.75</v>
      </c>
    </row>
    <row r="377" spans="1:19" x14ac:dyDescent="0.3">
      <c r="A377">
        <v>34300</v>
      </c>
      <c r="B377">
        <v>31101</v>
      </c>
      <c r="C377" t="s">
        <v>9</v>
      </c>
      <c r="E377" s="4">
        <v>809198.60403125023</v>
      </c>
      <c r="G377" s="4">
        <v>52814506.4198125</v>
      </c>
      <c r="I377" s="11" t="s">
        <v>89</v>
      </c>
      <c r="J377" s="20">
        <f t="shared" si="26"/>
        <v>0.92586260957477373</v>
      </c>
      <c r="K377" s="21">
        <f>+SUMIF('Cost of Removal from Forecast'!AH:AH,I377,'Cost of Removal from Forecast'!AF:AF)</f>
        <v>-500062</v>
      </c>
      <c r="L377" s="21">
        <f t="shared" si="28"/>
        <v>-462988.71</v>
      </c>
      <c r="N377" s="22" t="s">
        <v>87</v>
      </c>
      <c r="O377" s="21">
        <f>+SUMIF('Cost of Removal from Forecast'!AH:AH,N377,'Cost of Removal from Forecast'!AF:AF)</f>
        <v>-1215608.94</v>
      </c>
      <c r="P377" s="20">
        <f t="shared" si="27"/>
        <v>1.4496858788815259E-2</v>
      </c>
      <c r="Q377" s="3">
        <f t="shared" si="29"/>
        <v>-17622.509999999998</v>
      </c>
      <c r="R377" s="3"/>
      <c r="S377" s="2">
        <f t="shared" si="30"/>
        <v>-480611.22000000003</v>
      </c>
    </row>
    <row r="378" spans="1:19" x14ac:dyDescent="0.3">
      <c r="A378">
        <v>34300</v>
      </c>
      <c r="B378">
        <v>31201</v>
      </c>
      <c r="C378" t="s">
        <v>9</v>
      </c>
      <c r="E378" s="4">
        <v>1805.7260000000001</v>
      </c>
      <c r="G378" s="4">
        <v>25180452.599999998</v>
      </c>
      <c r="I378" s="11" t="s">
        <v>104</v>
      </c>
      <c r="J378" s="20">
        <f t="shared" si="26"/>
        <v>0.20580610590353673</v>
      </c>
      <c r="K378" s="21">
        <f>+SUMIF('Cost of Removal from Forecast'!AH:AH,I378,'Cost of Removal from Forecast'!AF:AF)</f>
        <v>-866688.24999999988</v>
      </c>
      <c r="L378" s="21">
        <f t="shared" si="28"/>
        <v>-178369.73</v>
      </c>
      <c r="N378" s="22" t="s">
        <v>87</v>
      </c>
      <c r="O378" s="21">
        <f>+SUMIF('Cost of Removal from Forecast'!AH:AH,N378,'Cost of Removal from Forecast'!AF:AF)</f>
        <v>-1215608.94</v>
      </c>
      <c r="P378" s="20">
        <f t="shared" si="27"/>
        <v>5.5850190990814974E-3</v>
      </c>
      <c r="Q378" s="3">
        <f t="shared" si="29"/>
        <v>-6789.2</v>
      </c>
      <c r="R378" s="3"/>
      <c r="S378" s="2">
        <f t="shared" si="30"/>
        <v>-185158.93000000002</v>
      </c>
    </row>
    <row r="379" spans="1:19" x14ac:dyDescent="0.3">
      <c r="A379">
        <v>34300</v>
      </c>
      <c r="B379">
        <v>40101</v>
      </c>
      <c r="C379" t="s">
        <v>9</v>
      </c>
      <c r="E379" s="4">
        <v>2363.2860000000005</v>
      </c>
      <c r="G379" s="4">
        <v>28838040.139999997</v>
      </c>
      <c r="I379" s="11" t="s">
        <v>123</v>
      </c>
      <c r="J379" s="20">
        <f t="shared" si="26"/>
        <v>0.75210268093908217</v>
      </c>
      <c r="K379" s="21">
        <f>+SUMIF('Cost of Removal from Forecast'!AH:AH,I379,'Cost of Removal from Forecast'!AF:AF)</f>
        <v>-50678.59</v>
      </c>
      <c r="L379" s="21">
        <f t="shared" si="28"/>
        <v>-38115.5</v>
      </c>
      <c r="N379" s="22" t="s">
        <v>87</v>
      </c>
      <c r="O379" s="21">
        <f>+SUMIF('Cost of Removal from Forecast'!AH:AH,N379,'Cost of Removal from Forecast'!AF:AF)</f>
        <v>-1215608.94</v>
      </c>
      <c r="P379" s="20">
        <f t="shared" si="27"/>
        <v>1.1934524735281082E-3</v>
      </c>
      <c r="Q379" s="3">
        <f t="shared" si="29"/>
        <v>-1450.77</v>
      </c>
      <c r="R379" s="3"/>
      <c r="S379" s="2">
        <f t="shared" si="30"/>
        <v>-39566.269999999997</v>
      </c>
    </row>
    <row r="380" spans="1:19" x14ac:dyDescent="0.3">
      <c r="A380">
        <v>34300</v>
      </c>
      <c r="B380">
        <v>40102</v>
      </c>
      <c r="C380" t="s">
        <v>9</v>
      </c>
      <c r="E380" s="4">
        <v>109.495</v>
      </c>
      <c r="G380" s="4">
        <v>11826866.420000002</v>
      </c>
      <c r="I380" s="11" t="s">
        <v>147</v>
      </c>
      <c r="J380" s="20">
        <f t="shared" si="26"/>
        <v>0.76487291702321614</v>
      </c>
      <c r="K380" s="21">
        <f>+SUMIF('Cost of Removal from Forecast'!AH:AH,I380,'Cost of Removal from Forecast'!AF:AF)</f>
        <v>0</v>
      </c>
      <c r="L380" s="21">
        <f t="shared" si="28"/>
        <v>0</v>
      </c>
      <c r="N380" s="22" t="s">
        <v>87</v>
      </c>
      <c r="O380" s="21">
        <f>+SUMIF('Cost of Removal from Forecast'!AH:AH,N380,'Cost of Removal from Forecast'!AF:AF)</f>
        <v>-1215608.94</v>
      </c>
      <c r="P380" s="20">
        <f t="shared" si="27"/>
        <v>0</v>
      </c>
      <c r="Q380" s="3">
        <f t="shared" si="29"/>
        <v>0</v>
      </c>
      <c r="R380" s="3"/>
      <c r="S380" s="2">
        <f t="shared" si="30"/>
        <v>0</v>
      </c>
    </row>
    <row r="381" spans="1:19" x14ac:dyDescent="0.3">
      <c r="A381">
        <v>34300</v>
      </c>
      <c r="B381">
        <v>40103</v>
      </c>
      <c r="C381" t="s">
        <v>9</v>
      </c>
      <c r="E381" s="4">
        <v>83870.91</v>
      </c>
      <c r="G381" s="4">
        <v>73218598.650000006</v>
      </c>
      <c r="I381" s="11" t="s">
        <v>115</v>
      </c>
      <c r="J381" s="20">
        <f t="shared" si="26"/>
        <v>0.87580191668219309</v>
      </c>
      <c r="K381" s="21">
        <f>+SUMIF('Cost of Removal from Forecast'!AH:AH,I381,'Cost of Removal from Forecast'!AF:AF)</f>
        <v>-142202.32999999999</v>
      </c>
      <c r="L381" s="21">
        <f t="shared" si="28"/>
        <v>-124541.07</v>
      </c>
      <c r="N381" s="22" t="s">
        <v>87</v>
      </c>
      <c r="O381" s="21">
        <f>+SUMIF('Cost of Removal from Forecast'!AH:AH,N381,'Cost of Removal from Forecast'!AF:AF)</f>
        <v>-1215608.94</v>
      </c>
      <c r="P381" s="20">
        <f t="shared" si="27"/>
        <v>3.8995644304111784E-3</v>
      </c>
      <c r="Q381" s="3">
        <f t="shared" si="29"/>
        <v>-4740.3500000000004</v>
      </c>
      <c r="R381" s="3"/>
      <c r="S381" s="2">
        <f t="shared" si="30"/>
        <v>-129281.42000000001</v>
      </c>
    </row>
    <row r="382" spans="1:19" x14ac:dyDescent="0.3">
      <c r="A382">
        <v>34300</v>
      </c>
      <c r="B382">
        <v>40104</v>
      </c>
      <c r="C382" t="s">
        <v>9</v>
      </c>
      <c r="E382" s="4">
        <v>0</v>
      </c>
      <c r="G382" s="4">
        <v>535665.53</v>
      </c>
      <c r="I382" s="11" t="s">
        <v>148</v>
      </c>
      <c r="J382" s="20">
        <f t="shared" si="26"/>
        <v>1</v>
      </c>
      <c r="K382" s="21">
        <f>+SUMIF('Cost of Removal from Forecast'!AH:AH,I382,'Cost of Removal from Forecast'!AF:AF)</f>
        <v>0</v>
      </c>
      <c r="L382" s="21">
        <f t="shared" si="28"/>
        <v>0</v>
      </c>
      <c r="N382" s="22" t="s">
        <v>87</v>
      </c>
      <c r="O382" s="21">
        <f>+SUMIF('Cost of Removal from Forecast'!AH:AH,N382,'Cost of Removal from Forecast'!AF:AF)</f>
        <v>-1215608.94</v>
      </c>
      <c r="P382" s="20">
        <f t="shared" si="27"/>
        <v>0</v>
      </c>
      <c r="Q382" s="3">
        <f t="shared" si="29"/>
        <v>0</v>
      </c>
      <c r="R382" s="3"/>
      <c r="S382" s="2">
        <f t="shared" si="30"/>
        <v>0</v>
      </c>
    </row>
    <row r="383" spans="1:19" x14ac:dyDescent="0.3">
      <c r="A383">
        <v>34300</v>
      </c>
      <c r="B383">
        <v>40105</v>
      </c>
      <c r="C383" t="s">
        <v>9</v>
      </c>
      <c r="E383" s="4">
        <v>0</v>
      </c>
      <c r="G383" s="4">
        <v>182537.53</v>
      </c>
      <c r="I383" s="11" t="s">
        <v>149</v>
      </c>
      <c r="J383" s="20">
        <f t="shared" si="26"/>
        <v>1</v>
      </c>
      <c r="K383" s="21">
        <f>+SUMIF('Cost of Removal from Forecast'!AH:AH,I383,'Cost of Removal from Forecast'!AF:AF)</f>
        <v>0</v>
      </c>
      <c r="L383" s="21">
        <f t="shared" si="28"/>
        <v>0</v>
      </c>
      <c r="N383" s="22" t="s">
        <v>87</v>
      </c>
      <c r="O383" s="21">
        <f>+SUMIF('Cost of Removal from Forecast'!AH:AH,N383,'Cost of Removal from Forecast'!AF:AF)</f>
        <v>-1215608.94</v>
      </c>
      <c r="P383" s="20">
        <f t="shared" si="27"/>
        <v>0</v>
      </c>
      <c r="Q383" s="3">
        <f t="shared" si="29"/>
        <v>0</v>
      </c>
      <c r="R383" s="3"/>
      <c r="S383" s="2">
        <f t="shared" si="30"/>
        <v>0</v>
      </c>
    </row>
    <row r="384" spans="1:19" x14ac:dyDescent="0.3">
      <c r="A384">
        <v>34300</v>
      </c>
      <c r="B384">
        <v>40106</v>
      </c>
      <c r="C384" t="s">
        <v>9</v>
      </c>
      <c r="E384" s="4">
        <v>0</v>
      </c>
      <c r="G384" s="4">
        <v>548743.31999999995</v>
      </c>
      <c r="I384" s="11" t="s">
        <v>150</v>
      </c>
      <c r="J384" s="20">
        <f t="shared" si="26"/>
        <v>1</v>
      </c>
      <c r="K384" s="21">
        <f>+SUMIF('Cost of Removal from Forecast'!AH:AH,I384,'Cost of Removal from Forecast'!AF:AF)</f>
        <v>0</v>
      </c>
      <c r="L384" s="21">
        <f t="shared" si="28"/>
        <v>0</v>
      </c>
      <c r="N384" s="22" t="s">
        <v>87</v>
      </c>
      <c r="O384" s="21">
        <f>+SUMIF('Cost of Removal from Forecast'!AH:AH,N384,'Cost of Removal from Forecast'!AF:AF)</f>
        <v>-1215608.94</v>
      </c>
      <c r="P384" s="20">
        <f t="shared" si="27"/>
        <v>0</v>
      </c>
      <c r="Q384" s="3">
        <f t="shared" si="29"/>
        <v>0</v>
      </c>
      <c r="R384" s="3"/>
      <c r="S384" s="2">
        <f t="shared" si="30"/>
        <v>0</v>
      </c>
    </row>
    <row r="385" spans="1:19" x14ac:dyDescent="0.3">
      <c r="A385">
        <v>34400</v>
      </c>
      <c r="B385">
        <v>30101</v>
      </c>
      <c r="C385" t="s">
        <v>9</v>
      </c>
      <c r="E385" s="4">
        <v>0</v>
      </c>
      <c r="G385" s="4">
        <v>17529891.780000001</v>
      </c>
      <c r="I385" s="11" t="s">
        <v>97</v>
      </c>
      <c r="J385" s="20">
        <f t="shared" si="26"/>
        <v>0</v>
      </c>
      <c r="K385" s="21">
        <f>+SUMIF('Cost of Removal from Forecast'!AH:AH,I385,'Cost of Removal from Forecast'!AF:AF)</f>
        <v>0</v>
      </c>
      <c r="L385" s="21">
        <f t="shared" si="28"/>
        <v>0</v>
      </c>
      <c r="N385" s="22" t="s">
        <v>87</v>
      </c>
      <c r="O385" s="21">
        <f>+SUMIF('Cost of Removal from Forecast'!AH:AH,N385,'Cost of Removal from Forecast'!AF:AF)</f>
        <v>-1215608.94</v>
      </c>
      <c r="P385" s="20">
        <f t="shared" si="27"/>
        <v>0</v>
      </c>
      <c r="Q385" s="3">
        <f t="shared" si="29"/>
        <v>0</v>
      </c>
      <c r="R385" s="3"/>
      <c r="S385" s="2">
        <f t="shared" si="30"/>
        <v>0</v>
      </c>
    </row>
    <row r="386" spans="1:19" x14ac:dyDescent="0.3">
      <c r="A386">
        <v>34400</v>
      </c>
      <c r="B386">
        <v>30102</v>
      </c>
      <c r="C386" t="s">
        <v>9</v>
      </c>
      <c r="E386" s="4">
        <v>40539.672000000006</v>
      </c>
      <c r="G386" s="4">
        <v>16805722.25</v>
      </c>
      <c r="I386" s="11" t="s">
        <v>116</v>
      </c>
      <c r="J386" s="20">
        <f t="shared" si="26"/>
        <v>3.6924967341225814E-2</v>
      </c>
      <c r="K386" s="21">
        <f>+SUMIF('Cost of Removal from Forecast'!AH:AH,I386,'Cost of Removal from Forecast'!AF:AF)</f>
        <v>0</v>
      </c>
      <c r="L386" s="21">
        <f t="shared" si="28"/>
        <v>0</v>
      </c>
      <c r="N386" s="22" t="s">
        <v>87</v>
      </c>
      <c r="O386" s="21">
        <f>+SUMIF('Cost of Removal from Forecast'!AH:AH,N386,'Cost of Removal from Forecast'!AF:AF)</f>
        <v>-1215608.94</v>
      </c>
      <c r="P386" s="20">
        <f t="shared" si="27"/>
        <v>0</v>
      </c>
      <c r="Q386" s="3">
        <f t="shared" si="29"/>
        <v>0</v>
      </c>
      <c r="R386" s="3"/>
      <c r="S386" s="2">
        <f t="shared" si="30"/>
        <v>0</v>
      </c>
    </row>
    <row r="387" spans="1:19" x14ac:dyDescent="0.3">
      <c r="A387">
        <v>34400</v>
      </c>
      <c r="B387">
        <v>30103</v>
      </c>
      <c r="C387" t="s">
        <v>8</v>
      </c>
      <c r="E387" s="4">
        <v>43215.122000000003</v>
      </c>
      <c r="G387" s="4">
        <v>12846061.039999999</v>
      </c>
      <c r="I387" s="11" t="s">
        <v>119</v>
      </c>
      <c r="J387" s="20">
        <f t="shared" si="26"/>
        <v>0.31528617916384399</v>
      </c>
      <c r="K387" s="21">
        <f>+SUMIF('Cost of Removal from Forecast'!AH:AH,I387,'Cost of Removal from Forecast'!AF:AF)</f>
        <v>0</v>
      </c>
      <c r="L387" s="21">
        <f t="shared" si="28"/>
        <v>0</v>
      </c>
      <c r="N387" s="22" t="s">
        <v>87</v>
      </c>
      <c r="O387" s="21">
        <f>+SUMIF('Cost of Removal from Forecast'!AH:AH,N387,'Cost of Removal from Forecast'!AF:AF)</f>
        <v>-1215608.94</v>
      </c>
      <c r="P387" s="20">
        <f t="shared" si="27"/>
        <v>0</v>
      </c>
      <c r="Q387" s="3">
        <f t="shared" si="29"/>
        <v>0</v>
      </c>
      <c r="R387" s="3"/>
      <c r="S387" s="2">
        <f t="shared" si="30"/>
        <v>0</v>
      </c>
    </row>
    <row r="388" spans="1:19" x14ac:dyDescent="0.3">
      <c r="A388">
        <v>34400</v>
      </c>
      <c r="B388">
        <v>30200</v>
      </c>
      <c r="C388" t="s">
        <v>9</v>
      </c>
      <c r="E388" s="4">
        <v>1423.3400000000001</v>
      </c>
      <c r="G388" s="4">
        <v>407473.87000000005</v>
      </c>
      <c r="I388" s="11" t="s">
        <v>95</v>
      </c>
      <c r="J388" s="20">
        <f t="shared" si="26"/>
        <v>6.2943471262801563E-4</v>
      </c>
      <c r="K388" s="21">
        <f>+SUMIF('Cost of Removal from Forecast'!AH:AH,I388,'Cost of Removal from Forecast'!AF:AF)</f>
        <v>-3560062.6300000004</v>
      </c>
      <c r="L388" s="21">
        <f t="shared" si="28"/>
        <v>-2240.83</v>
      </c>
      <c r="N388" s="22" t="s">
        <v>87</v>
      </c>
      <c r="O388" s="21">
        <f>+SUMIF('Cost of Removal from Forecast'!AH:AH,N388,'Cost of Removal from Forecast'!AF:AF)</f>
        <v>-1215608.94</v>
      </c>
      <c r="P388" s="20">
        <f t="shared" si="27"/>
        <v>7.0163689476879235E-5</v>
      </c>
      <c r="Q388" s="3">
        <f t="shared" si="29"/>
        <v>-85.29</v>
      </c>
      <c r="R388" s="3"/>
      <c r="S388" s="2">
        <f t="shared" si="30"/>
        <v>-2326.12</v>
      </c>
    </row>
    <row r="389" spans="1:19" x14ac:dyDescent="0.3">
      <c r="A389">
        <v>34400</v>
      </c>
      <c r="B389">
        <v>30201</v>
      </c>
      <c r="C389" t="s">
        <v>9</v>
      </c>
      <c r="E389" s="4">
        <v>60242.498</v>
      </c>
      <c r="G389" s="4">
        <v>20621609.949999999</v>
      </c>
      <c r="I389" s="11" t="s">
        <v>95</v>
      </c>
      <c r="J389" s="20">
        <f t="shared" si="26"/>
        <v>2.6640661694762882E-2</v>
      </c>
      <c r="K389" s="21">
        <f>+SUMIF('Cost of Removal from Forecast'!AH:AH,I389,'Cost of Removal from Forecast'!AF:AF)</f>
        <v>-3560062.6300000004</v>
      </c>
      <c r="L389" s="21">
        <f t="shared" si="28"/>
        <v>-94842.42</v>
      </c>
      <c r="N389" s="22" t="s">
        <v>87</v>
      </c>
      <c r="O389" s="21">
        <f>+SUMIF('Cost of Removal from Forecast'!AH:AH,N389,'Cost of Removal from Forecast'!AF:AF)</f>
        <v>-1215608.94</v>
      </c>
      <c r="P389" s="20">
        <f t="shared" si="27"/>
        <v>2.9696559337904979E-3</v>
      </c>
      <c r="Q389" s="3">
        <f t="shared" si="29"/>
        <v>-3609.94</v>
      </c>
      <c r="R389" s="3"/>
      <c r="S389" s="2">
        <f t="shared" si="30"/>
        <v>-98452.36</v>
      </c>
    </row>
    <row r="390" spans="1:19" x14ac:dyDescent="0.3">
      <c r="A390">
        <v>34400</v>
      </c>
      <c r="B390">
        <v>30202</v>
      </c>
      <c r="C390" t="s">
        <v>9</v>
      </c>
      <c r="E390" s="4">
        <v>66451.202000000005</v>
      </c>
      <c r="G390" s="4">
        <v>22679113.98</v>
      </c>
      <c r="I390" s="11" t="s">
        <v>95</v>
      </c>
      <c r="J390" s="20">
        <f t="shared" si="26"/>
        <v>2.9386297887121993E-2</v>
      </c>
      <c r="K390" s="21">
        <f>+SUMIF('Cost of Removal from Forecast'!AH:AH,I390,'Cost of Removal from Forecast'!AF:AF)</f>
        <v>-3560062.6300000004</v>
      </c>
      <c r="L390" s="21">
        <f t="shared" si="28"/>
        <v>-104617.06</v>
      </c>
      <c r="N390" s="22" t="s">
        <v>87</v>
      </c>
      <c r="O390" s="21">
        <f>+SUMIF('Cost of Removal from Forecast'!AH:AH,N390,'Cost of Removal from Forecast'!AF:AF)</f>
        <v>-1215608.94</v>
      </c>
      <c r="P390" s="20">
        <f t="shared" si="27"/>
        <v>3.2757143164916765E-3</v>
      </c>
      <c r="Q390" s="3">
        <f t="shared" si="29"/>
        <v>-3981.99</v>
      </c>
      <c r="R390" s="3"/>
      <c r="S390" s="2">
        <f t="shared" si="30"/>
        <v>-108599.05</v>
      </c>
    </row>
    <row r="391" spans="1:19" x14ac:dyDescent="0.3">
      <c r="A391">
        <v>34400</v>
      </c>
      <c r="B391">
        <v>30300</v>
      </c>
      <c r="C391" t="s">
        <v>9</v>
      </c>
      <c r="E391" s="4">
        <v>373.20000000000005</v>
      </c>
      <c r="G391" s="4">
        <v>17171.879999999997</v>
      </c>
      <c r="I391" s="11" t="s">
        <v>99</v>
      </c>
      <c r="J391" s="20">
        <f t="shared" si="26"/>
        <v>1.5904080496125492E-2</v>
      </c>
      <c r="K391" s="21">
        <f>+SUMIF('Cost of Removal from Forecast'!AH:AH,I391,'Cost of Removal from Forecast'!AF:AF)</f>
        <v>-50111.839999999989</v>
      </c>
      <c r="L391" s="21">
        <f t="shared" si="28"/>
        <v>-796.98</v>
      </c>
      <c r="N391" s="22" t="s">
        <v>87</v>
      </c>
      <c r="O391" s="21">
        <f>+SUMIF('Cost of Removal from Forecast'!AH:AH,N391,'Cost of Removal from Forecast'!AF:AF)</f>
        <v>-1215608.94</v>
      </c>
      <c r="P391" s="20">
        <f t="shared" si="27"/>
        <v>2.4954618261663408E-5</v>
      </c>
      <c r="Q391" s="3">
        <f t="shared" si="29"/>
        <v>-30.34</v>
      </c>
      <c r="R391" s="3"/>
      <c r="S391" s="2">
        <f t="shared" si="30"/>
        <v>-827.32</v>
      </c>
    </row>
    <row r="392" spans="1:19" x14ac:dyDescent="0.3">
      <c r="A392">
        <v>34400</v>
      </c>
      <c r="B392">
        <v>30301</v>
      </c>
      <c r="C392" t="s">
        <v>9</v>
      </c>
      <c r="E392" s="4">
        <v>92650.001999999993</v>
      </c>
      <c r="G392" s="4">
        <v>19816659.190000001</v>
      </c>
      <c r="I392" s="11" t="s">
        <v>101</v>
      </c>
      <c r="J392" s="20">
        <f t="shared" si="26"/>
        <v>8.5810530331116991E-2</v>
      </c>
      <c r="K392" s="21">
        <f>+SUMIF('Cost of Removal from Forecast'!AH:AH,I392,'Cost of Removal from Forecast'!AF:AF)</f>
        <v>-4714781.5499999989</v>
      </c>
      <c r="L392" s="21">
        <f t="shared" si="28"/>
        <v>-404577.91</v>
      </c>
      <c r="N392" s="22" t="s">
        <v>87</v>
      </c>
      <c r="O392" s="21">
        <f>+SUMIF('Cost of Removal from Forecast'!AH:AH,N392,'Cost of Removal from Forecast'!AF:AF)</f>
        <v>-1215608.94</v>
      </c>
      <c r="P392" s="20">
        <f t="shared" si="27"/>
        <v>1.2667930564319826E-2</v>
      </c>
      <c r="Q392" s="3">
        <f t="shared" si="29"/>
        <v>-15399.25</v>
      </c>
      <c r="R392" s="3"/>
      <c r="S392" s="2">
        <f t="shared" si="30"/>
        <v>-419977.16</v>
      </c>
    </row>
    <row r="393" spans="1:19" x14ac:dyDescent="0.3">
      <c r="A393">
        <v>34400</v>
      </c>
      <c r="B393">
        <v>30302</v>
      </c>
      <c r="C393" t="s">
        <v>9</v>
      </c>
      <c r="E393" s="4">
        <v>15776.907999999999</v>
      </c>
      <c r="G393" s="4">
        <v>7145382.7100000009</v>
      </c>
      <c r="I393" s="11" t="s">
        <v>103</v>
      </c>
      <c r="J393" s="20">
        <f t="shared" si="26"/>
        <v>7.2646283993059984E-3</v>
      </c>
      <c r="K393" s="21">
        <f>+SUMIF('Cost of Removal from Forecast'!AH:AH,I393,'Cost of Removal from Forecast'!AF:AF)</f>
        <v>-861747.12999999989</v>
      </c>
      <c r="L393" s="21">
        <f t="shared" si="28"/>
        <v>-6260.27</v>
      </c>
      <c r="N393" s="22" t="s">
        <v>87</v>
      </c>
      <c r="O393" s="21">
        <f>+SUMIF('Cost of Removal from Forecast'!AH:AH,N393,'Cost of Removal from Forecast'!AF:AF)</f>
        <v>-1215608.94</v>
      </c>
      <c r="P393" s="20">
        <f t="shared" si="27"/>
        <v>1.9601827908472433E-4</v>
      </c>
      <c r="Q393" s="3">
        <f t="shared" si="29"/>
        <v>-238.28</v>
      </c>
      <c r="R393" s="3"/>
      <c r="S393" s="2">
        <f t="shared" si="30"/>
        <v>-6498.55</v>
      </c>
    </row>
    <row r="394" spans="1:19" x14ac:dyDescent="0.3">
      <c r="A394">
        <v>34400</v>
      </c>
      <c r="B394">
        <v>30401</v>
      </c>
      <c r="C394" t="s">
        <v>9</v>
      </c>
      <c r="E394" s="4">
        <v>49295.340000000004</v>
      </c>
      <c r="G394" s="4">
        <v>16444193.030000001</v>
      </c>
      <c r="I394" s="11" t="s">
        <v>111</v>
      </c>
      <c r="J394" s="20">
        <f t="shared" si="26"/>
        <v>9.6010850726964497E-2</v>
      </c>
      <c r="K394" s="21">
        <f>+SUMIF('Cost of Removal from Forecast'!AH:AH,I394,'Cost of Removal from Forecast'!AF:AF)</f>
        <v>-237614.88999999998</v>
      </c>
      <c r="L394" s="21">
        <f t="shared" si="28"/>
        <v>-22813.61</v>
      </c>
      <c r="N394" s="22" t="s">
        <v>87</v>
      </c>
      <c r="O394" s="21">
        <f>+SUMIF('Cost of Removal from Forecast'!AH:AH,N394,'Cost of Removal from Forecast'!AF:AF)</f>
        <v>-1215608.94</v>
      </c>
      <c r="P394" s="20">
        <f t="shared" si="27"/>
        <v>7.1432774814984942E-4</v>
      </c>
      <c r="Q394" s="3">
        <f t="shared" si="29"/>
        <v>-868.34</v>
      </c>
      <c r="R394" s="3"/>
      <c r="S394" s="2">
        <f t="shared" si="30"/>
        <v>-23681.95</v>
      </c>
    </row>
    <row r="395" spans="1:19" x14ac:dyDescent="0.3">
      <c r="A395">
        <v>34400</v>
      </c>
      <c r="B395">
        <v>30500</v>
      </c>
      <c r="C395" t="s">
        <v>9</v>
      </c>
      <c r="E395" s="4">
        <v>0</v>
      </c>
      <c r="G395" s="4">
        <v>0</v>
      </c>
      <c r="I395" s="11" t="s">
        <v>112</v>
      </c>
      <c r="J395" s="20">
        <f t="shared" si="26"/>
        <v>0</v>
      </c>
      <c r="K395" s="21">
        <f>+SUMIF('Cost of Removal from Forecast'!AH:AH,I395,'Cost of Removal from Forecast'!AF:AF)</f>
        <v>-6786786.1500000004</v>
      </c>
      <c r="L395" s="21">
        <f t="shared" si="28"/>
        <v>0</v>
      </c>
      <c r="N395" s="22" t="s">
        <v>87</v>
      </c>
      <c r="O395" s="21">
        <f>+SUMIF('Cost of Removal from Forecast'!AH:AH,N395,'Cost of Removal from Forecast'!AF:AF)</f>
        <v>-1215608.94</v>
      </c>
      <c r="P395" s="20">
        <f t="shared" si="27"/>
        <v>0</v>
      </c>
      <c r="Q395" s="3">
        <f t="shared" si="29"/>
        <v>0</v>
      </c>
      <c r="R395" s="3"/>
      <c r="S395" s="2">
        <f t="shared" si="30"/>
        <v>0</v>
      </c>
    </row>
    <row r="396" spans="1:19" x14ac:dyDescent="0.3">
      <c r="A396">
        <v>34400</v>
      </c>
      <c r="B396">
        <v>30502</v>
      </c>
      <c r="C396" t="s">
        <v>9</v>
      </c>
      <c r="E396" s="4">
        <v>39658.031999999999</v>
      </c>
      <c r="G396" s="4">
        <v>12545441.489999998</v>
      </c>
      <c r="I396" s="11" t="s">
        <v>112</v>
      </c>
      <c r="J396" s="20">
        <f t="shared" si="26"/>
        <v>7.7254668784202908E-3</v>
      </c>
      <c r="K396" s="21">
        <f>+SUMIF('Cost of Removal from Forecast'!AH:AH,I396,'Cost of Removal from Forecast'!AF:AF)</f>
        <v>-6786786.1500000004</v>
      </c>
      <c r="L396" s="21">
        <f t="shared" si="28"/>
        <v>-52431.09</v>
      </c>
      <c r="N396" s="22" t="s">
        <v>87</v>
      </c>
      <c r="O396" s="21">
        <f>+SUMIF('Cost of Removal from Forecast'!AH:AH,N396,'Cost of Removal from Forecast'!AF:AF)</f>
        <v>-1215608.94</v>
      </c>
      <c r="P396" s="20">
        <f t="shared" si="27"/>
        <v>1.6416946924551652E-3</v>
      </c>
      <c r="Q396" s="3">
        <f t="shared" si="29"/>
        <v>-1995.66</v>
      </c>
      <c r="R396" s="3"/>
      <c r="S396" s="2">
        <f t="shared" si="30"/>
        <v>-54426.75</v>
      </c>
    </row>
    <row r="397" spans="1:19" x14ac:dyDescent="0.3">
      <c r="A397">
        <v>34400</v>
      </c>
      <c r="B397">
        <v>30503</v>
      </c>
      <c r="C397" t="s">
        <v>9</v>
      </c>
      <c r="E397" s="4">
        <v>48962.074000000001</v>
      </c>
      <c r="G397" s="4">
        <v>17309602.75</v>
      </c>
      <c r="I397" s="11" t="s">
        <v>112</v>
      </c>
      <c r="J397" s="20">
        <f t="shared" ref="J397:J460" si="31">IFERROR(E397/SUMIF(I:I,I397,E:E),IFERROR(G397/SUMIF(I:I,I397,G:G),0))</f>
        <v>9.537913555210286E-3</v>
      </c>
      <c r="K397" s="21">
        <f>+SUMIF('Cost of Removal from Forecast'!AH:AH,I397,'Cost of Removal from Forecast'!AF:AF)</f>
        <v>-6786786.1500000004</v>
      </c>
      <c r="L397" s="21">
        <f t="shared" si="28"/>
        <v>-64731.78</v>
      </c>
      <c r="N397" s="22" t="s">
        <v>87</v>
      </c>
      <c r="O397" s="21">
        <f>+SUMIF('Cost of Removal from Forecast'!AH:AH,N397,'Cost of Removal from Forecast'!AF:AF)</f>
        <v>-1215608.94</v>
      </c>
      <c r="P397" s="20">
        <f t="shared" ref="P397:P460" si="32">+IF(N397=0,0,L397/SUMIF(N:N,N397,L:L))</f>
        <v>2.0268474231448447E-3</v>
      </c>
      <c r="Q397" s="3">
        <f t="shared" si="29"/>
        <v>-2463.85</v>
      </c>
      <c r="R397" s="3"/>
      <c r="S397" s="2">
        <f t="shared" si="30"/>
        <v>-67195.63</v>
      </c>
    </row>
    <row r="398" spans="1:19" x14ac:dyDescent="0.3">
      <c r="A398">
        <v>34400</v>
      </c>
      <c r="B398">
        <v>30504</v>
      </c>
      <c r="C398" t="s">
        <v>9</v>
      </c>
      <c r="E398" s="4">
        <v>57818.36</v>
      </c>
      <c r="G398" s="4">
        <v>13524725.890000001</v>
      </c>
      <c r="I398" s="11" t="s">
        <v>112</v>
      </c>
      <c r="J398" s="20">
        <f t="shared" si="31"/>
        <v>1.1263136434621381E-2</v>
      </c>
      <c r="K398" s="21">
        <f>+SUMIF('Cost of Removal from Forecast'!AH:AH,I398,'Cost of Removal from Forecast'!AF:AF)</f>
        <v>-6786786.1500000004</v>
      </c>
      <c r="L398" s="21">
        <f t="shared" ref="L398:L461" si="33">+ROUND(J398*K398,2)</f>
        <v>-76440.5</v>
      </c>
      <c r="N398" s="22" t="s">
        <v>87</v>
      </c>
      <c r="O398" s="21">
        <f>+SUMIF('Cost of Removal from Forecast'!AH:AH,N398,'Cost of Removal from Forecast'!AF:AF)</f>
        <v>-1215608.94</v>
      </c>
      <c r="P398" s="20">
        <f t="shared" si="32"/>
        <v>2.3934647007838113E-3</v>
      </c>
      <c r="Q398" s="3">
        <f t="shared" ref="Q398:Q461" si="34">+ROUND(O398*P398,2)</f>
        <v>-2909.52</v>
      </c>
      <c r="R398" s="3"/>
      <c r="S398" s="2">
        <f t="shared" ref="S398:S461" si="35">+L398+Q398</f>
        <v>-79350.02</v>
      </c>
    </row>
    <row r="399" spans="1:19" x14ac:dyDescent="0.3">
      <c r="A399">
        <v>34400</v>
      </c>
      <c r="B399">
        <v>30600</v>
      </c>
      <c r="C399" t="s">
        <v>8</v>
      </c>
      <c r="E399" s="4">
        <v>0</v>
      </c>
      <c r="G399" s="4">
        <v>0</v>
      </c>
      <c r="I399" s="11" t="s">
        <v>91</v>
      </c>
      <c r="J399" s="20">
        <f t="shared" si="31"/>
        <v>0</v>
      </c>
      <c r="K399" s="21">
        <f>+SUMIF('Cost of Removal from Forecast'!AH:AH,I399,'Cost of Removal from Forecast'!AF:AF)</f>
        <v>0</v>
      </c>
      <c r="L399" s="21">
        <f t="shared" si="33"/>
        <v>0</v>
      </c>
      <c r="N399" s="22" t="s">
        <v>87</v>
      </c>
      <c r="O399" s="21">
        <f>+SUMIF('Cost of Removal from Forecast'!AH:AH,N399,'Cost of Removal from Forecast'!AF:AF)</f>
        <v>-1215608.94</v>
      </c>
      <c r="P399" s="20">
        <f t="shared" si="32"/>
        <v>0</v>
      </c>
      <c r="Q399" s="3">
        <f t="shared" si="34"/>
        <v>0</v>
      </c>
      <c r="R399" s="3"/>
      <c r="S399" s="2">
        <f t="shared" si="35"/>
        <v>0</v>
      </c>
    </row>
    <row r="400" spans="1:19" x14ac:dyDescent="0.3">
      <c r="A400">
        <v>34400</v>
      </c>
      <c r="B400">
        <v>30601</v>
      </c>
      <c r="C400" t="s">
        <v>8</v>
      </c>
      <c r="E400" s="4">
        <v>0</v>
      </c>
      <c r="G400" s="4">
        <v>-7971.8600000000006</v>
      </c>
      <c r="I400" s="11" t="s">
        <v>91</v>
      </c>
      <c r="J400" s="20">
        <f t="shared" si="31"/>
        <v>1.0568203360620423</v>
      </c>
      <c r="K400" s="21">
        <f>+SUMIF('Cost of Removal from Forecast'!AH:AH,I400,'Cost of Removal from Forecast'!AF:AF)</f>
        <v>0</v>
      </c>
      <c r="L400" s="21">
        <f t="shared" si="33"/>
        <v>0</v>
      </c>
      <c r="N400" s="22" t="s">
        <v>87</v>
      </c>
      <c r="O400" s="21">
        <f>+SUMIF('Cost of Removal from Forecast'!AH:AH,N400,'Cost of Removal from Forecast'!AF:AF)</f>
        <v>-1215608.94</v>
      </c>
      <c r="P400" s="20">
        <f t="shared" si="32"/>
        <v>0</v>
      </c>
      <c r="Q400" s="3">
        <f t="shared" si="34"/>
        <v>0</v>
      </c>
      <c r="R400" s="3"/>
      <c r="S400" s="2">
        <f t="shared" si="35"/>
        <v>0</v>
      </c>
    </row>
    <row r="401" spans="1:19" x14ac:dyDescent="0.3">
      <c r="A401">
        <v>34400</v>
      </c>
      <c r="B401">
        <v>30602</v>
      </c>
      <c r="C401" t="s">
        <v>8</v>
      </c>
      <c r="E401" s="4">
        <v>0</v>
      </c>
      <c r="G401" s="4">
        <v>428.6</v>
      </c>
      <c r="I401" s="11" t="s">
        <v>91</v>
      </c>
      <c r="J401" s="20">
        <f t="shared" si="31"/>
        <v>-5.6819010373512745E-2</v>
      </c>
      <c r="K401" s="21">
        <f>+SUMIF('Cost of Removal from Forecast'!AH:AH,I401,'Cost of Removal from Forecast'!AF:AF)</f>
        <v>0</v>
      </c>
      <c r="L401" s="21">
        <f t="shared" si="33"/>
        <v>0</v>
      </c>
      <c r="N401" s="22" t="s">
        <v>87</v>
      </c>
      <c r="O401" s="21">
        <f>+SUMIF('Cost of Removal from Forecast'!AH:AH,N401,'Cost of Removal from Forecast'!AF:AF)</f>
        <v>-1215608.94</v>
      </c>
      <c r="P401" s="20">
        <f t="shared" si="32"/>
        <v>0</v>
      </c>
      <c r="Q401" s="3">
        <f t="shared" si="34"/>
        <v>0</v>
      </c>
      <c r="R401" s="3"/>
      <c r="S401" s="2">
        <f t="shared" si="35"/>
        <v>0</v>
      </c>
    </row>
    <row r="402" spans="1:19" x14ac:dyDescent="0.3">
      <c r="A402">
        <v>34400</v>
      </c>
      <c r="B402">
        <v>30700</v>
      </c>
      <c r="C402" t="s">
        <v>9</v>
      </c>
      <c r="E402" s="4">
        <v>316.084</v>
      </c>
      <c r="G402" s="4">
        <v>36588.420000000006</v>
      </c>
      <c r="I402" s="11" t="s">
        <v>92</v>
      </c>
      <c r="J402" s="20">
        <f t="shared" si="31"/>
        <v>6.4983922327993641E-5</v>
      </c>
      <c r="K402" s="21">
        <f>+SUMIF('Cost of Removal from Forecast'!AH:AH,I402,'Cost of Removal from Forecast'!AF:AF)</f>
        <v>-5338742.21</v>
      </c>
      <c r="L402" s="21">
        <f t="shared" si="33"/>
        <v>-346.93</v>
      </c>
      <c r="N402" s="22" t="s">
        <v>87</v>
      </c>
      <c r="O402" s="21">
        <f>+SUMIF('Cost of Removal from Forecast'!AH:AH,N402,'Cost of Removal from Forecast'!AF:AF)</f>
        <v>-1215608.94</v>
      </c>
      <c r="P402" s="20">
        <f t="shared" si="32"/>
        <v>1.0862889549949669E-5</v>
      </c>
      <c r="Q402" s="3">
        <f t="shared" si="34"/>
        <v>-13.21</v>
      </c>
      <c r="R402" s="3"/>
      <c r="S402" s="2">
        <f t="shared" si="35"/>
        <v>-360.14</v>
      </c>
    </row>
    <row r="403" spans="1:19" x14ac:dyDescent="0.3">
      <c r="A403">
        <v>34400</v>
      </c>
      <c r="B403">
        <v>30701</v>
      </c>
      <c r="C403" t="s">
        <v>9</v>
      </c>
      <c r="E403" s="4">
        <v>51740.096000000005</v>
      </c>
      <c r="G403" s="4">
        <v>10330498.989999998</v>
      </c>
      <c r="I403" s="11" t="s">
        <v>92</v>
      </c>
      <c r="J403" s="20">
        <f t="shared" si="31"/>
        <v>1.0637281164838887E-2</v>
      </c>
      <c r="K403" s="21">
        <f>+SUMIF('Cost of Removal from Forecast'!AH:AH,I403,'Cost of Removal from Forecast'!AF:AF)</f>
        <v>-5338742.21</v>
      </c>
      <c r="L403" s="21">
        <f t="shared" si="33"/>
        <v>-56789.7</v>
      </c>
      <c r="N403" s="22" t="s">
        <v>87</v>
      </c>
      <c r="O403" s="21">
        <f>+SUMIF('Cost of Removal from Forecast'!AH:AH,N403,'Cost of Removal from Forecast'!AF:AF)</f>
        <v>-1215608.94</v>
      </c>
      <c r="P403" s="20">
        <f t="shared" si="32"/>
        <v>1.7781691945775132E-3</v>
      </c>
      <c r="Q403" s="3">
        <f t="shared" si="34"/>
        <v>-2161.56</v>
      </c>
      <c r="R403" s="3"/>
      <c r="S403" s="2">
        <f t="shared" si="35"/>
        <v>-58951.259999999995</v>
      </c>
    </row>
    <row r="404" spans="1:19" x14ac:dyDescent="0.3">
      <c r="A404">
        <v>34400</v>
      </c>
      <c r="B404">
        <v>30702</v>
      </c>
      <c r="C404" t="s">
        <v>9</v>
      </c>
      <c r="E404" s="4">
        <v>51444.288</v>
      </c>
      <c r="G404" s="4">
        <v>11735682.699999999</v>
      </c>
      <c r="I404" s="11" t="s">
        <v>92</v>
      </c>
      <c r="J404" s="20">
        <f t="shared" si="31"/>
        <v>1.0576465798999428E-2</v>
      </c>
      <c r="K404" s="21">
        <f>+SUMIF('Cost of Removal from Forecast'!AH:AH,I404,'Cost of Removal from Forecast'!AF:AF)</f>
        <v>-5338742.21</v>
      </c>
      <c r="L404" s="21">
        <f t="shared" si="33"/>
        <v>-56465.02</v>
      </c>
      <c r="N404" s="22" t="s">
        <v>87</v>
      </c>
      <c r="O404" s="21">
        <f>+SUMIF('Cost of Removal from Forecast'!AH:AH,N404,'Cost of Removal from Forecast'!AF:AF)</f>
        <v>-1215608.94</v>
      </c>
      <c r="P404" s="20">
        <f t="shared" si="32"/>
        <v>1.7680029853160549E-3</v>
      </c>
      <c r="Q404" s="3">
        <f t="shared" si="34"/>
        <v>-2149.1999999999998</v>
      </c>
      <c r="R404" s="3"/>
      <c r="S404" s="2">
        <f t="shared" si="35"/>
        <v>-58614.219999999994</v>
      </c>
    </row>
    <row r="405" spans="1:19" x14ac:dyDescent="0.3">
      <c r="A405">
        <v>34400</v>
      </c>
      <c r="B405">
        <v>30801</v>
      </c>
      <c r="C405" t="s">
        <v>9</v>
      </c>
      <c r="E405" s="4">
        <v>30456.098000000002</v>
      </c>
      <c r="G405" s="4">
        <v>11219937.579999998</v>
      </c>
      <c r="I405" s="11" t="s">
        <v>109</v>
      </c>
      <c r="J405" s="20">
        <f t="shared" si="31"/>
        <v>0.12052312169250803</v>
      </c>
      <c r="K405" s="21">
        <f>+SUMIF('Cost of Removal from Forecast'!AH:AH,I405,'Cost of Removal from Forecast'!AF:AF)</f>
        <v>-701114.26</v>
      </c>
      <c r="L405" s="21">
        <f t="shared" si="33"/>
        <v>-84500.479999999996</v>
      </c>
      <c r="N405" s="22" t="s">
        <v>87</v>
      </c>
      <c r="O405" s="21">
        <f>+SUMIF('Cost of Removal from Forecast'!AH:AH,N405,'Cost of Removal from Forecast'!AF:AF)</f>
        <v>-1215608.94</v>
      </c>
      <c r="P405" s="20">
        <f t="shared" si="32"/>
        <v>2.6458345520933065E-3</v>
      </c>
      <c r="Q405" s="3">
        <f t="shared" si="34"/>
        <v>-3216.3</v>
      </c>
      <c r="R405" s="3"/>
      <c r="S405" s="2">
        <f t="shared" si="35"/>
        <v>-87716.78</v>
      </c>
    </row>
    <row r="406" spans="1:19" x14ac:dyDescent="0.3">
      <c r="A406">
        <v>34400</v>
      </c>
      <c r="B406">
        <v>30900</v>
      </c>
      <c r="C406" t="s">
        <v>9</v>
      </c>
      <c r="E406" s="4">
        <v>0</v>
      </c>
      <c r="G406" s="4">
        <v>0</v>
      </c>
      <c r="I406" s="11" t="s">
        <v>143</v>
      </c>
      <c r="J406" s="20">
        <f t="shared" si="31"/>
        <v>0</v>
      </c>
      <c r="K406" s="21">
        <f>+SUMIF('Cost of Removal from Forecast'!AH:AH,I406,'Cost of Removal from Forecast'!AF:AF)</f>
        <v>0</v>
      </c>
      <c r="L406" s="21">
        <f t="shared" si="33"/>
        <v>0</v>
      </c>
      <c r="N406" s="22" t="s">
        <v>87</v>
      </c>
      <c r="O406" s="21">
        <f>+SUMIF('Cost of Removal from Forecast'!AH:AH,N406,'Cost of Removal from Forecast'!AF:AF)</f>
        <v>-1215608.94</v>
      </c>
      <c r="P406" s="20">
        <f t="shared" si="32"/>
        <v>0</v>
      </c>
      <c r="Q406" s="3">
        <f t="shared" si="34"/>
        <v>0</v>
      </c>
      <c r="R406" s="3"/>
      <c r="S406" s="2">
        <f t="shared" si="35"/>
        <v>0</v>
      </c>
    </row>
    <row r="407" spans="1:19" x14ac:dyDescent="0.3">
      <c r="A407">
        <v>34400</v>
      </c>
      <c r="B407">
        <v>30901</v>
      </c>
      <c r="C407" t="s">
        <v>9</v>
      </c>
      <c r="E407" s="4">
        <v>34467.775999999998</v>
      </c>
      <c r="G407" s="4">
        <v>7888983.5</v>
      </c>
      <c r="I407" s="11" t="s">
        <v>118</v>
      </c>
      <c r="J407" s="20">
        <f t="shared" si="31"/>
        <v>6.3879702954285364E-3</v>
      </c>
      <c r="K407" s="21">
        <f>+SUMIF('Cost of Removal from Forecast'!AH:AH,I407,'Cost of Removal from Forecast'!AF:AF)</f>
        <v>-6425802.2599999998</v>
      </c>
      <c r="L407" s="21">
        <f t="shared" si="33"/>
        <v>-41047.83</v>
      </c>
      <c r="N407" s="22" t="s">
        <v>87</v>
      </c>
      <c r="O407" s="21">
        <f>+SUMIF('Cost of Removal from Forecast'!AH:AH,N407,'Cost of Removal from Forecast'!AF:AF)</f>
        <v>-1215608.94</v>
      </c>
      <c r="P407" s="20">
        <f t="shared" si="32"/>
        <v>1.2852680470270962E-3</v>
      </c>
      <c r="Q407" s="3">
        <f t="shared" si="34"/>
        <v>-1562.38</v>
      </c>
      <c r="R407" s="3"/>
      <c r="S407" s="2">
        <f t="shared" si="35"/>
        <v>-42610.21</v>
      </c>
    </row>
    <row r="408" spans="1:19" x14ac:dyDescent="0.3">
      <c r="A408">
        <v>34400</v>
      </c>
      <c r="B408">
        <v>30902</v>
      </c>
      <c r="C408" t="s">
        <v>9</v>
      </c>
      <c r="E408" s="4">
        <v>30377.778000000002</v>
      </c>
      <c r="G408" s="4">
        <v>6713636.3800000008</v>
      </c>
      <c r="I408" s="11" t="s">
        <v>118</v>
      </c>
      <c r="J408" s="20">
        <f t="shared" si="31"/>
        <v>5.6299641585555891E-3</v>
      </c>
      <c r="K408" s="21">
        <f>+SUMIF('Cost of Removal from Forecast'!AH:AH,I408,'Cost of Removal from Forecast'!AF:AF)</f>
        <v>-6425802.2599999998</v>
      </c>
      <c r="L408" s="21">
        <f t="shared" si="33"/>
        <v>-36177.040000000001</v>
      </c>
      <c r="N408" s="22" t="s">
        <v>87</v>
      </c>
      <c r="O408" s="21">
        <f>+SUMIF('Cost of Removal from Forecast'!AH:AH,N408,'Cost of Removal from Forecast'!AF:AF)</f>
        <v>-1215608.94</v>
      </c>
      <c r="P408" s="20">
        <f t="shared" si="32"/>
        <v>1.1327564343357772E-3</v>
      </c>
      <c r="Q408" s="3">
        <f t="shared" si="34"/>
        <v>-1376.99</v>
      </c>
      <c r="R408" s="3"/>
      <c r="S408" s="2">
        <f t="shared" si="35"/>
        <v>-37554.03</v>
      </c>
    </row>
    <row r="409" spans="1:19" x14ac:dyDescent="0.3">
      <c r="A409">
        <v>34400</v>
      </c>
      <c r="B409">
        <v>30903</v>
      </c>
      <c r="C409" t="s">
        <v>9</v>
      </c>
      <c r="E409" s="4">
        <v>31745.603999999999</v>
      </c>
      <c r="G409" s="4">
        <v>9206577.3999999985</v>
      </c>
      <c r="I409" s="11" t="s">
        <v>121</v>
      </c>
      <c r="J409" s="20">
        <f t="shared" si="31"/>
        <v>3.6853271028788701E-2</v>
      </c>
      <c r="K409" s="21">
        <f>+SUMIF('Cost of Removal from Forecast'!AH:AH,I409,'Cost of Removal from Forecast'!AF:AF)</f>
        <v>-589332.53</v>
      </c>
      <c r="L409" s="21">
        <f t="shared" si="33"/>
        <v>-21718.83</v>
      </c>
      <c r="N409" s="22" t="s">
        <v>87</v>
      </c>
      <c r="O409" s="21">
        <f>+SUMIF('Cost of Removal from Forecast'!AH:AH,N409,'Cost of Removal from Forecast'!AF:AF)</f>
        <v>-1215608.94</v>
      </c>
      <c r="P409" s="20">
        <f t="shared" si="32"/>
        <v>6.8004857303817306E-4</v>
      </c>
      <c r="Q409" s="3">
        <f t="shared" si="34"/>
        <v>-826.67</v>
      </c>
      <c r="R409" s="3"/>
      <c r="S409" s="2">
        <f t="shared" si="35"/>
        <v>-22545.5</v>
      </c>
    </row>
    <row r="410" spans="1:19" x14ac:dyDescent="0.3">
      <c r="A410">
        <v>34400</v>
      </c>
      <c r="B410">
        <v>31001</v>
      </c>
      <c r="C410" t="s">
        <v>9</v>
      </c>
      <c r="E410" s="4">
        <v>12278.31</v>
      </c>
      <c r="G410" s="4">
        <v>5341935.4399999995</v>
      </c>
      <c r="I410" s="11" t="s">
        <v>107</v>
      </c>
      <c r="J410" s="20">
        <f t="shared" si="31"/>
        <v>0.12828698094922697</v>
      </c>
      <c r="K410" s="21">
        <f>+SUMIF('Cost of Removal from Forecast'!AH:AH,I410,'Cost of Removal from Forecast'!AF:AF)</f>
        <v>-1111447.98</v>
      </c>
      <c r="L410" s="21">
        <f t="shared" si="33"/>
        <v>-142584.31</v>
      </c>
      <c r="N410" s="22" t="s">
        <v>87</v>
      </c>
      <c r="O410" s="21">
        <f>+SUMIF('Cost of Removal from Forecast'!AH:AH,N410,'Cost of Removal from Forecast'!AF:AF)</f>
        <v>-1215608.94</v>
      </c>
      <c r="P410" s="20">
        <f t="shared" si="32"/>
        <v>4.4645248640526446E-3</v>
      </c>
      <c r="Q410" s="3">
        <f t="shared" si="34"/>
        <v>-5427.12</v>
      </c>
      <c r="R410" s="3"/>
      <c r="S410" s="2">
        <f t="shared" si="35"/>
        <v>-148011.43</v>
      </c>
    </row>
    <row r="411" spans="1:19" x14ac:dyDescent="0.3">
      <c r="A411">
        <v>34400</v>
      </c>
      <c r="B411">
        <v>31101</v>
      </c>
      <c r="C411" t="s">
        <v>9</v>
      </c>
      <c r="E411" s="4">
        <v>15530.335999999999</v>
      </c>
      <c r="G411" s="4">
        <v>5882944.5099999998</v>
      </c>
      <c r="I411" s="11" t="s">
        <v>89</v>
      </c>
      <c r="J411" s="20">
        <f t="shared" si="31"/>
        <v>1.7769379908591336E-2</v>
      </c>
      <c r="K411" s="21">
        <f>+SUMIF('Cost of Removal from Forecast'!AH:AH,I411,'Cost of Removal from Forecast'!AF:AF)</f>
        <v>-500062</v>
      </c>
      <c r="L411" s="21">
        <f t="shared" si="33"/>
        <v>-8885.7900000000009</v>
      </c>
      <c r="N411" s="22" t="s">
        <v>87</v>
      </c>
      <c r="O411" s="21">
        <f>+SUMIF('Cost of Removal from Forecast'!AH:AH,N411,'Cost of Removal from Forecast'!AF:AF)</f>
        <v>-1215608.94</v>
      </c>
      <c r="P411" s="20">
        <f t="shared" si="32"/>
        <v>2.7822717935620234E-4</v>
      </c>
      <c r="Q411" s="3">
        <f t="shared" si="34"/>
        <v>-338.22</v>
      </c>
      <c r="R411" s="3"/>
      <c r="S411" s="2">
        <f t="shared" si="35"/>
        <v>-9224.01</v>
      </c>
    </row>
    <row r="412" spans="1:19" x14ac:dyDescent="0.3">
      <c r="A412">
        <v>34400</v>
      </c>
      <c r="B412">
        <v>31201</v>
      </c>
      <c r="C412" t="s">
        <v>8</v>
      </c>
      <c r="E412" s="4">
        <v>0</v>
      </c>
      <c r="G412" s="4">
        <v>0</v>
      </c>
      <c r="I412" s="11" t="s">
        <v>104</v>
      </c>
      <c r="J412" s="20">
        <f t="shared" si="31"/>
        <v>0</v>
      </c>
      <c r="K412" s="21">
        <f>+SUMIF('Cost of Removal from Forecast'!AH:AH,I412,'Cost of Removal from Forecast'!AF:AF)</f>
        <v>-866688.24999999988</v>
      </c>
      <c r="L412" s="21">
        <f t="shared" si="33"/>
        <v>0</v>
      </c>
      <c r="N412" s="22" t="s">
        <v>87</v>
      </c>
      <c r="O412" s="21">
        <f>+SUMIF('Cost of Removal from Forecast'!AH:AH,N412,'Cost of Removal from Forecast'!AF:AF)</f>
        <v>-1215608.94</v>
      </c>
      <c r="P412" s="20">
        <f t="shared" si="32"/>
        <v>0</v>
      </c>
      <c r="Q412" s="3">
        <f t="shared" si="34"/>
        <v>0</v>
      </c>
      <c r="R412" s="3"/>
      <c r="S412" s="2">
        <f t="shared" si="35"/>
        <v>0</v>
      </c>
    </row>
    <row r="413" spans="1:19" x14ac:dyDescent="0.3">
      <c r="A413">
        <v>34400</v>
      </c>
      <c r="B413">
        <v>40101</v>
      </c>
      <c r="C413" t="s">
        <v>9</v>
      </c>
      <c r="E413" s="4">
        <v>0</v>
      </c>
      <c r="G413" s="4">
        <v>0</v>
      </c>
      <c r="I413" s="11" t="s">
        <v>123</v>
      </c>
      <c r="J413" s="20">
        <f t="shared" si="31"/>
        <v>0</v>
      </c>
      <c r="K413" s="21">
        <f>+SUMIF('Cost of Removal from Forecast'!AH:AH,I413,'Cost of Removal from Forecast'!AF:AF)</f>
        <v>-50678.59</v>
      </c>
      <c r="L413" s="21">
        <f t="shared" si="33"/>
        <v>0</v>
      </c>
      <c r="N413" s="22" t="s">
        <v>87</v>
      </c>
      <c r="O413" s="21">
        <f>+SUMIF('Cost of Removal from Forecast'!AH:AH,N413,'Cost of Removal from Forecast'!AF:AF)</f>
        <v>-1215608.94</v>
      </c>
      <c r="P413" s="20">
        <f t="shared" si="32"/>
        <v>0</v>
      </c>
      <c r="Q413" s="3">
        <f t="shared" si="34"/>
        <v>0</v>
      </c>
      <c r="R413" s="3"/>
      <c r="S413" s="2">
        <f t="shared" si="35"/>
        <v>0</v>
      </c>
    </row>
    <row r="414" spans="1:19" x14ac:dyDescent="0.3">
      <c r="A414">
        <v>34400</v>
      </c>
      <c r="B414">
        <v>40102</v>
      </c>
      <c r="C414" t="s">
        <v>9</v>
      </c>
      <c r="E414" s="4">
        <v>0</v>
      </c>
      <c r="G414" s="4">
        <v>0</v>
      </c>
      <c r="I414" s="11" t="s">
        <v>147</v>
      </c>
      <c r="J414" s="20">
        <f t="shared" si="31"/>
        <v>0</v>
      </c>
      <c r="K414" s="21">
        <f>+SUMIF('Cost of Removal from Forecast'!AH:AH,I414,'Cost of Removal from Forecast'!AF:AF)</f>
        <v>0</v>
      </c>
      <c r="L414" s="21">
        <f t="shared" si="33"/>
        <v>0</v>
      </c>
      <c r="N414" s="22" t="s">
        <v>87</v>
      </c>
      <c r="O414" s="21">
        <f>+SUMIF('Cost of Removal from Forecast'!AH:AH,N414,'Cost of Removal from Forecast'!AF:AF)</f>
        <v>-1215608.94</v>
      </c>
      <c r="P414" s="20">
        <f t="shared" si="32"/>
        <v>0</v>
      </c>
      <c r="Q414" s="3">
        <f t="shared" si="34"/>
        <v>0</v>
      </c>
      <c r="R414" s="3"/>
      <c r="S414" s="2">
        <f t="shared" si="35"/>
        <v>0</v>
      </c>
    </row>
    <row r="415" spans="1:19" x14ac:dyDescent="0.3">
      <c r="A415">
        <v>34400</v>
      </c>
      <c r="B415">
        <v>40103</v>
      </c>
      <c r="C415" t="s">
        <v>9</v>
      </c>
      <c r="E415" s="4">
        <v>0</v>
      </c>
      <c r="G415" s="4">
        <v>0</v>
      </c>
      <c r="I415" s="11" t="s">
        <v>115</v>
      </c>
      <c r="J415" s="20">
        <f t="shared" si="31"/>
        <v>0</v>
      </c>
      <c r="K415" s="21">
        <f>+SUMIF('Cost of Removal from Forecast'!AH:AH,I415,'Cost of Removal from Forecast'!AF:AF)</f>
        <v>-142202.32999999999</v>
      </c>
      <c r="L415" s="21">
        <f t="shared" si="33"/>
        <v>0</v>
      </c>
      <c r="N415" s="22" t="s">
        <v>87</v>
      </c>
      <c r="O415" s="21">
        <f>+SUMIF('Cost of Removal from Forecast'!AH:AH,N415,'Cost of Removal from Forecast'!AF:AF)</f>
        <v>-1215608.94</v>
      </c>
      <c r="P415" s="20">
        <f t="shared" si="32"/>
        <v>0</v>
      </c>
      <c r="Q415" s="3">
        <f t="shared" si="34"/>
        <v>0</v>
      </c>
      <c r="R415" s="3"/>
      <c r="S415" s="2">
        <f t="shared" si="35"/>
        <v>0</v>
      </c>
    </row>
    <row r="416" spans="1:19" x14ac:dyDescent="0.3">
      <c r="A416">
        <v>34500</v>
      </c>
      <c r="B416">
        <v>30101</v>
      </c>
      <c r="C416" t="s">
        <v>9</v>
      </c>
      <c r="E416" s="4">
        <v>0</v>
      </c>
      <c r="G416" s="4">
        <v>4232156.46</v>
      </c>
      <c r="I416" s="11" t="s">
        <v>97</v>
      </c>
      <c r="J416" s="20">
        <f t="shared" si="31"/>
        <v>0</v>
      </c>
      <c r="K416" s="21">
        <f>+SUMIF('Cost of Removal from Forecast'!AH:AH,I416,'Cost of Removal from Forecast'!AF:AF)</f>
        <v>0</v>
      </c>
      <c r="L416" s="21">
        <f t="shared" si="33"/>
        <v>0</v>
      </c>
      <c r="N416" s="22" t="s">
        <v>87</v>
      </c>
      <c r="O416" s="21">
        <f>+SUMIF('Cost of Removal from Forecast'!AH:AH,N416,'Cost of Removal from Forecast'!AF:AF)</f>
        <v>-1215608.94</v>
      </c>
      <c r="P416" s="20">
        <f t="shared" si="32"/>
        <v>0</v>
      </c>
      <c r="Q416" s="3">
        <f t="shared" si="34"/>
        <v>0</v>
      </c>
      <c r="R416" s="3"/>
      <c r="S416" s="2">
        <f t="shared" si="35"/>
        <v>0</v>
      </c>
    </row>
    <row r="417" spans="1:19" x14ac:dyDescent="0.3">
      <c r="A417">
        <v>34500</v>
      </c>
      <c r="B417">
        <v>30102</v>
      </c>
      <c r="C417" t="s">
        <v>9</v>
      </c>
      <c r="E417" s="4">
        <v>15197.632000000001</v>
      </c>
      <c r="G417" s="4">
        <v>11728345.259999998</v>
      </c>
      <c r="I417" s="11" t="s">
        <v>116</v>
      </c>
      <c r="J417" s="20">
        <f t="shared" si="31"/>
        <v>1.3842540839106156E-2</v>
      </c>
      <c r="K417" s="21">
        <f>+SUMIF('Cost of Removal from Forecast'!AH:AH,I417,'Cost of Removal from Forecast'!AF:AF)</f>
        <v>0</v>
      </c>
      <c r="L417" s="21">
        <f t="shared" si="33"/>
        <v>0</v>
      </c>
      <c r="N417" s="22" t="s">
        <v>87</v>
      </c>
      <c r="O417" s="21">
        <f>+SUMIF('Cost of Removal from Forecast'!AH:AH,N417,'Cost of Removal from Forecast'!AF:AF)</f>
        <v>-1215608.94</v>
      </c>
      <c r="P417" s="20">
        <f t="shared" si="32"/>
        <v>0</v>
      </c>
      <c r="Q417" s="3">
        <f t="shared" si="34"/>
        <v>0</v>
      </c>
      <c r="R417" s="3"/>
      <c r="S417" s="2">
        <f t="shared" si="35"/>
        <v>0</v>
      </c>
    </row>
    <row r="418" spans="1:19" x14ac:dyDescent="0.3">
      <c r="A418">
        <v>34500</v>
      </c>
      <c r="B418">
        <v>30103</v>
      </c>
      <c r="C418" t="s">
        <v>8</v>
      </c>
      <c r="E418" s="4">
        <v>6735.1050000000014</v>
      </c>
      <c r="G418" s="4">
        <v>4004131.1700000004</v>
      </c>
      <c r="I418" s="11" t="s">
        <v>119</v>
      </c>
      <c r="J418" s="20">
        <f t="shared" si="31"/>
        <v>4.9137557027313303E-2</v>
      </c>
      <c r="K418" s="21">
        <f>+SUMIF('Cost of Removal from Forecast'!AH:AH,I418,'Cost of Removal from Forecast'!AF:AF)</f>
        <v>0</v>
      </c>
      <c r="L418" s="21">
        <f t="shared" si="33"/>
        <v>0</v>
      </c>
      <c r="N418" s="22" t="s">
        <v>87</v>
      </c>
      <c r="O418" s="21">
        <f>+SUMIF('Cost of Removal from Forecast'!AH:AH,N418,'Cost of Removal from Forecast'!AF:AF)</f>
        <v>-1215608.94</v>
      </c>
      <c r="P418" s="20">
        <f t="shared" si="32"/>
        <v>0</v>
      </c>
      <c r="Q418" s="3">
        <f t="shared" si="34"/>
        <v>0</v>
      </c>
      <c r="R418" s="3"/>
      <c r="S418" s="2">
        <f t="shared" si="35"/>
        <v>0</v>
      </c>
    </row>
    <row r="419" spans="1:19" x14ac:dyDescent="0.3">
      <c r="A419">
        <v>34500</v>
      </c>
      <c r="B419">
        <v>30200</v>
      </c>
      <c r="C419" t="s">
        <v>9</v>
      </c>
      <c r="E419" s="4">
        <v>12677.529</v>
      </c>
      <c r="G419" s="4">
        <v>9422059.1900000013</v>
      </c>
      <c r="I419" s="11" t="s">
        <v>95</v>
      </c>
      <c r="J419" s="20">
        <f t="shared" si="31"/>
        <v>5.6063040615371828E-3</v>
      </c>
      <c r="K419" s="21">
        <f>+SUMIF('Cost of Removal from Forecast'!AH:AH,I419,'Cost of Removal from Forecast'!AF:AF)</f>
        <v>-3560062.6300000004</v>
      </c>
      <c r="L419" s="21">
        <f t="shared" si="33"/>
        <v>-19958.79</v>
      </c>
      <c r="N419" s="22" t="s">
        <v>87</v>
      </c>
      <c r="O419" s="21">
        <f>+SUMIF('Cost of Removal from Forecast'!AH:AH,N419,'Cost of Removal from Forecast'!AF:AF)</f>
        <v>-1215608.94</v>
      </c>
      <c r="P419" s="20">
        <f t="shared" si="32"/>
        <v>6.2493912697270332E-4</v>
      </c>
      <c r="Q419" s="3">
        <f t="shared" si="34"/>
        <v>-759.68</v>
      </c>
      <c r="R419" s="3"/>
      <c r="S419" s="2">
        <f t="shared" si="35"/>
        <v>-20718.47</v>
      </c>
    </row>
    <row r="420" spans="1:19" x14ac:dyDescent="0.3">
      <c r="A420">
        <v>34500</v>
      </c>
      <c r="B420">
        <v>30201</v>
      </c>
      <c r="C420" t="s">
        <v>9</v>
      </c>
      <c r="E420" s="4">
        <v>31178.824000000004</v>
      </c>
      <c r="G420" s="4">
        <v>19285266.350000001</v>
      </c>
      <c r="I420" s="11" t="s">
        <v>95</v>
      </c>
      <c r="J420" s="20">
        <f t="shared" si="31"/>
        <v>1.3788015600291904E-2</v>
      </c>
      <c r="K420" s="21">
        <f>+SUMIF('Cost of Removal from Forecast'!AH:AH,I420,'Cost of Removal from Forecast'!AF:AF)</f>
        <v>-3560062.6300000004</v>
      </c>
      <c r="L420" s="21">
        <f t="shared" si="33"/>
        <v>-49086.2</v>
      </c>
      <c r="N420" s="22" t="s">
        <v>87</v>
      </c>
      <c r="O420" s="21">
        <f>+SUMIF('Cost of Removal from Forecast'!AH:AH,N420,'Cost of Removal from Forecast'!AF:AF)</f>
        <v>-1215608.94</v>
      </c>
      <c r="P420" s="20">
        <f t="shared" si="32"/>
        <v>1.5369612573912297E-3</v>
      </c>
      <c r="Q420" s="3">
        <f t="shared" si="34"/>
        <v>-1868.34</v>
      </c>
      <c r="R420" s="3"/>
      <c r="S420" s="2">
        <f t="shared" si="35"/>
        <v>-50954.539999999994</v>
      </c>
    </row>
    <row r="421" spans="1:19" x14ac:dyDescent="0.3">
      <c r="A421">
        <v>34500</v>
      </c>
      <c r="B421">
        <v>30202</v>
      </c>
      <c r="C421" t="s">
        <v>9</v>
      </c>
      <c r="E421" s="4">
        <v>26061.47</v>
      </c>
      <c r="G421" s="4">
        <v>15503582.23</v>
      </c>
      <c r="I421" s="11" t="s">
        <v>95</v>
      </c>
      <c r="J421" s="20">
        <f t="shared" si="31"/>
        <v>1.1525000267057519E-2</v>
      </c>
      <c r="K421" s="21">
        <f>+SUMIF('Cost of Removal from Forecast'!AH:AH,I421,'Cost of Removal from Forecast'!AF:AF)</f>
        <v>-3560062.6300000004</v>
      </c>
      <c r="L421" s="21">
        <f t="shared" si="33"/>
        <v>-41029.72</v>
      </c>
      <c r="N421" s="22" t="s">
        <v>87</v>
      </c>
      <c r="O421" s="21">
        <f>+SUMIF('Cost of Removal from Forecast'!AH:AH,N421,'Cost of Removal from Forecast'!AF:AF)</f>
        <v>-1215608.94</v>
      </c>
      <c r="P421" s="20">
        <f t="shared" si="32"/>
        <v>1.2847009962394745E-3</v>
      </c>
      <c r="Q421" s="3">
        <f t="shared" si="34"/>
        <v>-1561.69</v>
      </c>
      <c r="R421" s="3"/>
      <c r="S421" s="2">
        <f t="shared" si="35"/>
        <v>-42591.41</v>
      </c>
    </row>
    <row r="422" spans="1:19" x14ac:dyDescent="0.3">
      <c r="A422">
        <v>34500</v>
      </c>
      <c r="B422">
        <v>30300</v>
      </c>
      <c r="C422" t="s">
        <v>9</v>
      </c>
      <c r="E422" s="4">
        <v>940.81500000000028</v>
      </c>
      <c r="G422" s="4">
        <v>141946.96000000002</v>
      </c>
      <c r="I422" s="11" t="s">
        <v>99</v>
      </c>
      <c r="J422" s="20">
        <f t="shared" si="31"/>
        <v>4.0093240868066204E-2</v>
      </c>
      <c r="K422" s="21">
        <f>+SUMIF('Cost of Removal from Forecast'!AH:AH,I422,'Cost of Removal from Forecast'!AF:AF)</f>
        <v>-50111.839999999989</v>
      </c>
      <c r="L422" s="21">
        <f t="shared" si="33"/>
        <v>-2009.15</v>
      </c>
      <c r="N422" s="22" t="s">
        <v>87</v>
      </c>
      <c r="O422" s="21">
        <f>+SUMIF('Cost of Removal from Forecast'!AH:AH,N422,'Cost of Removal from Forecast'!AF:AF)</f>
        <v>-1215608.94</v>
      </c>
      <c r="P422" s="20">
        <f t="shared" si="32"/>
        <v>6.2909447263947697E-5</v>
      </c>
      <c r="Q422" s="3">
        <f t="shared" si="34"/>
        <v>-76.47</v>
      </c>
      <c r="R422" s="3"/>
      <c r="S422" s="2">
        <f t="shared" si="35"/>
        <v>-2085.62</v>
      </c>
    </row>
    <row r="423" spans="1:19" x14ac:dyDescent="0.3">
      <c r="A423">
        <v>34500</v>
      </c>
      <c r="B423">
        <v>30301</v>
      </c>
      <c r="C423" t="s">
        <v>9</v>
      </c>
      <c r="E423" s="4">
        <v>44989.250000000007</v>
      </c>
      <c r="G423" s="4">
        <v>25619640.210000001</v>
      </c>
      <c r="I423" s="11" t="s">
        <v>101</v>
      </c>
      <c r="J423" s="20">
        <f t="shared" si="31"/>
        <v>4.1668120003917605E-2</v>
      </c>
      <c r="K423" s="21">
        <f>+SUMIF('Cost of Removal from Forecast'!AH:AH,I423,'Cost of Removal from Forecast'!AF:AF)</f>
        <v>-4714781.5499999989</v>
      </c>
      <c r="L423" s="21">
        <f t="shared" si="33"/>
        <v>-196456.08</v>
      </c>
      <c r="N423" s="22" t="s">
        <v>87</v>
      </c>
      <c r="O423" s="21">
        <f>+SUMIF('Cost of Removal from Forecast'!AH:AH,N423,'Cost of Removal from Forecast'!AF:AF)</f>
        <v>-1215608.94</v>
      </c>
      <c r="P423" s="20">
        <f t="shared" si="32"/>
        <v>6.1513293703515867E-3</v>
      </c>
      <c r="Q423" s="3">
        <f t="shared" si="34"/>
        <v>-7477.61</v>
      </c>
      <c r="R423" s="3"/>
      <c r="S423" s="2">
        <f t="shared" si="35"/>
        <v>-203933.68999999997</v>
      </c>
    </row>
    <row r="424" spans="1:19" x14ac:dyDescent="0.3">
      <c r="A424">
        <v>34500</v>
      </c>
      <c r="B424">
        <v>30302</v>
      </c>
      <c r="C424" t="s">
        <v>9</v>
      </c>
      <c r="E424" s="4">
        <v>5541.4420000000009</v>
      </c>
      <c r="G424" s="4">
        <v>5271466.6900000004</v>
      </c>
      <c r="I424" s="11" t="s">
        <v>103</v>
      </c>
      <c r="J424" s="20">
        <f t="shared" si="31"/>
        <v>2.5516100446492454E-3</v>
      </c>
      <c r="K424" s="21">
        <f>+SUMIF('Cost of Removal from Forecast'!AH:AH,I424,'Cost of Removal from Forecast'!AF:AF)</f>
        <v>-861747.12999999989</v>
      </c>
      <c r="L424" s="21">
        <f t="shared" si="33"/>
        <v>-2198.84</v>
      </c>
      <c r="N424" s="22" t="s">
        <v>87</v>
      </c>
      <c r="O424" s="21">
        <f>+SUMIF('Cost of Removal from Forecast'!AH:AH,N424,'Cost of Removal from Forecast'!AF:AF)</f>
        <v>-1215608.94</v>
      </c>
      <c r="P424" s="20">
        <f t="shared" si="32"/>
        <v>6.8848920698732683E-5</v>
      </c>
      <c r="Q424" s="3">
        <f t="shared" si="34"/>
        <v>-83.69</v>
      </c>
      <c r="R424" s="3"/>
      <c r="S424" s="2">
        <f t="shared" si="35"/>
        <v>-2282.5300000000002</v>
      </c>
    </row>
    <row r="425" spans="1:19" x14ac:dyDescent="0.3">
      <c r="A425">
        <v>34500</v>
      </c>
      <c r="B425">
        <v>30401</v>
      </c>
      <c r="C425" t="s">
        <v>9</v>
      </c>
      <c r="E425" s="4">
        <v>26844.913999999997</v>
      </c>
      <c r="G425" s="4">
        <v>16642062.67</v>
      </c>
      <c r="I425" s="11" t="s">
        <v>111</v>
      </c>
      <c r="J425" s="20">
        <f t="shared" si="31"/>
        <v>5.2284922486226876E-2</v>
      </c>
      <c r="K425" s="21">
        <f>+SUMIF('Cost of Removal from Forecast'!AH:AH,I425,'Cost of Removal from Forecast'!AF:AF)</f>
        <v>-237614.88999999998</v>
      </c>
      <c r="L425" s="21">
        <f t="shared" si="33"/>
        <v>-12423.68</v>
      </c>
      <c r="N425" s="22" t="s">
        <v>87</v>
      </c>
      <c r="O425" s="21">
        <f>+SUMIF('Cost of Removal from Forecast'!AH:AH,N425,'Cost of Removal from Forecast'!AF:AF)</f>
        <v>-1215608.94</v>
      </c>
      <c r="P425" s="20">
        <f t="shared" si="32"/>
        <v>3.8900372883267142E-4</v>
      </c>
      <c r="Q425" s="3">
        <f t="shared" si="34"/>
        <v>-472.88</v>
      </c>
      <c r="R425" s="3"/>
      <c r="S425" s="2">
        <f t="shared" si="35"/>
        <v>-12896.56</v>
      </c>
    </row>
    <row r="426" spans="1:19" x14ac:dyDescent="0.3">
      <c r="A426">
        <v>34500</v>
      </c>
      <c r="B426">
        <v>30500</v>
      </c>
      <c r="C426" t="s">
        <v>9</v>
      </c>
      <c r="E426" s="4">
        <v>3970.6240000000003</v>
      </c>
      <c r="G426" s="4">
        <v>3667763.0599999996</v>
      </c>
      <c r="I426" s="11" t="s">
        <v>112</v>
      </c>
      <c r="J426" s="20">
        <f t="shared" si="31"/>
        <v>7.7348578967964651E-4</v>
      </c>
      <c r="K426" s="21">
        <f>+SUMIF('Cost of Removal from Forecast'!AH:AH,I426,'Cost of Removal from Forecast'!AF:AF)</f>
        <v>-6786786.1500000004</v>
      </c>
      <c r="L426" s="21">
        <f t="shared" si="33"/>
        <v>-5249.48</v>
      </c>
      <c r="N426" s="22" t="s">
        <v>87</v>
      </c>
      <c r="O426" s="21">
        <f>+SUMIF('Cost of Removal from Forecast'!AH:AH,N426,'Cost of Removal from Forecast'!AF:AF)</f>
        <v>-1215608.94</v>
      </c>
      <c r="P426" s="20">
        <f t="shared" si="32"/>
        <v>1.6436895464407741E-4</v>
      </c>
      <c r="Q426" s="3">
        <f t="shared" si="34"/>
        <v>-199.81</v>
      </c>
      <c r="R426" s="3"/>
      <c r="S426" s="2">
        <f t="shared" si="35"/>
        <v>-5449.29</v>
      </c>
    </row>
    <row r="427" spans="1:19" x14ac:dyDescent="0.3">
      <c r="A427">
        <v>34500</v>
      </c>
      <c r="B427">
        <v>30502</v>
      </c>
      <c r="C427" t="s">
        <v>9</v>
      </c>
      <c r="E427" s="4">
        <v>21218.572</v>
      </c>
      <c r="G427" s="4">
        <v>16441593.609999999</v>
      </c>
      <c r="I427" s="11" t="s">
        <v>112</v>
      </c>
      <c r="J427" s="20">
        <f t="shared" si="31"/>
        <v>4.1334218297412288E-3</v>
      </c>
      <c r="K427" s="21">
        <f>+SUMIF('Cost of Removal from Forecast'!AH:AH,I427,'Cost of Removal from Forecast'!AF:AF)</f>
        <v>-6786786.1500000004</v>
      </c>
      <c r="L427" s="21">
        <f t="shared" si="33"/>
        <v>-28052.65</v>
      </c>
      <c r="N427" s="22" t="s">
        <v>87</v>
      </c>
      <c r="O427" s="21">
        <f>+SUMIF('Cost of Removal from Forecast'!AH:AH,N427,'Cost of Removal from Forecast'!AF:AF)</f>
        <v>-1215608.94</v>
      </c>
      <c r="P427" s="20">
        <f t="shared" si="32"/>
        <v>8.7836981100912449E-4</v>
      </c>
      <c r="Q427" s="3">
        <f t="shared" si="34"/>
        <v>-1067.75</v>
      </c>
      <c r="R427" s="3"/>
      <c r="S427" s="2">
        <f t="shared" si="35"/>
        <v>-29120.400000000001</v>
      </c>
    </row>
    <row r="428" spans="1:19" x14ac:dyDescent="0.3">
      <c r="A428">
        <v>34500</v>
      </c>
      <c r="B428">
        <v>30503</v>
      </c>
      <c r="C428" t="s">
        <v>9</v>
      </c>
      <c r="E428" s="4">
        <v>19072.980000000003</v>
      </c>
      <c r="G428" s="4">
        <v>14525303.73</v>
      </c>
      <c r="I428" s="11" t="s">
        <v>112</v>
      </c>
      <c r="J428" s="20">
        <f t="shared" si="31"/>
        <v>3.7154560585046848E-3</v>
      </c>
      <c r="K428" s="21">
        <f>+SUMIF('Cost of Removal from Forecast'!AH:AH,I428,'Cost of Removal from Forecast'!AF:AF)</f>
        <v>-6786786.1500000004</v>
      </c>
      <c r="L428" s="21">
        <f t="shared" si="33"/>
        <v>-25216.01</v>
      </c>
      <c r="N428" s="22" t="s">
        <v>87</v>
      </c>
      <c r="O428" s="21">
        <f>+SUMIF('Cost of Removal from Forecast'!AH:AH,N428,'Cost of Removal from Forecast'!AF:AF)</f>
        <v>-1215608.94</v>
      </c>
      <c r="P428" s="20">
        <f t="shared" si="32"/>
        <v>7.895504324227548E-4</v>
      </c>
      <c r="Q428" s="3">
        <f t="shared" si="34"/>
        <v>-959.78</v>
      </c>
      <c r="R428" s="3"/>
      <c r="S428" s="2">
        <f t="shared" si="35"/>
        <v>-26175.789999999997</v>
      </c>
    </row>
    <row r="429" spans="1:19" x14ac:dyDescent="0.3">
      <c r="A429">
        <v>34500</v>
      </c>
      <c r="B429">
        <v>30504</v>
      </c>
      <c r="C429" t="s">
        <v>9</v>
      </c>
      <c r="E429" s="4">
        <v>36360.754999999997</v>
      </c>
      <c r="G429" s="4">
        <v>17538614.429999996</v>
      </c>
      <c r="I429" s="11" t="s">
        <v>112</v>
      </c>
      <c r="J429" s="20">
        <f t="shared" si="31"/>
        <v>7.0831504807615008E-3</v>
      </c>
      <c r="K429" s="21">
        <f>+SUMIF('Cost of Removal from Forecast'!AH:AH,I429,'Cost of Removal from Forecast'!AF:AF)</f>
        <v>-6786786.1500000004</v>
      </c>
      <c r="L429" s="21">
        <f t="shared" si="33"/>
        <v>-48071.83</v>
      </c>
      <c r="N429" s="22" t="s">
        <v>87</v>
      </c>
      <c r="O429" s="21">
        <f>+SUMIF('Cost of Removal from Forecast'!AH:AH,N429,'Cost of Removal from Forecast'!AF:AF)</f>
        <v>-1215608.94</v>
      </c>
      <c r="P429" s="20">
        <f t="shared" si="32"/>
        <v>1.5051998378749517E-3</v>
      </c>
      <c r="Q429" s="3">
        <f t="shared" si="34"/>
        <v>-1829.73</v>
      </c>
      <c r="R429" s="3"/>
      <c r="S429" s="2">
        <f t="shared" si="35"/>
        <v>-49901.560000000005</v>
      </c>
    </row>
    <row r="430" spans="1:19" x14ac:dyDescent="0.3">
      <c r="A430">
        <v>34500</v>
      </c>
      <c r="B430">
        <v>30600</v>
      </c>
      <c r="C430" t="s">
        <v>8</v>
      </c>
      <c r="E430" s="4">
        <v>0</v>
      </c>
      <c r="G430" s="4">
        <v>0</v>
      </c>
      <c r="I430" s="11" t="s">
        <v>91</v>
      </c>
      <c r="J430" s="20">
        <f t="shared" si="31"/>
        <v>0</v>
      </c>
      <c r="K430" s="21">
        <f>+SUMIF('Cost of Removal from Forecast'!AH:AH,I430,'Cost of Removal from Forecast'!AF:AF)</f>
        <v>0</v>
      </c>
      <c r="L430" s="21">
        <f t="shared" si="33"/>
        <v>0</v>
      </c>
      <c r="N430" s="22" t="s">
        <v>87</v>
      </c>
      <c r="O430" s="21">
        <f>+SUMIF('Cost of Removal from Forecast'!AH:AH,N430,'Cost of Removal from Forecast'!AF:AF)</f>
        <v>-1215608.94</v>
      </c>
      <c r="P430" s="20">
        <f t="shared" si="32"/>
        <v>0</v>
      </c>
      <c r="Q430" s="3">
        <f t="shared" si="34"/>
        <v>0</v>
      </c>
      <c r="R430" s="3"/>
      <c r="S430" s="2">
        <f t="shared" si="35"/>
        <v>0</v>
      </c>
    </row>
    <row r="431" spans="1:19" x14ac:dyDescent="0.3">
      <c r="A431">
        <v>34500</v>
      </c>
      <c r="B431">
        <v>30601</v>
      </c>
      <c r="C431" t="s">
        <v>8</v>
      </c>
      <c r="E431" s="4">
        <v>0</v>
      </c>
      <c r="G431" s="4">
        <v>0</v>
      </c>
      <c r="I431" s="11" t="s">
        <v>91</v>
      </c>
      <c r="J431" s="20">
        <f t="shared" si="31"/>
        <v>0</v>
      </c>
      <c r="K431" s="21">
        <f>+SUMIF('Cost of Removal from Forecast'!AH:AH,I431,'Cost of Removal from Forecast'!AF:AF)</f>
        <v>0</v>
      </c>
      <c r="L431" s="21">
        <f t="shared" si="33"/>
        <v>0</v>
      </c>
      <c r="N431" s="22" t="s">
        <v>87</v>
      </c>
      <c r="O431" s="21">
        <f>+SUMIF('Cost of Removal from Forecast'!AH:AH,N431,'Cost of Removal from Forecast'!AF:AF)</f>
        <v>-1215608.94</v>
      </c>
      <c r="P431" s="20">
        <f t="shared" si="32"/>
        <v>0</v>
      </c>
      <c r="Q431" s="3">
        <f t="shared" si="34"/>
        <v>0</v>
      </c>
      <c r="R431" s="3"/>
      <c r="S431" s="2">
        <f t="shared" si="35"/>
        <v>0</v>
      </c>
    </row>
    <row r="432" spans="1:19" x14ac:dyDescent="0.3">
      <c r="A432">
        <v>34500</v>
      </c>
      <c r="B432">
        <v>30602</v>
      </c>
      <c r="C432" t="s">
        <v>8</v>
      </c>
      <c r="E432" s="4">
        <v>0</v>
      </c>
      <c r="G432" s="4">
        <v>0</v>
      </c>
      <c r="I432" s="11" t="s">
        <v>91</v>
      </c>
      <c r="J432" s="20">
        <f t="shared" si="31"/>
        <v>0</v>
      </c>
      <c r="K432" s="21">
        <f>+SUMIF('Cost of Removal from Forecast'!AH:AH,I432,'Cost of Removal from Forecast'!AF:AF)</f>
        <v>0</v>
      </c>
      <c r="L432" s="21">
        <f t="shared" si="33"/>
        <v>0</v>
      </c>
      <c r="N432" s="22" t="s">
        <v>87</v>
      </c>
      <c r="O432" s="21">
        <f>+SUMIF('Cost of Removal from Forecast'!AH:AH,N432,'Cost of Removal from Forecast'!AF:AF)</f>
        <v>-1215608.94</v>
      </c>
      <c r="P432" s="20">
        <f t="shared" si="32"/>
        <v>0</v>
      </c>
      <c r="Q432" s="3">
        <f t="shared" si="34"/>
        <v>0</v>
      </c>
      <c r="R432" s="3"/>
      <c r="S432" s="2">
        <f t="shared" si="35"/>
        <v>0</v>
      </c>
    </row>
    <row r="433" spans="1:19" x14ac:dyDescent="0.3">
      <c r="A433">
        <v>34500</v>
      </c>
      <c r="B433">
        <v>30700</v>
      </c>
      <c r="C433" t="s">
        <v>9</v>
      </c>
      <c r="E433" s="4">
        <v>1689.0080000000003</v>
      </c>
      <c r="G433" s="4">
        <v>645028.24</v>
      </c>
      <c r="I433" s="11" t="s">
        <v>92</v>
      </c>
      <c r="J433" s="20">
        <f t="shared" si="31"/>
        <v>3.4724429165462311E-4</v>
      </c>
      <c r="K433" s="21">
        <f>+SUMIF('Cost of Removal from Forecast'!AH:AH,I433,'Cost of Removal from Forecast'!AF:AF)</f>
        <v>-5338742.21</v>
      </c>
      <c r="L433" s="21">
        <f t="shared" si="33"/>
        <v>-1853.85</v>
      </c>
      <c r="N433" s="22" t="s">
        <v>87</v>
      </c>
      <c r="O433" s="21">
        <f>+SUMIF('Cost of Removal from Forecast'!AH:AH,N433,'Cost of Removal from Forecast'!AF:AF)</f>
        <v>-1215608.94</v>
      </c>
      <c r="P433" s="20">
        <f t="shared" si="32"/>
        <v>5.8046775407644743E-5</v>
      </c>
      <c r="Q433" s="3">
        <f t="shared" si="34"/>
        <v>-70.56</v>
      </c>
      <c r="R433" s="3"/>
      <c r="S433" s="2">
        <f t="shared" si="35"/>
        <v>-1924.4099999999999</v>
      </c>
    </row>
    <row r="434" spans="1:19" x14ac:dyDescent="0.3">
      <c r="A434">
        <v>34500</v>
      </c>
      <c r="B434">
        <v>30701</v>
      </c>
      <c r="C434" t="s">
        <v>9</v>
      </c>
      <c r="E434" s="4">
        <v>27746.065000000002</v>
      </c>
      <c r="G434" s="4">
        <v>14946046.809999999</v>
      </c>
      <c r="I434" s="11" t="s">
        <v>92</v>
      </c>
      <c r="J434" s="20">
        <f t="shared" si="31"/>
        <v>5.7043321802668374E-3</v>
      </c>
      <c r="K434" s="21">
        <f>+SUMIF('Cost of Removal from Forecast'!AH:AH,I434,'Cost of Removal from Forecast'!AF:AF)</f>
        <v>-5338742.21</v>
      </c>
      <c r="L434" s="21">
        <f t="shared" si="33"/>
        <v>-30453.96</v>
      </c>
      <c r="N434" s="22" t="s">
        <v>87</v>
      </c>
      <c r="O434" s="21">
        <f>+SUMIF('Cost of Removal from Forecast'!AH:AH,N434,'Cost of Removal from Forecast'!AF:AF)</f>
        <v>-1215608.94</v>
      </c>
      <c r="P434" s="20">
        <f t="shared" si="32"/>
        <v>9.5355836577576218E-4</v>
      </c>
      <c r="Q434" s="3">
        <f t="shared" si="34"/>
        <v>-1159.1500000000001</v>
      </c>
      <c r="R434" s="3"/>
      <c r="S434" s="2">
        <f t="shared" si="35"/>
        <v>-31613.11</v>
      </c>
    </row>
    <row r="435" spans="1:19" x14ac:dyDescent="0.3">
      <c r="A435">
        <v>34500</v>
      </c>
      <c r="B435">
        <v>30702</v>
      </c>
      <c r="C435" t="s">
        <v>9</v>
      </c>
      <c r="E435" s="4">
        <v>27340.119000000002</v>
      </c>
      <c r="G435" s="4">
        <v>14848656</v>
      </c>
      <c r="I435" s="11" t="s">
        <v>92</v>
      </c>
      <c r="J435" s="20">
        <f t="shared" si="31"/>
        <v>5.6208734688693619E-3</v>
      </c>
      <c r="K435" s="21">
        <f>+SUMIF('Cost of Removal from Forecast'!AH:AH,I435,'Cost of Removal from Forecast'!AF:AF)</f>
        <v>-5338742.21</v>
      </c>
      <c r="L435" s="21">
        <f t="shared" si="33"/>
        <v>-30008.39</v>
      </c>
      <c r="N435" s="22" t="s">
        <v>87</v>
      </c>
      <c r="O435" s="21">
        <f>+SUMIF('Cost of Removal from Forecast'!AH:AH,N435,'Cost of Removal from Forecast'!AF:AF)</f>
        <v>-1215608.94</v>
      </c>
      <c r="P435" s="20">
        <f t="shared" si="32"/>
        <v>9.3960691246595604E-4</v>
      </c>
      <c r="Q435" s="3">
        <f t="shared" si="34"/>
        <v>-1142.19</v>
      </c>
      <c r="R435" s="3"/>
      <c r="S435" s="2">
        <f t="shared" si="35"/>
        <v>-31150.579999999998</v>
      </c>
    </row>
    <row r="436" spans="1:19" x14ac:dyDescent="0.3">
      <c r="A436">
        <v>34500</v>
      </c>
      <c r="B436">
        <v>30801</v>
      </c>
      <c r="C436" t="s">
        <v>9</v>
      </c>
      <c r="E436" s="4">
        <v>18996.156999999999</v>
      </c>
      <c r="G436" s="4">
        <v>16561019.870000001</v>
      </c>
      <c r="I436" s="11" t="s">
        <v>109</v>
      </c>
      <c r="J436" s="20">
        <f t="shared" si="31"/>
        <v>7.5172996284717367E-2</v>
      </c>
      <c r="K436" s="21">
        <f>+SUMIF('Cost of Removal from Forecast'!AH:AH,I436,'Cost of Removal from Forecast'!AF:AF)</f>
        <v>-701114.26</v>
      </c>
      <c r="L436" s="21">
        <f t="shared" si="33"/>
        <v>-52704.86</v>
      </c>
      <c r="N436" s="22" t="s">
        <v>87</v>
      </c>
      <c r="O436" s="21">
        <f>+SUMIF('Cost of Removal from Forecast'!AH:AH,N436,'Cost of Removal from Forecast'!AF:AF)</f>
        <v>-1215608.94</v>
      </c>
      <c r="P436" s="20">
        <f t="shared" si="32"/>
        <v>1.6502668345936076E-3</v>
      </c>
      <c r="Q436" s="3">
        <f t="shared" si="34"/>
        <v>-2006.08</v>
      </c>
      <c r="R436" s="3"/>
      <c r="S436" s="2">
        <f t="shared" si="35"/>
        <v>-54710.94</v>
      </c>
    </row>
    <row r="437" spans="1:19" x14ac:dyDescent="0.3">
      <c r="A437">
        <v>34500</v>
      </c>
      <c r="B437">
        <v>30900</v>
      </c>
      <c r="C437" t="s">
        <v>9</v>
      </c>
      <c r="E437" s="4">
        <v>449.875</v>
      </c>
      <c r="G437" s="4">
        <v>107175.83</v>
      </c>
      <c r="I437" s="11" t="s">
        <v>143</v>
      </c>
      <c r="J437" s="20">
        <f t="shared" si="31"/>
        <v>7.6892799037868746E-3</v>
      </c>
      <c r="K437" s="21">
        <f>+SUMIF('Cost of Removal from Forecast'!AH:AH,I437,'Cost of Removal from Forecast'!AF:AF)</f>
        <v>0</v>
      </c>
      <c r="L437" s="21">
        <f t="shared" si="33"/>
        <v>0</v>
      </c>
      <c r="N437" s="22" t="s">
        <v>87</v>
      </c>
      <c r="O437" s="21">
        <f>+SUMIF('Cost of Removal from Forecast'!AH:AH,N437,'Cost of Removal from Forecast'!AF:AF)</f>
        <v>-1215608.94</v>
      </c>
      <c r="P437" s="20">
        <f t="shared" si="32"/>
        <v>0</v>
      </c>
      <c r="Q437" s="3">
        <f t="shared" si="34"/>
        <v>0</v>
      </c>
      <c r="R437" s="3"/>
      <c r="S437" s="2">
        <f t="shared" si="35"/>
        <v>0</v>
      </c>
    </row>
    <row r="438" spans="1:19" x14ac:dyDescent="0.3">
      <c r="A438">
        <v>34500</v>
      </c>
      <c r="B438">
        <v>30901</v>
      </c>
      <c r="C438" t="s">
        <v>9</v>
      </c>
      <c r="E438" s="4">
        <v>25187.650000000009</v>
      </c>
      <c r="G438" s="4">
        <v>12261445.500000002</v>
      </c>
      <c r="I438" s="11" t="s">
        <v>118</v>
      </c>
      <c r="J438" s="20">
        <f t="shared" si="31"/>
        <v>4.6680690976885382E-3</v>
      </c>
      <c r="K438" s="21">
        <f>+SUMIF('Cost of Removal from Forecast'!AH:AH,I438,'Cost of Removal from Forecast'!AF:AF)</f>
        <v>-6425802.2599999998</v>
      </c>
      <c r="L438" s="21">
        <f t="shared" si="33"/>
        <v>-29996.09</v>
      </c>
      <c r="N438" s="22" t="s">
        <v>87</v>
      </c>
      <c r="O438" s="21">
        <f>+SUMIF('Cost of Removal from Forecast'!AH:AH,N438,'Cost of Removal from Forecast'!AF:AF)</f>
        <v>-1215608.94</v>
      </c>
      <c r="P438" s="20">
        <f t="shared" si="32"/>
        <v>9.3922178134018316E-4</v>
      </c>
      <c r="Q438" s="3">
        <f t="shared" si="34"/>
        <v>-1141.73</v>
      </c>
      <c r="R438" s="3"/>
      <c r="S438" s="2">
        <f t="shared" si="35"/>
        <v>-31137.82</v>
      </c>
    </row>
    <row r="439" spans="1:19" x14ac:dyDescent="0.3">
      <c r="A439">
        <v>34500</v>
      </c>
      <c r="B439">
        <v>30902</v>
      </c>
      <c r="C439" t="s">
        <v>9</v>
      </c>
      <c r="E439" s="4">
        <v>11558.144999999999</v>
      </c>
      <c r="G439" s="4">
        <v>5349185.18</v>
      </c>
      <c r="I439" s="11" t="s">
        <v>118</v>
      </c>
      <c r="J439" s="20">
        <f t="shared" si="31"/>
        <v>2.1420902506229544E-3</v>
      </c>
      <c r="K439" s="21">
        <f>+SUMIF('Cost of Removal from Forecast'!AH:AH,I439,'Cost of Removal from Forecast'!AF:AF)</f>
        <v>-6425802.2599999998</v>
      </c>
      <c r="L439" s="21">
        <f t="shared" si="33"/>
        <v>-13764.65</v>
      </c>
      <c r="N439" s="22" t="s">
        <v>87</v>
      </c>
      <c r="O439" s="21">
        <f>+SUMIF('Cost of Removal from Forecast'!AH:AH,N439,'Cost of Removal from Forecast'!AF:AF)</f>
        <v>-1215608.94</v>
      </c>
      <c r="P439" s="20">
        <f t="shared" si="32"/>
        <v>4.3099147563979679E-4</v>
      </c>
      <c r="Q439" s="3">
        <f t="shared" si="34"/>
        <v>-523.91999999999996</v>
      </c>
      <c r="R439" s="3"/>
      <c r="S439" s="2">
        <f t="shared" si="35"/>
        <v>-14288.57</v>
      </c>
    </row>
    <row r="440" spans="1:19" x14ac:dyDescent="0.3">
      <c r="A440">
        <v>34500</v>
      </c>
      <c r="B440">
        <v>30903</v>
      </c>
      <c r="C440" t="s">
        <v>9</v>
      </c>
      <c r="E440" s="4">
        <v>11869.829</v>
      </c>
      <c r="G440" s="4">
        <v>7330442.2800000003</v>
      </c>
      <c r="I440" s="11" t="s">
        <v>121</v>
      </c>
      <c r="J440" s="20">
        <f t="shared" si="31"/>
        <v>1.3779609460332709E-2</v>
      </c>
      <c r="K440" s="21">
        <f>+SUMIF('Cost of Removal from Forecast'!AH:AH,I440,'Cost of Removal from Forecast'!AF:AF)</f>
        <v>-589332.53</v>
      </c>
      <c r="L440" s="21">
        <f t="shared" si="33"/>
        <v>-8120.77</v>
      </c>
      <c r="N440" s="22" t="s">
        <v>87</v>
      </c>
      <c r="O440" s="21">
        <f>+SUMIF('Cost of Removal from Forecast'!AH:AH,N440,'Cost of Removal from Forecast'!AF:AF)</f>
        <v>-1215608.94</v>
      </c>
      <c r="P440" s="20">
        <f t="shared" si="32"/>
        <v>2.5427327579207555E-4</v>
      </c>
      <c r="Q440" s="3">
        <f t="shared" si="34"/>
        <v>-309.10000000000002</v>
      </c>
      <c r="R440" s="3"/>
      <c r="S440" s="2">
        <f t="shared" si="35"/>
        <v>-8429.8700000000008</v>
      </c>
    </row>
    <row r="441" spans="1:19" x14ac:dyDescent="0.3">
      <c r="A441">
        <v>34500</v>
      </c>
      <c r="B441">
        <v>31001</v>
      </c>
      <c r="C441" t="s">
        <v>9</v>
      </c>
      <c r="E441" s="4">
        <v>9758.2590000000018</v>
      </c>
      <c r="G441" s="4">
        <v>8520534.8900000006</v>
      </c>
      <c r="I441" s="11" t="s">
        <v>107</v>
      </c>
      <c r="J441" s="20">
        <f t="shared" si="31"/>
        <v>0.10195683171630483</v>
      </c>
      <c r="K441" s="21">
        <f>+SUMIF('Cost of Removal from Forecast'!AH:AH,I441,'Cost of Removal from Forecast'!AF:AF)</f>
        <v>-1111447.98</v>
      </c>
      <c r="L441" s="21">
        <f t="shared" si="33"/>
        <v>-113319.71</v>
      </c>
      <c r="N441" s="22" t="s">
        <v>87</v>
      </c>
      <c r="O441" s="21">
        <f>+SUMIF('Cost of Removal from Forecast'!AH:AH,N441,'Cost of Removal from Forecast'!AF:AF)</f>
        <v>-1215608.94</v>
      </c>
      <c r="P441" s="20">
        <f t="shared" si="32"/>
        <v>3.5482071125654368E-3</v>
      </c>
      <c r="Q441" s="3">
        <f t="shared" si="34"/>
        <v>-4313.2299999999996</v>
      </c>
      <c r="R441" s="3"/>
      <c r="S441" s="2">
        <f t="shared" si="35"/>
        <v>-117632.94</v>
      </c>
    </row>
    <row r="442" spans="1:19" x14ac:dyDescent="0.3">
      <c r="A442">
        <v>34500</v>
      </c>
      <c r="B442">
        <v>31101</v>
      </c>
      <c r="C442" t="s">
        <v>9</v>
      </c>
      <c r="E442" s="4">
        <v>8039.2939999999999</v>
      </c>
      <c r="G442" s="4">
        <v>6853129.5499999998</v>
      </c>
      <c r="I442" s="11" t="s">
        <v>89</v>
      </c>
      <c r="J442" s="20">
        <f t="shared" si="31"/>
        <v>9.1983373239869944E-3</v>
      </c>
      <c r="K442" s="21">
        <f>+SUMIF('Cost of Removal from Forecast'!AH:AH,I442,'Cost of Removal from Forecast'!AF:AF)</f>
        <v>-500062</v>
      </c>
      <c r="L442" s="21">
        <f t="shared" si="33"/>
        <v>-4599.74</v>
      </c>
      <c r="N442" s="22" t="s">
        <v>87</v>
      </c>
      <c r="O442" s="21">
        <f>+SUMIF('Cost of Removal from Forecast'!AH:AH,N442,'Cost of Removal from Forecast'!AF:AF)</f>
        <v>-1215608.94</v>
      </c>
      <c r="P442" s="20">
        <f t="shared" si="32"/>
        <v>1.4402463776117799E-4</v>
      </c>
      <c r="Q442" s="3">
        <f t="shared" si="34"/>
        <v>-175.08</v>
      </c>
      <c r="R442" s="3"/>
      <c r="S442" s="2">
        <f t="shared" si="35"/>
        <v>-4774.82</v>
      </c>
    </row>
    <row r="443" spans="1:19" x14ac:dyDescent="0.3">
      <c r="A443">
        <v>34500</v>
      </c>
      <c r="B443">
        <v>31201</v>
      </c>
      <c r="C443" t="s">
        <v>8</v>
      </c>
      <c r="E443" s="4">
        <v>0</v>
      </c>
      <c r="G443" s="4">
        <v>0</v>
      </c>
      <c r="I443" s="11" t="s">
        <v>104</v>
      </c>
      <c r="J443" s="20">
        <f t="shared" si="31"/>
        <v>0</v>
      </c>
      <c r="K443" s="21">
        <f>+SUMIF('Cost of Removal from Forecast'!AH:AH,I443,'Cost of Removal from Forecast'!AF:AF)</f>
        <v>-866688.24999999988</v>
      </c>
      <c r="L443" s="21">
        <f t="shared" si="33"/>
        <v>0</v>
      </c>
      <c r="N443" s="22" t="s">
        <v>87</v>
      </c>
      <c r="O443" s="21">
        <f>+SUMIF('Cost of Removal from Forecast'!AH:AH,N443,'Cost of Removal from Forecast'!AF:AF)</f>
        <v>-1215608.94</v>
      </c>
      <c r="P443" s="20">
        <f t="shared" si="32"/>
        <v>0</v>
      </c>
      <c r="Q443" s="3">
        <f t="shared" si="34"/>
        <v>0</v>
      </c>
      <c r="R443" s="3"/>
      <c r="S443" s="2">
        <f t="shared" si="35"/>
        <v>0</v>
      </c>
    </row>
    <row r="444" spans="1:19" x14ac:dyDescent="0.3">
      <c r="A444">
        <v>34500</v>
      </c>
      <c r="B444">
        <v>40101</v>
      </c>
      <c r="C444" t="s">
        <v>9</v>
      </c>
      <c r="E444" s="4">
        <v>548.23</v>
      </c>
      <c r="G444" s="4">
        <v>4887081.25</v>
      </c>
      <c r="I444" s="11" t="s">
        <v>123</v>
      </c>
      <c r="J444" s="20">
        <f t="shared" si="31"/>
        <v>0.17447116124380754</v>
      </c>
      <c r="K444" s="21">
        <f>+SUMIF('Cost of Removal from Forecast'!AH:AH,I444,'Cost of Removal from Forecast'!AF:AF)</f>
        <v>-50678.59</v>
      </c>
      <c r="L444" s="21">
        <f t="shared" si="33"/>
        <v>-8841.9500000000007</v>
      </c>
      <c r="N444" s="22" t="s">
        <v>87</v>
      </c>
      <c r="O444" s="21">
        <f>+SUMIF('Cost of Removal from Forecast'!AH:AH,N444,'Cost of Removal from Forecast'!AF:AF)</f>
        <v>-1215608.94</v>
      </c>
      <c r="P444" s="20">
        <f t="shared" si="32"/>
        <v>2.7685448435182161E-4</v>
      </c>
      <c r="Q444" s="3">
        <f t="shared" si="34"/>
        <v>-336.55</v>
      </c>
      <c r="R444" s="3"/>
      <c r="S444" s="2">
        <f t="shared" si="35"/>
        <v>-9178.5</v>
      </c>
    </row>
    <row r="445" spans="1:19" x14ac:dyDescent="0.3">
      <c r="A445">
        <v>34500</v>
      </c>
      <c r="B445">
        <v>40102</v>
      </c>
      <c r="C445" t="s">
        <v>9</v>
      </c>
      <c r="E445" s="4">
        <v>13.012</v>
      </c>
      <c r="G445" s="4">
        <v>1091721.27</v>
      </c>
      <c r="I445" s="11" t="s">
        <v>147</v>
      </c>
      <c r="J445" s="20">
        <f t="shared" si="31"/>
        <v>9.0894802468661481E-2</v>
      </c>
      <c r="K445" s="21">
        <f>+SUMIF('Cost of Removal from Forecast'!AH:AH,I445,'Cost of Removal from Forecast'!AF:AF)</f>
        <v>0</v>
      </c>
      <c r="L445" s="21">
        <f t="shared" si="33"/>
        <v>0</v>
      </c>
      <c r="N445" s="22" t="s">
        <v>87</v>
      </c>
      <c r="O445" s="21">
        <f>+SUMIF('Cost of Removal from Forecast'!AH:AH,N445,'Cost of Removal from Forecast'!AF:AF)</f>
        <v>-1215608.94</v>
      </c>
      <c r="P445" s="20">
        <f t="shared" si="32"/>
        <v>0</v>
      </c>
      <c r="Q445" s="3">
        <f t="shared" si="34"/>
        <v>0</v>
      </c>
      <c r="R445" s="3"/>
      <c r="S445" s="2">
        <f t="shared" si="35"/>
        <v>0</v>
      </c>
    </row>
    <row r="446" spans="1:19" x14ac:dyDescent="0.3">
      <c r="A446">
        <v>34500</v>
      </c>
      <c r="B446">
        <v>40103</v>
      </c>
      <c r="C446" t="s">
        <v>9</v>
      </c>
      <c r="E446" s="4">
        <v>876.2700000000001</v>
      </c>
      <c r="G446" s="4">
        <v>635024.75</v>
      </c>
      <c r="I446" s="11" t="s">
        <v>115</v>
      </c>
      <c r="J446" s="20">
        <f t="shared" si="31"/>
        <v>9.150239880920636E-3</v>
      </c>
      <c r="K446" s="21">
        <f>+SUMIF('Cost of Removal from Forecast'!AH:AH,I446,'Cost of Removal from Forecast'!AF:AF)</f>
        <v>-142202.32999999999</v>
      </c>
      <c r="L446" s="21">
        <f t="shared" si="33"/>
        <v>-1301.19</v>
      </c>
      <c r="N446" s="22" t="s">
        <v>87</v>
      </c>
      <c r="O446" s="21">
        <f>+SUMIF('Cost of Removal from Forecast'!AH:AH,N446,'Cost of Removal from Forecast'!AF:AF)</f>
        <v>-1215608.94</v>
      </c>
      <c r="P446" s="20">
        <f t="shared" si="32"/>
        <v>4.0742176385723373E-5</v>
      </c>
      <c r="Q446" s="3">
        <f t="shared" si="34"/>
        <v>-49.53</v>
      </c>
      <c r="R446" s="3"/>
      <c r="S446" s="2">
        <f t="shared" si="35"/>
        <v>-1350.72</v>
      </c>
    </row>
    <row r="447" spans="1:19" x14ac:dyDescent="0.3">
      <c r="A447">
        <v>34600</v>
      </c>
      <c r="B447">
        <v>30101</v>
      </c>
      <c r="C447" t="s">
        <v>9</v>
      </c>
      <c r="E447" s="4">
        <v>0</v>
      </c>
      <c r="G447" s="4">
        <v>223498.91</v>
      </c>
      <c r="I447" s="11" t="s">
        <v>97</v>
      </c>
      <c r="J447" s="20">
        <f t="shared" si="31"/>
        <v>0</v>
      </c>
      <c r="K447" s="21">
        <f>+SUMIF('Cost of Removal from Forecast'!AH:AH,I447,'Cost of Removal from Forecast'!AF:AF)</f>
        <v>0</v>
      </c>
      <c r="L447" s="21">
        <f t="shared" si="33"/>
        <v>0</v>
      </c>
      <c r="N447" s="22" t="s">
        <v>87</v>
      </c>
      <c r="O447" s="21">
        <f>+SUMIF('Cost of Removal from Forecast'!AH:AH,N447,'Cost of Removal from Forecast'!AF:AF)</f>
        <v>-1215608.94</v>
      </c>
      <c r="P447" s="20">
        <f t="shared" si="32"/>
        <v>0</v>
      </c>
      <c r="Q447" s="3">
        <f t="shared" si="34"/>
        <v>0</v>
      </c>
      <c r="R447" s="3"/>
      <c r="S447" s="2">
        <f t="shared" si="35"/>
        <v>0</v>
      </c>
    </row>
    <row r="448" spans="1:19" x14ac:dyDescent="0.3">
      <c r="A448">
        <v>34600</v>
      </c>
      <c r="B448">
        <v>30102</v>
      </c>
      <c r="C448" t="s">
        <v>9</v>
      </c>
      <c r="E448" s="4">
        <v>46.105500000000006</v>
      </c>
      <c r="G448" s="4">
        <v>75982.259999999995</v>
      </c>
      <c r="I448" s="11" t="s">
        <v>116</v>
      </c>
      <c r="J448" s="20">
        <f t="shared" si="31"/>
        <v>4.1994520373793031E-5</v>
      </c>
      <c r="K448" s="21">
        <f>+SUMIF('Cost of Removal from Forecast'!AH:AH,I448,'Cost of Removal from Forecast'!AF:AF)</f>
        <v>0</v>
      </c>
      <c r="L448" s="21">
        <f t="shared" si="33"/>
        <v>0</v>
      </c>
      <c r="N448" s="22" t="s">
        <v>87</v>
      </c>
      <c r="O448" s="21">
        <f>+SUMIF('Cost of Removal from Forecast'!AH:AH,N448,'Cost of Removal from Forecast'!AF:AF)</f>
        <v>-1215608.94</v>
      </c>
      <c r="P448" s="20">
        <f t="shared" si="32"/>
        <v>0</v>
      </c>
      <c r="Q448" s="3">
        <f t="shared" si="34"/>
        <v>0</v>
      </c>
      <c r="R448" s="3"/>
      <c r="S448" s="2">
        <f t="shared" si="35"/>
        <v>0</v>
      </c>
    </row>
    <row r="449" spans="1:19" x14ac:dyDescent="0.3">
      <c r="A449">
        <v>34600</v>
      </c>
      <c r="B449">
        <v>30103</v>
      </c>
      <c r="C449" t="s">
        <v>8</v>
      </c>
      <c r="E449" s="4">
        <v>223.78550000000004</v>
      </c>
      <c r="G449" s="4">
        <v>266087.76999999996</v>
      </c>
      <c r="I449" s="11" t="s">
        <v>119</v>
      </c>
      <c r="J449" s="20">
        <f t="shared" si="31"/>
        <v>1.632680228168057E-3</v>
      </c>
      <c r="K449" s="21">
        <f>+SUMIF('Cost of Removal from Forecast'!AH:AH,I449,'Cost of Removal from Forecast'!AF:AF)</f>
        <v>0</v>
      </c>
      <c r="L449" s="21">
        <f t="shared" si="33"/>
        <v>0</v>
      </c>
      <c r="N449" s="22" t="s">
        <v>87</v>
      </c>
      <c r="O449" s="21">
        <f>+SUMIF('Cost of Removal from Forecast'!AH:AH,N449,'Cost of Removal from Forecast'!AF:AF)</f>
        <v>-1215608.94</v>
      </c>
      <c r="P449" s="20">
        <f t="shared" si="32"/>
        <v>0</v>
      </c>
      <c r="Q449" s="3">
        <f t="shared" si="34"/>
        <v>0</v>
      </c>
      <c r="R449" s="3"/>
      <c r="S449" s="2">
        <f t="shared" si="35"/>
        <v>0</v>
      </c>
    </row>
    <row r="450" spans="1:19" x14ac:dyDescent="0.3">
      <c r="A450">
        <v>34600</v>
      </c>
      <c r="B450">
        <v>30200</v>
      </c>
      <c r="C450" t="s">
        <v>9</v>
      </c>
      <c r="E450" s="4">
        <v>645.54149999999993</v>
      </c>
      <c r="G450" s="4">
        <v>610279.65999999992</v>
      </c>
      <c r="I450" s="11" t="s">
        <v>95</v>
      </c>
      <c r="J450" s="20">
        <f t="shared" si="31"/>
        <v>2.8547376490645811E-4</v>
      </c>
      <c r="K450" s="21">
        <f>+SUMIF('Cost of Removal from Forecast'!AH:AH,I450,'Cost of Removal from Forecast'!AF:AF)</f>
        <v>-3560062.6300000004</v>
      </c>
      <c r="L450" s="21">
        <f t="shared" si="33"/>
        <v>-1016.3</v>
      </c>
      <c r="N450" s="22" t="s">
        <v>87</v>
      </c>
      <c r="O450" s="21">
        <f>+SUMIF('Cost of Removal from Forecast'!AH:AH,N450,'Cost of Removal from Forecast'!AF:AF)</f>
        <v>-1215608.94</v>
      </c>
      <c r="P450" s="20">
        <f t="shared" si="32"/>
        <v>3.1821850660403675E-5</v>
      </c>
      <c r="Q450" s="3">
        <f t="shared" si="34"/>
        <v>-38.68</v>
      </c>
      <c r="R450" s="3"/>
      <c r="S450" s="2">
        <f t="shared" si="35"/>
        <v>-1054.98</v>
      </c>
    </row>
    <row r="451" spans="1:19" x14ac:dyDescent="0.3">
      <c r="A451">
        <v>34600</v>
      </c>
      <c r="B451">
        <v>30201</v>
      </c>
      <c r="C451" t="s">
        <v>9</v>
      </c>
      <c r="E451" s="4">
        <v>1359.2139999999999</v>
      </c>
      <c r="G451" s="4">
        <v>1904795.51</v>
      </c>
      <c r="I451" s="11" t="s">
        <v>95</v>
      </c>
      <c r="J451" s="20">
        <f t="shared" si="31"/>
        <v>6.0107667422399107E-4</v>
      </c>
      <c r="K451" s="21">
        <f>+SUMIF('Cost of Removal from Forecast'!AH:AH,I451,'Cost of Removal from Forecast'!AF:AF)</f>
        <v>-3560062.6300000004</v>
      </c>
      <c r="L451" s="21">
        <f t="shared" si="33"/>
        <v>-2139.87</v>
      </c>
      <c r="N451" s="22" t="s">
        <v>87</v>
      </c>
      <c r="O451" s="21">
        <f>+SUMIF('Cost of Removal from Forecast'!AH:AH,N451,'Cost of Removal from Forecast'!AF:AF)</f>
        <v>-1215608.94</v>
      </c>
      <c r="P451" s="20">
        <f t="shared" si="32"/>
        <v>6.700248309817772E-5</v>
      </c>
      <c r="Q451" s="3">
        <f t="shared" si="34"/>
        <v>-81.45</v>
      </c>
      <c r="R451" s="3"/>
      <c r="S451" s="2">
        <f t="shared" si="35"/>
        <v>-2221.3199999999997</v>
      </c>
    </row>
    <row r="452" spans="1:19" x14ac:dyDescent="0.3">
      <c r="A452">
        <v>34600</v>
      </c>
      <c r="B452">
        <v>30202</v>
      </c>
      <c r="C452" t="s">
        <v>9</v>
      </c>
      <c r="E452" s="4">
        <v>946.88850000000014</v>
      </c>
      <c r="G452" s="4">
        <v>1288853.3400000001</v>
      </c>
      <c r="I452" s="11" t="s">
        <v>95</v>
      </c>
      <c r="J452" s="20">
        <f t="shared" si="31"/>
        <v>4.1873655689313361E-4</v>
      </c>
      <c r="K452" s="21">
        <f>+SUMIF('Cost of Removal from Forecast'!AH:AH,I452,'Cost of Removal from Forecast'!AF:AF)</f>
        <v>-3560062.6300000004</v>
      </c>
      <c r="L452" s="21">
        <f t="shared" si="33"/>
        <v>-1490.73</v>
      </c>
      <c r="N452" s="22" t="s">
        <v>87</v>
      </c>
      <c r="O452" s="21">
        <f>+SUMIF('Cost of Removal from Forecast'!AH:AH,N452,'Cost of Removal from Forecast'!AF:AF)</f>
        <v>-1215608.94</v>
      </c>
      <c r="P452" s="20">
        <f t="shared" si="32"/>
        <v>4.6676953099462341E-5</v>
      </c>
      <c r="Q452" s="3">
        <f t="shared" si="34"/>
        <v>-56.74</v>
      </c>
      <c r="R452" s="3"/>
      <c r="S452" s="2">
        <f t="shared" si="35"/>
        <v>-1547.47</v>
      </c>
    </row>
    <row r="453" spans="1:19" x14ac:dyDescent="0.3">
      <c r="A453">
        <v>34600</v>
      </c>
      <c r="B453">
        <v>30300</v>
      </c>
      <c r="C453" t="s">
        <v>9</v>
      </c>
      <c r="E453" s="4">
        <v>310.88550000000004</v>
      </c>
      <c r="G453" s="4">
        <v>198629.65000000002</v>
      </c>
      <c r="I453" s="11" t="s">
        <v>99</v>
      </c>
      <c r="J453" s="20">
        <f t="shared" si="31"/>
        <v>1.3248520946083123E-2</v>
      </c>
      <c r="K453" s="21">
        <f>+SUMIF('Cost of Removal from Forecast'!AH:AH,I453,'Cost of Removal from Forecast'!AF:AF)</f>
        <v>-50111.839999999989</v>
      </c>
      <c r="L453" s="21">
        <f t="shared" si="33"/>
        <v>-663.91</v>
      </c>
      <c r="N453" s="22" t="s">
        <v>87</v>
      </c>
      <c r="O453" s="21">
        <f>+SUMIF('Cost of Removal from Forecast'!AH:AH,N453,'Cost of Removal from Forecast'!AF:AF)</f>
        <v>-1215608.94</v>
      </c>
      <c r="P453" s="20">
        <f t="shared" si="32"/>
        <v>2.0788000464379222E-5</v>
      </c>
      <c r="Q453" s="3">
        <f t="shared" si="34"/>
        <v>-25.27</v>
      </c>
      <c r="R453" s="3"/>
      <c r="S453" s="2">
        <f t="shared" si="35"/>
        <v>-689.18</v>
      </c>
    </row>
    <row r="454" spans="1:19" x14ac:dyDescent="0.3">
      <c r="A454">
        <v>34600</v>
      </c>
      <c r="B454">
        <v>30301</v>
      </c>
      <c r="C454" t="s">
        <v>9</v>
      </c>
      <c r="E454" s="4">
        <v>1431.2530000000002</v>
      </c>
      <c r="G454" s="4">
        <v>1635116.59</v>
      </c>
      <c r="I454" s="11" t="s">
        <v>101</v>
      </c>
      <c r="J454" s="20">
        <f t="shared" si="31"/>
        <v>1.3255971539860539E-3</v>
      </c>
      <c r="K454" s="21">
        <f>+SUMIF('Cost of Removal from Forecast'!AH:AH,I454,'Cost of Removal from Forecast'!AF:AF)</f>
        <v>-4714781.5499999989</v>
      </c>
      <c r="L454" s="21">
        <f t="shared" si="33"/>
        <v>-6249.9</v>
      </c>
      <c r="N454" s="22" t="s">
        <v>87</v>
      </c>
      <c r="O454" s="21">
        <f>+SUMIF('Cost of Removal from Forecast'!AH:AH,N454,'Cost of Removal from Forecast'!AF:AF)</f>
        <v>-1215608.94</v>
      </c>
      <c r="P454" s="20">
        <f t="shared" si="32"/>
        <v>1.9569357910307678E-4</v>
      </c>
      <c r="Q454" s="3">
        <f t="shared" si="34"/>
        <v>-237.89</v>
      </c>
      <c r="R454" s="3"/>
      <c r="S454" s="2">
        <f t="shared" si="35"/>
        <v>-6487.79</v>
      </c>
    </row>
    <row r="455" spans="1:19" x14ac:dyDescent="0.3">
      <c r="A455">
        <v>34600</v>
      </c>
      <c r="B455">
        <v>30302</v>
      </c>
      <c r="C455" t="s">
        <v>9</v>
      </c>
      <c r="E455" s="4">
        <v>145.82249999999999</v>
      </c>
      <c r="G455" s="4">
        <v>211809.27000000002</v>
      </c>
      <c r="I455" s="11" t="s">
        <v>103</v>
      </c>
      <c r="J455" s="20">
        <f t="shared" si="31"/>
        <v>6.7145366808109611E-5</v>
      </c>
      <c r="K455" s="21">
        <f>+SUMIF('Cost of Removal from Forecast'!AH:AH,I455,'Cost of Removal from Forecast'!AF:AF)</f>
        <v>-861747.12999999989</v>
      </c>
      <c r="L455" s="21">
        <f t="shared" si="33"/>
        <v>-57.86</v>
      </c>
      <c r="N455" s="22" t="s">
        <v>87</v>
      </c>
      <c r="O455" s="21">
        <f>+SUMIF('Cost of Removal from Forecast'!AH:AH,N455,'Cost of Removal from Forecast'!AF:AF)</f>
        <v>-1215608.94</v>
      </c>
      <c r="P455" s="20">
        <f t="shared" si="32"/>
        <v>1.8116818648144806E-6</v>
      </c>
      <c r="Q455" s="3">
        <f t="shared" si="34"/>
        <v>-2.2000000000000002</v>
      </c>
      <c r="R455" s="3"/>
      <c r="S455" s="2">
        <f t="shared" si="35"/>
        <v>-60.06</v>
      </c>
    </row>
    <row r="456" spans="1:19" x14ac:dyDescent="0.3">
      <c r="A456">
        <v>34600</v>
      </c>
      <c r="B456">
        <v>30401</v>
      </c>
      <c r="C456" t="s">
        <v>9</v>
      </c>
      <c r="E456" s="4">
        <v>3266.0105000000003</v>
      </c>
      <c r="G456" s="4">
        <v>3677684.4400000004</v>
      </c>
      <c r="I456" s="11" t="s">
        <v>111</v>
      </c>
      <c r="J456" s="20">
        <f t="shared" si="31"/>
        <v>6.3610971460628671E-3</v>
      </c>
      <c r="K456" s="21">
        <f>+SUMIF('Cost of Removal from Forecast'!AH:AH,I456,'Cost of Removal from Forecast'!AF:AF)</f>
        <v>-237614.88999999998</v>
      </c>
      <c r="L456" s="21">
        <f t="shared" si="33"/>
        <v>-1511.49</v>
      </c>
      <c r="N456" s="22" t="s">
        <v>87</v>
      </c>
      <c r="O456" s="21">
        <f>+SUMIF('Cost of Removal from Forecast'!AH:AH,N456,'Cost of Removal from Forecast'!AF:AF)</f>
        <v>-1215608.94</v>
      </c>
      <c r="P456" s="20">
        <f t="shared" si="32"/>
        <v>4.7326979292230201E-5</v>
      </c>
      <c r="Q456" s="3">
        <f t="shared" si="34"/>
        <v>-57.53</v>
      </c>
      <c r="R456" s="3"/>
      <c r="S456" s="2">
        <f t="shared" si="35"/>
        <v>-1569.02</v>
      </c>
    </row>
    <row r="457" spans="1:19" x14ac:dyDescent="0.3">
      <c r="A457">
        <v>34600</v>
      </c>
      <c r="B457">
        <v>30500</v>
      </c>
      <c r="C457" t="s">
        <v>9</v>
      </c>
      <c r="E457" s="4">
        <v>1564.5430000000001</v>
      </c>
      <c r="G457" s="4">
        <v>2752688.98</v>
      </c>
      <c r="I457" s="11" t="s">
        <v>112</v>
      </c>
      <c r="J457" s="20">
        <f t="shared" si="31"/>
        <v>3.0477622102791985E-4</v>
      </c>
      <c r="K457" s="21">
        <f>+SUMIF('Cost of Removal from Forecast'!AH:AH,I457,'Cost of Removal from Forecast'!AF:AF)</f>
        <v>-6786786.1500000004</v>
      </c>
      <c r="L457" s="21">
        <f t="shared" si="33"/>
        <v>-2068.4499999999998</v>
      </c>
      <c r="N457" s="22" t="s">
        <v>87</v>
      </c>
      <c r="O457" s="21">
        <f>+SUMIF('Cost of Removal from Forecast'!AH:AH,N457,'Cost of Removal from Forecast'!AF:AF)</f>
        <v>-1215608.94</v>
      </c>
      <c r="P457" s="20">
        <f t="shared" si="32"/>
        <v>6.4766217650803884E-5</v>
      </c>
      <c r="Q457" s="3">
        <f t="shared" si="34"/>
        <v>-78.73</v>
      </c>
      <c r="R457" s="3"/>
      <c r="S457" s="2">
        <f t="shared" si="35"/>
        <v>-2147.1799999999998</v>
      </c>
    </row>
    <row r="458" spans="1:19" x14ac:dyDescent="0.3">
      <c r="A458">
        <v>34600</v>
      </c>
      <c r="B458">
        <v>30502</v>
      </c>
      <c r="C458" t="s">
        <v>9</v>
      </c>
      <c r="E458" s="4">
        <v>212.47200000000001</v>
      </c>
      <c r="G458" s="4">
        <v>403641.88</v>
      </c>
      <c r="I458" s="11" t="s">
        <v>112</v>
      </c>
      <c r="J458" s="20">
        <f t="shared" si="31"/>
        <v>4.1389986235114144E-5</v>
      </c>
      <c r="K458" s="21">
        <f>+SUMIF('Cost of Removal from Forecast'!AH:AH,I458,'Cost of Removal from Forecast'!AF:AF)</f>
        <v>-6786786.1500000004</v>
      </c>
      <c r="L458" s="21">
        <f t="shared" si="33"/>
        <v>-280.89999999999998</v>
      </c>
      <c r="N458" s="22" t="s">
        <v>87</v>
      </c>
      <c r="O458" s="21">
        <f>+SUMIF('Cost of Removal from Forecast'!AH:AH,N458,'Cost of Removal from Forecast'!AF:AF)</f>
        <v>-1215608.94</v>
      </c>
      <c r="P458" s="20">
        <f t="shared" si="32"/>
        <v>8.7953929454958097E-6</v>
      </c>
      <c r="Q458" s="3">
        <f t="shared" si="34"/>
        <v>-10.69</v>
      </c>
      <c r="R458" s="3"/>
      <c r="S458" s="2">
        <f t="shared" si="35"/>
        <v>-291.58999999999997</v>
      </c>
    </row>
    <row r="459" spans="1:19" x14ac:dyDescent="0.3">
      <c r="A459">
        <v>34600</v>
      </c>
      <c r="B459">
        <v>30503</v>
      </c>
      <c r="C459" t="s">
        <v>9</v>
      </c>
      <c r="E459" s="4">
        <v>308.202</v>
      </c>
      <c r="G459" s="4">
        <v>416586.84999999992</v>
      </c>
      <c r="I459" s="11" t="s">
        <v>112</v>
      </c>
      <c r="J459" s="20">
        <f t="shared" si="31"/>
        <v>6.0038388764800297E-5</v>
      </c>
      <c r="K459" s="21">
        <f>+SUMIF('Cost of Removal from Forecast'!AH:AH,I459,'Cost of Removal from Forecast'!AF:AF)</f>
        <v>-6786786.1500000004</v>
      </c>
      <c r="L459" s="21">
        <f t="shared" si="33"/>
        <v>-407.47</v>
      </c>
      <c r="N459" s="22" t="s">
        <v>87</v>
      </c>
      <c r="O459" s="21">
        <f>+SUMIF('Cost of Removal from Forecast'!AH:AH,N459,'Cost of Removal from Forecast'!AF:AF)</f>
        <v>-1215608.94</v>
      </c>
      <c r="P459" s="20">
        <f t="shared" si="32"/>
        <v>1.2758486164119538E-5</v>
      </c>
      <c r="Q459" s="3">
        <f t="shared" si="34"/>
        <v>-15.51</v>
      </c>
      <c r="R459" s="3"/>
      <c r="S459" s="2">
        <f t="shared" si="35"/>
        <v>-422.98</v>
      </c>
    </row>
    <row r="460" spans="1:19" x14ac:dyDescent="0.3">
      <c r="A460">
        <v>34600</v>
      </c>
      <c r="B460">
        <v>30504</v>
      </c>
      <c r="C460" t="s">
        <v>9</v>
      </c>
      <c r="E460" s="4">
        <v>1724.2135000000001</v>
      </c>
      <c r="G460" s="4">
        <v>1754278.3100000003</v>
      </c>
      <c r="I460" s="11" t="s">
        <v>112</v>
      </c>
      <c r="J460" s="20">
        <f t="shared" si="31"/>
        <v>3.3588036556062907E-4</v>
      </c>
      <c r="K460" s="21">
        <f>+SUMIF('Cost of Removal from Forecast'!AH:AH,I460,'Cost of Removal from Forecast'!AF:AF)</f>
        <v>-6786786.1500000004</v>
      </c>
      <c r="L460" s="21">
        <f t="shared" si="33"/>
        <v>-2279.5500000000002</v>
      </c>
      <c r="N460" s="22" t="s">
        <v>87</v>
      </c>
      <c r="O460" s="21">
        <f>+SUMIF('Cost of Removal from Forecast'!AH:AH,N460,'Cost of Removal from Forecast'!AF:AF)</f>
        <v>-1215608.94</v>
      </c>
      <c r="P460" s="20">
        <f t="shared" si="32"/>
        <v>7.137606973622278E-5</v>
      </c>
      <c r="Q460" s="3">
        <f t="shared" si="34"/>
        <v>-86.77</v>
      </c>
      <c r="R460" s="3"/>
      <c r="S460" s="2">
        <f t="shared" si="35"/>
        <v>-2366.3200000000002</v>
      </c>
    </row>
    <row r="461" spans="1:19" x14ac:dyDescent="0.3">
      <c r="A461">
        <v>34600</v>
      </c>
      <c r="B461">
        <v>30600</v>
      </c>
      <c r="C461" t="s">
        <v>8</v>
      </c>
      <c r="E461" s="4">
        <v>0</v>
      </c>
      <c r="G461" s="4">
        <v>0</v>
      </c>
      <c r="I461" s="11" t="s">
        <v>91</v>
      </c>
      <c r="J461" s="20">
        <f t="shared" ref="J461:J524" si="36">IFERROR(E461/SUMIF(I:I,I461,E:E),IFERROR(G461/SUMIF(I:I,I461,G:G),0))</f>
        <v>0</v>
      </c>
      <c r="K461" s="21">
        <f>+SUMIF('Cost of Removal from Forecast'!AH:AH,I461,'Cost of Removal from Forecast'!AF:AF)</f>
        <v>0</v>
      </c>
      <c r="L461" s="21">
        <f t="shared" si="33"/>
        <v>0</v>
      </c>
      <c r="N461" s="22" t="s">
        <v>87</v>
      </c>
      <c r="O461" s="21">
        <f>+SUMIF('Cost of Removal from Forecast'!AH:AH,N461,'Cost of Removal from Forecast'!AF:AF)</f>
        <v>-1215608.94</v>
      </c>
      <c r="P461" s="20">
        <f t="shared" ref="P461:P524" si="37">+IF(N461=0,0,L461/SUMIF(N:N,N461,L:L))</f>
        <v>0</v>
      </c>
      <c r="Q461" s="3">
        <f t="shared" si="34"/>
        <v>0</v>
      </c>
      <c r="R461" s="3"/>
      <c r="S461" s="2">
        <f t="shared" si="35"/>
        <v>0</v>
      </c>
    </row>
    <row r="462" spans="1:19" x14ac:dyDescent="0.3">
      <c r="A462">
        <v>34600</v>
      </c>
      <c r="B462">
        <v>30601</v>
      </c>
      <c r="C462" t="s">
        <v>8</v>
      </c>
      <c r="E462" s="4">
        <v>0</v>
      </c>
      <c r="G462" s="4">
        <v>0</v>
      </c>
      <c r="I462" s="11" t="s">
        <v>91</v>
      </c>
      <c r="J462" s="20">
        <f t="shared" si="36"/>
        <v>0</v>
      </c>
      <c r="K462" s="21">
        <f>+SUMIF('Cost of Removal from Forecast'!AH:AH,I462,'Cost of Removal from Forecast'!AF:AF)</f>
        <v>0</v>
      </c>
      <c r="L462" s="21">
        <f t="shared" ref="L462:L525" si="38">+ROUND(J462*K462,2)</f>
        <v>0</v>
      </c>
      <c r="N462" s="22" t="s">
        <v>87</v>
      </c>
      <c r="O462" s="21">
        <f>+SUMIF('Cost of Removal from Forecast'!AH:AH,N462,'Cost of Removal from Forecast'!AF:AF)</f>
        <v>-1215608.94</v>
      </c>
      <c r="P462" s="20">
        <f t="shared" si="37"/>
        <v>0</v>
      </c>
      <c r="Q462" s="3">
        <f t="shared" ref="Q462:Q525" si="39">+ROUND(O462*P462,2)</f>
        <v>0</v>
      </c>
      <c r="R462" s="3"/>
      <c r="S462" s="2">
        <f t="shared" ref="S462:S525" si="40">+L462+Q462</f>
        <v>0</v>
      </c>
    </row>
    <row r="463" spans="1:19" x14ac:dyDescent="0.3">
      <c r="A463">
        <v>34600</v>
      </c>
      <c r="B463">
        <v>30602</v>
      </c>
      <c r="C463" t="s">
        <v>8</v>
      </c>
      <c r="E463" s="4">
        <v>0</v>
      </c>
      <c r="G463" s="4">
        <v>0</v>
      </c>
      <c r="I463" s="11" t="s">
        <v>91</v>
      </c>
      <c r="J463" s="20">
        <f t="shared" si="36"/>
        <v>0</v>
      </c>
      <c r="K463" s="21">
        <f>+SUMIF('Cost of Removal from Forecast'!AH:AH,I463,'Cost of Removal from Forecast'!AF:AF)</f>
        <v>0</v>
      </c>
      <c r="L463" s="21">
        <f t="shared" si="38"/>
        <v>0</v>
      </c>
      <c r="N463" s="22" t="s">
        <v>87</v>
      </c>
      <c r="O463" s="21">
        <f>+SUMIF('Cost of Removal from Forecast'!AH:AH,N463,'Cost of Removal from Forecast'!AF:AF)</f>
        <v>-1215608.94</v>
      </c>
      <c r="P463" s="20">
        <f t="shared" si="37"/>
        <v>0</v>
      </c>
      <c r="Q463" s="3">
        <f t="shared" si="39"/>
        <v>0</v>
      </c>
      <c r="R463" s="3"/>
      <c r="S463" s="2">
        <f t="shared" si="40"/>
        <v>0</v>
      </c>
    </row>
    <row r="464" spans="1:19" x14ac:dyDescent="0.3">
      <c r="A464">
        <v>34600</v>
      </c>
      <c r="B464">
        <v>30700</v>
      </c>
      <c r="C464" t="s">
        <v>9</v>
      </c>
      <c r="E464" s="4">
        <v>880.35850000000016</v>
      </c>
      <c r="G464" s="4">
        <v>821110.50999999989</v>
      </c>
      <c r="I464" s="11" t="s">
        <v>92</v>
      </c>
      <c r="J464" s="20">
        <f t="shared" si="36"/>
        <v>1.8099349661732008E-4</v>
      </c>
      <c r="K464" s="21">
        <f>+SUMIF('Cost of Removal from Forecast'!AH:AH,I464,'Cost of Removal from Forecast'!AF:AF)</f>
        <v>-5338742.21</v>
      </c>
      <c r="L464" s="21">
        <f t="shared" si="38"/>
        <v>-966.28</v>
      </c>
      <c r="N464" s="22" t="s">
        <v>87</v>
      </c>
      <c r="O464" s="21">
        <f>+SUMIF('Cost of Removal from Forecast'!AH:AH,N464,'Cost of Removal from Forecast'!AF:AF)</f>
        <v>-1215608.94</v>
      </c>
      <c r="P464" s="20">
        <f t="shared" si="37"/>
        <v>3.0255650748927347E-5</v>
      </c>
      <c r="Q464" s="3">
        <f t="shared" si="39"/>
        <v>-36.78</v>
      </c>
      <c r="R464" s="3"/>
      <c r="S464" s="2">
        <f t="shared" si="40"/>
        <v>-1003.06</v>
      </c>
    </row>
    <row r="465" spans="1:19" x14ac:dyDescent="0.3">
      <c r="A465">
        <v>34600</v>
      </c>
      <c r="B465">
        <v>30701</v>
      </c>
      <c r="C465" t="s">
        <v>9</v>
      </c>
      <c r="E465" s="4">
        <v>1311.0825</v>
      </c>
      <c r="G465" s="4">
        <v>1416821.37</v>
      </c>
      <c r="I465" s="11" t="s">
        <v>92</v>
      </c>
      <c r="J465" s="20">
        <f t="shared" si="36"/>
        <v>2.6954633371379673E-4</v>
      </c>
      <c r="K465" s="21">
        <f>+SUMIF('Cost of Removal from Forecast'!AH:AH,I465,'Cost of Removal from Forecast'!AF:AF)</f>
        <v>-5338742.21</v>
      </c>
      <c r="L465" s="21">
        <f t="shared" si="38"/>
        <v>-1439.04</v>
      </c>
      <c r="N465" s="22" t="s">
        <v>87</v>
      </c>
      <c r="O465" s="21">
        <f>+SUMIF('Cost of Removal from Forecast'!AH:AH,N465,'Cost of Removal from Forecast'!AF:AF)</f>
        <v>-1215608.94</v>
      </c>
      <c r="P465" s="20">
        <f t="shared" si="37"/>
        <v>4.5058463027007091E-5</v>
      </c>
      <c r="Q465" s="3">
        <f t="shared" si="39"/>
        <v>-54.77</v>
      </c>
      <c r="R465" s="3"/>
      <c r="S465" s="2">
        <f t="shared" si="40"/>
        <v>-1493.81</v>
      </c>
    </row>
    <row r="466" spans="1:19" x14ac:dyDescent="0.3">
      <c r="A466">
        <v>34600</v>
      </c>
      <c r="B466">
        <v>30702</v>
      </c>
      <c r="C466" t="s">
        <v>9</v>
      </c>
      <c r="E466" s="4">
        <v>1142.8915000000002</v>
      </c>
      <c r="G466" s="4">
        <v>1244930.76</v>
      </c>
      <c r="I466" s="11" t="s">
        <v>92</v>
      </c>
      <c r="J466" s="20">
        <f t="shared" si="36"/>
        <v>2.3496783280812743E-4</v>
      </c>
      <c r="K466" s="21">
        <f>+SUMIF('Cost of Removal from Forecast'!AH:AH,I466,'Cost of Removal from Forecast'!AF:AF)</f>
        <v>-5338742.21</v>
      </c>
      <c r="L466" s="21">
        <f t="shared" si="38"/>
        <v>-1254.43</v>
      </c>
      <c r="N466" s="22" t="s">
        <v>87</v>
      </c>
      <c r="O466" s="21">
        <f>+SUMIF('Cost of Removal from Forecast'!AH:AH,N466,'Cost of Removal from Forecast'!AF:AF)</f>
        <v>-1215608.94</v>
      </c>
      <c r="P466" s="20">
        <f t="shared" si="37"/>
        <v>3.9278051878313676E-5</v>
      </c>
      <c r="Q466" s="3">
        <f t="shared" si="39"/>
        <v>-47.75</v>
      </c>
      <c r="R466" s="3"/>
      <c r="S466" s="2">
        <f t="shared" si="40"/>
        <v>-1302.18</v>
      </c>
    </row>
    <row r="467" spans="1:19" x14ac:dyDescent="0.3">
      <c r="A467">
        <v>34600</v>
      </c>
      <c r="B467">
        <v>30801</v>
      </c>
      <c r="C467" t="s">
        <v>9</v>
      </c>
      <c r="E467" s="4">
        <v>2271.9540000000002</v>
      </c>
      <c r="G467" s="4">
        <v>3620200.8</v>
      </c>
      <c r="I467" s="11" t="s">
        <v>109</v>
      </c>
      <c r="J467" s="20">
        <f t="shared" si="36"/>
        <v>8.9907442648030737E-3</v>
      </c>
      <c r="K467" s="21">
        <f>+SUMIF('Cost of Removal from Forecast'!AH:AH,I467,'Cost of Removal from Forecast'!AF:AF)</f>
        <v>-701114.26</v>
      </c>
      <c r="L467" s="21">
        <f t="shared" si="38"/>
        <v>-6303.54</v>
      </c>
      <c r="N467" s="22" t="s">
        <v>87</v>
      </c>
      <c r="O467" s="21">
        <f>+SUMIF('Cost of Removal from Forecast'!AH:AH,N467,'Cost of Removal from Forecast'!AF:AF)</f>
        <v>-1215608.94</v>
      </c>
      <c r="P467" s="20">
        <f t="shared" si="37"/>
        <v>1.9737312654913018E-4</v>
      </c>
      <c r="Q467" s="3">
        <f t="shared" si="39"/>
        <v>-239.93</v>
      </c>
      <c r="R467" s="3"/>
      <c r="S467" s="2">
        <f t="shared" si="40"/>
        <v>-6543.47</v>
      </c>
    </row>
    <row r="468" spans="1:19" x14ac:dyDescent="0.3">
      <c r="A468">
        <v>34600</v>
      </c>
      <c r="B468">
        <v>30900</v>
      </c>
      <c r="C468" t="s">
        <v>9</v>
      </c>
      <c r="E468" s="4">
        <v>145.71350000000001</v>
      </c>
      <c r="G468" s="4">
        <v>111527.59</v>
      </c>
      <c r="I468" s="11" t="s">
        <v>143</v>
      </c>
      <c r="J468" s="20">
        <f t="shared" si="36"/>
        <v>2.49054045514965E-3</v>
      </c>
      <c r="K468" s="21">
        <f>+SUMIF('Cost of Removal from Forecast'!AH:AH,I468,'Cost of Removal from Forecast'!AF:AF)</f>
        <v>0</v>
      </c>
      <c r="L468" s="21">
        <f t="shared" si="38"/>
        <v>0</v>
      </c>
      <c r="N468" s="22" t="s">
        <v>87</v>
      </c>
      <c r="O468" s="21">
        <f>+SUMIF('Cost of Removal from Forecast'!AH:AH,N468,'Cost of Removal from Forecast'!AF:AF)</f>
        <v>-1215608.94</v>
      </c>
      <c r="P468" s="20">
        <f t="shared" si="37"/>
        <v>0</v>
      </c>
      <c r="Q468" s="3">
        <f t="shared" si="39"/>
        <v>0</v>
      </c>
      <c r="R468" s="3"/>
      <c r="S468" s="2">
        <f t="shared" si="40"/>
        <v>0</v>
      </c>
    </row>
    <row r="469" spans="1:19" x14ac:dyDescent="0.3">
      <c r="A469">
        <v>34600</v>
      </c>
      <c r="B469">
        <v>30901</v>
      </c>
      <c r="C469" t="s">
        <v>9</v>
      </c>
      <c r="E469" s="4">
        <v>1400.8375000000003</v>
      </c>
      <c r="G469" s="4">
        <v>1336695.1599999999</v>
      </c>
      <c r="I469" s="11" t="s">
        <v>118</v>
      </c>
      <c r="J469" s="20">
        <f t="shared" si="36"/>
        <v>2.5961954547698042E-4</v>
      </c>
      <c r="K469" s="21">
        <f>+SUMIF('Cost of Removal from Forecast'!AH:AH,I469,'Cost of Removal from Forecast'!AF:AF)</f>
        <v>-6425802.2599999998</v>
      </c>
      <c r="L469" s="21">
        <f t="shared" si="38"/>
        <v>-1668.26</v>
      </c>
      <c r="N469" s="22" t="s">
        <v>87</v>
      </c>
      <c r="O469" s="21">
        <f>+SUMIF('Cost of Removal from Forecast'!AH:AH,N469,'Cost of Removal from Forecast'!AF:AF)</f>
        <v>-1215608.94</v>
      </c>
      <c r="P469" s="20">
        <f t="shared" si="37"/>
        <v>5.223567901478406E-5</v>
      </c>
      <c r="Q469" s="3">
        <f t="shared" si="39"/>
        <v>-63.5</v>
      </c>
      <c r="R469" s="3"/>
      <c r="S469" s="2">
        <f t="shared" si="40"/>
        <v>-1731.76</v>
      </c>
    </row>
    <row r="470" spans="1:19" x14ac:dyDescent="0.3">
      <c r="A470">
        <v>34600</v>
      </c>
      <c r="B470">
        <v>30902</v>
      </c>
      <c r="C470" t="s">
        <v>9</v>
      </c>
      <c r="E470" s="4">
        <v>2071.6840000000002</v>
      </c>
      <c r="G470" s="4">
        <v>1721540.04</v>
      </c>
      <c r="I470" s="11" t="s">
        <v>118</v>
      </c>
      <c r="J470" s="20">
        <f t="shared" si="36"/>
        <v>3.8394864390190348E-4</v>
      </c>
      <c r="K470" s="21">
        <f>+SUMIF('Cost of Removal from Forecast'!AH:AH,I470,'Cost of Removal from Forecast'!AF:AF)</f>
        <v>-6425802.2599999998</v>
      </c>
      <c r="L470" s="21">
        <f t="shared" si="38"/>
        <v>-2467.1799999999998</v>
      </c>
      <c r="N470" s="22" t="s">
        <v>87</v>
      </c>
      <c r="O470" s="21">
        <f>+SUMIF('Cost of Removal from Forecast'!AH:AH,N470,'Cost of Removal from Forecast'!AF:AF)</f>
        <v>-1215608.94</v>
      </c>
      <c r="P470" s="20">
        <f t="shared" si="37"/>
        <v>7.7251041535309205E-5</v>
      </c>
      <c r="Q470" s="3">
        <f t="shared" si="39"/>
        <v>-93.91</v>
      </c>
      <c r="R470" s="3"/>
      <c r="S470" s="2">
        <f t="shared" si="40"/>
        <v>-2561.0899999999997</v>
      </c>
    </row>
    <row r="471" spans="1:19" x14ac:dyDescent="0.3">
      <c r="A471">
        <v>34600</v>
      </c>
      <c r="B471">
        <v>30903</v>
      </c>
      <c r="C471" t="s">
        <v>9</v>
      </c>
      <c r="E471" s="4">
        <v>1531.8595</v>
      </c>
      <c r="G471" s="4">
        <v>7733065.7399999993</v>
      </c>
      <c r="I471" s="11" t="s">
        <v>121</v>
      </c>
      <c r="J471" s="20">
        <f t="shared" si="36"/>
        <v>1.7783260111077031E-3</v>
      </c>
      <c r="K471" s="21">
        <f>+SUMIF('Cost of Removal from Forecast'!AH:AH,I471,'Cost of Removal from Forecast'!AF:AF)</f>
        <v>-589332.53</v>
      </c>
      <c r="L471" s="21">
        <f t="shared" si="38"/>
        <v>-1048.03</v>
      </c>
      <c r="N471" s="22" t="s">
        <v>87</v>
      </c>
      <c r="O471" s="21">
        <f>+SUMIF('Cost of Removal from Forecast'!AH:AH,N471,'Cost of Removal from Forecast'!AF:AF)</f>
        <v>-1215608.94</v>
      </c>
      <c r="P471" s="20">
        <f t="shared" si="37"/>
        <v>3.2815363719003114E-5</v>
      </c>
      <c r="Q471" s="3">
        <f t="shared" si="39"/>
        <v>-39.89</v>
      </c>
      <c r="R471" s="3"/>
      <c r="S471" s="2">
        <f t="shared" si="40"/>
        <v>-1087.92</v>
      </c>
    </row>
    <row r="472" spans="1:19" x14ac:dyDescent="0.3">
      <c r="A472">
        <v>34600</v>
      </c>
      <c r="B472">
        <v>31001</v>
      </c>
      <c r="C472" t="s">
        <v>9</v>
      </c>
      <c r="E472" s="4">
        <v>450.35</v>
      </c>
      <c r="G472" s="4">
        <v>744333.84000000008</v>
      </c>
      <c r="I472" s="11" t="s">
        <v>107</v>
      </c>
      <c r="J472" s="20">
        <f t="shared" si="36"/>
        <v>4.7053741003838774E-3</v>
      </c>
      <c r="K472" s="21">
        <f>+SUMIF('Cost of Removal from Forecast'!AH:AH,I472,'Cost of Removal from Forecast'!AF:AF)</f>
        <v>-1111447.98</v>
      </c>
      <c r="L472" s="21">
        <f t="shared" si="38"/>
        <v>-5229.78</v>
      </c>
      <c r="N472" s="22" t="s">
        <v>87</v>
      </c>
      <c r="O472" s="21">
        <f>+SUMIF('Cost of Removal from Forecast'!AH:AH,N472,'Cost of Removal from Forecast'!AF:AF)</f>
        <v>-1215608.94</v>
      </c>
      <c r="P472" s="20">
        <f t="shared" si="37"/>
        <v>1.6375211861336804E-4</v>
      </c>
      <c r="Q472" s="3">
        <f t="shared" si="39"/>
        <v>-199.06</v>
      </c>
      <c r="R472" s="3"/>
      <c r="S472" s="2">
        <f t="shared" si="40"/>
        <v>-5428.84</v>
      </c>
    </row>
    <row r="473" spans="1:19" x14ac:dyDescent="0.3">
      <c r="A473">
        <v>34600</v>
      </c>
      <c r="B473">
        <v>31101</v>
      </c>
      <c r="C473" t="s">
        <v>9</v>
      </c>
      <c r="E473" s="4">
        <v>555.68700000000001</v>
      </c>
      <c r="G473" s="4">
        <v>1663499.1700000002</v>
      </c>
      <c r="I473" s="11" t="s">
        <v>89</v>
      </c>
      <c r="J473" s="20">
        <f t="shared" si="36"/>
        <v>6.3580166026449094E-4</v>
      </c>
      <c r="K473" s="21">
        <f>+SUMIF('Cost of Removal from Forecast'!AH:AH,I473,'Cost of Removal from Forecast'!AF:AF)</f>
        <v>-500062</v>
      </c>
      <c r="L473" s="21">
        <f t="shared" si="38"/>
        <v>-317.94</v>
      </c>
      <c r="N473" s="22" t="s">
        <v>87</v>
      </c>
      <c r="O473" s="21">
        <f>+SUMIF('Cost of Removal from Forecast'!AH:AH,N473,'Cost of Removal from Forecast'!AF:AF)</f>
        <v>-1215608.94</v>
      </c>
      <c r="P473" s="20">
        <f t="shared" si="37"/>
        <v>9.9551699291240239E-6</v>
      </c>
      <c r="Q473" s="3">
        <f t="shared" si="39"/>
        <v>-12.1</v>
      </c>
      <c r="R473" s="3"/>
      <c r="S473" s="2">
        <f t="shared" si="40"/>
        <v>-330.04</v>
      </c>
    </row>
    <row r="474" spans="1:19" x14ac:dyDescent="0.3">
      <c r="A474">
        <v>34600</v>
      </c>
      <c r="B474">
        <v>31201</v>
      </c>
      <c r="C474" t="s">
        <v>8</v>
      </c>
      <c r="E474" s="4">
        <v>0</v>
      </c>
      <c r="G474" s="4">
        <v>0</v>
      </c>
      <c r="I474" s="11" t="s">
        <v>104</v>
      </c>
      <c r="J474" s="20">
        <f t="shared" si="36"/>
        <v>0</v>
      </c>
      <c r="K474" s="21">
        <f>+SUMIF('Cost of Removal from Forecast'!AH:AH,I474,'Cost of Removal from Forecast'!AF:AF)</f>
        <v>-866688.24999999988</v>
      </c>
      <c r="L474" s="21">
        <f t="shared" si="38"/>
        <v>0</v>
      </c>
      <c r="N474" s="22" t="s">
        <v>87</v>
      </c>
      <c r="O474" s="21">
        <f>+SUMIF('Cost of Removal from Forecast'!AH:AH,N474,'Cost of Removal from Forecast'!AF:AF)</f>
        <v>-1215608.94</v>
      </c>
      <c r="P474" s="20">
        <f t="shared" si="37"/>
        <v>0</v>
      </c>
      <c r="Q474" s="3">
        <f t="shared" si="39"/>
        <v>0</v>
      </c>
      <c r="R474" s="3"/>
      <c r="S474" s="2">
        <f t="shared" si="40"/>
        <v>0</v>
      </c>
    </row>
    <row r="475" spans="1:19" x14ac:dyDescent="0.3">
      <c r="A475">
        <v>34600</v>
      </c>
      <c r="B475">
        <v>40101</v>
      </c>
      <c r="C475" t="s">
        <v>9</v>
      </c>
      <c r="E475" s="4">
        <v>0</v>
      </c>
      <c r="G475" s="4">
        <v>0</v>
      </c>
      <c r="I475" s="11" t="s">
        <v>123</v>
      </c>
      <c r="J475" s="20">
        <f t="shared" si="36"/>
        <v>0</v>
      </c>
      <c r="K475" s="21">
        <f>+SUMIF('Cost of Removal from Forecast'!AH:AH,I475,'Cost of Removal from Forecast'!AF:AF)</f>
        <v>-50678.59</v>
      </c>
      <c r="L475" s="21">
        <f t="shared" si="38"/>
        <v>0</v>
      </c>
      <c r="N475" s="22" t="s">
        <v>87</v>
      </c>
      <c r="O475" s="21">
        <f>+SUMIF('Cost of Removal from Forecast'!AH:AH,N475,'Cost of Removal from Forecast'!AF:AF)</f>
        <v>-1215608.94</v>
      </c>
      <c r="P475" s="20">
        <f t="shared" si="37"/>
        <v>0</v>
      </c>
      <c r="Q475" s="3">
        <f t="shared" si="39"/>
        <v>0</v>
      </c>
      <c r="R475" s="3"/>
      <c r="S475" s="2">
        <f t="shared" si="40"/>
        <v>0</v>
      </c>
    </row>
    <row r="476" spans="1:19" x14ac:dyDescent="0.3">
      <c r="A476">
        <v>34600</v>
      </c>
      <c r="B476">
        <v>40102</v>
      </c>
      <c r="C476" t="s">
        <v>9</v>
      </c>
      <c r="E476" s="4">
        <v>0</v>
      </c>
      <c r="G476" s="4">
        <v>0</v>
      </c>
      <c r="I476" s="11" t="s">
        <v>147</v>
      </c>
      <c r="J476" s="20">
        <f t="shared" si="36"/>
        <v>0</v>
      </c>
      <c r="K476" s="21">
        <f>+SUMIF('Cost of Removal from Forecast'!AH:AH,I476,'Cost of Removal from Forecast'!AF:AF)</f>
        <v>0</v>
      </c>
      <c r="L476" s="21">
        <f t="shared" si="38"/>
        <v>0</v>
      </c>
      <c r="N476" s="22" t="s">
        <v>87</v>
      </c>
      <c r="O476" s="21">
        <f>+SUMIF('Cost of Removal from Forecast'!AH:AH,N476,'Cost of Removal from Forecast'!AF:AF)</f>
        <v>-1215608.94</v>
      </c>
      <c r="P476" s="20">
        <f t="shared" si="37"/>
        <v>0</v>
      </c>
      <c r="Q476" s="3">
        <f t="shared" si="39"/>
        <v>0</v>
      </c>
      <c r="R476" s="3"/>
      <c r="S476" s="2">
        <f t="shared" si="40"/>
        <v>0</v>
      </c>
    </row>
    <row r="477" spans="1:19" x14ac:dyDescent="0.3">
      <c r="A477">
        <v>34600</v>
      </c>
      <c r="B477">
        <v>40103</v>
      </c>
      <c r="C477" t="s">
        <v>9</v>
      </c>
      <c r="E477" s="4">
        <v>0.13499999999999998</v>
      </c>
      <c r="G477" s="4">
        <v>256.94</v>
      </c>
      <c r="I477" s="11" t="s">
        <v>115</v>
      </c>
      <c r="J477" s="20">
        <f t="shared" si="36"/>
        <v>1.4097052094951161E-6</v>
      </c>
      <c r="K477" s="21">
        <f>+SUMIF('Cost of Removal from Forecast'!AH:AH,I477,'Cost of Removal from Forecast'!AF:AF)</f>
        <v>-142202.32999999999</v>
      </c>
      <c r="L477" s="21">
        <f t="shared" si="38"/>
        <v>-0.2</v>
      </c>
      <c r="N477" s="22" t="s">
        <v>87</v>
      </c>
      <c r="O477" s="21">
        <f>+SUMIF('Cost of Removal from Forecast'!AH:AH,N477,'Cost of Removal from Forecast'!AF:AF)</f>
        <v>-1215608.94</v>
      </c>
      <c r="P477" s="20">
        <f t="shared" si="37"/>
        <v>6.2622947280141057E-9</v>
      </c>
      <c r="Q477" s="3">
        <f t="shared" si="39"/>
        <v>-0.01</v>
      </c>
      <c r="R477" s="3"/>
      <c r="S477" s="2">
        <f t="shared" si="40"/>
        <v>-0.21000000000000002</v>
      </c>
    </row>
    <row r="478" spans="1:19" x14ac:dyDescent="0.3">
      <c r="A478">
        <v>34630</v>
      </c>
      <c r="B478">
        <v>30103</v>
      </c>
      <c r="C478" t="s">
        <v>8</v>
      </c>
      <c r="E478" s="4">
        <v>0</v>
      </c>
      <c r="G478" s="4">
        <v>153567.88999999998</v>
      </c>
      <c r="I478" s="11" t="s">
        <v>119</v>
      </c>
      <c r="J478" s="20">
        <f t="shared" si="36"/>
        <v>0</v>
      </c>
      <c r="K478" s="21">
        <f>+SUMIF('Cost of Removal from Forecast'!AH:AH,I478,'Cost of Removal from Forecast'!AF:AF)</f>
        <v>0</v>
      </c>
      <c r="L478" s="21">
        <f t="shared" si="38"/>
        <v>0</v>
      </c>
      <c r="N478" s="22" t="s">
        <v>87</v>
      </c>
      <c r="O478" s="21">
        <f>+SUMIF('Cost of Removal from Forecast'!AH:AH,N478,'Cost of Removal from Forecast'!AF:AF)</f>
        <v>-1215608.94</v>
      </c>
      <c r="P478" s="20">
        <f t="shared" si="37"/>
        <v>0</v>
      </c>
      <c r="Q478" s="3">
        <f t="shared" si="39"/>
        <v>0</v>
      </c>
      <c r="R478" s="3"/>
      <c r="S478" s="2">
        <f t="shared" si="40"/>
        <v>0</v>
      </c>
    </row>
    <row r="479" spans="1:19" x14ac:dyDescent="0.3">
      <c r="A479">
        <v>34630</v>
      </c>
      <c r="B479">
        <v>30200</v>
      </c>
      <c r="C479" t="s">
        <v>8</v>
      </c>
      <c r="E479" s="4">
        <v>0</v>
      </c>
      <c r="G479" s="4">
        <v>176407.5</v>
      </c>
      <c r="I479" s="11" t="s">
        <v>95</v>
      </c>
      <c r="J479" s="20">
        <f t="shared" si="36"/>
        <v>0</v>
      </c>
      <c r="K479" s="21">
        <f>+SUMIF('Cost of Removal from Forecast'!AH:AH,I479,'Cost of Removal from Forecast'!AF:AF)</f>
        <v>-3560062.6300000004</v>
      </c>
      <c r="L479" s="21">
        <f t="shared" si="38"/>
        <v>0</v>
      </c>
      <c r="N479" s="22" t="s">
        <v>87</v>
      </c>
      <c r="O479" s="21">
        <f>+SUMIF('Cost of Removal from Forecast'!AH:AH,N479,'Cost of Removal from Forecast'!AF:AF)</f>
        <v>-1215608.94</v>
      </c>
      <c r="P479" s="20">
        <f t="shared" si="37"/>
        <v>0</v>
      </c>
      <c r="Q479" s="3">
        <f t="shared" si="39"/>
        <v>0</v>
      </c>
      <c r="R479" s="3"/>
      <c r="S479" s="2">
        <f t="shared" si="40"/>
        <v>0</v>
      </c>
    </row>
    <row r="480" spans="1:19" x14ac:dyDescent="0.3">
      <c r="A480">
        <v>34630</v>
      </c>
      <c r="B480">
        <v>30300</v>
      </c>
      <c r="C480" t="s">
        <v>8</v>
      </c>
      <c r="E480" s="4">
        <v>0</v>
      </c>
      <c r="G480" s="4">
        <v>33625.25</v>
      </c>
      <c r="I480" s="11" t="s">
        <v>99</v>
      </c>
      <c r="J480" s="20">
        <f t="shared" si="36"/>
        <v>0</v>
      </c>
      <c r="K480" s="21">
        <f>+SUMIF('Cost of Removal from Forecast'!AH:AH,I480,'Cost of Removal from Forecast'!AF:AF)</f>
        <v>-50111.839999999989</v>
      </c>
      <c r="L480" s="21">
        <f t="shared" si="38"/>
        <v>0</v>
      </c>
      <c r="N480" s="22" t="s">
        <v>87</v>
      </c>
      <c r="O480" s="21">
        <f>+SUMIF('Cost of Removal from Forecast'!AH:AH,N480,'Cost of Removal from Forecast'!AF:AF)</f>
        <v>-1215608.94</v>
      </c>
      <c r="P480" s="20">
        <f t="shared" si="37"/>
        <v>0</v>
      </c>
      <c r="Q480" s="3">
        <f t="shared" si="39"/>
        <v>0</v>
      </c>
      <c r="R480" s="3"/>
      <c r="S480" s="2">
        <f t="shared" si="40"/>
        <v>0</v>
      </c>
    </row>
    <row r="481" spans="1:19" x14ac:dyDescent="0.3">
      <c r="A481">
        <v>34630</v>
      </c>
      <c r="B481">
        <v>30401</v>
      </c>
      <c r="C481" t="s">
        <v>8</v>
      </c>
      <c r="E481" s="4">
        <v>0</v>
      </c>
      <c r="G481" s="4">
        <v>44690.29</v>
      </c>
      <c r="I481" s="11" t="s">
        <v>111</v>
      </c>
      <c r="J481" s="20">
        <f t="shared" si="36"/>
        <v>0</v>
      </c>
      <c r="K481" s="21">
        <f>+SUMIF('Cost of Removal from Forecast'!AH:AH,I481,'Cost of Removal from Forecast'!AF:AF)</f>
        <v>-237614.88999999998</v>
      </c>
      <c r="L481" s="21">
        <f t="shared" si="38"/>
        <v>0</v>
      </c>
      <c r="N481" s="22" t="s">
        <v>87</v>
      </c>
      <c r="O481" s="21">
        <f>+SUMIF('Cost of Removal from Forecast'!AH:AH,N481,'Cost of Removal from Forecast'!AF:AF)</f>
        <v>-1215608.94</v>
      </c>
      <c r="P481" s="20">
        <f t="shared" si="37"/>
        <v>0</v>
      </c>
      <c r="Q481" s="3">
        <f t="shared" si="39"/>
        <v>0</v>
      </c>
      <c r="R481" s="3"/>
      <c r="S481" s="2">
        <f t="shared" si="40"/>
        <v>0</v>
      </c>
    </row>
    <row r="482" spans="1:19" x14ac:dyDescent="0.3">
      <c r="A482">
        <v>34630</v>
      </c>
      <c r="B482">
        <v>30500</v>
      </c>
      <c r="C482" t="s">
        <v>8</v>
      </c>
      <c r="E482" s="4">
        <v>0</v>
      </c>
      <c r="G482" s="4">
        <v>0</v>
      </c>
      <c r="I482" s="11" t="s">
        <v>112</v>
      </c>
      <c r="J482" s="20">
        <f t="shared" si="36"/>
        <v>0</v>
      </c>
      <c r="K482" s="21">
        <f>+SUMIF('Cost of Removal from Forecast'!AH:AH,I482,'Cost of Removal from Forecast'!AF:AF)</f>
        <v>-6786786.1500000004</v>
      </c>
      <c r="L482" s="21">
        <f t="shared" si="38"/>
        <v>0</v>
      </c>
      <c r="N482" s="22" t="s">
        <v>87</v>
      </c>
      <c r="O482" s="21">
        <f>+SUMIF('Cost of Removal from Forecast'!AH:AH,N482,'Cost of Removal from Forecast'!AF:AF)</f>
        <v>-1215608.94</v>
      </c>
      <c r="P482" s="20">
        <f t="shared" si="37"/>
        <v>0</v>
      </c>
      <c r="Q482" s="3">
        <f t="shared" si="39"/>
        <v>0</v>
      </c>
      <c r="R482" s="3"/>
      <c r="S482" s="2">
        <f t="shared" si="40"/>
        <v>0</v>
      </c>
    </row>
    <row r="483" spans="1:19" x14ac:dyDescent="0.3">
      <c r="A483">
        <v>34630</v>
      </c>
      <c r="B483">
        <v>30600</v>
      </c>
      <c r="C483" t="s">
        <v>8</v>
      </c>
      <c r="E483" s="4">
        <v>0</v>
      </c>
      <c r="G483" s="4">
        <v>0</v>
      </c>
      <c r="I483" s="11" t="s">
        <v>91</v>
      </c>
      <c r="J483" s="20">
        <f t="shared" si="36"/>
        <v>0</v>
      </c>
      <c r="K483" s="21">
        <f>+SUMIF('Cost of Removal from Forecast'!AH:AH,I483,'Cost of Removal from Forecast'!AF:AF)</f>
        <v>0</v>
      </c>
      <c r="L483" s="21">
        <f t="shared" si="38"/>
        <v>0</v>
      </c>
      <c r="N483" s="22" t="s">
        <v>87</v>
      </c>
      <c r="O483" s="21">
        <f>+SUMIF('Cost of Removal from Forecast'!AH:AH,N483,'Cost of Removal from Forecast'!AF:AF)</f>
        <v>-1215608.94</v>
      </c>
      <c r="P483" s="20">
        <f t="shared" si="37"/>
        <v>0</v>
      </c>
      <c r="Q483" s="3">
        <f t="shared" si="39"/>
        <v>0</v>
      </c>
      <c r="R483" s="3"/>
      <c r="S483" s="2">
        <f t="shared" si="40"/>
        <v>0</v>
      </c>
    </row>
    <row r="484" spans="1:19" x14ac:dyDescent="0.3">
      <c r="A484">
        <v>34630</v>
      </c>
      <c r="B484">
        <v>30700</v>
      </c>
      <c r="C484" t="s">
        <v>8</v>
      </c>
      <c r="E484" s="4">
        <v>0</v>
      </c>
      <c r="G484" s="4">
        <v>108889.87999999999</v>
      </c>
      <c r="I484" s="11" t="s">
        <v>92</v>
      </c>
      <c r="J484" s="20">
        <f t="shared" si="36"/>
        <v>0</v>
      </c>
      <c r="K484" s="21">
        <f>+SUMIF('Cost of Removal from Forecast'!AH:AH,I484,'Cost of Removal from Forecast'!AF:AF)</f>
        <v>-5338742.21</v>
      </c>
      <c r="L484" s="21">
        <f t="shared" si="38"/>
        <v>0</v>
      </c>
      <c r="N484" s="22" t="s">
        <v>87</v>
      </c>
      <c r="O484" s="21">
        <f>+SUMIF('Cost of Removal from Forecast'!AH:AH,N484,'Cost of Removal from Forecast'!AF:AF)</f>
        <v>-1215608.94</v>
      </c>
      <c r="P484" s="20">
        <f t="shared" si="37"/>
        <v>0</v>
      </c>
      <c r="Q484" s="3">
        <f t="shared" si="39"/>
        <v>0</v>
      </c>
      <c r="R484" s="3"/>
      <c r="S484" s="2">
        <f t="shared" si="40"/>
        <v>0</v>
      </c>
    </row>
    <row r="485" spans="1:19" x14ac:dyDescent="0.3">
      <c r="A485">
        <v>34630</v>
      </c>
      <c r="B485">
        <v>30701</v>
      </c>
      <c r="C485" t="s">
        <v>8</v>
      </c>
      <c r="E485" s="4">
        <v>0</v>
      </c>
      <c r="G485" s="4">
        <v>0</v>
      </c>
      <c r="I485" s="11" t="s">
        <v>92</v>
      </c>
      <c r="J485" s="20">
        <f t="shared" si="36"/>
        <v>0</v>
      </c>
      <c r="K485" s="21">
        <f>+SUMIF('Cost of Removal from Forecast'!AH:AH,I485,'Cost of Removal from Forecast'!AF:AF)</f>
        <v>-5338742.21</v>
      </c>
      <c r="L485" s="21">
        <f t="shared" si="38"/>
        <v>0</v>
      </c>
      <c r="N485" s="22" t="s">
        <v>87</v>
      </c>
      <c r="O485" s="21">
        <f>+SUMIF('Cost of Removal from Forecast'!AH:AH,N485,'Cost of Removal from Forecast'!AF:AF)</f>
        <v>-1215608.94</v>
      </c>
      <c r="P485" s="20">
        <f t="shared" si="37"/>
        <v>0</v>
      </c>
      <c r="Q485" s="3">
        <f t="shared" si="39"/>
        <v>0</v>
      </c>
      <c r="R485" s="3"/>
      <c r="S485" s="2">
        <f t="shared" si="40"/>
        <v>0</v>
      </c>
    </row>
    <row r="486" spans="1:19" x14ac:dyDescent="0.3">
      <c r="A486">
        <v>34630</v>
      </c>
      <c r="B486">
        <v>30801</v>
      </c>
      <c r="C486" t="s">
        <v>8</v>
      </c>
      <c r="E486" s="4">
        <v>0</v>
      </c>
      <c r="G486" s="4">
        <v>0</v>
      </c>
      <c r="I486" s="11" t="s">
        <v>109</v>
      </c>
      <c r="J486" s="20">
        <f t="shared" si="36"/>
        <v>0</v>
      </c>
      <c r="K486" s="21">
        <f>+SUMIF('Cost of Removal from Forecast'!AH:AH,I486,'Cost of Removal from Forecast'!AF:AF)</f>
        <v>-701114.26</v>
      </c>
      <c r="L486" s="21">
        <f t="shared" si="38"/>
        <v>0</v>
      </c>
      <c r="N486" s="22" t="s">
        <v>87</v>
      </c>
      <c r="O486" s="21">
        <f>+SUMIF('Cost of Removal from Forecast'!AH:AH,N486,'Cost of Removal from Forecast'!AF:AF)</f>
        <v>-1215608.94</v>
      </c>
      <c r="P486" s="20">
        <f t="shared" si="37"/>
        <v>0</v>
      </c>
      <c r="Q486" s="3">
        <f t="shared" si="39"/>
        <v>0</v>
      </c>
      <c r="R486" s="3"/>
      <c r="S486" s="2">
        <f t="shared" si="40"/>
        <v>0</v>
      </c>
    </row>
    <row r="487" spans="1:19" x14ac:dyDescent="0.3">
      <c r="A487">
        <v>34630</v>
      </c>
      <c r="B487">
        <v>30900</v>
      </c>
      <c r="C487" t="s">
        <v>8</v>
      </c>
      <c r="E487" s="4">
        <v>0</v>
      </c>
      <c r="G487" s="4">
        <v>163077.57000000004</v>
      </c>
      <c r="I487" s="11" t="s">
        <v>143</v>
      </c>
      <c r="J487" s="20">
        <f t="shared" si="36"/>
        <v>0</v>
      </c>
      <c r="K487" s="21">
        <f>+SUMIF('Cost of Removal from Forecast'!AH:AH,I487,'Cost of Removal from Forecast'!AF:AF)</f>
        <v>0</v>
      </c>
      <c r="L487" s="21">
        <f t="shared" si="38"/>
        <v>0</v>
      </c>
      <c r="N487" s="22" t="s">
        <v>87</v>
      </c>
      <c r="O487" s="21">
        <f>+SUMIF('Cost of Removal from Forecast'!AH:AH,N487,'Cost of Removal from Forecast'!AF:AF)</f>
        <v>-1215608.94</v>
      </c>
      <c r="P487" s="20">
        <f t="shared" si="37"/>
        <v>0</v>
      </c>
      <c r="Q487" s="3">
        <f t="shared" si="39"/>
        <v>0</v>
      </c>
      <c r="R487" s="3"/>
      <c r="S487" s="2">
        <f t="shared" si="40"/>
        <v>0</v>
      </c>
    </row>
    <row r="488" spans="1:19" x14ac:dyDescent="0.3">
      <c r="A488">
        <v>34630</v>
      </c>
      <c r="B488">
        <v>31001</v>
      </c>
      <c r="C488" t="s">
        <v>8</v>
      </c>
      <c r="E488" s="4">
        <v>0</v>
      </c>
      <c r="G488" s="4">
        <v>9570.6000000000022</v>
      </c>
      <c r="I488" s="11" t="s">
        <v>107</v>
      </c>
      <c r="J488" s="20">
        <f t="shared" si="36"/>
        <v>0</v>
      </c>
      <c r="K488" s="21">
        <f>+SUMIF('Cost of Removal from Forecast'!AH:AH,I488,'Cost of Removal from Forecast'!AF:AF)</f>
        <v>-1111447.98</v>
      </c>
      <c r="L488" s="21">
        <f t="shared" si="38"/>
        <v>0</v>
      </c>
      <c r="N488" s="22" t="s">
        <v>87</v>
      </c>
      <c r="O488" s="21">
        <f>+SUMIF('Cost of Removal from Forecast'!AH:AH,N488,'Cost of Removal from Forecast'!AF:AF)</f>
        <v>-1215608.94</v>
      </c>
      <c r="P488" s="20">
        <f t="shared" si="37"/>
        <v>0</v>
      </c>
      <c r="Q488" s="3">
        <f t="shared" si="39"/>
        <v>0</v>
      </c>
      <c r="R488" s="3"/>
      <c r="S488" s="2">
        <f t="shared" si="40"/>
        <v>0</v>
      </c>
    </row>
    <row r="489" spans="1:19" x14ac:dyDescent="0.3">
      <c r="A489">
        <v>34630</v>
      </c>
      <c r="B489">
        <v>31101</v>
      </c>
      <c r="C489" t="s">
        <v>8</v>
      </c>
      <c r="E489" s="4">
        <v>0</v>
      </c>
      <c r="G489" s="4">
        <v>790.15</v>
      </c>
      <c r="I489" s="11" t="s">
        <v>89</v>
      </c>
      <c r="J489" s="20">
        <f t="shared" si="36"/>
        <v>0</v>
      </c>
      <c r="K489" s="21">
        <f>+SUMIF('Cost of Removal from Forecast'!AH:AH,I489,'Cost of Removal from Forecast'!AF:AF)</f>
        <v>-500062</v>
      </c>
      <c r="L489" s="21">
        <f t="shared" si="38"/>
        <v>0</v>
      </c>
      <c r="N489" s="22" t="s">
        <v>87</v>
      </c>
      <c r="O489" s="21">
        <f>+SUMIF('Cost of Removal from Forecast'!AH:AH,N489,'Cost of Removal from Forecast'!AF:AF)</f>
        <v>-1215608.94</v>
      </c>
      <c r="P489" s="20">
        <f t="shared" si="37"/>
        <v>0</v>
      </c>
      <c r="Q489" s="3">
        <f t="shared" si="39"/>
        <v>0</v>
      </c>
      <c r="R489" s="3"/>
      <c r="S489" s="2">
        <f t="shared" si="40"/>
        <v>0</v>
      </c>
    </row>
    <row r="490" spans="1:19" x14ac:dyDescent="0.3">
      <c r="A490">
        <v>34630</v>
      </c>
      <c r="B490">
        <v>31201</v>
      </c>
      <c r="C490" t="s">
        <v>8</v>
      </c>
      <c r="E490" s="4">
        <v>0</v>
      </c>
      <c r="G490" s="4">
        <v>0</v>
      </c>
      <c r="I490" s="11" t="s">
        <v>104</v>
      </c>
      <c r="J490" s="20">
        <f t="shared" si="36"/>
        <v>0</v>
      </c>
      <c r="K490" s="21">
        <f>+SUMIF('Cost of Removal from Forecast'!AH:AH,I490,'Cost of Removal from Forecast'!AF:AF)</f>
        <v>-866688.24999999988</v>
      </c>
      <c r="L490" s="21">
        <f t="shared" si="38"/>
        <v>0</v>
      </c>
      <c r="N490" s="22" t="s">
        <v>87</v>
      </c>
      <c r="O490" s="21">
        <f>+SUMIF('Cost of Removal from Forecast'!AH:AH,N490,'Cost of Removal from Forecast'!AF:AF)</f>
        <v>-1215608.94</v>
      </c>
      <c r="P490" s="20">
        <f t="shared" si="37"/>
        <v>0</v>
      </c>
      <c r="Q490" s="3">
        <f t="shared" si="39"/>
        <v>0</v>
      </c>
      <c r="R490" s="3"/>
      <c r="S490" s="2">
        <f t="shared" si="40"/>
        <v>0</v>
      </c>
    </row>
    <row r="491" spans="1:19" x14ac:dyDescent="0.3">
      <c r="A491">
        <v>34630</v>
      </c>
      <c r="B491">
        <v>40101</v>
      </c>
      <c r="C491" t="s">
        <v>8</v>
      </c>
      <c r="E491" s="4">
        <v>0</v>
      </c>
      <c r="G491" s="4">
        <v>21136.280000000002</v>
      </c>
      <c r="I491" s="11" t="s">
        <v>123</v>
      </c>
      <c r="J491" s="20">
        <f t="shared" si="36"/>
        <v>0</v>
      </c>
      <c r="K491" s="21">
        <f>+SUMIF('Cost of Removal from Forecast'!AH:AH,I491,'Cost of Removal from Forecast'!AF:AF)</f>
        <v>-50678.59</v>
      </c>
      <c r="L491" s="21">
        <f t="shared" si="38"/>
        <v>0</v>
      </c>
      <c r="N491" s="22" t="s">
        <v>87</v>
      </c>
      <c r="O491" s="21">
        <f>+SUMIF('Cost of Removal from Forecast'!AH:AH,N491,'Cost of Removal from Forecast'!AF:AF)</f>
        <v>-1215608.94</v>
      </c>
      <c r="P491" s="20">
        <f t="shared" si="37"/>
        <v>0</v>
      </c>
      <c r="Q491" s="3">
        <f t="shared" si="39"/>
        <v>0</v>
      </c>
      <c r="R491" s="3"/>
      <c r="S491" s="2">
        <f t="shared" si="40"/>
        <v>0</v>
      </c>
    </row>
    <row r="492" spans="1:19" x14ac:dyDescent="0.3">
      <c r="A492">
        <v>34630</v>
      </c>
      <c r="B492">
        <v>40102</v>
      </c>
      <c r="C492" t="s">
        <v>8</v>
      </c>
      <c r="E492" s="4">
        <v>0</v>
      </c>
      <c r="G492" s="4">
        <v>1342.38</v>
      </c>
      <c r="I492" s="11" t="s">
        <v>147</v>
      </c>
      <c r="J492" s="20">
        <f t="shared" si="36"/>
        <v>0</v>
      </c>
      <c r="K492" s="21">
        <f>+SUMIF('Cost of Removal from Forecast'!AH:AH,I492,'Cost of Removal from Forecast'!AF:AF)</f>
        <v>0</v>
      </c>
      <c r="L492" s="21">
        <f t="shared" si="38"/>
        <v>0</v>
      </c>
      <c r="N492" s="22" t="s">
        <v>87</v>
      </c>
      <c r="O492" s="21">
        <f>+SUMIF('Cost of Removal from Forecast'!AH:AH,N492,'Cost of Removal from Forecast'!AF:AF)</f>
        <v>-1215608.94</v>
      </c>
      <c r="P492" s="20">
        <f t="shared" si="37"/>
        <v>0</v>
      </c>
      <c r="Q492" s="3">
        <f t="shared" si="39"/>
        <v>0</v>
      </c>
      <c r="R492" s="3"/>
      <c r="S492" s="2">
        <f t="shared" si="40"/>
        <v>0</v>
      </c>
    </row>
    <row r="493" spans="1:19" x14ac:dyDescent="0.3">
      <c r="A493">
        <v>34650</v>
      </c>
      <c r="B493">
        <v>30200</v>
      </c>
      <c r="C493" t="s">
        <v>8</v>
      </c>
      <c r="E493" s="4">
        <v>0</v>
      </c>
      <c r="G493" s="4">
        <v>23620.880000000001</v>
      </c>
      <c r="I493" s="11" t="s">
        <v>95</v>
      </c>
      <c r="J493" s="20">
        <f t="shared" si="36"/>
        <v>0</v>
      </c>
      <c r="K493" s="21">
        <f>+SUMIF('Cost of Removal from Forecast'!AH:AH,I493,'Cost of Removal from Forecast'!AF:AF)</f>
        <v>-3560062.6300000004</v>
      </c>
      <c r="L493" s="21">
        <f t="shared" si="38"/>
        <v>0</v>
      </c>
      <c r="N493" s="22" t="s">
        <v>87</v>
      </c>
      <c r="O493" s="21">
        <f>+SUMIF('Cost of Removal from Forecast'!AH:AH,N493,'Cost of Removal from Forecast'!AF:AF)</f>
        <v>-1215608.94</v>
      </c>
      <c r="P493" s="20">
        <f t="shared" si="37"/>
        <v>0</v>
      </c>
      <c r="Q493" s="3">
        <f t="shared" si="39"/>
        <v>0</v>
      </c>
      <c r="R493" s="3"/>
      <c r="S493" s="2">
        <f t="shared" si="40"/>
        <v>0</v>
      </c>
    </row>
    <row r="494" spans="1:19" x14ac:dyDescent="0.3">
      <c r="A494">
        <v>34650</v>
      </c>
      <c r="B494">
        <v>30300</v>
      </c>
      <c r="C494" t="s">
        <v>8</v>
      </c>
      <c r="E494" s="4">
        <v>0</v>
      </c>
      <c r="G494" s="4">
        <v>52622.36</v>
      </c>
      <c r="I494" s="11" t="s">
        <v>99</v>
      </c>
      <c r="J494" s="20">
        <f t="shared" si="36"/>
        <v>0</v>
      </c>
      <c r="K494" s="21">
        <f>+SUMIF('Cost of Removal from Forecast'!AH:AH,I494,'Cost of Removal from Forecast'!AF:AF)</f>
        <v>-50111.839999999989</v>
      </c>
      <c r="L494" s="21">
        <f t="shared" si="38"/>
        <v>0</v>
      </c>
      <c r="N494" s="22" t="s">
        <v>87</v>
      </c>
      <c r="O494" s="21">
        <f>+SUMIF('Cost of Removal from Forecast'!AH:AH,N494,'Cost of Removal from Forecast'!AF:AF)</f>
        <v>-1215608.94</v>
      </c>
      <c r="P494" s="20">
        <f t="shared" si="37"/>
        <v>0</v>
      </c>
      <c r="Q494" s="3">
        <f t="shared" si="39"/>
        <v>0</v>
      </c>
      <c r="R494" s="3"/>
      <c r="S494" s="2">
        <f t="shared" si="40"/>
        <v>0</v>
      </c>
    </row>
    <row r="495" spans="1:19" x14ac:dyDescent="0.3">
      <c r="A495">
        <v>34650</v>
      </c>
      <c r="B495">
        <v>30301</v>
      </c>
      <c r="C495" t="s">
        <v>8</v>
      </c>
      <c r="E495" s="4">
        <v>0</v>
      </c>
      <c r="G495" s="4">
        <v>56199.040000000001</v>
      </c>
      <c r="I495" s="11" t="s">
        <v>101</v>
      </c>
      <c r="J495" s="20">
        <f t="shared" si="36"/>
        <v>0</v>
      </c>
      <c r="K495" s="21">
        <f>+SUMIF('Cost of Removal from Forecast'!AH:AH,I495,'Cost of Removal from Forecast'!AF:AF)</f>
        <v>-4714781.5499999989</v>
      </c>
      <c r="L495" s="21">
        <f t="shared" si="38"/>
        <v>0</v>
      </c>
      <c r="N495" s="22" t="s">
        <v>87</v>
      </c>
      <c r="O495" s="21">
        <f>+SUMIF('Cost of Removal from Forecast'!AH:AH,N495,'Cost of Removal from Forecast'!AF:AF)</f>
        <v>-1215608.94</v>
      </c>
      <c r="P495" s="20">
        <f t="shared" si="37"/>
        <v>0</v>
      </c>
      <c r="Q495" s="3">
        <f t="shared" si="39"/>
        <v>0</v>
      </c>
      <c r="R495" s="3"/>
      <c r="S495" s="2">
        <f t="shared" si="40"/>
        <v>0</v>
      </c>
    </row>
    <row r="496" spans="1:19" x14ac:dyDescent="0.3">
      <c r="A496">
        <v>34650</v>
      </c>
      <c r="B496">
        <v>30401</v>
      </c>
      <c r="C496" t="s">
        <v>8</v>
      </c>
      <c r="E496" s="4">
        <v>0</v>
      </c>
      <c r="G496" s="4">
        <v>20232.54</v>
      </c>
      <c r="I496" s="11" t="s">
        <v>111</v>
      </c>
      <c r="J496" s="20">
        <f t="shared" si="36"/>
        <v>0</v>
      </c>
      <c r="K496" s="21">
        <f>+SUMIF('Cost of Removal from Forecast'!AH:AH,I496,'Cost of Removal from Forecast'!AF:AF)</f>
        <v>-237614.88999999998</v>
      </c>
      <c r="L496" s="21">
        <f t="shared" si="38"/>
        <v>0</v>
      </c>
      <c r="N496" s="22" t="s">
        <v>87</v>
      </c>
      <c r="O496" s="21">
        <f>+SUMIF('Cost of Removal from Forecast'!AH:AH,N496,'Cost of Removal from Forecast'!AF:AF)</f>
        <v>-1215608.94</v>
      </c>
      <c r="P496" s="20">
        <f t="shared" si="37"/>
        <v>0</v>
      </c>
      <c r="Q496" s="3">
        <f t="shared" si="39"/>
        <v>0</v>
      </c>
      <c r="R496" s="3"/>
      <c r="S496" s="2">
        <f t="shared" si="40"/>
        <v>0</v>
      </c>
    </row>
    <row r="497" spans="1:19" x14ac:dyDescent="0.3">
      <c r="A497">
        <v>34650</v>
      </c>
      <c r="B497">
        <v>30500</v>
      </c>
      <c r="C497" t="s">
        <v>8</v>
      </c>
      <c r="E497" s="4">
        <v>0</v>
      </c>
      <c r="G497" s="4">
        <v>339445.82</v>
      </c>
      <c r="I497" s="11" t="s">
        <v>112</v>
      </c>
      <c r="J497" s="20">
        <f t="shared" si="36"/>
        <v>0</v>
      </c>
      <c r="K497" s="21">
        <f>+SUMIF('Cost of Removal from Forecast'!AH:AH,I497,'Cost of Removal from Forecast'!AF:AF)</f>
        <v>-6786786.1500000004</v>
      </c>
      <c r="L497" s="21">
        <f t="shared" si="38"/>
        <v>0</v>
      </c>
      <c r="N497" s="22" t="s">
        <v>87</v>
      </c>
      <c r="O497" s="21">
        <f>+SUMIF('Cost of Removal from Forecast'!AH:AH,N497,'Cost of Removal from Forecast'!AF:AF)</f>
        <v>-1215608.94</v>
      </c>
      <c r="P497" s="20">
        <f t="shared" si="37"/>
        <v>0</v>
      </c>
      <c r="Q497" s="3">
        <f t="shared" si="39"/>
        <v>0</v>
      </c>
      <c r="R497" s="3"/>
      <c r="S497" s="2">
        <f t="shared" si="40"/>
        <v>0</v>
      </c>
    </row>
    <row r="498" spans="1:19" x14ac:dyDescent="0.3">
      <c r="A498">
        <v>34650</v>
      </c>
      <c r="B498">
        <v>30600</v>
      </c>
      <c r="C498" t="s">
        <v>8</v>
      </c>
      <c r="E498" s="4">
        <v>0</v>
      </c>
      <c r="G498" s="4">
        <v>0</v>
      </c>
      <c r="I498" s="11" t="s">
        <v>91</v>
      </c>
      <c r="J498" s="20">
        <f t="shared" si="36"/>
        <v>0</v>
      </c>
      <c r="K498" s="21">
        <f>+SUMIF('Cost of Removal from Forecast'!AH:AH,I498,'Cost of Removal from Forecast'!AF:AF)</f>
        <v>0</v>
      </c>
      <c r="L498" s="21">
        <f t="shared" si="38"/>
        <v>0</v>
      </c>
      <c r="N498" s="22" t="s">
        <v>87</v>
      </c>
      <c r="O498" s="21">
        <f>+SUMIF('Cost of Removal from Forecast'!AH:AH,N498,'Cost of Removal from Forecast'!AF:AF)</f>
        <v>-1215608.94</v>
      </c>
      <c r="P498" s="20">
        <f t="shared" si="37"/>
        <v>0</v>
      </c>
      <c r="Q498" s="3">
        <f t="shared" si="39"/>
        <v>0</v>
      </c>
      <c r="R498" s="3"/>
      <c r="S498" s="2">
        <f t="shared" si="40"/>
        <v>0</v>
      </c>
    </row>
    <row r="499" spans="1:19" x14ac:dyDescent="0.3">
      <c r="A499">
        <v>34650</v>
      </c>
      <c r="B499">
        <v>30700</v>
      </c>
      <c r="C499" t="s">
        <v>8</v>
      </c>
      <c r="E499" s="4">
        <v>0</v>
      </c>
      <c r="G499" s="4">
        <v>180904.43</v>
      </c>
      <c r="I499" s="11" t="s">
        <v>92</v>
      </c>
      <c r="J499" s="20">
        <f t="shared" si="36"/>
        <v>0</v>
      </c>
      <c r="K499" s="21">
        <f>+SUMIF('Cost of Removal from Forecast'!AH:AH,I499,'Cost of Removal from Forecast'!AF:AF)</f>
        <v>-5338742.21</v>
      </c>
      <c r="L499" s="21">
        <f t="shared" si="38"/>
        <v>0</v>
      </c>
      <c r="N499" s="22" t="s">
        <v>87</v>
      </c>
      <c r="O499" s="21">
        <f>+SUMIF('Cost of Removal from Forecast'!AH:AH,N499,'Cost of Removal from Forecast'!AF:AF)</f>
        <v>-1215608.94</v>
      </c>
      <c r="P499" s="20">
        <f t="shared" si="37"/>
        <v>0</v>
      </c>
      <c r="Q499" s="3">
        <f t="shared" si="39"/>
        <v>0</v>
      </c>
      <c r="R499" s="3"/>
      <c r="S499" s="2">
        <f t="shared" si="40"/>
        <v>0</v>
      </c>
    </row>
    <row r="500" spans="1:19" x14ac:dyDescent="0.3">
      <c r="A500">
        <v>34650</v>
      </c>
      <c r="B500">
        <v>30701</v>
      </c>
      <c r="C500" t="s">
        <v>8</v>
      </c>
      <c r="E500" s="4">
        <v>0</v>
      </c>
      <c r="G500" s="4">
        <v>21134.31</v>
      </c>
      <c r="I500" s="11" t="s">
        <v>92</v>
      </c>
      <c r="J500" s="20">
        <f t="shared" si="36"/>
        <v>0</v>
      </c>
      <c r="K500" s="21">
        <f>+SUMIF('Cost of Removal from Forecast'!AH:AH,I500,'Cost of Removal from Forecast'!AF:AF)</f>
        <v>-5338742.21</v>
      </c>
      <c r="L500" s="21">
        <f t="shared" si="38"/>
        <v>0</v>
      </c>
      <c r="N500" s="22" t="s">
        <v>87</v>
      </c>
      <c r="O500" s="21">
        <f>+SUMIF('Cost of Removal from Forecast'!AH:AH,N500,'Cost of Removal from Forecast'!AF:AF)</f>
        <v>-1215608.94</v>
      </c>
      <c r="P500" s="20">
        <f t="shared" si="37"/>
        <v>0</v>
      </c>
      <c r="Q500" s="3">
        <f t="shared" si="39"/>
        <v>0</v>
      </c>
      <c r="R500" s="3"/>
      <c r="S500" s="2">
        <f t="shared" si="40"/>
        <v>0</v>
      </c>
    </row>
    <row r="501" spans="1:19" x14ac:dyDescent="0.3">
      <c r="A501">
        <v>34650</v>
      </c>
      <c r="B501">
        <v>30702</v>
      </c>
      <c r="C501" t="s">
        <v>8</v>
      </c>
      <c r="E501" s="4">
        <v>0</v>
      </c>
      <c r="G501" s="4">
        <v>22421.14</v>
      </c>
      <c r="I501" s="11" t="s">
        <v>92</v>
      </c>
      <c r="J501" s="20">
        <f t="shared" si="36"/>
        <v>0</v>
      </c>
      <c r="K501" s="21">
        <f>+SUMIF('Cost of Removal from Forecast'!AH:AH,I501,'Cost of Removal from Forecast'!AF:AF)</f>
        <v>-5338742.21</v>
      </c>
      <c r="L501" s="21">
        <f t="shared" si="38"/>
        <v>0</v>
      </c>
      <c r="N501" s="22" t="s">
        <v>87</v>
      </c>
      <c r="O501" s="21">
        <f>+SUMIF('Cost of Removal from Forecast'!AH:AH,N501,'Cost of Removal from Forecast'!AF:AF)</f>
        <v>-1215608.94</v>
      </c>
      <c r="P501" s="20">
        <f t="shared" si="37"/>
        <v>0</v>
      </c>
      <c r="Q501" s="3">
        <f t="shared" si="39"/>
        <v>0</v>
      </c>
      <c r="R501" s="3"/>
      <c r="S501" s="2">
        <f t="shared" si="40"/>
        <v>0</v>
      </c>
    </row>
    <row r="502" spans="1:19" x14ac:dyDescent="0.3">
      <c r="A502">
        <v>34650</v>
      </c>
      <c r="B502">
        <v>30801</v>
      </c>
      <c r="C502" t="s">
        <v>8</v>
      </c>
      <c r="E502" s="4">
        <v>0</v>
      </c>
      <c r="G502" s="4">
        <v>229.76999999999998</v>
      </c>
      <c r="I502" s="11" t="s">
        <v>109</v>
      </c>
      <c r="J502" s="20">
        <f t="shared" si="36"/>
        <v>0</v>
      </c>
      <c r="K502" s="21">
        <f>+SUMIF('Cost of Removal from Forecast'!AH:AH,I502,'Cost of Removal from Forecast'!AF:AF)</f>
        <v>-701114.26</v>
      </c>
      <c r="L502" s="21">
        <f t="shared" si="38"/>
        <v>0</v>
      </c>
      <c r="N502" s="22" t="s">
        <v>87</v>
      </c>
      <c r="O502" s="21">
        <f>+SUMIF('Cost of Removal from Forecast'!AH:AH,N502,'Cost of Removal from Forecast'!AF:AF)</f>
        <v>-1215608.94</v>
      </c>
      <c r="P502" s="20">
        <f t="shared" si="37"/>
        <v>0</v>
      </c>
      <c r="Q502" s="3">
        <f t="shared" si="39"/>
        <v>0</v>
      </c>
      <c r="R502" s="3"/>
      <c r="S502" s="2">
        <f t="shared" si="40"/>
        <v>0</v>
      </c>
    </row>
    <row r="503" spans="1:19" x14ac:dyDescent="0.3">
      <c r="A503">
        <v>34650</v>
      </c>
      <c r="B503">
        <v>30900</v>
      </c>
      <c r="C503" t="s">
        <v>8</v>
      </c>
      <c r="E503" s="4">
        <v>0</v>
      </c>
      <c r="G503" s="4">
        <v>233590.97000000003</v>
      </c>
      <c r="I503" s="11" t="s">
        <v>143</v>
      </c>
      <c r="J503" s="20">
        <f t="shared" si="36"/>
        <v>0</v>
      </c>
      <c r="K503" s="21">
        <f>+SUMIF('Cost of Removal from Forecast'!AH:AH,I503,'Cost of Removal from Forecast'!AF:AF)</f>
        <v>0</v>
      </c>
      <c r="L503" s="21">
        <f t="shared" si="38"/>
        <v>0</v>
      </c>
      <c r="N503" s="22" t="s">
        <v>87</v>
      </c>
      <c r="O503" s="21">
        <f>+SUMIF('Cost of Removal from Forecast'!AH:AH,N503,'Cost of Removal from Forecast'!AF:AF)</f>
        <v>-1215608.94</v>
      </c>
      <c r="P503" s="20">
        <f t="shared" si="37"/>
        <v>0</v>
      </c>
      <c r="Q503" s="3">
        <f t="shared" si="39"/>
        <v>0</v>
      </c>
      <c r="R503" s="3"/>
      <c r="S503" s="2">
        <f t="shared" si="40"/>
        <v>0</v>
      </c>
    </row>
    <row r="504" spans="1:19" x14ac:dyDescent="0.3">
      <c r="A504">
        <v>34650</v>
      </c>
      <c r="B504">
        <v>30902</v>
      </c>
      <c r="C504" t="s">
        <v>8</v>
      </c>
      <c r="E504" s="4">
        <v>0</v>
      </c>
      <c r="G504" s="4">
        <v>0</v>
      </c>
      <c r="I504" s="11" t="s">
        <v>118</v>
      </c>
      <c r="J504" s="20">
        <f t="shared" si="36"/>
        <v>0</v>
      </c>
      <c r="K504" s="21">
        <f>+SUMIF('Cost of Removal from Forecast'!AH:AH,I504,'Cost of Removal from Forecast'!AF:AF)</f>
        <v>-6425802.2599999998</v>
      </c>
      <c r="L504" s="21">
        <f t="shared" si="38"/>
        <v>0</v>
      </c>
      <c r="N504" s="22" t="s">
        <v>87</v>
      </c>
      <c r="O504" s="21">
        <f>+SUMIF('Cost of Removal from Forecast'!AH:AH,N504,'Cost of Removal from Forecast'!AF:AF)</f>
        <v>-1215608.94</v>
      </c>
      <c r="P504" s="20">
        <f t="shared" si="37"/>
        <v>0</v>
      </c>
      <c r="Q504" s="3">
        <f t="shared" si="39"/>
        <v>0</v>
      </c>
      <c r="R504" s="3"/>
      <c r="S504" s="2">
        <f t="shared" si="40"/>
        <v>0</v>
      </c>
    </row>
    <row r="505" spans="1:19" x14ac:dyDescent="0.3">
      <c r="A505">
        <v>34650</v>
      </c>
      <c r="B505">
        <v>31001</v>
      </c>
      <c r="C505" t="s">
        <v>8</v>
      </c>
      <c r="E505" s="4">
        <v>0</v>
      </c>
      <c r="G505" s="4">
        <v>7986.79</v>
      </c>
      <c r="I505" s="11" t="s">
        <v>107</v>
      </c>
      <c r="J505" s="20">
        <f t="shared" si="36"/>
        <v>0</v>
      </c>
      <c r="K505" s="21">
        <f>+SUMIF('Cost of Removal from Forecast'!AH:AH,I505,'Cost of Removal from Forecast'!AF:AF)</f>
        <v>-1111447.98</v>
      </c>
      <c r="L505" s="21">
        <f t="shared" si="38"/>
        <v>0</v>
      </c>
      <c r="N505" s="22" t="s">
        <v>87</v>
      </c>
      <c r="O505" s="21">
        <f>+SUMIF('Cost of Removal from Forecast'!AH:AH,N505,'Cost of Removal from Forecast'!AF:AF)</f>
        <v>-1215608.94</v>
      </c>
      <c r="P505" s="20">
        <f t="shared" si="37"/>
        <v>0</v>
      </c>
      <c r="Q505" s="3">
        <f t="shared" si="39"/>
        <v>0</v>
      </c>
      <c r="R505" s="3"/>
      <c r="S505" s="2">
        <f t="shared" si="40"/>
        <v>0</v>
      </c>
    </row>
    <row r="506" spans="1:19" x14ac:dyDescent="0.3">
      <c r="A506">
        <v>34650</v>
      </c>
      <c r="B506">
        <v>31101</v>
      </c>
      <c r="C506" t="s">
        <v>8</v>
      </c>
      <c r="E506" s="4">
        <v>0</v>
      </c>
      <c r="G506" s="4">
        <v>697831.17999999993</v>
      </c>
      <c r="I506" s="11" t="s">
        <v>89</v>
      </c>
      <c r="J506" s="20">
        <f t="shared" si="36"/>
        <v>0</v>
      </c>
      <c r="K506" s="21">
        <f>+SUMIF('Cost of Removal from Forecast'!AH:AH,I506,'Cost of Removal from Forecast'!AF:AF)</f>
        <v>-500062</v>
      </c>
      <c r="L506" s="21">
        <f t="shared" si="38"/>
        <v>0</v>
      </c>
      <c r="N506" s="22" t="s">
        <v>87</v>
      </c>
      <c r="O506" s="21">
        <f>+SUMIF('Cost of Removal from Forecast'!AH:AH,N506,'Cost of Removal from Forecast'!AF:AF)</f>
        <v>-1215608.94</v>
      </c>
      <c r="P506" s="20">
        <f t="shared" si="37"/>
        <v>0</v>
      </c>
      <c r="Q506" s="3">
        <f t="shared" si="39"/>
        <v>0</v>
      </c>
      <c r="R506" s="3"/>
      <c r="S506" s="2">
        <f t="shared" si="40"/>
        <v>0</v>
      </c>
    </row>
    <row r="507" spans="1:19" x14ac:dyDescent="0.3">
      <c r="A507">
        <v>34650</v>
      </c>
      <c r="B507">
        <v>40101</v>
      </c>
      <c r="C507" t="s">
        <v>8</v>
      </c>
      <c r="E507" s="4">
        <v>0</v>
      </c>
      <c r="G507" s="4">
        <v>37471.020000000004</v>
      </c>
      <c r="I507" s="11" t="s">
        <v>123</v>
      </c>
      <c r="J507" s="20">
        <f t="shared" si="36"/>
        <v>0</v>
      </c>
      <c r="K507" s="21">
        <f>+SUMIF('Cost of Removal from Forecast'!AH:AH,I507,'Cost of Removal from Forecast'!AF:AF)</f>
        <v>-50678.59</v>
      </c>
      <c r="L507" s="21">
        <f t="shared" si="38"/>
        <v>0</v>
      </c>
      <c r="N507" s="22" t="s">
        <v>87</v>
      </c>
      <c r="O507" s="21">
        <f>+SUMIF('Cost of Removal from Forecast'!AH:AH,N507,'Cost of Removal from Forecast'!AF:AF)</f>
        <v>-1215608.94</v>
      </c>
      <c r="P507" s="20">
        <f t="shared" si="37"/>
        <v>0</v>
      </c>
      <c r="Q507" s="3">
        <f t="shared" si="39"/>
        <v>0</v>
      </c>
      <c r="R507" s="3"/>
      <c r="S507" s="2">
        <f t="shared" si="40"/>
        <v>0</v>
      </c>
    </row>
    <row r="508" spans="1:19" x14ac:dyDescent="0.3">
      <c r="A508">
        <v>34650</v>
      </c>
      <c r="B508">
        <v>40102</v>
      </c>
      <c r="C508" t="s">
        <v>8</v>
      </c>
      <c r="E508" s="4">
        <v>0</v>
      </c>
      <c r="G508" s="4">
        <v>36084.760000000009</v>
      </c>
      <c r="I508" s="11" t="s">
        <v>147</v>
      </c>
      <c r="J508" s="20">
        <f t="shared" si="36"/>
        <v>0</v>
      </c>
      <c r="K508" s="21">
        <f>+SUMIF('Cost of Removal from Forecast'!AH:AH,I508,'Cost of Removal from Forecast'!AF:AF)</f>
        <v>0</v>
      </c>
      <c r="L508" s="21">
        <f t="shared" si="38"/>
        <v>0</v>
      </c>
      <c r="N508" s="22" t="s">
        <v>87</v>
      </c>
      <c r="O508" s="21">
        <f>+SUMIF('Cost of Removal from Forecast'!AH:AH,N508,'Cost of Removal from Forecast'!AF:AF)</f>
        <v>-1215608.94</v>
      </c>
      <c r="P508" s="20">
        <f t="shared" si="37"/>
        <v>0</v>
      </c>
      <c r="Q508" s="3">
        <f t="shared" si="39"/>
        <v>0</v>
      </c>
      <c r="R508" s="3"/>
      <c r="S508" s="2">
        <f t="shared" si="40"/>
        <v>0</v>
      </c>
    </row>
    <row r="509" spans="1:19" x14ac:dyDescent="0.3">
      <c r="A509">
        <v>34650</v>
      </c>
      <c r="B509">
        <v>40103</v>
      </c>
      <c r="C509" t="s">
        <v>8</v>
      </c>
      <c r="E509" s="4">
        <v>0</v>
      </c>
      <c r="G509" s="4">
        <v>11484.050000000003</v>
      </c>
      <c r="I509" s="11" t="s">
        <v>115</v>
      </c>
      <c r="J509" s="20">
        <f t="shared" si="36"/>
        <v>0</v>
      </c>
      <c r="K509" s="21">
        <f>+SUMIF('Cost of Removal from Forecast'!AH:AH,I509,'Cost of Removal from Forecast'!AF:AF)</f>
        <v>-142202.32999999999</v>
      </c>
      <c r="L509" s="21">
        <f t="shared" si="38"/>
        <v>0</v>
      </c>
      <c r="N509" s="22" t="s">
        <v>87</v>
      </c>
      <c r="O509" s="21">
        <f>+SUMIF('Cost of Removal from Forecast'!AH:AH,N509,'Cost of Removal from Forecast'!AF:AF)</f>
        <v>-1215608.94</v>
      </c>
      <c r="P509" s="20">
        <f t="shared" si="37"/>
        <v>0</v>
      </c>
      <c r="Q509" s="3">
        <f t="shared" si="39"/>
        <v>0</v>
      </c>
      <c r="R509" s="3"/>
      <c r="S509" s="2">
        <f t="shared" si="40"/>
        <v>0</v>
      </c>
    </row>
    <row r="510" spans="1:19" x14ac:dyDescent="0.3">
      <c r="A510">
        <v>34670</v>
      </c>
      <c r="B510">
        <v>10301</v>
      </c>
      <c r="C510" t="s">
        <v>8</v>
      </c>
      <c r="E510" s="4">
        <v>0</v>
      </c>
      <c r="G510" s="4">
        <v>0</v>
      </c>
      <c r="I510" s="11" t="s">
        <v>57</v>
      </c>
      <c r="J510" s="20">
        <f t="shared" si="36"/>
        <v>0</v>
      </c>
      <c r="K510" s="21">
        <f>+SUMIF('Cost of Removal from Forecast'!AH:AH,I510,'Cost of Removal from Forecast'!AF:AF)</f>
        <v>-1894640.4299999997</v>
      </c>
      <c r="L510" s="21">
        <f t="shared" si="38"/>
        <v>0</v>
      </c>
      <c r="N510" s="22" t="s">
        <v>44</v>
      </c>
      <c r="O510" s="21">
        <f>+SUMIF('Cost of Removal from Forecast'!AH:AH,N510,'Cost of Removal from Forecast'!AF:AF)</f>
        <v>-6934.26</v>
      </c>
      <c r="P510" s="20">
        <f t="shared" si="37"/>
        <v>0</v>
      </c>
      <c r="Q510" s="3">
        <f t="shared" si="39"/>
        <v>0</v>
      </c>
      <c r="R510" s="3"/>
      <c r="S510" s="2">
        <f t="shared" si="40"/>
        <v>0</v>
      </c>
    </row>
    <row r="511" spans="1:19" x14ac:dyDescent="0.3">
      <c r="A511">
        <v>34670</v>
      </c>
      <c r="B511">
        <v>30101</v>
      </c>
      <c r="C511" t="s">
        <v>8</v>
      </c>
      <c r="E511" s="4">
        <v>0</v>
      </c>
      <c r="G511" s="4">
        <v>37510.770000000004</v>
      </c>
      <c r="I511" s="11" t="s">
        <v>97</v>
      </c>
      <c r="J511" s="20">
        <f t="shared" si="36"/>
        <v>0</v>
      </c>
      <c r="K511" s="21">
        <f>+SUMIF('Cost of Removal from Forecast'!AH:AH,I511,'Cost of Removal from Forecast'!AF:AF)</f>
        <v>0</v>
      </c>
      <c r="L511" s="21">
        <f t="shared" si="38"/>
        <v>0</v>
      </c>
      <c r="N511" s="22" t="s">
        <v>87</v>
      </c>
      <c r="O511" s="21">
        <f>+SUMIF('Cost of Removal from Forecast'!AH:AH,N511,'Cost of Removal from Forecast'!AF:AF)</f>
        <v>-1215608.94</v>
      </c>
      <c r="P511" s="20">
        <f t="shared" si="37"/>
        <v>0</v>
      </c>
      <c r="Q511" s="3">
        <f t="shared" si="39"/>
        <v>0</v>
      </c>
      <c r="R511" s="3"/>
      <c r="S511" s="2">
        <f t="shared" si="40"/>
        <v>0</v>
      </c>
    </row>
    <row r="512" spans="1:19" x14ac:dyDescent="0.3">
      <c r="A512">
        <v>34670</v>
      </c>
      <c r="B512">
        <v>30103</v>
      </c>
      <c r="C512" t="s">
        <v>8</v>
      </c>
      <c r="E512" s="4">
        <v>0</v>
      </c>
      <c r="G512" s="4">
        <v>600523.75000000012</v>
      </c>
      <c r="I512" s="11" t="s">
        <v>119</v>
      </c>
      <c r="J512" s="20">
        <f t="shared" si="36"/>
        <v>0</v>
      </c>
      <c r="K512" s="21">
        <f>+SUMIF('Cost of Removal from Forecast'!AH:AH,I512,'Cost of Removal from Forecast'!AF:AF)</f>
        <v>0</v>
      </c>
      <c r="L512" s="21">
        <f t="shared" si="38"/>
        <v>0</v>
      </c>
      <c r="N512" s="22" t="s">
        <v>87</v>
      </c>
      <c r="O512" s="21">
        <f>+SUMIF('Cost of Removal from Forecast'!AH:AH,N512,'Cost of Removal from Forecast'!AF:AF)</f>
        <v>-1215608.94</v>
      </c>
      <c r="P512" s="20">
        <f t="shared" si="37"/>
        <v>0</v>
      </c>
      <c r="Q512" s="3">
        <f t="shared" si="39"/>
        <v>0</v>
      </c>
      <c r="R512" s="3"/>
      <c r="S512" s="2">
        <f t="shared" si="40"/>
        <v>0</v>
      </c>
    </row>
    <row r="513" spans="1:19" x14ac:dyDescent="0.3">
      <c r="A513">
        <v>34670</v>
      </c>
      <c r="B513">
        <v>30200</v>
      </c>
      <c r="C513" t="s">
        <v>8</v>
      </c>
      <c r="E513" s="4">
        <v>0</v>
      </c>
      <c r="G513" s="4">
        <v>962835.03000000014</v>
      </c>
      <c r="I513" s="11" t="s">
        <v>95</v>
      </c>
      <c r="J513" s="20">
        <f t="shared" si="36"/>
        <v>0</v>
      </c>
      <c r="K513" s="21">
        <f>+SUMIF('Cost of Removal from Forecast'!AH:AH,I513,'Cost of Removal from Forecast'!AF:AF)</f>
        <v>-3560062.6300000004</v>
      </c>
      <c r="L513" s="21">
        <f t="shared" si="38"/>
        <v>0</v>
      </c>
      <c r="N513" s="22" t="s">
        <v>87</v>
      </c>
      <c r="O513" s="21">
        <f>+SUMIF('Cost of Removal from Forecast'!AH:AH,N513,'Cost of Removal from Forecast'!AF:AF)</f>
        <v>-1215608.94</v>
      </c>
      <c r="P513" s="20">
        <f t="shared" si="37"/>
        <v>0</v>
      </c>
      <c r="Q513" s="3">
        <f t="shared" si="39"/>
        <v>0</v>
      </c>
      <c r="R513" s="3"/>
      <c r="S513" s="2">
        <f t="shared" si="40"/>
        <v>0</v>
      </c>
    </row>
    <row r="514" spans="1:19" x14ac:dyDescent="0.3">
      <c r="A514">
        <v>34670</v>
      </c>
      <c r="B514">
        <v>30300</v>
      </c>
      <c r="C514" t="s">
        <v>8</v>
      </c>
      <c r="E514" s="4">
        <v>0</v>
      </c>
      <c r="G514" s="4">
        <v>818816.27</v>
      </c>
      <c r="I514" s="11" t="s">
        <v>99</v>
      </c>
      <c r="J514" s="20">
        <f t="shared" si="36"/>
        <v>0</v>
      </c>
      <c r="K514" s="21">
        <f>+SUMIF('Cost of Removal from Forecast'!AH:AH,I514,'Cost of Removal from Forecast'!AF:AF)</f>
        <v>-50111.839999999989</v>
      </c>
      <c r="L514" s="21">
        <f t="shared" si="38"/>
        <v>0</v>
      </c>
      <c r="N514" s="22" t="s">
        <v>87</v>
      </c>
      <c r="O514" s="21">
        <f>+SUMIF('Cost of Removal from Forecast'!AH:AH,N514,'Cost of Removal from Forecast'!AF:AF)</f>
        <v>-1215608.94</v>
      </c>
      <c r="P514" s="20">
        <f t="shared" si="37"/>
        <v>0</v>
      </c>
      <c r="Q514" s="3">
        <f t="shared" si="39"/>
        <v>0</v>
      </c>
      <c r="R514" s="3"/>
      <c r="S514" s="2">
        <f t="shared" si="40"/>
        <v>0</v>
      </c>
    </row>
    <row r="515" spans="1:19" x14ac:dyDescent="0.3">
      <c r="A515">
        <v>34670</v>
      </c>
      <c r="B515">
        <v>30401</v>
      </c>
      <c r="C515" t="s">
        <v>8</v>
      </c>
      <c r="E515" s="4">
        <v>0</v>
      </c>
      <c r="G515" s="4">
        <v>340978.40999999992</v>
      </c>
      <c r="I515" s="11" t="s">
        <v>111</v>
      </c>
      <c r="J515" s="20">
        <f t="shared" si="36"/>
        <v>0</v>
      </c>
      <c r="K515" s="21">
        <f>+SUMIF('Cost of Removal from Forecast'!AH:AH,I515,'Cost of Removal from Forecast'!AF:AF)</f>
        <v>-237614.88999999998</v>
      </c>
      <c r="L515" s="21">
        <f t="shared" si="38"/>
        <v>0</v>
      </c>
      <c r="N515" s="22" t="s">
        <v>87</v>
      </c>
      <c r="O515" s="21">
        <f>+SUMIF('Cost of Removal from Forecast'!AH:AH,N515,'Cost of Removal from Forecast'!AF:AF)</f>
        <v>-1215608.94</v>
      </c>
      <c r="P515" s="20">
        <f t="shared" si="37"/>
        <v>0</v>
      </c>
      <c r="Q515" s="3">
        <f t="shared" si="39"/>
        <v>0</v>
      </c>
      <c r="R515" s="3"/>
      <c r="S515" s="2">
        <f t="shared" si="40"/>
        <v>0</v>
      </c>
    </row>
    <row r="516" spans="1:19" x14ac:dyDescent="0.3">
      <c r="A516">
        <v>34670</v>
      </c>
      <c r="B516">
        <v>30500</v>
      </c>
      <c r="C516" t="s">
        <v>8</v>
      </c>
      <c r="E516" s="4">
        <v>0</v>
      </c>
      <c r="G516" s="4">
        <v>39706.409999999996</v>
      </c>
      <c r="I516" s="11" t="s">
        <v>112</v>
      </c>
      <c r="J516" s="20">
        <f t="shared" si="36"/>
        <v>0</v>
      </c>
      <c r="K516" s="21">
        <f>+SUMIF('Cost of Removal from Forecast'!AH:AH,I516,'Cost of Removal from Forecast'!AF:AF)</f>
        <v>-6786786.1500000004</v>
      </c>
      <c r="L516" s="21">
        <f t="shared" si="38"/>
        <v>0</v>
      </c>
      <c r="N516" s="22" t="s">
        <v>87</v>
      </c>
      <c r="O516" s="21">
        <f>+SUMIF('Cost of Removal from Forecast'!AH:AH,N516,'Cost of Removal from Forecast'!AF:AF)</f>
        <v>-1215608.94</v>
      </c>
      <c r="P516" s="20">
        <f t="shared" si="37"/>
        <v>0</v>
      </c>
      <c r="Q516" s="3">
        <f t="shared" si="39"/>
        <v>0</v>
      </c>
      <c r="R516" s="3"/>
      <c r="S516" s="2">
        <f t="shared" si="40"/>
        <v>0</v>
      </c>
    </row>
    <row r="517" spans="1:19" x14ac:dyDescent="0.3">
      <c r="A517">
        <v>34670</v>
      </c>
      <c r="B517">
        <v>30600</v>
      </c>
      <c r="C517" t="s">
        <v>8</v>
      </c>
      <c r="E517" s="4">
        <v>0</v>
      </c>
      <c r="G517" s="4">
        <v>0</v>
      </c>
      <c r="I517" s="11" t="s">
        <v>91</v>
      </c>
      <c r="J517" s="20">
        <f t="shared" si="36"/>
        <v>0</v>
      </c>
      <c r="K517" s="21">
        <f>+SUMIF('Cost of Removal from Forecast'!AH:AH,I517,'Cost of Removal from Forecast'!AF:AF)</f>
        <v>0</v>
      </c>
      <c r="L517" s="21">
        <f t="shared" si="38"/>
        <v>0</v>
      </c>
      <c r="N517" s="22" t="s">
        <v>87</v>
      </c>
      <c r="O517" s="21">
        <f>+SUMIF('Cost of Removal from Forecast'!AH:AH,N517,'Cost of Removal from Forecast'!AF:AF)</f>
        <v>-1215608.94</v>
      </c>
      <c r="P517" s="20">
        <f t="shared" si="37"/>
        <v>0</v>
      </c>
      <c r="Q517" s="3">
        <f t="shared" si="39"/>
        <v>0</v>
      </c>
      <c r="R517" s="3"/>
      <c r="S517" s="2">
        <f t="shared" si="40"/>
        <v>0</v>
      </c>
    </row>
    <row r="518" spans="1:19" x14ac:dyDescent="0.3">
      <c r="A518">
        <v>34670</v>
      </c>
      <c r="B518">
        <v>30700</v>
      </c>
      <c r="C518" t="s">
        <v>8</v>
      </c>
      <c r="E518" s="4">
        <v>0</v>
      </c>
      <c r="G518" s="4">
        <v>1051733.8799999999</v>
      </c>
      <c r="I518" s="11" t="s">
        <v>92</v>
      </c>
      <c r="J518" s="20">
        <f t="shared" si="36"/>
        <v>0</v>
      </c>
      <c r="K518" s="21">
        <f>+SUMIF('Cost of Removal from Forecast'!AH:AH,I518,'Cost of Removal from Forecast'!AF:AF)</f>
        <v>-5338742.21</v>
      </c>
      <c r="L518" s="21">
        <f t="shared" si="38"/>
        <v>0</v>
      </c>
      <c r="N518" s="22" t="s">
        <v>87</v>
      </c>
      <c r="O518" s="21">
        <f>+SUMIF('Cost of Removal from Forecast'!AH:AH,N518,'Cost of Removal from Forecast'!AF:AF)</f>
        <v>-1215608.94</v>
      </c>
      <c r="P518" s="20">
        <f t="shared" si="37"/>
        <v>0</v>
      </c>
      <c r="Q518" s="3">
        <f t="shared" si="39"/>
        <v>0</v>
      </c>
      <c r="R518" s="3"/>
      <c r="S518" s="2">
        <f t="shared" si="40"/>
        <v>0</v>
      </c>
    </row>
    <row r="519" spans="1:19" x14ac:dyDescent="0.3">
      <c r="A519">
        <v>34670</v>
      </c>
      <c r="B519">
        <v>30801</v>
      </c>
      <c r="C519" t="s">
        <v>8</v>
      </c>
      <c r="E519" s="4">
        <v>0</v>
      </c>
      <c r="G519" s="4">
        <v>399899.36</v>
      </c>
      <c r="I519" s="11" t="s">
        <v>109</v>
      </c>
      <c r="J519" s="20">
        <f t="shared" si="36"/>
        <v>0</v>
      </c>
      <c r="K519" s="21">
        <f>+SUMIF('Cost of Removal from Forecast'!AH:AH,I519,'Cost of Removal from Forecast'!AF:AF)</f>
        <v>-701114.26</v>
      </c>
      <c r="L519" s="21">
        <f t="shared" si="38"/>
        <v>0</v>
      </c>
      <c r="N519" s="22" t="s">
        <v>87</v>
      </c>
      <c r="O519" s="21">
        <f>+SUMIF('Cost of Removal from Forecast'!AH:AH,N519,'Cost of Removal from Forecast'!AF:AF)</f>
        <v>-1215608.94</v>
      </c>
      <c r="P519" s="20">
        <f t="shared" si="37"/>
        <v>0</v>
      </c>
      <c r="Q519" s="3">
        <f t="shared" si="39"/>
        <v>0</v>
      </c>
      <c r="R519" s="3"/>
      <c r="S519" s="2">
        <f t="shared" si="40"/>
        <v>0</v>
      </c>
    </row>
    <row r="520" spans="1:19" x14ac:dyDescent="0.3">
      <c r="A520">
        <v>34670</v>
      </c>
      <c r="B520">
        <v>30900</v>
      </c>
      <c r="C520" t="s">
        <v>8</v>
      </c>
      <c r="E520" s="4">
        <v>0</v>
      </c>
      <c r="G520" s="4">
        <v>2836456.26</v>
      </c>
      <c r="I520" s="11" t="s">
        <v>143</v>
      </c>
      <c r="J520" s="20">
        <f t="shared" si="36"/>
        <v>0</v>
      </c>
      <c r="K520" s="21">
        <f>+SUMIF('Cost of Removal from Forecast'!AH:AH,I520,'Cost of Removal from Forecast'!AF:AF)</f>
        <v>0</v>
      </c>
      <c r="L520" s="21">
        <f t="shared" si="38"/>
        <v>0</v>
      </c>
      <c r="N520" s="22" t="s">
        <v>87</v>
      </c>
      <c r="O520" s="21">
        <f>+SUMIF('Cost of Removal from Forecast'!AH:AH,N520,'Cost of Removal from Forecast'!AF:AF)</f>
        <v>-1215608.94</v>
      </c>
      <c r="P520" s="20">
        <f t="shared" si="37"/>
        <v>0</v>
      </c>
      <c r="Q520" s="3">
        <f t="shared" si="39"/>
        <v>0</v>
      </c>
      <c r="R520" s="3"/>
      <c r="S520" s="2">
        <f t="shared" si="40"/>
        <v>0</v>
      </c>
    </row>
    <row r="521" spans="1:19" x14ac:dyDescent="0.3">
      <c r="A521">
        <v>34670</v>
      </c>
      <c r="B521">
        <v>31001</v>
      </c>
      <c r="C521" t="s">
        <v>8</v>
      </c>
      <c r="E521" s="4">
        <v>0</v>
      </c>
      <c r="G521" s="4">
        <v>297059.09000000003</v>
      </c>
      <c r="I521" s="11" t="s">
        <v>107</v>
      </c>
      <c r="J521" s="20">
        <f t="shared" si="36"/>
        <v>0</v>
      </c>
      <c r="K521" s="21">
        <f>+SUMIF('Cost of Removal from Forecast'!AH:AH,I521,'Cost of Removal from Forecast'!AF:AF)</f>
        <v>-1111447.98</v>
      </c>
      <c r="L521" s="21">
        <f t="shared" si="38"/>
        <v>0</v>
      </c>
      <c r="N521" s="22" t="s">
        <v>87</v>
      </c>
      <c r="O521" s="21">
        <f>+SUMIF('Cost of Removal from Forecast'!AH:AH,N521,'Cost of Removal from Forecast'!AF:AF)</f>
        <v>-1215608.94</v>
      </c>
      <c r="P521" s="20">
        <f t="shared" si="37"/>
        <v>0</v>
      </c>
      <c r="Q521" s="3">
        <f t="shared" si="39"/>
        <v>0</v>
      </c>
      <c r="R521" s="3"/>
      <c r="S521" s="2">
        <f t="shared" si="40"/>
        <v>0</v>
      </c>
    </row>
    <row r="522" spans="1:19" x14ac:dyDescent="0.3">
      <c r="A522">
        <v>34670</v>
      </c>
      <c r="B522">
        <v>31101</v>
      </c>
      <c r="C522" t="s">
        <v>8</v>
      </c>
      <c r="E522" s="4">
        <v>0</v>
      </c>
      <c r="G522" s="4">
        <v>2740076.58</v>
      </c>
      <c r="I522" s="11" t="s">
        <v>89</v>
      </c>
      <c r="J522" s="20">
        <f t="shared" si="36"/>
        <v>0</v>
      </c>
      <c r="K522" s="21">
        <f>+SUMIF('Cost of Removal from Forecast'!AH:AH,I522,'Cost of Removal from Forecast'!AF:AF)</f>
        <v>-500062</v>
      </c>
      <c r="L522" s="21">
        <f t="shared" si="38"/>
        <v>0</v>
      </c>
      <c r="N522" s="22" t="s">
        <v>87</v>
      </c>
      <c r="O522" s="21">
        <f>+SUMIF('Cost of Removal from Forecast'!AH:AH,N522,'Cost of Removal from Forecast'!AF:AF)</f>
        <v>-1215608.94</v>
      </c>
      <c r="P522" s="20">
        <f t="shared" si="37"/>
        <v>0</v>
      </c>
      <c r="Q522" s="3">
        <f t="shared" si="39"/>
        <v>0</v>
      </c>
      <c r="R522" s="3"/>
      <c r="S522" s="2">
        <f t="shared" si="40"/>
        <v>0</v>
      </c>
    </row>
    <row r="523" spans="1:19" x14ac:dyDescent="0.3">
      <c r="A523">
        <v>34670</v>
      </c>
      <c r="B523">
        <v>31201</v>
      </c>
      <c r="C523" t="s">
        <v>8</v>
      </c>
      <c r="E523" s="4">
        <v>0</v>
      </c>
      <c r="G523" s="4">
        <v>0</v>
      </c>
      <c r="I523" s="11" t="s">
        <v>104</v>
      </c>
      <c r="J523" s="20">
        <f t="shared" si="36"/>
        <v>0</v>
      </c>
      <c r="K523" s="21">
        <f>+SUMIF('Cost of Removal from Forecast'!AH:AH,I523,'Cost of Removal from Forecast'!AF:AF)</f>
        <v>-866688.24999999988</v>
      </c>
      <c r="L523" s="21">
        <f t="shared" si="38"/>
        <v>0</v>
      </c>
      <c r="N523" s="22" t="s">
        <v>87</v>
      </c>
      <c r="O523" s="21">
        <f>+SUMIF('Cost of Removal from Forecast'!AH:AH,N523,'Cost of Removal from Forecast'!AF:AF)</f>
        <v>-1215608.94</v>
      </c>
      <c r="P523" s="20">
        <f t="shared" si="37"/>
        <v>0</v>
      </c>
      <c r="Q523" s="3">
        <f t="shared" si="39"/>
        <v>0</v>
      </c>
      <c r="R523" s="3"/>
      <c r="S523" s="2">
        <f t="shared" si="40"/>
        <v>0</v>
      </c>
    </row>
    <row r="524" spans="1:19" x14ac:dyDescent="0.3">
      <c r="A524">
        <v>34670</v>
      </c>
      <c r="B524">
        <v>40101</v>
      </c>
      <c r="C524" t="s">
        <v>8</v>
      </c>
      <c r="E524" s="4">
        <v>0</v>
      </c>
      <c r="G524" s="4">
        <v>104518.97</v>
      </c>
      <c r="I524" s="11" t="s">
        <v>123</v>
      </c>
      <c r="J524" s="20">
        <f t="shared" si="36"/>
        <v>0</v>
      </c>
      <c r="K524" s="21">
        <f>+SUMIF('Cost of Removal from Forecast'!AH:AH,I524,'Cost of Removal from Forecast'!AF:AF)</f>
        <v>-50678.59</v>
      </c>
      <c r="L524" s="21">
        <f t="shared" si="38"/>
        <v>0</v>
      </c>
      <c r="N524" s="22" t="s">
        <v>87</v>
      </c>
      <c r="O524" s="21">
        <f>+SUMIF('Cost of Removal from Forecast'!AH:AH,N524,'Cost of Removal from Forecast'!AF:AF)</f>
        <v>-1215608.94</v>
      </c>
      <c r="P524" s="20">
        <f t="shared" si="37"/>
        <v>0</v>
      </c>
      <c r="Q524" s="3">
        <f t="shared" si="39"/>
        <v>0</v>
      </c>
      <c r="R524" s="3"/>
      <c r="S524" s="2">
        <f t="shared" si="40"/>
        <v>0</v>
      </c>
    </row>
    <row r="525" spans="1:19" x14ac:dyDescent="0.3">
      <c r="A525">
        <v>34670</v>
      </c>
      <c r="B525">
        <v>40102</v>
      </c>
      <c r="C525" t="s">
        <v>8</v>
      </c>
      <c r="E525" s="4">
        <v>0</v>
      </c>
      <c r="G525" s="4">
        <v>52852.900000000009</v>
      </c>
      <c r="I525" s="11" t="s">
        <v>147</v>
      </c>
      <c r="J525" s="20">
        <f t="shared" ref="J525:J584" si="41">IFERROR(E525/SUMIF(I:I,I525,E:E),IFERROR(G525/SUMIF(I:I,I525,G:G),0))</f>
        <v>0</v>
      </c>
      <c r="K525" s="21">
        <f>+SUMIF('Cost of Removal from Forecast'!AH:AH,I525,'Cost of Removal from Forecast'!AF:AF)</f>
        <v>0</v>
      </c>
      <c r="L525" s="21">
        <f t="shared" si="38"/>
        <v>0</v>
      </c>
      <c r="N525" s="22" t="s">
        <v>87</v>
      </c>
      <c r="O525" s="21">
        <f>+SUMIF('Cost of Removal from Forecast'!AH:AH,N525,'Cost of Removal from Forecast'!AF:AF)</f>
        <v>-1215608.94</v>
      </c>
      <c r="P525" s="20">
        <f t="shared" ref="P525:P584" si="42">+IF(N525=0,0,L525/SUMIF(N:N,N525,L:L))</f>
        <v>0</v>
      </c>
      <c r="Q525" s="3">
        <f t="shared" si="39"/>
        <v>0</v>
      </c>
      <c r="R525" s="3"/>
      <c r="S525" s="2">
        <f t="shared" si="40"/>
        <v>0</v>
      </c>
    </row>
    <row r="526" spans="1:19" x14ac:dyDescent="0.3">
      <c r="A526">
        <v>34670</v>
      </c>
      <c r="B526">
        <v>40103</v>
      </c>
      <c r="C526" t="s">
        <v>8</v>
      </c>
      <c r="E526" s="4">
        <v>0</v>
      </c>
      <c r="G526" s="4">
        <v>40463.35</v>
      </c>
      <c r="I526" s="11" t="s">
        <v>115</v>
      </c>
      <c r="J526" s="20">
        <f t="shared" si="41"/>
        <v>0</v>
      </c>
      <c r="K526" s="21">
        <f>+SUMIF('Cost of Removal from Forecast'!AH:AH,I526,'Cost of Removal from Forecast'!AF:AF)</f>
        <v>-142202.32999999999</v>
      </c>
      <c r="L526" s="21">
        <f t="shared" ref="L526:L584" si="43">+ROUND(J526*K526,2)</f>
        <v>0</v>
      </c>
      <c r="N526" s="22" t="s">
        <v>87</v>
      </c>
      <c r="O526" s="21">
        <f>+SUMIF('Cost of Removal from Forecast'!AH:AH,N526,'Cost of Removal from Forecast'!AF:AF)</f>
        <v>-1215608.94</v>
      </c>
      <c r="P526" s="20">
        <f t="shared" si="42"/>
        <v>0</v>
      </c>
      <c r="Q526" s="3">
        <f t="shared" ref="Q526:Q584" si="44">+ROUND(O526*P526,2)</f>
        <v>0</v>
      </c>
      <c r="R526" s="3"/>
      <c r="S526" s="2">
        <f t="shared" ref="S526:S584" si="45">+L526+Q526</f>
        <v>0</v>
      </c>
    </row>
    <row r="527" spans="1:19" x14ac:dyDescent="0.3">
      <c r="A527">
        <v>35020</v>
      </c>
      <c r="B527" t="s">
        <v>5</v>
      </c>
      <c r="C527" t="s">
        <v>9</v>
      </c>
      <c r="E527" s="4">
        <v>0</v>
      </c>
      <c r="G527" s="4">
        <v>80181515.178000003</v>
      </c>
      <c r="I527" s="11" t="s">
        <v>125</v>
      </c>
      <c r="J527" s="20">
        <f t="shared" si="41"/>
        <v>0</v>
      </c>
      <c r="K527" s="21">
        <f>+SUMIF('Cost of Removal from Forecast'!AH:AH,I527,'Cost of Removal from Forecast'!AF:AF)</f>
        <v>-18001312.289999999</v>
      </c>
      <c r="L527" s="21">
        <f t="shared" si="43"/>
        <v>0</v>
      </c>
      <c r="N527" s="22">
        <v>0</v>
      </c>
      <c r="O527" s="21">
        <f>+SUMIF('Cost of Removal from Forecast'!AH:AH,N527,'Cost of Removal from Forecast'!AF:AF)</f>
        <v>0</v>
      </c>
      <c r="P527" s="20">
        <f t="shared" si="42"/>
        <v>0</v>
      </c>
      <c r="Q527" s="3">
        <f t="shared" si="44"/>
        <v>0</v>
      </c>
      <c r="R527" s="3"/>
      <c r="S527" s="2">
        <f t="shared" si="45"/>
        <v>0</v>
      </c>
    </row>
    <row r="528" spans="1:19" x14ac:dyDescent="0.3">
      <c r="A528">
        <v>35200</v>
      </c>
      <c r="B528" t="s">
        <v>5</v>
      </c>
      <c r="C528" t="s">
        <v>9</v>
      </c>
      <c r="E528" s="4">
        <v>38862.022499999999</v>
      </c>
      <c r="G528" s="4">
        <v>40306122.287999995</v>
      </c>
      <c r="I528" s="11" t="s">
        <v>125</v>
      </c>
      <c r="J528" s="20">
        <f t="shared" si="41"/>
        <v>5.1300266467840866E-3</v>
      </c>
      <c r="K528" s="21">
        <f>+SUMIF('Cost of Removal from Forecast'!AH:AH,I528,'Cost of Removal from Forecast'!AF:AF)</f>
        <v>-18001312.289999999</v>
      </c>
      <c r="L528" s="21">
        <f t="shared" si="43"/>
        <v>-92347.21</v>
      </c>
      <c r="N528" s="22">
        <v>0</v>
      </c>
      <c r="O528" s="21">
        <f>+SUMIF('Cost of Removal from Forecast'!AH:AH,N528,'Cost of Removal from Forecast'!AF:AF)</f>
        <v>0</v>
      </c>
      <c r="P528" s="20">
        <f t="shared" si="42"/>
        <v>0</v>
      </c>
      <c r="Q528" s="3">
        <f t="shared" si="44"/>
        <v>0</v>
      </c>
      <c r="R528" s="3"/>
      <c r="S528" s="2">
        <f t="shared" si="45"/>
        <v>-92347.21</v>
      </c>
    </row>
    <row r="529" spans="1:19" x14ac:dyDescent="0.3">
      <c r="A529">
        <v>35300</v>
      </c>
      <c r="B529" t="s">
        <v>5</v>
      </c>
      <c r="C529" t="s">
        <v>9</v>
      </c>
      <c r="E529" s="4">
        <v>365833.49100000004</v>
      </c>
      <c r="G529" s="4">
        <v>484158171.32799995</v>
      </c>
      <c r="I529" s="11" t="s">
        <v>125</v>
      </c>
      <c r="J529" s="20">
        <f t="shared" si="41"/>
        <v>4.8292277045438037E-2</v>
      </c>
      <c r="K529" s="21">
        <f>+SUMIF('Cost of Removal from Forecast'!AH:AH,I529,'Cost of Removal from Forecast'!AF:AF)</f>
        <v>-18001312.289999999</v>
      </c>
      <c r="L529" s="21">
        <f t="shared" si="43"/>
        <v>-869324.36</v>
      </c>
      <c r="N529" s="22">
        <v>0</v>
      </c>
      <c r="O529" s="21">
        <f>+SUMIF('Cost of Removal from Forecast'!AH:AH,N529,'Cost of Removal from Forecast'!AF:AF)</f>
        <v>0</v>
      </c>
      <c r="P529" s="20">
        <f t="shared" si="42"/>
        <v>0</v>
      </c>
      <c r="Q529" s="3">
        <f t="shared" si="44"/>
        <v>0</v>
      </c>
      <c r="R529" s="3"/>
      <c r="S529" s="2">
        <f t="shared" si="45"/>
        <v>-869324.36</v>
      </c>
    </row>
    <row r="530" spans="1:19" x14ac:dyDescent="0.3">
      <c r="A530">
        <v>35310</v>
      </c>
      <c r="B530" t="s">
        <v>5</v>
      </c>
      <c r="C530" t="s">
        <v>9</v>
      </c>
      <c r="E530" s="4">
        <v>0</v>
      </c>
      <c r="G530" s="4">
        <v>67360985.230000004</v>
      </c>
      <c r="I530" s="11" t="s">
        <v>125</v>
      </c>
      <c r="J530" s="20">
        <f t="shared" si="41"/>
        <v>0</v>
      </c>
      <c r="K530" s="21">
        <f>+SUMIF('Cost of Removal from Forecast'!AH:AH,I530,'Cost of Removal from Forecast'!AF:AF)</f>
        <v>-18001312.289999999</v>
      </c>
      <c r="L530" s="21">
        <f t="shared" si="43"/>
        <v>0</v>
      </c>
      <c r="N530" s="22">
        <v>0</v>
      </c>
      <c r="O530" s="21">
        <f>+SUMIF('Cost of Removal from Forecast'!AH:AH,N530,'Cost of Removal from Forecast'!AF:AF)</f>
        <v>0</v>
      </c>
      <c r="P530" s="20">
        <f t="shared" si="42"/>
        <v>0</v>
      </c>
      <c r="Q530" s="3">
        <f t="shared" si="44"/>
        <v>0</v>
      </c>
      <c r="R530" s="3"/>
      <c r="S530" s="2">
        <f t="shared" si="45"/>
        <v>0</v>
      </c>
    </row>
    <row r="531" spans="1:19" x14ac:dyDescent="0.3">
      <c r="A531">
        <v>35400</v>
      </c>
      <c r="B531" t="s">
        <v>5</v>
      </c>
      <c r="C531" t="s">
        <v>9</v>
      </c>
      <c r="E531" s="4">
        <v>64427.100000000006</v>
      </c>
      <c r="G531" s="4">
        <v>225574611.93400002</v>
      </c>
      <c r="I531" s="11" t="s">
        <v>125</v>
      </c>
      <c r="J531" s="20">
        <f t="shared" si="41"/>
        <v>8.5047745462816047E-3</v>
      </c>
      <c r="K531" s="21">
        <f>+SUMIF('Cost of Removal from Forecast'!AH:AH,I531,'Cost of Removal from Forecast'!AF:AF)</f>
        <v>-18001312.289999999</v>
      </c>
      <c r="L531" s="21">
        <f t="shared" si="43"/>
        <v>-153097.1</v>
      </c>
      <c r="N531" s="22">
        <v>0</v>
      </c>
      <c r="O531" s="21">
        <f>+SUMIF('Cost of Removal from Forecast'!AH:AH,N531,'Cost of Removal from Forecast'!AF:AF)</f>
        <v>0</v>
      </c>
      <c r="P531" s="20">
        <f t="shared" si="42"/>
        <v>0</v>
      </c>
      <c r="Q531" s="3">
        <f t="shared" si="44"/>
        <v>0</v>
      </c>
      <c r="R531" s="3"/>
      <c r="S531" s="2">
        <f t="shared" si="45"/>
        <v>-153097.1</v>
      </c>
    </row>
    <row r="532" spans="1:19" x14ac:dyDescent="0.3">
      <c r="A532">
        <v>35500</v>
      </c>
      <c r="B532" t="s">
        <v>5</v>
      </c>
      <c r="C532" t="s">
        <v>9</v>
      </c>
      <c r="E532" s="4">
        <v>4234522.8000000007</v>
      </c>
      <c r="G532" s="4">
        <v>430803766.60800004</v>
      </c>
      <c r="I532" s="11" t="s">
        <v>125</v>
      </c>
      <c r="J532" s="20">
        <f t="shared" si="41"/>
        <v>0.55898312550291906</v>
      </c>
      <c r="K532" s="21">
        <f>+SUMIF('Cost of Removal from Forecast'!AH:AH,I532,'Cost of Removal from Forecast'!AF:AF)</f>
        <v>-18001312.289999999</v>
      </c>
      <c r="L532" s="21">
        <f t="shared" si="43"/>
        <v>-10062429.810000001</v>
      </c>
      <c r="N532" s="22">
        <v>0</v>
      </c>
      <c r="O532" s="21">
        <f>+SUMIF('Cost of Removal from Forecast'!AH:AH,N532,'Cost of Removal from Forecast'!AF:AF)</f>
        <v>0</v>
      </c>
      <c r="P532" s="20">
        <f t="shared" si="42"/>
        <v>0</v>
      </c>
      <c r="Q532" s="3">
        <f t="shared" si="44"/>
        <v>0</v>
      </c>
      <c r="R532" s="3"/>
      <c r="S532" s="2">
        <f t="shared" si="45"/>
        <v>-10062429.810000001</v>
      </c>
    </row>
    <row r="533" spans="1:19" x14ac:dyDescent="0.3">
      <c r="A533">
        <v>35600</v>
      </c>
      <c r="B533" t="s">
        <v>5</v>
      </c>
      <c r="C533" t="s">
        <v>9</v>
      </c>
      <c r="E533" s="4">
        <v>2834421.1500000008</v>
      </c>
      <c r="G533" s="4">
        <v>370838218.30199999</v>
      </c>
      <c r="I533" s="11" t="s">
        <v>125</v>
      </c>
      <c r="J533" s="20">
        <f t="shared" si="41"/>
        <v>0.37416107274675159</v>
      </c>
      <c r="K533" s="21">
        <f>+SUMIF('Cost of Removal from Forecast'!AH:AH,I533,'Cost of Removal from Forecast'!AF:AF)</f>
        <v>-18001312.289999999</v>
      </c>
      <c r="L533" s="21">
        <f t="shared" si="43"/>
        <v>-6735390.3200000003</v>
      </c>
      <c r="N533" s="22">
        <v>0</v>
      </c>
      <c r="O533" s="21">
        <f>+SUMIF('Cost of Removal from Forecast'!AH:AH,N533,'Cost of Removal from Forecast'!AF:AF)</f>
        <v>0</v>
      </c>
      <c r="P533" s="20">
        <f t="shared" si="42"/>
        <v>0</v>
      </c>
      <c r="Q533" s="3">
        <f t="shared" si="44"/>
        <v>0</v>
      </c>
      <c r="R533" s="3"/>
      <c r="S533" s="2">
        <f t="shared" si="45"/>
        <v>-6735390.3200000003</v>
      </c>
    </row>
    <row r="534" spans="1:19" x14ac:dyDescent="0.3">
      <c r="A534">
        <v>35700</v>
      </c>
      <c r="B534" t="s">
        <v>5</v>
      </c>
      <c r="C534" t="s">
        <v>9</v>
      </c>
      <c r="E534" s="4">
        <v>0</v>
      </c>
      <c r="G534" s="4">
        <v>26533421.569999997</v>
      </c>
      <c r="I534" s="11" t="s">
        <v>125</v>
      </c>
      <c r="J534" s="20">
        <f t="shared" si="41"/>
        <v>0</v>
      </c>
      <c r="K534" s="21">
        <f>+SUMIF('Cost of Removal from Forecast'!AH:AH,I534,'Cost of Removal from Forecast'!AF:AF)</f>
        <v>-18001312.289999999</v>
      </c>
      <c r="L534" s="21">
        <f t="shared" si="43"/>
        <v>0</v>
      </c>
      <c r="N534" s="22">
        <v>0</v>
      </c>
      <c r="O534" s="21">
        <f>+SUMIF('Cost of Removal from Forecast'!AH:AH,N534,'Cost of Removal from Forecast'!AF:AF)</f>
        <v>0</v>
      </c>
      <c r="P534" s="20">
        <f t="shared" si="42"/>
        <v>0</v>
      </c>
      <c r="Q534" s="3">
        <f t="shared" si="44"/>
        <v>0</v>
      </c>
      <c r="R534" s="3"/>
      <c r="S534" s="2">
        <f t="shared" si="45"/>
        <v>0</v>
      </c>
    </row>
    <row r="535" spans="1:19" x14ac:dyDescent="0.3">
      <c r="A535">
        <v>35800</v>
      </c>
      <c r="B535" t="s">
        <v>5</v>
      </c>
      <c r="C535" t="s">
        <v>9</v>
      </c>
      <c r="E535" s="4">
        <v>32436.87000000001</v>
      </c>
      <c r="G535" s="4">
        <v>29352997.579999998</v>
      </c>
      <c r="I535" s="11" t="s">
        <v>125</v>
      </c>
      <c r="J535" s="20">
        <f t="shared" si="41"/>
        <v>4.2818668904396669E-3</v>
      </c>
      <c r="K535" s="21">
        <f>+SUMIF('Cost of Removal from Forecast'!AH:AH,I535,'Cost of Removal from Forecast'!AF:AF)</f>
        <v>-18001312.289999999</v>
      </c>
      <c r="L535" s="21">
        <f t="shared" si="43"/>
        <v>-77079.22</v>
      </c>
      <c r="N535" s="22">
        <v>0</v>
      </c>
      <c r="O535" s="21">
        <f>+SUMIF('Cost of Removal from Forecast'!AH:AH,N535,'Cost of Removal from Forecast'!AF:AF)</f>
        <v>0</v>
      </c>
      <c r="P535" s="20">
        <f t="shared" si="42"/>
        <v>0</v>
      </c>
      <c r="Q535" s="3">
        <f t="shared" si="44"/>
        <v>0</v>
      </c>
      <c r="R535" s="3"/>
      <c r="S535" s="2">
        <f t="shared" si="45"/>
        <v>-77079.22</v>
      </c>
    </row>
    <row r="536" spans="1:19" x14ac:dyDescent="0.3">
      <c r="A536">
        <v>35900</v>
      </c>
      <c r="B536" t="s">
        <v>5</v>
      </c>
      <c r="C536" t="s">
        <v>9</v>
      </c>
      <c r="E536" s="4">
        <v>4900.2</v>
      </c>
      <c r="G536" s="4">
        <v>42516283.743000008</v>
      </c>
      <c r="I536" s="11" t="s">
        <v>125</v>
      </c>
      <c r="J536" s="20">
        <f t="shared" si="41"/>
        <v>6.468566213858627E-4</v>
      </c>
      <c r="K536" s="21">
        <f>+SUMIF('Cost of Removal from Forecast'!AH:AH,I536,'Cost of Removal from Forecast'!AF:AF)</f>
        <v>-18001312.289999999</v>
      </c>
      <c r="L536" s="21">
        <f t="shared" si="43"/>
        <v>-11644.27</v>
      </c>
      <c r="N536" s="22">
        <v>0</v>
      </c>
      <c r="O536" s="21">
        <f>+SUMIF('Cost of Removal from Forecast'!AH:AH,N536,'Cost of Removal from Forecast'!AF:AF)</f>
        <v>0</v>
      </c>
      <c r="P536" s="20">
        <f t="shared" si="42"/>
        <v>0</v>
      </c>
      <c r="Q536" s="3">
        <f t="shared" si="44"/>
        <v>0</v>
      </c>
      <c r="R536" s="3"/>
      <c r="S536" s="2">
        <f t="shared" si="45"/>
        <v>-11644.27</v>
      </c>
    </row>
    <row r="537" spans="1:19" x14ac:dyDescent="0.3">
      <c r="A537">
        <v>36100</v>
      </c>
      <c r="B537" t="s">
        <v>5</v>
      </c>
      <c r="C537" t="s">
        <v>9</v>
      </c>
      <c r="E537" s="4">
        <v>89964.63</v>
      </c>
      <c r="G537" s="4">
        <v>55928578.921000004</v>
      </c>
      <c r="I537" s="11">
        <v>361</v>
      </c>
      <c r="J537" s="20">
        <f t="shared" si="41"/>
        <v>1</v>
      </c>
      <c r="K537" s="21">
        <f>+SUMIF('Cost of Removal from Forecast'!AH:AH,I537,'Cost of Removal from Forecast'!AF:AF)</f>
        <v>-512429.19326898397</v>
      </c>
      <c r="L537" s="21">
        <f t="shared" si="43"/>
        <v>-512429.19</v>
      </c>
      <c r="N537" s="22">
        <v>0</v>
      </c>
      <c r="O537" s="21">
        <f>+SUMIF('Cost of Removal from Forecast'!AH:AH,N537,'Cost of Removal from Forecast'!AF:AF)</f>
        <v>0</v>
      </c>
      <c r="P537" s="20">
        <f t="shared" si="42"/>
        <v>0</v>
      </c>
      <c r="Q537" s="3">
        <f t="shared" si="44"/>
        <v>0</v>
      </c>
      <c r="R537" s="3"/>
      <c r="S537" s="2">
        <f t="shared" si="45"/>
        <v>-512429.19</v>
      </c>
    </row>
    <row r="538" spans="1:19" x14ac:dyDescent="0.3">
      <c r="A538">
        <v>36200</v>
      </c>
      <c r="B538" t="s">
        <v>5</v>
      </c>
      <c r="C538" t="s">
        <v>9</v>
      </c>
      <c r="E538" s="4">
        <v>1195445.7300000002</v>
      </c>
      <c r="G538" s="4">
        <v>545031838.71400011</v>
      </c>
      <c r="I538" s="11">
        <v>362</v>
      </c>
      <c r="J538" s="20">
        <f t="shared" si="41"/>
        <v>1</v>
      </c>
      <c r="K538" s="21">
        <f>+SUMIF('Cost of Removal from Forecast'!AH:AH,I538,'Cost of Removal from Forecast'!AF:AF)</f>
        <v>-13751272.786731016</v>
      </c>
      <c r="L538" s="21">
        <f t="shared" si="43"/>
        <v>-13751272.789999999</v>
      </c>
      <c r="N538" s="22">
        <v>0</v>
      </c>
      <c r="O538" s="21">
        <f>+SUMIF('Cost of Removal from Forecast'!AH:AH,N538,'Cost of Removal from Forecast'!AF:AF)</f>
        <v>0</v>
      </c>
      <c r="P538" s="20">
        <f t="shared" si="42"/>
        <v>0</v>
      </c>
      <c r="Q538" s="3">
        <f t="shared" si="44"/>
        <v>0</v>
      </c>
      <c r="R538" s="3"/>
      <c r="S538" s="2">
        <f t="shared" si="45"/>
        <v>-13751272.789999999</v>
      </c>
    </row>
    <row r="539" spans="1:19" x14ac:dyDescent="0.3">
      <c r="A539">
        <v>36290</v>
      </c>
      <c r="B539" t="s">
        <v>5</v>
      </c>
      <c r="C539" t="s">
        <v>8</v>
      </c>
      <c r="E539" s="4">
        <v>0</v>
      </c>
      <c r="G539" s="4">
        <v>2953508.2866824092</v>
      </c>
      <c r="I539" s="11" t="s">
        <v>84</v>
      </c>
      <c r="J539" s="20">
        <f t="shared" si="41"/>
        <v>6.9295368468949943E-3</v>
      </c>
      <c r="K539" s="21">
        <f>+SUMIF('Cost of Removal from Forecast'!AH:AH,I539,'Cost of Removal from Forecast'!AF:AF)</f>
        <v>0</v>
      </c>
      <c r="L539" s="21">
        <f t="shared" si="43"/>
        <v>0</v>
      </c>
      <c r="N539" s="22">
        <v>0</v>
      </c>
      <c r="O539" s="21">
        <f>+SUMIF('Cost of Removal from Forecast'!AH:AH,N539,'Cost of Removal from Forecast'!AF:AF)</f>
        <v>0</v>
      </c>
      <c r="P539" s="20">
        <f t="shared" si="42"/>
        <v>0</v>
      </c>
      <c r="Q539" s="3">
        <f t="shared" si="44"/>
        <v>0</v>
      </c>
      <c r="R539" s="3"/>
      <c r="S539" s="2">
        <f t="shared" si="45"/>
        <v>0</v>
      </c>
    </row>
    <row r="540" spans="1:19" x14ac:dyDescent="0.3">
      <c r="A540">
        <v>36400</v>
      </c>
      <c r="B540" t="s">
        <v>5</v>
      </c>
      <c r="C540" t="s">
        <v>9</v>
      </c>
      <c r="E540" s="4">
        <v>13928481.104999997</v>
      </c>
      <c r="G540" s="4">
        <v>593910960.38999999</v>
      </c>
      <c r="I540" s="11">
        <v>364</v>
      </c>
      <c r="J540" s="20">
        <f t="shared" si="41"/>
        <v>1</v>
      </c>
      <c r="K540" s="21">
        <f>+SUMIF('Cost of Removal from Forecast'!AH:AH,I540,'Cost of Removal from Forecast'!AF:AF)</f>
        <v>-14474504.965621844</v>
      </c>
      <c r="L540" s="21">
        <f t="shared" si="43"/>
        <v>-14474504.970000001</v>
      </c>
      <c r="N540" s="22">
        <v>0</v>
      </c>
      <c r="O540" s="21">
        <f>+SUMIF('Cost of Removal from Forecast'!AH:AH,N540,'Cost of Removal from Forecast'!AF:AF)</f>
        <v>0</v>
      </c>
      <c r="P540" s="20">
        <f t="shared" si="42"/>
        <v>0</v>
      </c>
      <c r="Q540" s="3">
        <f t="shared" si="44"/>
        <v>0</v>
      </c>
      <c r="R540" s="3"/>
      <c r="S540" s="2">
        <f t="shared" si="45"/>
        <v>-14474504.970000001</v>
      </c>
    </row>
    <row r="541" spans="1:19" x14ac:dyDescent="0.3">
      <c r="A541">
        <v>36500</v>
      </c>
      <c r="B541" t="s">
        <v>5</v>
      </c>
      <c r="C541" t="s">
        <v>9</v>
      </c>
      <c r="E541" s="4">
        <v>9792073.3200000003</v>
      </c>
      <c r="G541" s="4">
        <v>752345170.34000003</v>
      </c>
      <c r="I541" s="11">
        <v>365</v>
      </c>
      <c r="J541" s="20">
        <f t="shared" si="41"/>
        <v>1</v>
      </c>
      <c r="K541" s="21">
        <f>+SUMIF('Cost of Removal from Forecast'!AH:AH,I541,'Cost of Removal from Forecast'!AF:AF)</f>
        <v>-12003064.322935572</v>
      </c>
      <c r="L541" s="21">
        <f t="shared" si="43"/>
        <v>-12003064.32</v>
      </c>
      <c r="N541" s="22">
        <v>0</v>
      </c>
      <c r="O541" s="21">
        <f>+SUMIF('Cost of Removal from Forecast'!AH:AH,N541,'Cost of Removal from Forecast'!AF:AF)</f>
        <v>0</v>
      </c>
      <c r="P541" s="20">
        <f t="shared" si="42"/>
        <v>0</v>
      </c>
      <c r="Q541" s="3">
        <f t="shared" si="44"/>
        <v>0</v>
      </c>
      <c r="R541" s="3"/>
      <c r="S541" s="2">
        <f t="shared" si="45"/>
        <v>-12003064.32</v>
      </c>
    </row>
    <row r="542" spans="1:19" x14ac:dyDescent="0.3">
      <c r="A542">
        <v>36660</v>
      </c>
      <c r="B542" t="s">
        <v>5</v>
      </c>
      <c r="C542" t="s">
        <v>9</v>
      </c>
      <c r="E542" s="4">
        <v>0</v>
      </c>
      <c r="G542" s="4">
        <v>349738001.76999998</v>
      </c>
      <c r="I542" s="11">
        <v>366</v>
      </c>
      <c r="J542" s="20">
        <f t="shared" si="41"/>
        <v>0.92788212739751763</v>
      </c>
      <c r="K542" s="21">
        <f>+SUMIF('Cost of Removal from Forecast'!AH:AH,I542,'Cost of Removal from Forecast'!AF:AF)</f>
        <v>-4461623.0953787062</v>
      </c>
      <c r="L542" s="21">
        <f t="shared" si="43"/>
        <v>-4139860.33</v>
      </c>
      <c r="N542" s="22">
        <v>0</v>
      </c>
      <c r="O542" s="21">
        <f>+SUMIF('Cost of Removal from Forecast'!AH:AH,N542,'Cost of Removal from Forecast'!AF:AF)</f>
        <v>0</v>
      </c>
      <c r="P542" s="20">
        <f t="shared" si="42"/>
        <v>0</v>
      </c>
      <c r="Q542" s="3">
        <f t="shared" si="44"/>
        <v>0</v>
      </c>
      <c r="R542" s="3"/>
      <c r="S542" s="2">
        <f t="shared" si="45"/>
        <v>-4139860.33</v>
      </c>
    </row>
    <row r="543" spans="1:19" x14ac:dyDescent="0.3">
      <c r="A543">
        <v>36670</v>
      </c>
      <c r="B543" t="s">
        <v>5</v>
      </c>
      <c r="C543" t="s">
        <v>9</v>
      </c>
      <c r="E543" s="4">
        <v>0</v>
      </c>
      <c r="G543" s="4">
        <v>27182720.639999997</v>
      </c>
      <c r="I543" s="11">
        <v>366</v>
      </c>
      <c r="J543" s="20">
        <f t="shared" si="41"/>
        <v>7.2117872602482369E-2</v>
      </c>
      <c r="K543" s="21">
        <f>+SUMIF('Cost of Removal from Forecast'!AH:AH,I543,'Cost of Removal from Forecast'!AF:AF)</f>
        <v>-4461623.0953787062</v>
      </c>
      <c r="L543" s="21">
        <f t="shared" si="43"/>
        <v>-321762.77</v>
      </c>
      <c r="N543" s="22">
        <v>0</v>
      </c>
      <c r="O543" s="21">
        <f>+SUMIF('Cost of Removal from Forecast'!AH:AH,N543,'Cost of Removal from Forecast'!AF:AF)</f>
        <v>0</v>
      </c>
      <c r="P543" s="20">
        <f t="shared" si="42"/>
        <v>0</v>
      </c>
      <c r="Q543" s="3">
        <f t="shared" si="44"/>
        <v>0</v>
      </c>
      <c r="R543" s="3"/>
      <c r="S543" s="2">
        <f t="shared" si="45"/>
        <v>-321762.77</v>
      </c>
    </row>
    <row r="544" spans="1:19" x14ac:dyDescent="0.3">
      <c r="A544">
        <v>36750</v>
      </c>
      <c r="B544" t="s">
        <v>5</v>
      </c>
      <c r="C544" t="s">
        <v>8</v>
      </c>
      <c r="E544" s="4">
        <v>0</v>
      </c>
      <c r="G544" s="4">
        <v>8290916.8004825665</v>
      </c>
      <c r="I544" s="11" t="s">
        <v>84</v>
      </c>
      <c r="J544" s="20">
        <f t="shared" si="41"/>
        <v>1.9452193082559154E-2</v>
      </c>
      <c r="K544" s="21">
        <f>+SUMIF('Cost of Removal from Forecast'!AH:AH,I544,'Cost of Removal from Forecast'!AF:AF)</f>
        <v>0</v>
      </c>
      <c r="L544" s="21">
        <f t="shared" si="43"/>
        <v>0</v>
      </c>
      <c r="N544" s="22">
        <v>0</v>
      </c>
      <c r="O544" s="21">
        <f>+SUMIF('Cost of Removal from Forecast'!AH:AH,N544,'Cost of Removal from Forecast'!AF:AF)</f>
        <v>0</v>
      </c>
      <c r="P544" s="20">
        <f t="shared" si="42"/>
        <v>0</v>
      </c>
      <c r="Q544" s="3">
        <f t="shared" si="44"/>
        <v>0</v>
      </c>
      <c r="R544" s="3"/>
      <c r="S544" s="2">
        <f t="shared" si="45"/>
        <v>0</v>
      </c>
    </row>
    <row r="545" spans="1:19" x14ac:dyDescent="0.3">
      <c r="A545">
        <v>36760</v>
      </c>
      <c r="B545" t="s">
        <v>5</v>
      </c>
      <c r="C545" t="s">
        <v>9</v>
      </c>
      <c r="E545" s="4">
        <v>1033766.6325000001</v>
      </c>
      <c r="G545" s="4">
        <v>485208822.38999999</v>
      </c>
      <c r="I545" s="11">
        <v>367</v>
      </c>
      <c r="J545" s="20">
        <f t="shared" si="41"/>
        <v>1</v>
      </c>
      <c r="K545" s="21">
        <f>+SUMIF('Cost of Removal from Forecast'!AH:AH,I545,'Cost of Removal from Forecast'!AF:AF)</f>
        <v>-9894924.9030515943</v>
      </c>
      <c r="L545" s="21">
        <f t="shared" si="43"/>
        <v>-9894924.9000000004</v>
      </c>
      <c r="N545" s="22">
        <v>0</v>
      </c>
      <c r="O545" s="21">
        <f>+SUMIF('Cost of Removal from Forecast'!AH:AH,N545,'Cost of Removal from Forecast'!AF:AF)</f>
        <v>0</v>
      </c>
      <c r="P545" s="20">
        <f t="shared" si="42"/>
        <v>0</v>
      </c>
      <c r="Q545" s="3">
        <f t="shared" si="44"/>
        <v>0</v>
      </c>
      <c r="R545" s="3"/>
      <c r="S545" s="2">
        <f t="shared" si="45"/>
        <v>-9894924.9000000004</v>
      </c>
    </row>
    <row r="546" spans="1:19" x14ac:dyDescent="0.3">
      <c r="A546">
        <v>36770</v>
      </c>
      <c r="B546" t="s">
        <v>5</v>
      </c>
      <c r="C546" t="s">
        <v>9</v>
      </c>
      <c r="E546" s="4">
        <v>0</v>
      </c>
      <c r="G546" s="4">
        <v>288138701.13999999</v>
      </c>
      <c r="I546" s="11">
        <v>367</v>
      </c>
      <c r="J546" s="20">
        <f t="shared" si="41"/>
        <v>0</v>
      </c>
      <c r="K546" s="21">
        <f>+SUMIF('Cost of Removal from Forecast'!AH:AH,I546,'Cost of Removal from Forecast'!AF:AF)</f>
        <v>-9894924.9030515943</v>
      </c>
      <c r="L546" s="21">
        <f t="shared" si="43"/>
        <v>0</v>
      </c>
      <c r="N546" s="22">
        <v>0</v>
      </c>
      <c r="O546" s="21">
        <f>+SUMIF('Cost of Removal from Forecast'!AH:AH,N546,'Cost of Removal from Forecast'!AF:AF)</f>
        <v>0</v>
      </c>
      <c r="P546" s="20">
        <f t="shared" si="42"/>
        <v>0</v>
      </c>
      <c r="Q546" s="3">
        <f t="shared" si="44"/>
        <v>0</v>
      </c>
      <c r="R546" s="3"/>
      <c r="S546" s="2">
        <f t="shared" si="45"/>
        <v>0</v>
      </c>
    </row>
    <row r="547" spans="1:19" x14ac:dyDescent="0.3">
      <c r="A547">
        <v>36790</v>
      </c>
      <c r="B547" t="s">
        <v>5</v>
      </c>
      <c r="C547" t="s">
        <v>8</v>
      </c>
      <c r="E547" s="4">
        <v>0</v>
      </c>
      <c r="G547" s="4">
        <v>-287270.97755213478</v>
      </c>
      <c r="I547" s="11" t="s">
        <v>84</v>
      </c>
      <c r="J547" s="20">
        <f t="shared" si="41"/>
        <v>-6.7399669503792311E-4</v>
      </c>
      <c r="K547" s="21">
        <f>+SUMIF('Cost of Removal from Forecast'!AH:AH,I547,'Cost of Removal from Forecast'!AF:AF)</f>
        <v>0</v>
      </c>
      <c r="L547" s="21">
        <f t="shared" si="43"/>
        <v>0</v>
      </c>
      <c r="N547" s="22">
        <v>0</v>
      </c>
      <c r="O547" s="21">
        <f>+SUMIF('Cost of Removal from Forecast'!AH:AH,N547,'Cost of Removal from Forecast'!AF:AF)</f>
        <v>0</v>
      </c>
      <c r="P547" s="20">
        <f t="shared" si="42"/>
        <v>0</v>
      </c>
      <c r="Q547" s="3">
        <f t="shared" si="44"/>
        <v>0</v>
      </c>
      <c r="R547" s="3"/>
      <c r="S547" s="2">
        <f t="shared" si="45"/>
        <v>0</v>
      </c>
    </row>
    <row r="548" spans="1:19" x14ac:dyDescent="0.3">
      <c r="A548">
        <v>36800</v>
      </c>
      <c r="B548" t="s">
        <v>5</v>
      </c>
      <c r="C548" t="s">
        <v>9</v>
      </c>
      <c r="E548" s="4">
        <v>9990615.6000000015</v>
      </c>
      <c r="G548" s="4">
        <v>981750014.24000001</v>
      </c>
      <c r="I548" s="11">
        <v>368</v>
      </c>
      <c r="J548" s="20">
        <f t="shared" si="41"/>
        <v>1</v>
      </c>
      <c r="K548" s="21">
        <f>+SUMIF('Cost of Removal from Forecast'!AH:AH,I548,'Cost of Removal from Forecast'!AF:AF)</f>
        <v>-4293340.7484239368</v>
      </c>
      <c r="L548" s="21">
        <f t="shared" si="43"/>
        <v>-4293340.75</v>
      </c>
      <c r="N548" s="22">
        <v>0</v>
      </c>
      <c r="O548" s="21">
        <f>+SUMIF('Cost of Removal from Forecast'!AH:AH,N548,'Cost of Removal from Forecast'!AF:AF)</f>
        <v>0</v>
      </c>
      <c r="P548" s="20">
        <f t="shared" si="42"/>
        <v>0</v>
      </c>
      <c r="Q548" s="3">
        <f t="shared" si="44"/>
        <v>0</v>
      </c>
      <c r="R548" s="3"/>
      <c r="S548" s="2">
        <f t="shared" si="45"/>
        <v>-4293340.75</v>
      </c>
    </row>
    <row r="549" spans="1:19" x14ac:dyDescent="0.3">
      <c r="A549">
        <v>36910</v>
      </c>
      <c r="B549" t="s">
        <v>5</v>
      </c>
      <c r="C549" t="s">
        <v>9</v>
      </c>
      <c r="E549" s="4">
        <v>2031361.9950000003</v>
      </c>
      <c r="G549" s="4">
        <v>127686365.56999999</v>
      </c>
      <c r="I549" s="11">
        <v>369</v>
      </c>
      <c r="J549" s="20">
        <f t="shared" si="41"/>
        <v>0.81404728507406121</v>
      </c>
      <c r="K549" s="21">
        <f>+SUMIF('Cost of Removal from Forecast'!AH:AH,I549,'Cost of Removal from Forecast'!AF:AF)</f>
        <v>-7388705.7745658448</v>
      </c>
      <c r="L549" s="21">
        <f t="shared" si="43"/>
        <v>-6014755.8799999999</v>
      </c>
      <c r="N549" s="22">
        <v>0</v>
      </c>
      <c r="O549" s="21">
        <f>+SUMIF('Cost of Removal from Forecast'!AH:AH,N549,'Cost of Removal from Forecast'!AF:AF)</f>
        <v>0</v>
      </c>
      <c r="P549" s="20">
        <f t="shared" si="42"/>
        <v>0</v>
      </c>
      <c r="Q549" s="3">
        <f t="shared" si="44"/>
        <v>0</v>
      </c>
      <c r="R549" s="3"/>
      <c r="S549" s="2">
        <f t="shared" si="45"/>
        <v>-6014755.8799999999</v>
      </c>
    </row>
    <row r="550" spans="1:19" x14ac:dyDescent="0.3">
      <c r="A550">
        <v>36960</v>
      </c>
      <c r="B550" t="s">
        <v>5</v>
      </c>
      <c r="C550" t="s">
        <v>9</v>
      </c>
      <c r="E550" s="4">
        <v>464023.75499999995</v>
      </c>
      <c r="G550" s="4">
        <v>317547469.31999999</v>
      </c>
      <c r="I550" s="11">
        <v>369</v>
      </c>
      <c r="J550" s="20">
        <f t="shared" si="41"/>
        <v>0.18595271492593876</v>
      </c>
      <c r="K550" s="21">
        <f>+SUMIF('Cost of Removal from Forecast'!AH:AH,I550,'Cost of Removal from Forecast'!AF:AF)</f>
        <v>-7388705.7745658448</v>
      </c>
      <c r="L550" s="21">
        <f t="shared" si="43"/>
        <v>-1373949.9</v>
      </c>
      <c r="N550" s="22">
        <v>0</v>
      </c>
      <c r="O550" s="21">
        <f>+SUMIF('Cost of Removal from Forecast'!AH:AH,N550,'Cost of Removal from Forecast'!AF:AF)</f>
        <v>0</v>
      </c>
      <c r="P550" s="20">
        <f t="shared" si="42"/>
        <v>0</v>
      </c>
      <c r="Q550" s="3">
        <f t="shared" si="44"/>
        <v>0</v>
      </c>
      <c r="R550" s="3"/>
      <c r="S550" s="2">
        <f t="shared" si="45"/>
        <v>-1373949.9</v>
      </c>
    </row>
    <row r="551" spans="1:19" x14ac:dyDescent="0.3">
      <c r="A551">
        <v>37000</v>
      </c>
      <c r="B551" t="s">
        <v>5</v>
      </c>
      <c r="C551" t="s">
        <v>9</v>
      </c>
      <c r="E551" s="4">
        <v>2704679.2349999999</v>
      </c>
      <c r="G551" s="4">
        <v>-32030303.449999992</v>
      </c>
      <c r="I551" s="11">
        <v>370</v>
      </c>
      <c r="J551" s="20">
        <f t="shared" si="41"/>
        <v>1</v>
      </c>
      <c r="K551" s="21">
        <f>+SUMIF('Cost of Removal from Forecast'!AH:AH,I551,'Cost of Removal from Forecast'!AF:AF)</f>
        <v>-425537.76688928972</v>
      </c>
      <c r="L551" s="21">
        <f t="shared" si="43"/>
        <v>-425537.77</v>
      </c>
      <c r="N551" s="22">
        <v>0</v>
      </c>
      <c r="O551" s="21">
        <f>+SUMIF('Cost of Removal from Forecast'!AH:AH,N551,'Cost of Removal from Forecast'!AF:AF)</f>
        <v>0</v>
      </c>
      <c r="P551" s="20">
        <f t="shared" si="42"/>
        <v>0</v>
      </c>
      <c r="Q551" s="3">
        <f t="shared" si="44"/>
        <v>0</v>
      </c>
      <c r="R551" s="3"/>
      <c r="S551" s="2">
        <f t="shared" si="45"/>
        <v>-425537.77</v>
      </c>
    </row>
    <row r="552" spans="1:19" x14ac:dyDescent="0.3">
      <c r="A552">
        <v>37010</v>
      </c>
      <c r="B552" t="s">
        <v>5</v>
      </c>
      <c r="C552" t="s">
        <v>9</v>
      </c>
      <c r="E552" s="4">
        <v>424560.55500000005</v>
      </c>
      <c r="G552" s="4">
        <v>208768108.64999998</v>
      </c>
      <c r="I552" s="11">
        <v>370.1</v>
      </c>
      <c r="J552" s="20">
        <f t="shared" si="41"/>
        <v>1</v>
      </c>
      <c r="K552" s="21">
        <f>+SUMIF('Cost of Removal from Forecast'!AH:AH,I552,'Cost of Removal from Forecast'!AF:AF)</f>
        <v>-4207440.4660655959</v>
      </c>
      <c r="L552" s="21">
        <f t="shared" si="43"/>
        <v>-4207440.47</v>
      </c>
      <c r="N552" s="22">
        <v>0</v>
      </c>
      <c r="O552" s="21">
        <f>+SUMIF('Cost of Removal from Forecast'!AH:AH,N552,'Cost of Removal from Forecast'!AF:AF)</f>
        <v>0</v>
      </c>
      <c r="P552" s="20">
        <f t="shared" si="42"/>
        <v>0</v>
      </c>
      <c r="Q552" s="3">
        <f t="shared" si="44"/>
        <v>0</v>
      </c>
      <c r="R552" s="3"/>
      <c r="S552" s="2">
        <f t="shared" si="45"/>
        <v>-4207440.47</v>
      </c>
    </row>
    <row r="553" spans="1:19" x14ac:dyDescent="0.3">
      <c r="A553">
        <v>37020</v>
      </c>
      <c r="B553" t="s">
        <v>5</v>
      </c>
      <c r="C553" t="s">
        <v>8</v>
      </c>
      <c r="E553" s="4">
        <v>0</v>
      </c>
      <c r="G553" s="4">
        <v>-9855.3520451250188</v>
      </c>
      <c r="I553" s="11" t="s">
        <v>84</v>
      </c>
      <c r="J553" s="20">
        <f t="shared" si="41"/>
        <v>-2.3122679372106094E-5</v>
      </c>
      <c r="K553" s="21">
        <f>+SUMIF('Cost of Removal from Forecast'!AH:AH,I553,'Cost of Removal from Forecast'!AF:AF)</f>
        <v>0</v>
      </c>
      <c r="L553" s="21">
        <f t="shared" si="43"/>
        <v>0</v>
      </c>
      <c r="N553" s="22">
        <v>0</v>
      </c>
      <c r="O553" s="21">
        <f>+SUMIF('Cost of Removal from Forecast'!AH:AH,N553,'Cost of Removal from Forecast'!AF:AF)</f>
        <v>0</v>
      </c>
      <c r="P553" s="20">
        <f t="shared" si="42"/>
        <v>0</v>
      </c>
      <c r="Q553" s="3">
        <f t="shared" si="44"/>
        <v>0</v>
      </c>
      <c r="R553" s="3"/>
      <c r="S553" s="2">
        <f t="shared" si="45"/>
        <v>0</v>
      </c>
    </row>
    <row r="554" spans="1:19" x14ac:dyDescent="0.3">
      <c r="A554">
        <v>37100</v>
      </c>
      <c r="B554" t="s">
        <v>5</v>
      </c>
      <c r="C554" t="s">
        <v>9</v>
      </c>
      <c r="E554" s="4">
        <v>158491.23750000002</v>
      </c>
      <c r="G554" s="4">
        <v>32905699.850000001</v>
      </c>
      <c r="I554" s="11">
        <v>371</v>
      </c>
      <c r="J554" s="20">
        <f t="shared" si="41"/>
        <v>1</v>
      </c>
      <c r="K554" s="21">
        <f>+SUMIF('Cost of Removal from Forecast'!AH:AH,I554,'Cost of Removal from Forecast'!AF:AF)</f>
        <v>-244479.63144131185</v>
      </c>
      <c r="L554" s="21">
        <f t="shared" si="43"/>
        <v>-244479.63</v>
      </c>
      <c r="N554" s="22">
        <v>0</v>
      </c>
      <c r="O554" s="21">
        <f>+SUMIF('Cost of Removal from Forecast'!AH:AH,N554,'Cost of Removal from Forecast'!AF:AF)</f>
        <v>0</v>
      </c>
      <c r="P554" s="20">
        <f t="shared" si="42"/>
        <v>0</v>
      </c>
      <c r="Q554" s="3">
        <f t="shared" si="44"/>
        <v>0</v>
      </c>
      <c r="R554" s="3"/>
      <c r="S554" s="2">
        <f t="shared" si="45"/>
        <v>-244479.63</v>
      </c>
    </row>
    <row r="555" spans="1:19" x14ac:dyDescent="0.3">
      <c r="A555">
        <v>37120</v>
      </c>
      <c r="B555" t="s">
        <v>5</v>
      </c>
      <c r="C555" t="s">
        <v>8</v>
      </c>
      <c r="E555" s="4">
        <v>0</v>
      </c>
      <c r="G555" s="4">
        <v>18305672.278686058</v>
      </c>
      <c r="I555" s="11" t="s">
        <v>84</v>
      </c>
      <c r="J555" s="20">
        <f t="shared" si="41"/>
        <v>4.294886563694935E-2</v>
      </c>
      <c r="K555" s="21">
        <f>+SUMIF('Cost of Removal from Forecast'!AH:AH,I555,'Cost of Removal from Forecast'!AF:AF)</f>
        <v>0</v>
      </c>
      <c r="L555" s="21">
        <f t="shared" si="43"/>
        <v>0</v>
      </c>
      <c r="N555" s="22">
        <v>0</v>
      </c>
      <c r="O555" s="21">
        <f>+SUMIF('Cost of Removal from Forecast'!AH:AH,N555,'Cost of Removal from Forecast'!AF:AF)</f>
        <v>0</v>
      </c>
      <c r="P555" s="20">
        <f t="shared" si="42"/>
        <v>0</v>
      </c>
      <c r="Q555" s="3">
        <f t="shared" si="44"/>
        <v>0</v>
      </c>
      <c r="R555" s="3"/>
      <c r="S555" s="2">
        <f t="shared" si="45"/>
        <v>0</v>
      </c>
    </row>
    <row r="556" spans="1:19" x14ac:dyDescent="0.3">
      <c r="A556">
        <v>37150</v>
      </c>
      <c r="B556" t="s">
        <v>5</v>
      </c>
      <c r="C556" t="s">
        <v>8</v>
      </c>
      <c r="E556" s="4">
        <v>0</v>
      </c>
      <c r="G556" s="4">
        <v>7178555.2496518018</v>
      </c>
      <c r="I556" s="11" t="s">
        <v>84</v>
      </c>
      <c r="J556" s="20">
        <f t="shared" si="41"/>
        <v>1.6842364497243287E-2</v>
      </c>
      <c r="K556" s="21">
        <f>+SUMIF('Cost of Removal from Forecast'!AH:AH,I556,'Cost of Removal from Forecast'!AF:AF)</f>
        <v>0</v>
      </c>
      <c r="L556" s="21">
        <f t="shared" si="43"/>
        <v>0</v>
      </c>
      <c r="N556" s="22">
        <v>0</v>
      </c>
      <c r="O556" s="21">
        <f>+SUMIF('Cost of Removal from Forecast'!AH:AH,N556,'Cost of Removal from Forecast'!AF:AF)</f>
        <v>0</v>
      </c>
      <c r="P556" s="20">
        <f t="shared" si="42"/>
        <v>0</v>
      </c>
      <c r="Q556" s="3">
        <f t="shared" si="44"/>
        <v>0</v>
      </c>
      <c r="R556" s="3"/>
      <c r="S556" s="2">
        <f t="shared" si="45"/>
        <v>0</v>
      </c>
    </row>
    <row r="557" spans="1:19" x14ac:dyDescent="0.3">
      <c r="A557">
        <v>37300</v>
      </c>
      <c r="B557" t="s">
        <v>5</v>
      </c>
      <c r="C557" t="s">
        <v>9</v>
      </c>
      <c r="E557" s="4">
        <v>1340117.2799999998</v>
      </c>
      <c r="G557" s="4">
        <v>176880289.31</v>
      </c>
      <c r="I557" s="11">
        <v>373</v>
      </c>
      <c r="J557" s="20">
        <f t="shared" si="41"/>
        <v>1</v>
      </c>
      <c r="K557" s="21">
        <f>+SUMIF('Cost of Removal from Forecast'!AH:AH,I557,'Cost of Removal from Forecast'!AF:AF)</f>
        <v>-1450647.3256263011</v>
      </c>
      <c r="L557" s="21">
        <f t="shared" si="43"/>
        <v>-1450647.33</v>
      </c>
      <c r="N557" s="22">
        <v>0</v>
      </c>
      <c r="O557" s="21">
        <f>+SUMIF('Cost of Removal from Forecast'!AH:AH,N557,'Cost of Removal from Forecast'!AF:AF)</f>
        <v>0</v>
      </c>
      <c r="P557" s="20">
        <f t="shared" si="42"/>
        <v>0</v>
      </c>
      <c r="Q557" s="3">
        <f t="shared" si="44"/>
        <v>0</v>
      </c>
      <c r="R557" s="3"/>
      <c r="S557" s="2">
        <f t="shared" si="45"/>
        <v>-1450647.33</v>
      </c>
    </row>
    <row r="558" spans="1:19" x14ac:dyDescent="0.3">
      <c r="A558">
        <v>39000</v>
      </c>
      <c r="B558" t="s">
        <v>5</v>
      </c>
      <c r="C558" t="s">
        <v>9</v>
      </c>
      <c r="E558" s="4">
        <v>488313.09000000008</v>
      </c>
      <c r="G558" s="4">
        <v>123109607.46000001</v>
      </c>
      <c r="I558" s="11">
        <v>390</v>
      </c>
      <c r="J558" s="20">
        <f t="shared" si="41"/>
        <v>1</v>
      </c>
      <c r="K558" s="21">
        <f>+SUMIF('Cost of Removal from Forecast'!AH:AH,I558,'Cost of Removal from Forecast'!AF:AF)</f>
        <v>0</v>
      </c>
      <c r="L558" s="21">
        <f t="shared" si="43"/>
        <v>0</v>
      </c>
      <c r="N558" s="22">
        <v>0</v>
      </c>
      <c r="O558" s="21">
        <f>+SUMIF('Cost of Removal from Forecast'!AH:AH,N558,'Cost of Removal from Forecast'!AF:AF)</f>
        <v>0</v>
      </c>
      <c r="P558" s="20">
        <f t="shared" si="42"/>
        <v>0</v>
      </c>
      <c r="Q558" s="3">
        <f t="shared" si="44"/>
        <v>0</v>
      </c>
      <c r="R558" s="3"/>
      <c r="S558" s="2">
        <f t="shared" si="45"/>
        <v>0</v>
      </c>
    </row>
    <row r="559" spans="1:19" x14ac:dyDescent="0.3">
      <c r="A559">
        <v>39010</v>
      </c>
      <c r="B559" t="s">
        <v>5</v>
      </c>
      <c r="C559" t="s">
        <v>8</v>
      </c>
      <c r="E559" s="4">
        <v>0</v>
      </c>
      <c r="G559" s="4">
        <v>2737603.2611291367</v>
      </c>
      <c r="I559" s="11" t="s">
        <v>84</v>
      </c>
      <c r="J559" s="20">
        <f t="shared" si="41"/>
        <v>6.4229793279107633E-3</v>
      </c>
      <c r="K559" s="21">
        <f>+SUMIF('Cost of Removal from Forecast'!AH:AH,I559,'Cost of Removal from Forecast'!AF:AF)</f>
        <v>0</v>
      </c>
      <c r="L559" s="21">
        <f t="shared" si="43"/>
        <v>0</v>
      </c>
      <c r="N559" s="22">
        <v>0</v>
      </c>
      <c r="O559" s="21">
        <f>+SUMIF('Cost of Removal from Forecast'!AH:AH,N559,'Cost of Removal from Forecast'!AF:AF)</f>
        <v>0</v>
      </c>
      <c r="P559" s="20">
        <f t="shared" si="42"/>
        <v>0</v>
      </c>
      <c r="Q559" s="3">
        <f t="shared" si="44"/>
        <v>0</v>
      </c>
      <c r="R559" s="3"/>
      <c r="S559" s="2">
        <f t="shared" si="45"/>
        <v>0</v>
      </c>
    </row>
    <row r="560" spans="1:19" x14ac:dyDescent="0.3">
      <c r="A560">
        <v>39110</v>
      </c>
      <c r="B560" t="s">
        <v>5</v>
      </c>
      <c r="C560" t="s">
        <v>8</v>
      </c>
      <c r="E560" s="4">
        <v>0</v>
      </c>
      <c r="G560" s="4">
        <v>24039628.362153281</v>
      </c>
      <c r="I560" s="11" t="s">
        <v>84</v>
      </c>
      <c r="J560" s="20">
        <f t="shared" si="41"/>
        <v>5.640190388912758E-2</v>
      </c>
      <c r="K560" s="21">
        <f>+SUMIF('Cost of Removal from Forecast'!AH:AH,I560,'Cost of Removal from Forecast'!AF:AF)</f>
        <v>0</v>
      </c>
      <c r="L560" s="21">
        <f t="shared" si="43"/>
        <v>0</v>
      </c>
      <c r="N560" s="22">
        <v>0</v>
      </c>
      <c r="O560" s="21">
        <f>+SUMIF('Cost of Removal from Forecast'!AH:AH,N560,'Cost of Removal from Forecast'!AF:AF)</f>
        <v>0</v>
      </c>
      <c r="P560" s="20">
        <f t="shared" si="42"/>
        <v>0</v>
      </c>
      <c r="Q560" s="3">
        <f t="shared" si="44"/>
        <v>0</v>
      </c>
      <c r="R560" s="3"/>
      <c r="S560" s="2">
        <f t="shared" si="45"/>
        <v>0</v>
      </c>
    </row>
    <row r="561" spans="1:19" x14ac:dyDescent="0.3">
      <c r="A561">
        <v>39120</v>
      </c>
      <c r="B561" t="s">
        <v>5</v>
      </c>
      <c r="C561" t="s">
        <v>8</v>
      </c>
      <c r="E561" s="4">
        <v>0</v>
      </c>
      <c r="G561" s="4">
        <v>4058217.633397691</v>
      </c>
      <c r="I561" s="11" t="s">
        <v>84</v>
      </c>
      <c r="J561" s="20">
        <f t="shared" si="41"/>
        <v>9.5214117902260725E-3</v>
      </c>
      <c r="K561" s="21">
        <f>+SUMIF('Cost of Removal from Forecast'!AH:AH,I561,'Cost of Removal from Forecast'!AF:AF)</f>
        <v>0</v>
      </c>
      <c r="L561" s="21">
        <f t="shared" si="43"/>
        <v>0</v>
      </c>
      <c r="N561" s="22">
        <v>0</v>
      </c>
      <c r="O561" s="21">
        <f>+SUMIF('Cost of Removal from Forecast'!AH:AH,N561,'Cost of Removal from Forecast'!AF:AF)</f>
        <v>0</v>
      </c>
      <c r="P561" s="20">
        <f t="shared" si="42"/>
        <v>0</v>
      </c>
      <c r="Q561" s="3">
        <f t="shared" si="44"/>
        <v>0</v>
      </c>
      <c r="R561" s="3"/>
      <c r="S561" s="2">
        <f t="shared" si="45"/>
        <v>0</v>
      </c>
    </row>
    <row r="562" spans="1:19" x14ac:dyDescent="0.3">
      <c r="A562">
        <v>39130</v>
      </c>
      <c r="B562" t="s">
        <v>5</v>
      </c>
      <c r="C562" t="s">
        <v>8</v>
      </c>
      <c r="E562" s="4">
        <v>0</v>
      </c>
      <c r="G562" s="4">
        <v>286155.49385083711</v>
      </c>
      <c r="I562" s="11" t="s">
        <v>84</v>
      </c>
      <c r="J562" s="20">
        <f t="shared" si="41"/>
        <v>6.7137954124658037E-4</v>
      </c>
      <c r="K562" s="21">
        <f>+SUMIF('Cost of Removal from Forecast'!AH:AH,I562,'Cost of Removal from Forecast'!AF:AF)</f>
        <v>0</v>
      </c>
      <c r="L562" s="21">
        <f t="shared" si="43"/>
        <v>0</v>
      </c>
      <c r="N562" s="22">
        <v>0</v>
      </c>
      <c r="O562" s="21">
        <f>+SUMIF('Cost of Removal from Forecast'!AH:AH,N562,'Cost of Removal from Forecast'!AF:AF)</f>
        <v>0</v>
      </c>
      <c r="P562" s="20">
        <f t="shared" si="42"/>
        <v>0</v>
      </c>
      <c r="Q562" s="3">
        <f t="shared" si="44"/>
        <v>0</v>
      </c>
      <c r="R562" s="3"/>
      <c r="S562" s="2">
        <f t="shared" si="45"/>
        <v>0</v>
      </c>
    </row>
    <row r="563" spans="1:19" x14ac:dyDescent="0.3">
      <c r="A563">
        <v>39140</v>
      </c>
      <c r="B563" t="s">
        <v>5</v>
      </c>
      <c r="C563" t="s">
        <v>8</v>
      </c>
      <c r="E563" s="4">
        <v>0</v>
      </c>
      <c r="G563" s="4">
        <v>2530330.0232330444</v>
      </c>
      <c r="I563" s="11" t="s">
        <v>84</v>
      </c>
      <c r="J563" s="20">
        <f t="shared" si="41"/>
        <v>5.9366737550255871E-3</v>
      </c>
      <c r="K563" s="21">
        <f>+SUMIF('Cost of Removal from Forecast'!AH:AH,I563,'Cost of Removal from Forecast'!AF:AF)</f>
        <v>0</v>
      </c>
      <c r="L563" s="21">
        <f t="shared" si="43"/>
        <v>0</v>
      </c>
      <c r="N563" s="22">
        <v>0</v>
      </c>
      <c r="O563" s="21">
        <f>+SUMIF('Cost of Removal from Forecast'!AH:AH,N563,'Cost of Removal from Forecast'!AF:AF)</f>
        <v>0</v>
      </c>
      <c r="P563" s="20">
        <f t="shared" si="42"/>
        <v>0</v>
      </c>
      <c r="Q563" s="3">
        <f t="shared" si="44"/>
        <v>0</v>
      </c>
      <c r="R563" s="3"/>
      <c r="S563" s="2">
        <f t="shared" si="45"/>
        <v>0</v>
      </c>
    </row>
    <row r="564" spans="1:19" x14ac:dyDescent="0.3">
      <c r="A564">
        <v>39150</v>
      </c>
      <c r="B564" t="s">
        <v>5</v>
      </c>
      <c r="C564" t="s">
        <v>8</v>
      </c>
      <c r="E564" s="4">
        <v>0</v>
      </c>
      <c r="G564" s="4">
        <v>146923815.68943232</v>
      </c>
      <c r="I564" s="11" t="s">
        <v>84</v>
      </c>
      <c r="J564" s="20">
        <f t="shared" si="41"/>
        <v>0.34471343760810919</v>
      </c>
      <c r="K564" s="21">
        <f>+SUMIF('Cost of Removal from Forecast'!AH:AH,I564,'Cost of Removal from Forecast'!AF:AF)</f>
        <v>0</v>
      </c>
      <c r="L564" s="21">
        <f t="shared" si="43"/>
        <v>0</v>
      </c>
      <c r="N564" s="22">
        <v>0</v>
      </c>
      <c r="O564" s="21">
        <f>+SUMIF('Cost of Removal from Forecast'!AH:AH,N564,'Cost of Removal from Forecast'!AF:AF)</f>
        <v>0</v>
      </c>
      <c r="P564" s="20">
        <f t="shared" si="42"/>
        <v>0</v>
      </c>
      <c r="Q564" s="3">
        <f t="shared" si="44"/>
        <v>0</v>
      </c>
      <c r="R564" s="3"/>
      <c r="S564" s="2">
        <f t="shared" si="45"/>
        <v>0</v>
      </c>
    </row>
    <row r="565" spans="1:19" x14ac:dyDescent="0.3">
      <c r="A565">
        <v>39190</v>
      </c>
      <c r="B565" t="s">
        <v>5</v>
      </c>
      <c r="C565" t="s">
        <v>8</v>
      </c>
      <c r="E565" s="4">
        <v>0</v>
      </c>
      <c r="G565" s="4">
        <v>6469001.6600872688</v>
      </c>
      <c r="I565" s="11" t="s">
        <v>84</v>
      </c>
      <c r="J565" s="20">
        <f t="shared" si="41"/>
        <v>1.5177606092499811E-2</v>
      </c>
      <c r="K565" s="21">
        <f>+SUMIF('Cost of Removal from Forecast'!AH:AH,I565,'Cost of Removal from Forecast'!AF:AF)</f>
        <v>0</v>
      </c>
      <c r="L565" s="21">
        <f t="shared" si="43"/>
        <v>0</v>
      </c>
      <c r="N565" s="22">
        <v>0</v>
      </c>
      <c r="O565" s="21">
        <f>+SUMIF('Cost of Removal from Forecast'!AH:AH,N565,'Cost of Removal from Forecast'!AF:AF)</f>
        <v>0</v>
      </c>
      <c r="P565" s="20">
        <f t="shared" si="42"/>
        <v>0</v>
      </c>
      <c r="Q565" s="3">
        <f t="shared" si="44"/>
        <v>0</v>
      </c>
      <c r="R565" s="3"/>
      <c r="S565" s="2">
        <f t="shared" si="45"/>
        <v>0</v>
      </c>
    </row>
    <row r="566" spans="1:19" x14ac:dyDescent="0.3">
      <c r="A566">
        <v>39210</v>
      </c>
      <c r="B566" t="s">
        <v>5</v>
      </c>
      <c r="C566" t="s">
        <v>9</v>
      </c>
      <c r="E566" s="4">
        <v>-81698.0625</v>
      </c>
      <c r="G566" s="4">
        <v>1846072.9399999997</v>
      </c>
      <c r="I566" s="11">
        <v>392</v>
      </c>
      <c r="J566" s="20">
        <f t="shared" si="41"/>
        <v>3.4395688848213583E-2</v>
      </c>
      <c r="K566" s="21">
        <f>+SUMIF('Cost of Removal from Forecast'!AH:AH,I566,'Cost of Removal from Forecast'!AF:AF)</f>
        <v>1972799.97</v>
      </c>
      <c r="L566" s="21">
        <f t="shared" si="43"/>
        <v>67855.81</v>
      </c>
      <c r="N566" s="22">
        <v>0</v>
      </c>
      <c r="O566" s="21">
        <f>+SUMIF('Cost of Removal from Forecast'!AH:AH,N566,'Cost of Removal from Forecast'!AF:AF)</f>
        <v>0</v>
      </c>
      <c r="P566" s="20">
        <f t="shared" si="42"/>
        <v>0</v>
      </c>
      <c r="Q566" s="3">
        <f t="shared" si="44"/>
        <v>0</v>
      </c>
      <c r="R566" s="3"/>
      <c r="S566" s="2">
        <f t="shared" si="45"/>
        <v>67855.81</v>
      </c>
    </row>
    <row r="567" spans="1:19" x14ac:dyDescent="0.3">
      <c r="A567">
        <v>39220</v>
      </c>
      <c r="B567" t="s">
        <v>5</v>
      </c>
      <c r="C567" t="s">
        <v>9</v>
      </c>
      <c r="E567" s="4">
        <v>-530796.33000000007</v>
      </c>
      <c r="G567" s="4">
        <v>12110353.82</v>
      </c>
      <c r="I567" s="11">
        <v>392</v>
      </c>
      <c r="J567" s="20">
        <f t="shared" si="41"/>
        <v>0.22347048203809852</v>
      </c>
      <c r="K567" s="21">
        <f>+SUMIF('Cost of Removal from Forecast'!AH:AH,I567,'Cost of Removal from Forecast'!AF:AF)</f>
        <v>1972799.97</v>
      </c>
      <c r="L567" s="21">
        <f t="shared" si="43"/>
        <v>440862.56</v>
      </c>
      <c r="N567" s="22">
        <v>0</v>
      </c>
      <c r="O567" s="21">
        <f>+SUMIF('Cost of Removal from Forecast'!AH:AH,N567,'Cost of Removal from Forecast'!AF:AF)</f>
        <v>0</v>
      </c>
      <c r="P567" s="20">
        <f t="shared" si="42"/>
        <v>0</v>
      </c>
      <c r="Q567" s="3">
        <f t="shared" si="44"/>
        <v>0</v>
      </c>
      <c r="R567" s="3"/>
      <c r="S567" s="2">
        <f t="shared" si="45"/>
        <v>440862.56</v>
      </c>
    </row>
    <row r="568" spans="1:19" x14ac:dyDescent="0.3">
      <c r="A568">
        <v>39230</v>
      </c>
      <c r="B568" t="s">
        <v>5</v>
      </c>
      <c r="C568" t="s">
        <v>9</v>
      </c>
      <c r="E568" s="4">
        <v>-1674007.29</v>
      </c>
      <c r="G568" s="4">
        <v>98549598.620000005</v>
      </c>
      <c r="I568" s="11">
        <v>392</v>
      </c>
      <c r="J568" s="20">
        <f t="shared" si="41"/>
        <v>0.70477355416453413</v>
      </c>
      <c r="K568" s="21">
        <f>+SUMIF('Cost of Removal from Forecast'!AH:AH,I568,'Cost of Removal from Forecast'!AF:AF)</f>
        <v>1972799.97</v>
      </c>
      <c r="L568" s="21">
        <f t="shared" si="43"/>
        <v>1390377.25</v>
      </c>
      <c r="N568" s="22">
        <v>0</v>
      </c>
      <c r="O568" s="21">
        <f>+SUMIF('Cost of Removal from Forecast'!AH:AH,N568,'Cost of Removal from Forecast'!AF:AF)</f>
        <v>0</v>
      </c>
      <c r="P568" s="20">
        <f t="shared" si="42"/>
        <v>0</v>
      </c>
      <c r="Q568" s="3">
        <f t="shared" si="44"/>
        <v>0</v>
      </c>
      <c r="R568" s="3"/>
      <c r="S568" s="2">
        <f t="shared" si="45"/>
        <v>1390377.25</v>
      </c>
    </row>
    <row r="569" spans="1:19" x14ac:dyDescent="0.3">
      <c r="A569">
        <v>39240</v>
      </c>
      <c r="B569" t="s">
        <v>5</v>
      </c>
      <c r="C569" t="s">
        <v>9</v>
      </c>
      <c r="E569" s="4">
        <v>-1625.88</v>
      </c>
      <c r="G569" s="4">
        <v>637559.30999999994</v>
      </c>
      <c r="I569" s="11">
        <v>392</v>
      </c>
      <c r="J569" s="20">
        <f t="shared" si="41"/>
        <v>6.8451149113277329E-4</v>
      </c>
      <c r="K569" s="21">
        <f>+SUMIF('Cost of Removal from Forecast'!AH:AH,I569,'Cost of Removal from Forecast'!AF:AF)</f>
        <v>1972799.97</v>
      </c>
      <c r="L569" s="21">
        <f t="shared" si="43"/>
        <v>1350.4</v>
      </c>
      <c r="N569" s="22">
        <v>0</v>
      </c>
      <c r="O569" s="21">
        <f>+SUMIF('Cost of Removal from Forecast'!AH:AH,N569,'Cost of Removal from Forecast'!AF:AF)</f>
        <v>0</v>
      </c>
      <c r="P569" s="20">
        <f t="shared" si="42"/>
        <v>0</v>
      </c>
      <c r="Q569" s="3">
        <f t="shared" si="44"/>
        <v>0</v>
      </c>
      <c r="R569" s="3"/>
      <c r="S569" s="2">
        <f t="shared" si="45"/>
        <v>1350.4</v>
      </c>
    </row>
    <row r="570" spans="1:19" x14ac:dyDescent="0.3">
      <c r="A570">
        <v>39270</v>
      </c>
      <c r="B570" t="s">
        <v>5</v>
      </c>
      <c r="C570" t="s">
        <v>8</v>
      </c>
      <c r="E570" s="4">
        <v>0</v>
      </c>
      <c r="G570" s="4">
        <v>33239.177238732365</v>
      </c>
      <c r="I570" s="11" t="s">
        <v>84</v>
      </c>
      <c r="J570" s="20">
        <f t="shared" si="41"/>
        <v>7.7985934380090993E-5</v>
      </c>
      <c r="K570" s="21">
        <f>+SUMIF('Cost of Removal from Forecast'!AH:AH,I570,'Cost of Removal from Forecast'!AF:AF)</f>
        <v>0</v>
      </c>
      <c r="L570" s="21">
        <f t="shared" si="43"/>
        <v>0</v>
      </c>
      <c r="N570" s="22">
        <v>0</v>
      </c>
      <c r="O570" s="21">
        <f>+SUMIF('Cost of Removal from Forecast'!AH:AH,N570,'Cost of Removal from Forecast'!AF:AF)</f>
        <v>0</v>
      </c>
      <c r="P570" s="20">
        <f t="shared" si="42"/>
        <v>0</v>
      </c>
      <c r="Q570" s="3">
        <f t="shared" si="44"/>
        <v>0</v>
      </c>
      <c r="R570" s="3"/>
      <c r="S570" s="2">
        <f t="shared" si="45"/>
        <v>0</v>
      </c>
    </row>
    <row r="571" spans="1:19" x14ac:dyDescent="0.3">
      <c r="A571">
        <v>39280</v>
      </c>
      <c r="B571" t="s">
        <v>5</v>
      </c>
      <c r="C571" t="s">
        <v>8</v>
      </c>
      <c r="E571" s="4">
        <v>0</v>
      </c>
      <c r="G571" s="4">
        <v>599320.45797369885</v>
      </c>
      <c r="I571" s="11" t="s">
        <v>84</v>
      </c>
      <c r="J571" s="20">
        <f t="shared" si="41"/>
        <v>1.4061288452627599E-3</v>
      </c>
      <c r="K571" s="21">
        <f>+SUMIF('Cost of Removal from Forecast'!AH:AH,I571,'Cost of Removal from Forecast'!AF:AF)</f>
        <v>0</v>
      </c>
      <c r="L571" s="21">
        <f t="shared" si="43"/>
        <v>0</v>
      </c>
      <c r="N571" s="22">
        <v>0</v>
      </c>
      <c r="O571" s="21">
        <f>+SUMIF('Cost of Removal from Forecast'!AH:AH,N571,'Cost of Removal from Forecast'!AF:AF)</f>
        <v>0</v>
      </c>
      <c r="P571" s="20">
        <f t="shared" si="42"/>
        <v>0</v>
      </c>
      <c r="Q571" s="3">
        <f t="shared" si="44"/>
        <v>0</v>
      </c>
      <c r="R571" s="3"/>
      <c r="S571" s="2">
        <f t="shared" si="45"/>
        <v>0</v>
      </c>
    </row>
    <row r="572" spans="1:19" x14ac:dyDescent="0.3">
      <c r="A572">
        <v>39290</v>
      </c>
      <c r="B572" t="s">
        <v>5</v>
      </c>
      <c r="C572" t="s">
        <v>9</v>
      </c>
      <c r="E572" s="4">
        <v>-87113.79</v>
      </c>
      <c r="G572" s="4">
        <v>2689224.0399999996</v>
      </c>
      <c r="I572" s="11">
        <v>392</v>
      </c>
      <c r="J572" s="20">
        <f t="shared" si="41"/>
        <v>3.6675763458021052E-2</v>
      </c>
      <c r="K572" s="21">
        <f>+SUMIF('Cost of Removal from Forecast'!AH:AH,I572,'Cost of Removal from Forecast'!AF:AF)</f>
        <v>1972799.97</v>
      </c>
      <c r="L572" s="21">
        <f t="shared" si="43"/>
        <v>72353.95</v>
      </c>
      <c r="N572" s="22">
        <v>0</v>
      </c>
      <c r="O572" s="21">
        <f>+SUMIF('Cost of Removal from Forecast'!AH:AH,N572,'Cost of Removal from Forecast'!AF:AF)</f>
        <v>0</v>
      </c>
      <c r="P572" s="20">
        <f t="shared" si="42"/>
        <v>0</v>
      </c>
      <c r="Q572" s="3">
        <f t="shared" si="44"/>
        <v>0</v>
      </c>
      <c r="R572" s="3"/>
      <c r="S572" s="2">
        <f t="shared" si="45"/>
        <v>72353.95</v>
      </c>
    </row>
    <row r="573" spans="1:19" x14ac:dyDescent="0.3">
      <c r="A573">
        <v>39310</v>
      </c>
      <c r="B573" t="s">
        <v>5</v>
      </c>
      <c r="C573" t="s">
        <v>8</v>
      </c>
      <c r="E573" s="4">
        <v>0</v>
      </c>
      <c r="G573" s="4">
        <v>0</v>
      </c>
      <c r="I573" s="11" t="s">
        <v>84</v>
      </c>
      <c r="J573" s="20">
        <f t="shared" si="41"/>
        <v>0</v>
      </c>
      <c r="K573" s="21">
        <f>+SUMIF('Cost of Removal from Forecast'!AH:AH,I573,'Cost of Removal from Forecast'!AF:AF)</f>
        <v>0</v>
      </c>
      <c r="L573" s="21">
        <f t="shared" si="43"/>
        <v>0</v>
      </c>
      <c r="N573" s="22">
        <v>0</v>
      </c>
      <c r="O573" s="21">
        <f>+SUMIF('Cost of Removal from Forecast'!AH:AH,N573,'Cost of Removal from Forecast'!AF:AF)</f>
        <v>0</v>
      </c>
      <c r="P573" s="20">
        <f t="shared" si="42"/>
        <v>0</v>
      </c>
      <c r="Q573" s="3">
        <f t="shared" si="44"/>
        <v>0</v>
      </c>
      <c r="R573" s="3"/>
      <c r="S573" s="2">
        <f t="shared" si="45"/>
        <v>0</v>
      </c>
    </row>
    <row r="574" spans="1:19" x14ac:dyDescent="0.3">
      <c r="A574">
        <v>39320</v>
      </c>
      <c r="B574" t="s">
        <v>5</v>
      </c>
      <c r="C574" t="s">
        <v>8</v>
      </c>
      <c r="E574" s="4">
        <v>0</v>
      </c>
      <c r="G574" s="4">
        <v>1265251.6639534177</v>
      </c>
      <c r="I574" s="11" t="s">
        <v>84</v>
      </c>
      <c r="J574" s="20">
        <f t="shared" si="41"/>
        <v>2.9685401816863743E-3</v>
      </c>
      <c r="K574" s="21">
        <f>+SUMIF('Cost of Removal from Forecast'!AH:AH,I574,'Cost of Removal from Forecast'!AF:AF)</f>
        <v>0</v>
      </c>
      <c r="L574" s="21">
        <f t="shared" si="43"/>
        <v>0</v>
      </c>
      <c r="N574" s="22">
        <v>0</v>
      </c>
      <c r="O574" s="21">
        <f>+SUMIF('Cost of Removal from Forecast'!AH:AH,N574,'Cost of Removal from Forecast'!AF:AF)</f>
        <v>0</v>
      </c>
      <c r="P574" s="20">
        <f t="shared" si="42"/>
        <v>0</v>
      </c>
      <c r="Q574" s="3">
        <f t="shared" si="44"/>
        <v>0</v>
      </c>
      <c r="R574" s="3"/>
      <c r="S574" s="2">
        <f t="shared" si="45"/>
        <v>0</v>
      </c>
    </row>
    <row r="575" spans="1:19" x14ac:dyDescent="0.3">
      <c r="A575">
        <v>39410</v>
      </c>
      <c r="B575" t="s">
        <v>5</v>
      </c>
      <c r="C575" t="s">
        <v>8</v>
      </c>
      <c r="E575" s="4">
        <v>0</v>
      </c>
      <c r="G575" s="4">
        <v>3826.7040558937256</v>
      </c>
      <c r="I575" s="11" t="s">
        <v>84</v>
      </c>
      <c r="J575" s="20">
        <f t="shared" si="41"/>
        <v>8.9782334036598209E-6</v>
      </c>
      <c r="K575" s="21">
        <f>+SUMIF('Cost of Removal from Forecast'!AH:AH,I575,'Cost of Removal from Forecast'!AF:AF)</f>
        <v>0</v>
      </c>
      <c r="L575" s="21">
        <f t="shared" si="43"/>
        <v>0</v>
      </c>
      <c r="N575" s="22">
        <v>0</v>
      </c>
      <c r="O575" s="21">
        <f>+SUMIF('Cost of Removal from Forecast'!AH:AH,N575,'Cost of Removal from Forecast'!AF:AF)</f>
        <v>0</v>
      </c>
      <c r="P575" s="20">
        <f t="shared" si="42"/>
        <v>0</v>
      </c>
      <c r="Q575" s="3">
        <f t="shared" si="44"/>
        <v>0</v>
      </c>
      <c r="R575" s="3"/>
      <c r="S575" s="2">
        <f t="shared" si="45"/>
        <v>0</v>
      </c>
    </row>
    <row r="576" spans="1:19" x14ac:dyDescent="0.3">
      <c r="A576">
        <v>39420</v>
      </c>
      <c r="B576" t="s">
        <v>5</v>
      </c>
      <c r="C576" t="s">
        <v>8</v>
      </c>
      <c r="E576" s="4">
        <v>0</v>
      </c>
      <c r="G576" s="4">
        <v>28590972.864716634</v>
      </c>
      <c r="I576" s="11" t="s">
        <v>84</v>
      </c>
      <c r="J576" s="20">
        <f t="shared" si="41"/>
        <v>6.7080292561892144E-2</v>
      </c>
      <c r="K576" s="21">
        <f>+SUMIF('Cost of Removal from Forecast'!AH:AH,I576,'Cost of Removal from Forecast'!AF:AF)</f>
        <v>0</v>
      </c>
      <c r="L576" s="21">
        <f t="shared" si="43"/>
        <v>0</v>
      </c>
      <c r="N576" s="22">
        <v>0</v>
      </c>
      <c r="O576" s="21">
        <f>+SUMIF('Cost of Removal from Forecast'!AH:AH,N576,'Cost of Removal from Forecast'!AF:AF)</f>
        <v>0</v>
      </c>
      <c r="P576" s="20">
        <f t="shared" si="42"/>
        <v>0</v>
      </c>
      <c r="Q576" s="3">
        <f t="shared" si="44"/>
        <v>0</v>
      </c>
      <c r="R576" s="3"/>
      <c r="S576" s="2">
        <f t="shared" si="45"/>
        <v>0</v>
      </c>
    </row>
    <row r="577" spans="1:19" x14ac:dyDescent="0.3">
      <c r="A577">
        <v>39510</v>
      </c>
      <c r="B577" t="s">
        <v>5</v>
      </c>
      <c r="C577" t="s">
        <v>8</v>
      </c>
      <c r="E577" s="4">
        <v>0</v>
      </c>
      <c r="G577" s="4">
        <v>0</v>
      </c>
      <c r="I577" s="11" t="s">
        <v>84</v>
      </c>
      <c r="J577" s="20">
        <f t="shared" si="41"/>
        <v>0</v>
      </c>
      <c r="K577" s="21">
        <f>+SUMIF('Cost of Removal from Forecast'!AH:AH,I577,'Cost of Removal from Forecast'!AF:AF)</f>
        <v>0</v>
      </c>
      <c r="L577" s="21">
        <f t="shared" si="43"/>
        <v>0</v>
      </c>
      <c r="N577" s="22">
        <v>0</v>
      </c>
      <c r="O577" s="21">
        <f>+SUMIF('Cost of Removal from Forecast'!AH:AH,N577,'Cost of Removal from Forecast'!AF:AF)</f>
        <v>0</v>
      </c>
      <c r="P577" s="20">
        <f t="shared" si="42"/>
        <v>0</v>
      </c>
      <c r="Q577" s="3">
        <f t="shared" si="44"/>
        <v>0</v>
      </c>
      <c r="R577" s="3"/>
      <c r="S577" s="2">
        <f t="shared" si="45"/>
        <v>0</v>
      </c>
    </row>
    <row r="578" spans="1:19" x14ac:dyDescent="0.3">
      <c r="A578">
        <v>39520</v>
      </c>
      <c r="B578" t="s">
        <v>5</v>
      </c>
      <c r="C578" t="s">
        <v>8</v>
      </c>
      <c r="E578" s="4">
        <v>0</v>
      </c>
      <c r="G578" s="4">
        <v>9315808.8909914065</v>
      </c>
      <c r="I578" s="11" t="s">
        <v>84</v>
      </c>
      <c r="J578" s="20">
        <f t="shared" si="41"/>
        <v>2.1856800354966621E-2</v>
      </c>
      <c r="K578" s="21">
        <f>+SUMIF('Cost of Removal from Forecast'!AH:AH,I578,'Cost of Removal from Forecast'!AF:AF)</f>
        <v>0</v>
      </c>
      <c r="L578" s="21">
        <f t="shared" si="43"/>
        <v>0</v>
      </c>
      <c r="N578" s="22">
        <v>0</v>
      </c>
      <c r="O578" s="21">
        <f>+SUMIF('Cost of Removal from Forecast'!AH:AH,N578,'Cost of Removal from Forecast'!AF:AF)</f>
        <v>0</v>
      </c>
      <c r="P578" s="20">
        <f t="shared" si="42"/>
        <v>0</v>
      </c>
      <c r="Q578" s="3">
        <f t="shared" si="44"/>
        <v>0</v>
      </c>
      <c r="R578" s="3"/>
      <c r="S578" s="2">
        <f t="shared" si="45"/>
        <v>0</v>
      </c>
    </row>
    <row r="579" spans="1:19" x14ac:dyDescent="0.3">
      <c r="A579">
        <v>39610</v>
      </c>
      <c r="B579" t="s">
        <v>5</v>
      </c>
      <c r="C579" t="s">
        <v>9</v>
      </c>
      <c r="E579" s="4">
        <v>0</v>
      </c>
      <c r="G579" s="4">
        <v>2061673.0599999998</v>
      </c>
      <c r="I579" s="11">
        <v>396</v>
      </c>
      <c r="J579" s="20">
        <f t="shared" si="41"/>
        <v>1</v>
      </c>
      <c r="K579" s="21">
        <f>+SUMIF('Cost of Removal from Forecast'!AH:AH,I579,'Cost of Removal from Forecast'!AF:AF)</f>
        <v>0</v>
      </c>
      <c r="L579" s="21">
        <f t="shared" si="43"/>
        <v>0</v>
      </c>
      <c r="N579" s="22">
        <v>0</v>
      </c>
      <c r="O579" s="21">
        <f>+SUMIF('Cost of Removal from Forecast'!AH:AH,N579,'Cost of Removal from Forecast'!AF:AF)</f>
        <v>0</v>
      </c>
      <c r="P579" s="20">
        <f t="shared" si="42"/>
        <v>0</v>
      </c>
      <c r="Q579" s="3">
        <f t="shared" si="44"/>
        <v>0</v>
      </c>
      <c r="R579" s="3"/>
      <c r="S579" s="2">
        <f t="shared" si="45"/>
        <v>0</v>
      </c>
    </row>
    <row r="580" spans="1:19" x14ac:dyDescent="0.3">
      <c r="A580">
        <v>39710</v>
      </c>
      <c r="B580" t="s">
        <v>5</v>
      </c>
      <c r="C580" t="s">
        <v>8</v>
      </c>
      <c r="E580" s="4">
        <v>0</v>
      </c>
      <c r="G580" s="4">
        <v>-3518.8628730301193</v>
      </c>
      <c r="I580" s="11" t="s">
        <v>84</v>
      </c>
      <c r="J580" s="20">
        <f t="shared" si="41"/>
        <v>-8.2559747835422315E-6</v>
      </c>
      <c r="K580" s="21">
        <f>+SUMIF('Cost of Removal from Forecast'!AH:AH,I580,'Cost of Removal from Forecast'!AF:AF)</f>
        <v>0</v>
      </c>
      <c r="L580" s="21">
        <f t="shared" si="43"/>
        <v>0</v>
      </c>
      <c r="N580" s="22">
        <v>0</v>
      </c>
      <c r="O580" s="21">
        <f>+SUMIF('Cost of Removal from Forecast'!AH:AH,N580,'Cost of Removal from Forecast'!AF:AF)</f>
        <v>0</v>
      </c>
      <c r="P580" s="20">
        <f t="shared" si="42"/>
        <v>0</v>
      </c>
      <c r="Q580" s="3">
        <f t="shared" si="44"/>
        <v>0</v>
      </c>
      <c r="R580" s="3"/>
      <c r="S580" s="2">
        <f t="shared" si="45"/>
        <v>0</v>
      </c>
    </row>
    <row r="581" spans="1:19" x14ac:dyDescent="0.3">
      <c r="A581">
        <v>39720</v>
      </c>
      <c r="B581" t="s">
        <v>5</v>
      </c>
      <c r="C581" t="s">
        <v>8</v>
      </c>
      <c r="E581" s="4">
        <v>0</v>
      </c>
      <c r="G581" s="4">
        <v>140139734.57050484</v>
      </c>
      <c r="I581" s="11" t="s">
        <v>84</v>
      </c>
      <c r="J581" s="20">
        <f t="shared" si="41"/>
        <v>0.32879659041390741</v>
      </c>
      <c r="K581" s="21">
        <f>+SUMIF('Cost of Removal from Forecast'!AH:AH,I581,'Cost of Removal from Forecast'!AF:AF)</f>
        <v>0</v>
      </c>
      <c r="L581" s="21">
        <f t="shared" si="43"/>
        <v>0</v>
      </c>
      <c r="N581" s="22">
        <v>0</v>
      </c>
      <c r="O581" s="21">
        <f>+SUMIF('Cost of Removal from Forecast'!AH:AH,N581,'Cost of Removal from Forecast'!AF:AF)</f>
        <v>0</v>
      </c>
      <c r="P581" s="20">
        <f t="shared" si="42"/>
        <v>0</v>
      </c>
      <c r="Q581" s="3">
        <f t="shared" si="44"/>
        <v>0</v>
      </c>
      <c r="R581" s="3"/>
      <c r="S581" s="2">
        <f t="shared" si="45"/>
        <v>0</v>
      </c>
    </row>
    <row r="582" spans="1:19" x14ac:dyDescent="0.3">
      <c r="A582">
        <v>39730</v>
      </c>
      <c r="B582" t="s">
        <v>5</v>
      </c>
      <c r="C582" t="s">
        <v>8</v>
      </c>
      <c r="E582" s="4">
        <v>0</v>
      </c>
      <c r="G582" s="4">
        <v>-648.9635115112917</v>
      </c>
      <c r="I582" s="11" t="s">
        <v>84</v>
      </c>
      <c r="J582" s="20">
        <f t="shared" si="41"/>
        <v>-1.5226016414395196E-6</v>
      </c>
      <c r="K582" s="21">
        <f>+SUMIF('Cost of Removal from Forecast'!AH:AH,I582,'Cost of Removal from Forecast'!AF:AF)</f>
        <v>0</v>
      </c>
      <c r="L582" s="21">
        <f t="shared" si="43"/>
        <v>0</v>
      </c>
      <c r="N582" s="22">
        <v>0</v>
      </c>
      <c r="O582" s="21">
        <f>+SUMIF('Cost of Removal from Forecast'!AH:AH,N582,'Cost of Removal from Forecast'!AF:AF)</f>
        <v>0</v>
      </c>
      <c r="P582" s="20">
        <f t="shared" si="42"/>
        <v>0</v>
      </c>
      <c r="Q582" s="3">
        <f t="shared" si="44"/>
        <v>0</v>
      </c>
      <c r="R582" s="3"/>
      <c r="S582" s="2">
        <f t="shared" si="45"/>
        <v>0</v>
      </c>
    </row>
    <row r="583" spans="1:19" x14ac:dyDescent="0.3">
      <c r="A583">
        <v>39780</v>
      </c>
      <c r="B583" t="s">
        <v>5</v>
      </c>
      <c r="C583" t="s">
        <v>9</v>
      </c>
      <c r="E583" s="4">
        <v>0</v>
      </c>
      <c r="G583" s="4">
        <v>9679582.7199999988</v>
      </c>
      <c r="I583" s="11">
        <v>397</v>
      </c>
      <c r="J583" s="20">
        <f t="shared" si="41"/>
        <v>1</v>
      </c>
      <c r="K583" s="21">
        <f>+SUMIF('Cost of Removal from Forecast'!AH:AH,I583,'Cost of Removal from Forecast'!AF:AF)</f>
        <v>-257140.47000000003</v>
      </c>
      <c r="L583" s="21">
        <f t="shared" si="43"/>
        <v>-257140.47</v>
      </c>
      <c r="N583" s="22">
        <v>0</v>
      </c>
      <c r="O583" s="21">
        <f>+SUMIF('Cost of Removal from Forecast'!AH:AH,N583,'Cost of Removal from Forecast'!AF:AF)</f>
        <v>0</v>
      </c>
      <c r="P583" s="20">
        <f t="shared" si="42"/>
        <v>0</v>
      </c>
      <c r="Q583" s="3">
        <f t="shared" si="44"/>
        <v>0</v>
      </c>
      <c r="R583" s="3"/>
      <c r="S583" s="2">
        <f t="shared" si="45"/>
        <v>-257140.47</v>
      </c>
    </row>
    <row r="584" spans="1:19" x14ac:dyDescent="0.3">
      <c r="A584">
        <v>39800</v>
      </c>
      <c r="B584" t="s">
        <v>5</v>
      </c>
      <c r="C584" t="s">
        <v>8</v>
      </c>
      <c r="E584" s="4">
        <v>0</v>
      </c>
      <c r="G584" s="4">
        <v>22799892.645018782</v>
      </c>
      <c r="I584" s="11" t="s">
        <v>84</v>
      </c>
      <c r="J584" s="20">
        <f t="shared" si="41"/>
        <v>5.3493229357543623E-2</v>
      </c>
      <c r="K584" s="21">
        <f>+SUMIF('Cost of Removal from Forecast'!AH:AH,I584,'Cost of Removal from Forecast'!AF:AF)</f>
        <v>0</v>
      </c>
      <c r="L584" s="21">
        <f t="shared" si="43"/>
        <v>0</v>
      </c>
      <c r="N584" s="22">
        <v>0</v>
      </c>
      <c r="O584" s="21">
        <f>+SUMIF('Cost of Removal from Forecast'!AH:AH,N584,'Cost of Removal from Forecast'!AF:AF)</f>
        <v>0</v>
      </c>
      <c r="P584" s="20">
        <f t="shared" si="42"/>
        <v>0</v>
      </c>
      <c r="Q584" s="3">
        <f t="shared" si="44"/>
        <v>0</v>
      </c>
      <c r="R584" s="3"/>
      <c r="S584" s="2">
        <f t="shared" si="45"/>
        <v>0</v>
      </c>
    </row>
    <row r="586" spans="1:19" x14ac:dyDescent="0.3">
      <c r="E586" s="2">
        <f>+SUM(E13:E585)</f>
        <v>88764021.966953829</v>
      </c>
      <c r="G586" s="2">
        <f>+SUM(G13:G585)</f>
        <v>14389756541.382048</v>
      </c>
      <c r="K586" s="2">
        <f>+SUM(K13:K585)</f>
        <v>-1219037337.8029969</v>
      </c>
      <c r="L586" s="2">
        <f>+SUM(L13:L585)</f>
        <v>-150791326.97999999</v>
      </c>
      <c r="O586" s="2">
        <f>+SUM(O13:O585)</f>
        <v>-291931257.17999953</v>
      </c>
      <c r="Q586" s="2">
        <f>+SUM(Q13:Q585)</f>
        <v>-1222543.21</v>
      </c>
      <c r="S586" s="2">
        <f>+SUM(S13:S585)</f>
        <v>-152013870.19</v>
      </c>
    </row>
    <row r="588" spans="1:19" x14ac:dyDescent="0.3">
      <c r="S588" s="4"/>
    </row>
    <row r="589" spans="1:19" x14ac:dyDescent="0.3">
      <c r="S589" s="4"/>
    </row>
    <row r="591" spans="1:19" x14ac:dyDescent="0.3">
      <c r="C591" t="s">
        <v>9</v>
      </c>
    </row>
    <row r="592" spans="1:19" x14ac:dyDescent="0.3">
      <c r="C592" t="s">
        <v>8</v>
      </c>
    </row>
  </sheetData>
  <autoFilter ref="A12:E584"/>
  <pageMargins left="0.7" right="0.7" top="0.75" bottom="0.75" header="0.3" footer="0.3"/>
  <pageSetup scale="4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518"/>
  <sheetViews>
    <sheetView workbookViewId="0">
      <selection activeCell="A2" sqref="A1:A2"/>
    </sheetView>
  </sheetViews>
  <sheetFormatPr defaultRowHeight="14.4" x14ac:dyDescent="0.3"/>
  <cols>
    <col min="2" max="2" width="16.109375" bestFit="1" customWidth="1"/>
    <col min="3" max="3" width="14.44140625" bestFit="1" customWidth="1"/>
    <col min="4" max="4" width="14.109375" bestFit="1" customWidth="1"/>
    <col min="5" max="5" width="16.88671875" bestFit="1" customWidth="1"/>
    <col min="6" max="6" width="15" bestFit="1" customWidth="1"/>
    <col min="7" max="7" width="14.33203125" style="6" bestFit="1" customWidth="1"/>
  </cols>
  <sheetData>
    <row r="1" spans="1:8" x14ac:dyDescent="0.3">
      <c r="A1" s="27" t="s">
        <v>171</v>
      </c>
    </row>
    <row r="2" spans="1:8" x14ac:dyDescent="0.3">
      <c r="A2" s="27" t="s">
        <v>170</v>
      </c>
    </row>
    <row r="6" spans="1:8" x14ac:dyDescent="0.3">
      <c r="A6" s="19" t="s">
        <v>162</v>
      </c>
    </row>
    <row r="7" spans="1:8" x14ac:dyDescent="0.3">
      <c r="A7" s="19" t="s">
        <v>166</v>
      </c>
    </row>
    <row r="9" spans="1:8" x14ac:dyDescent="0.3">
      <c r="A9" s="1" t="s">
        <v>6</v>
      </c>
      <c r="B9" s="1" t="s">
        <v>3</v>
      </c>
      <c r="C9" s="1" t="s">
        <v>4</v>
      </c>
      <c r="D9" s="1" t="s">
        <v>1</v>
      </c>
      <c r="E9" s="1" t="s">
        <v>10</v>
      </c>
      <c r="F9" s="1" t="s">
        <v>0</v>
      </c>
      <c r="G9" s="1" t="s">
        <v>2</v>
      </c>
      <c r="H9" s="1" t="s">
        <v>7</v>
      </c>
    </row>
    <row r="10" spans="1:8" hidden="1" x14ac:dyDescent="0.3">
      <c r="A10">
        <v>2015</v>
      </c>
      <c r="B10">
        <v>30300</v>
      </c>
      <c r="C10" t="s">
        <v>5</v>
      </c>
      <c r="D10">
        <v>0</v>
      </c>
      <c r="E10" s="4">
        <v>26901369.784881018</v>
      </c>
      <c r="F10" s="2">
        <v>0</v>
      </c>
      <c r="G10" s="5">
        <f>IF(E10=0,E10,((D10/100)*F10))</f>
        <v>0</v>
      </c>
      <c r="H10" t="s">
        <v>8</v>
      </c>
    </row>
    <row r="11" spans="1:8" hidden="1" x14ac:dyDescent="0.3">
      <c r="A11">
        <v>2015</v>
      </c>
      <c r="B11">
        <v>30350</v>
      </c>
      <c r="C11" t="s">
        <v>5</v>
      </c>
      <c r="D11">
        <v>0</v>
      </c>
      <c r="E11" s="4">
        <v>22151283.716063693</v>
      </c>
      <c r="F11" s="2">
        <v>-5330314.1399999997</v>
      </c>
      <c r="G11" s="5">
        <f t="shared" ref="G11:G74" si="0">IF(E11=0,E11,((D11/100)*F11))</f>
        <v>0</v>
      </c>
      <c r="H11" t="s">
        <v>8</v>
      </c>
    </row>
    <row r="12" spans="1:8" hidden="1" x14ac:dyDescent="0.3">
      <c r="A12">
        <v>2015</v>
      </c>
      <c r="B12">
        <v>31100</v>
      </c>
      <c r="C12">
        <v>10100</v>
      </c>
      <c r="D12">
        <v>-15</v>
      </c>
      <c r="E12" s="4">
        <v>0</v>
      </c>
      <c r="F12" s="2">
        <v>0</v>
      </c>
      <c r="G12" s="5">
        <f t="shared" si="0"/>
        <v>0</v>
      </c>
      <c r="H12" t="s">
        <v>8</v>
      </c>
    </row>
    <row r="13" spans="1:8" hidden="1" x14ac:dyDescent="0.3">
      <c r="A13">
        <v>2015</v>
      </c>
      <c r="B13">
        <v>31200</v>
      </c>
      <c r="C13">
        <v>10100</v>
      </c>
      <c r="D13">
        <v>-15</v>
      </c>
      <c r="E13" s="4">
        <v>0</v>
      </c>
      <c r="F13" s="2">
        <v>0</v>
      </c>
      <c r="G13" s="5">
        <f t="shared" si="0"/>
        <v>0</v>
      </c>
      <c r="H13" t="s">
        <v>8</v>
      </c>
    </row>
    <row r="14" spans="1:8" hidden="1" x14ac:dyDescent="0.3">
      <c r="A14">
        <v>2015</v>
      </c>
      <c r="B14">
        <v>31400</v>
      </c>
      <c r="C14">
        <v>10100</v>
      </c>
      <c r="D14">
        <v>-5</v>
      </c>
      <c r="E14" s="4">
        <v>0</v>
      </c>
      <c r="F14" s="2">
        <v>0</v>
      </c>
      <c r="G14" s="5">
        <f t="shared" si="0"/>
        <v>0</v>
      </c>
      <c r="H14" t="s">
        <v>8</v>
      </c>
    </row>
    <row r="15" spans="1:8" hidden="1" x14ac:dyDescent="0.3">
      <c r="A15">
        <v>2015</v>
      </c>
      <c r="B15">
        <v>31500</v>
      </c>
      <c r="C15">
        <v>10100</v>
      </c>
      <c r="D15">
        <v>-20</v>
      </c>
      <c r="E15" s="4">
        <v>0</v>
      </c>
      <c r="F15" s="2">
        <v>0</v>
      </c>
      <c r="G15" s="5">
        <f t="shared" si="0"/>
        <v>0</v>
      </c>
      <c r="H15" t="s">
        <v>8</v>
      </c>
    </row>
    <row r="16" spans="1:8" hidden="1" x14ac:dyDescent="0.3">
      <c r="A16">
        <v>2015</v>
      </c>
      <c r="B16">
        <v>31600</v>
      </c>
      <c r="C16">
        <v>10100</v>
      </c>
      <c r="D16">
        <v>-5</v>
      </c>
      <c r="E16" s="4">
        <v>0</v>
      </c>
      <c r="F16" s="2">
        <v>0</v>
      </c>
      <c r="G16" s="5">
        <f t="shared" si="0"/>
        <v>0</v>
      </c>
      <c r="H16" t="s">
        <v>8</v>
      </c>
    </row>
    <row r="17" spans="1:8" hidden="1" x14ac:dyDescent="0.3">
      <c r="A17">
        <v>2015</v>
      </c>
      <c r="B17">
        <v>31400</v>
      </c>
      <c r="C17">
        <v>10100</v>
      </c>
      <c r="D17">
        <v>-5</v>
      </c>
      <c r="E17" s="4">
        <v>0</v>
      </c>
      <c r="F17" s="2">
        <v>0</v>
      </c>
      <c r="G17" s="5">
        <f t="shared" si="0"/>
        <v>0</v>
      </c>
      <c r="H17" t="s">
        <v>8</v>
      </c>
    </row>
    <row r="18" spans="1:8" hidden="1" x14ac:dyDescent="0.3">
      <c r="A18">
        <v>2015</v>
      </c>
      <c r="B18">
        <v>31100</v>
      </c>
      <c r="C18">
        <v>10101</v>
      </c>
      <c r="D18">
        <v>-15</v>
      </c>
      <c r="E18" s="4">
        <v>0</v>
      </c>
      <c r="F18" s="2">
        <v>0</v>
      </c>
      <c r="G18" s="5">
        <f t="shared" si="0"/>
        <v>0</v>
      </c>
      <c r="H18" t="s">
        <v>8</v>
      </c>
    </row>
    <row r="19" spans="1:8" hidden="1" x14ac:dyDescent="0.3">
      <c r="A19">
        <v>2015</v>
      </c>
      <c r="B19">
        <v>31200</v>
      </c>
      <c r="C19">
        <v>10101</v>
      </c>
      <c r="D19">
        <v>-15</v>
      </c>
      <c r="E19" s="4">
        <v>0</v>
      </c>
      <c r="F19" s="2">
        <v>0</v>
      </c>
      <c r="G19" s="5">
        <f t="shared" si="0"/>
        <v>0</v>
      </c>
      <c r="H19" t="s">
        <v>8</v>
      </c>
    </row>
    <row r="20" spans="1:8" hidden="1" x14ac:dyDescent="0.3">
      <c r="A20">
        <v>2015</v>
      </c>
      <c r="B20">
        <v>31400</v>
      </c>
      <c r="C20">
        <v>10101</v>
      </c>
      <c r="D20">
        <v>-5</v>
      </c>
      <c r="E20" s="4">
        <v>0</v>
      </c>
      <c r="F20" s="2">
        <v>0</v>
      </c>
      <c r="G20" s="5">
        <f t="shared" si="0"/>
        <v>0</v>
      </c>
      <c r="H20" t="s">
        <v>8</v>
      </c>
    </row>
    <row r="21" spans="1:8" hidden="1" x14ac:dyDescent="0.3">
      <c r="A21">
        <v>2015</v>
      </c>
      <c r="B21">
        <v>31500</v>
      </c>
      <c r="C21">
        <v>10101</v>
      </c>
      <c r="D21">
        <v>-20</v>
      </c>
      <c r="E21" s="4">
        <v>0</v>
      </c>
      <c r="F21" s="2">
        <v>0</v>
      </c>
      <c r="G21" s="5">
        <f t="shared" si="0"/>
        <v>0</v>
      </c>
      <c r="H21" t="s">
        <v>8</v>
      </c>
    </row>
    <row r="22" spans="1:8" hidden="1" x14ac:dyDescent="0.3">
      <c r="A22">
        <v>2015</v>
      </c>
      <c r="B22">
        <v>31600</v>
      </c>
      <c r="C22">
        <v>10101</v>
      </c>
      <c r="D22">
        <v>-5</v>
      </c>
      <c r="E22" s="4">
        <v>0</v>
      </c>
      <c r="F22" s="2">
        <v>0</v>
      </c>
      <c r="G22" s="5">
        <f t="shared" si="0"/>
        <v>0</v>
      </c>
      <c r="H22" t="s">
        <v>8</v>
      </c>
    </row>
    <row r="23" spans="1:8" hidden="1" x14ac:dyDescent="0.3">
      <c r="A23">
        <v>2015</v>
      </c>
      <c r="B23">
        <v>31100</v>
      </c>
      <c r="C23">
        <v>10102</v>
      </c>
      <c r="D23">
        <v>-15</v>
      </c>
      <c r="E23" s="4">
        <v>0</v>
      </c>
      <c r="F23" s="2">
        <v>0</v>
      </c>
      <c r="G23" s="5">
        <f t="shared" si="0"/>
        <v>0</v>
      </c>
      <c r="H23" t="s">
        <v>8</v>
      </c>
    </row>
    <row r="24" spans="1:8" hidden="1" x14ac:dyDescent="0.3">
      <c r="A24">
        <v>2015</v>
      </c>
      <c r="B24">
        <v>31200</v>
      </c>
      <c r="C24">
        <v>10102</v>
      </c>
      <c r="D24">
        <v>-15</v>
      </c>
      <c r="E24" s="4">
        <v>0</v>
      </c>
      <c r="F24" s="2">
        <v>0</v>
      </c>
      <c r="G24" s="5">
        <f t="shared" si="0"/>
        <v>0</v>
      </c>
      <c r="H24" t="s">
        <v>8</v>
      </c>
    </row>
    <row r="25" spans="1:8" hidden="1" x14ac:dyDescent="0.3">
      <c r="A25">
        <v>2015</v>
      </c>
      <c r="B25">
        <v>31400</v>
      </c>
      <c r="C25">
        <v>10102</v>
      </c>
      <c r="D25">
        <v>-5</v>
      </c>
      <c r="E25" s="4">
        <v>0</v>
      </c>
      <c r="F25" s="2">
        <v>0</v>
      </c>
      <c r="G25" s="5">
        <f t="shared" si="0"/>
        <v>0</v>
      </c>
      <c r="H25" t="s">
        <v>8</v>
      </c>
    </row>
    <row r="26" spans="1:8" hidden="1" x14ac:dyDescent="0.3">
      <c r="A26">
        <v>2015</v>
      </c>
      <c r="B26">
        <v>31500</v>
      </c>
      <c r="C26">
        <v>10102</v>
      </c>
      <c r="D26">
        <v>-20</v>
      </c>
      <c r="E26" s="4">
        <v>0</v>
      </c>
      <c r="F26" s="2">
        <v>0</v>
      </c>
      <c r="G26" s="5">
        <f t="shared" si="0"/>
        <v>0</v>
      </c>
      <c r="H26" t="s">
        <v>8</v>
      </c>
    </row>
    <row r="27" spans="1:8" hidden="1" x14ac:dyDescent="0.3">
      <c r="A27">
        <v>2015</v>
      </c>
      <c r="B27">
        <v>31600</v>
      </c>
      <c r="C27">
        <v>10102</v>
      </c>
      <c r="D27">
        <v>-5</v>
      </c>
      <c r="E27" s="4">
        <v>0</v>
      </c>
      <c r="F27" s="2">
        <v>0</v>
      </c>
      <c r="G27" s="5">
        <f t="shared" si="0"/>
        <v>0</v>
      </c>
      <c r="H27" t="s">
        <v>8</v>
      </c>
    </row>
    <row r="28" spans="1:8" hidden="1" x14ac:dyDescent="0.3">
      <c r="A28">
        <v>2015</v>
      </c>
      <c r="B28">
        <v>31400</v>
      </c>
      <c r="C28">
        <v>10500</v>
      </c>
      <c r="D28">
        <v>-5</v>
      </c>
      <c r="E28" s="4">
        <v>0</v>
      </c>
      <c r="F28" s="2">
        <v>0</v>
      </c>
      <c r="G28" s="5">
        <f t="shared" si="0"/>
        <v>0</v>
      </c>
      <c r="H28" t="s">
        <v>8</v>
      </c>
    </row>
    <row r="29" spans="1:8" hidden="1" x14ac:dyDescent="0.3">
      <c r="A29">
        <v>2015</v>
      </c>
      <c r="B29">
        <v>34300</v>
      </c>
      <c r="C29">
        <v>31001</v>
      </c>
      <c r="D29">
        <v>-10</v>
      </c>
      <c r="E29" s="4">
        <v>0</v>
      </c>
      <c r="F29" s="2">
        <v>0</v>
      </c>
      <c r="G29" s="5">
        <f t="shared" si="0"/>
        <v>0</v>
      </c>
      <c r="H29" t="s">
        <v>9</v>
      </c>
    </row>
    <row r="30" spans="1:8" hidden="1" x14ac:dyDescent="0.3">
      <c r="A30">
        <v>2015</v>
      </c>
      <c r="B30">
        <v>31100</v>
      </c>
      <c r="C30">
        <v>10200</v>
      </c>
      <c r="D30">
        <v>-15</v>
      </c>
      <c r="E30" s="4">
        <v>0</v>
      </c>
      <c r="F30" s="2">
        <v>0</v>
      </c>
      <c r="G30" s="5">
        <f t="shared" si="0"/>
        <v>0</v>
      </c>
      <c r="H30" t="s">
        <v>8</v>
      </c>
    </row>
    <row r="31" spans="1:8" hidden="1" x14ac:dyDescent="0.3">
      <c r="A31">
        <v>2015</v>
      </c>
      <c r="B31">
        <v>31200</v>
      </c>
      <c r="C31">
        <v>10200</v>
      </c>
      <c r="D31">
        <v>-15</v>
      </c>
      <c r="E31" s="4">
        <v>0</v>
      </c>
      <c r="F31" s="2">
        <v>0</v>
      </c>
      <c r="G31" s="5">
        <f t="shared" si="0"/>
        <v>0</v>
      </c>
      <c r="H31" t="s">
        <v>8</v>
      </c>
    </row>
    <row r="32" spans="1:8" hidden="1" x14ac:dyDescent="0.3">
      <c r="A32">
        <v>2015</v>
      </c>
      <c r="B32">
        <v>31400</v>
      </c>
      <c r="C32">
        <v>10200</v>
      </c>
      <c r="D32">
        <v>-5</v>
      </c>
      <c r="E32" s="4">
        <v>0</v>
      </c>
      <c r="F32" s="2">
        <v>0</v>
      </c>
      <c r="G32" s="5">
        <f t="shared" si="0"/>
        <v>0</v>
      </c>
      <c r="H32" t="s">
        <v>8</v>
      </c>
    </row>
    <row r="33" spans="1:8" hidden="1" x14ac:dyDescent="0.3">
      <c r="A33">
        <v>2015</v>
      </c>
      <c r="B33">
        <v>31500</v>
      </c>
      <c r="C33">
        <v>10200</v>
      </c>
      <c r="D33">
        <v>-20</v>
      </c>
      <c r="E33" s="4">
        <v>0</v>
      </c>
      <c r="F33" s="2">
        <v>0</v>
      </c>
      <c r="G33" s="5">
        <f t="shared" si="0"/>
        <v>0</v>
      </c>
      <c r="H33" t="s">
        <v>8</v>
      </c>
    </row>
    <row r="34" spans="1:8" hidden="1" x14ac:dyDescent="0.3">
      <c r="A34">
        <v>2015</v>
      </c>
      <c r="B34">
        <v>31600</v>
      </c>
      <c r="C34">
        <v>10200</v>
      </c>
      <c r="D34">
        <v>-5</v>
      </c>
      <c r="E34" s="4">
        <v>0</v>
      </c>
      <c r="F34" s="2">
        <v>0</v>
      </c>
      <c r="G34" s="5">
        <f t="shared" si="0"/>
        <v>0</v>
      </c>
      <c r="H34" t="s">
        <v>8</v>
      </c>
    </row>
    <row r="35" spans="1:8" hidden="1" x14ac:dyDescent="0.3">
      <c r="A35">
        <v>2015</v>
      </c>
      <c r="B35">
        <v>31100</v>
      </c>
      <c r="C35">
        <v>10201</v>
      </c>
      <c r="D35">
        <v>-15</v>
      </c>
      <c r="E35" s="4">
        <v>0</v>
      </c>
      <c r="F35" s="2">
        <v>0</v>
      </c>
      <c r="G35" s="5">
        <f t="shared" si="0"/>
        <v>0</v>
      </c>
      <c r="H35" t="s">
        <v>8</v>
      </c>
    </row>
    <row r="36" spans="1:8" hidden="1" x14ac:dyDescent="0.3">
      <c r="A36">
        <v>2015</v>
      </c>
      <c r="B36">
        <v>31200</v>
      </c>
      <c r="C36">
        <v>10201</v>
      </c>
      <c r="D36">
        <v>-15</v>
      </c>
      <c r="E36" s="4">
        <v>0</v>
      </c>
      <c r="F36" s="2">
        <v>0</v>
      </c>
      <c r="G36" s="5">
        <f t="shared" si="0"/>
        <v>0</v>
      </c>
      <c r="H36" t="s">
        <v>8</v>
      </c>
    </row>
    <row r="37" spans="1:8" hidden="1" x14ac:dyDescent="0.3">
      <c r="A37">
        <v>2015</v>
      </c>
      <c r="B37">
        <v>31400</v>
      </c>
      <c r="C37">
        <v>10201</v>
      </c>
      <c r="D37">
        <v>-5</v>
      </c>
      <c r="E37" s="4">
        <v>0</v>
      </c>
      <c r="F37" s="2">
        <v>0</v>
      </c>
      <c r="G37" s="5">
        <f t="shared" si="0"/>
        <v>0</v>
      </c>
      <c r="H37" t="s">
        <v>8</v>
      </c>
    </row>
    <row r="38" spans="1:8" hidden="1" x14ac:dyDescent="0.3">
      <c r="A38">
        <v>2015</v>
      </c>
      <c r="B38">
        <v>31500</v>
      </c>
      <c r="C38">
        <v>10201</v>
      </c>
      <c r="D38">
        <v>-20</v>
      </c>
      <c r="E38" s="4">
        <v>0</v>
      </c>
      <c r="F38" s="2">
        <v>0</v>
      </c>
      <c r="G38" s="5">
        <f t="shared" si="0"/>
        <v>0</v>
      </c>
      <c r="H38" t="s">
        <v>8</v>
      </c>
    </row>
    <row r="39" spans="1:8" hidden="1" x14ac:dyDescent="0.3">
      <c r="A39">
        <v>2015</v>
      </c>
      <c r="B39">
        <v>31600</v>
      </c>
      <c r="C39">
        <v>10201</v>
      </c>
      <c r="D39">
        <v>-5</v>
      </c>
      <c r="E39" s="4">
        <v>0</v>
      </c>
      <c r="F39" s="2">
        <v>0</v>
      </c>
      <c r="G39" s="5">
        <f t="shared" si="0"/>
        <v>0</v>
      </c>
      <c r="H39" t="s">
        <v>8</v>
      </c>
    </row>
    <row r="40" spans="1:8" hidden="1" x14ac:dyDescent="0.3">
      <c r="A40">
        <v>2015</v>
      </c>
      <c r="B40">
        <v>31100</v>
      </c>
      <c r="C40">
        <v>10202</v>
      </c>
      <c r="D40">
        <v>-15</v>
      </c>
      <c r="E40" s="4">
        <v>0</v>
      </c>
      <c r="F40" s="2">
        <v>0</v>
      </c>
      <c r="G40" s="5">
        <f t="shared" si="0"/>
        <v>0</v>
      </c>
      <c r="H40" t="s">
        <v>8</v>
      </c>
    </row>
    <row r="41" spans="1:8" hidden="1" x14ac:dyDescent="0.3">
      <c r="A41">
        <v>2015</v>
      </c>
      <c r="B41">
        <v>31200</v>
      </c>
      <c r="C41">
        <v>10202</v>
      </c>
      <c r="D41">
        <v>-15</v>
      </c>
      <c r="E41" s="4">
        <v>0</v>
      </c>
      <c r="F41" s="2">
        <v>0</v>
      </c>
      <c r="G41" s="5">
        <f t="shared" si="0"/>
        <v>0</v>
      </c>
      <c r="H41" t="s">
        <v>8</v>
      </c>
    </row>
    <row r="42" spans="1:8" hidden="1" x14ac:dyDescent="0.3">
      <c r="A42">
        <v>2015</v>
      </c>
      <c r="B42">
        <v>31400</v>
      </c>
      <c r="C42">
        <v>10202</v>
      </c>
      <c r="D42">
        <v>-5</v>
      </c>
      <c r="E42" s="4">
        <v>0</v>
      </c>
      <c r="F42" s="2">
        <v>0</v>
      </c>
      <c r="G42" s="5">
        <f t="shared" si="0"/>
        <v>0</v>
      </c>
      <c r="H42" t="s">
        <v>8</v>
      </c>
    </row>
    <row r="43" spans="1:8" hidden="1" x14ac:dyDescent="0.3">
      <c r="A43">
        <v>2015</v>
      </c>
      <c r="B43">
        <v>31500</v>
      </c>
      <c r="C43">
        <v>10202</v>
      </c>
      <c r="D43">
        <v>-20</v>
      </c>
      <c r="E43" s="4">
        <v>0</v>
      </c>
      <c r="F43" s="2">
        <v>0</v>
      </c>
      <c r="G43" s="5">
        <f t="shared" si="0"/>
        <v>0</v>
      </c>
      <c r="H43" t="s">
        <v>8</v>
      </c>
    </row>
    <row r="44" spans="1:8" hidden="1" x14ac:dyDescent="0.3">
      <c r="A44">
        <v>2015</v>
      </c>
      <c r="B44">
        <v>31600</v>
      </c>
      <c r="C44">
        <v>10202</v>
      </c>
      <c r="D44">
        <v>-5</v>
      </c>
      <c r="E44" s="4">
        <v>0</v>
      </c>
      <c r="F44" s="2">
        <v>0</v>
      </c>
      <c r="G44" s="5">
        <f t="shared" si="0"/>
        <v>0</v>
      </c>
      <c r="H44" t="s">
        <v>8</v>
      </c>
    </row>
    <row r="45" spans="1:8" hidden="1" x14ac:dyDescent="0.3">
      <c r="A45">
        <v>2015</v>
      </c>
      <c r="B45">
        <v>31100</v>
      </c>
      <c r="C45">
        <v>10301</v>
      </c>
      <c r="D45">
        <v>-15</v>
      </c>
      <c r="E45" s="4">
        <v>916319.68449999997</v>
      </c>
      <c r="F45" s="2">
        <v>-183418.17</v>
      </c>
      <c r="G45" s="5">
        <f t="shared" si="0"/>
        <v>27512.7255</v>
      </c>
      <c r="H45" t="s">
        <v>9</v>
      </c>
    </row>
    <row r="46" spans="1:8" hidden="1" x14ac:dyDescent="0.3">
      <c r="A46">
        <v>2015</v>
      </c>
      <c r="B46">
        <v>31200</v>
      </c>
      <c r="C46">
        <v>10301</v>
      </c>
      <c r="D46">
        <v>-15</v>
      </c>
      <c r="E46" s="4">
        <v>63060.502</v>
      </c>
      <c r="F46" s="2">
        <v>-12622.720000000001</v>
      </c>
      <c r="G46" s="5">
        <f t="shared" si="0"/>
        <v>1893.4080000000001</v>
      </c>
      <c r="H46" t="s">
        <v>9</v>
      </c>
    </row>
    <row r="47" spans="1:8" hidden="1" x14ac:dyDescent="0.3">
      <c r="A47">
        <v>2015</v>
      </c>
      <c r="B47">
        <v>31400</v>
      </c>
      <c r="C47">
        <v>10301</v>
      </c>
      <c r="D47">
        <v>-5</v>
      </c>
      <c r="E47" s="4">
        <v>80468.2745</v>
      </c>
      <c r="F47" s="2">
        <v>-15791.11</v>
      </c>
      <c r="G47" s="5">
        <f t="shared" si="0"/>
        <v>789.55550000000005</v>
      </c>
      <c r="H47" t="s">
        <v>9</v>
      </c>
    </row>
    <row r="48" spans="1:8" hidden="1" x14ac:dyDescent="0.3">
      <c r="A48">
        <v>2015</v>
      </c>
      <c r="B48">
        <v>31500</v>
      </c>
      <c r="C48">
        <v>10301</v>
      </c>
      <c r="D48">
        <v>-20</v>
      </c>
      <c r="E48" s="4">
        <v>78055.412000000011</v>
      </c>
      <c r="F48" s="2">
        <v>-15782.19</v>
      </c>
      <c r="G48" s="5">
        <f t="shared" si="0"/>
        <v>3156.4380000000001</v>
      </c>
      <c r="H48" t="s">
        <v>9</v>
      </c>
    </row>
    <row r="49" spans="1:8" hidden="1" x14ac:dyDescent="0.3">
      <c r="A49">
        <v>2015</v>
      </c>
      <c r="B49">
        <v>31600</v>
      </c>
      <c r="C49">
        <v>10301</v>
      </c>
      <c r="D49">
        <v>-5</v>
      </c>
      <c r="E49" s="4">
        <v>20430.753500000003</v>
      </c>
      <c r="F49" s="2">
        <v>-4009.33</v>
      </c>
      <c r="G49" s="5">
        <f t="shared" si="0"/>
        <v>200.4665</v>
      </c>
      <c r="H49" t="s">
        <v>9</v>
      </c>
    </row>
    <row r="50" spans="1:8" hidden="1" x14ac:dyDescent="0.3">
      <c r="A50">
        <v>2015</v>
      </c>
      <c r="B50">
        <v>31100</v>
      </c>
      <c r="C50">
        <v>10302</v>
      </c>
      <c r="D50">
        <v>-15</v>
      </c>
      <c r="E50" s="4">
        <v>55873.911500000002</v>
      </c>
      <c r="F50" s="2">
        <v>-11184.189999999999</v>
      </c>
      <c r="G50" s="5">
        <f t="shared" si="0"/>
        <v>1677.6284999999998</v>
      </c>
      <c r="H50" t="s">
        <v>9</v>
      </c>
    </row>
    <row r="51" spans="1:8" hidden="1" x14ac:dyDescent="0.3">
      <c r="A51">
        <v>2015</v>
      </c>
      <c r="B51">
        <v>31200</v>
      </c>
      <c r="C51">
        <v>10302</v>
      </c>
      <c r="D51">
        <v>-15</v>
      </c>
      <c r="E51" s="4">
        <v>1483267.9209999999</v>
      </c>
      <c r="F51" s="2">
        <v>-296903.26</v>
      </c>
      <c r="G51" s="5">
        <f t="shared" si="0"/>
        <v>44535.489000000001</v>
      </c>
      <c r="H51" t="s">
        <v>9</v>
      </c>
    </row>
    <row r="52" spans="1:8" hidden="1" x14ac:dyDescent="0.3">
      <c r="A52">
        <v>2015</v>
      </c>
      <c r="B52">
        <v>31400</v>
      </c>
      <c r="C52">
        <v>10302</v>
      </c>
      <c r="D52">
        <v>-5</v>
      </c>
      <c r="E52" s="4">
        <v>605748.05300000007</v>
      </c>
      <c r="F52" s="2">
        <v>-118872.14</v>
      </c>
      <c r="G52" s="5">
        <f t="shared" si="0"/>
        <v>5943.607</v>
      </c>
      <c r="H52" t="s">
        <v>9</v>
      </c>
    </row>
    <row r="53" spans="1:8" hidden="1" x14ac:dyDescent="0.3">
      <c r="A53">
        <v>2015</v>
      </c>
      <c r="B53">
        <v>31500</v>
      </c>
      <c r="C53">
        <v>10302</v>
      </c>
      <c r="D53">
        <v>-20</v>
      </c>
      <c r="E53" s="4">
        <v>115396.194</v>
      </c>
      <c r="F53" s="2">
        <v>-23332.18</v>
      </c>
      <c r="G53" s="5">
        <f t="shared" si="0"/>
        <v>4666.4360000000006</v>
      </c>
      <c r="H53" t="s">
        <v>9</v>
      </c>
    </row>
    <row r="54" spans="1:8" hidden="1" x14ac:dyDescent="0.3">
      <c r="A54">
        <v>2015</v>
      </c>
      <c r="B54">
        <v>31600</v>
      </c>
      <c r="C54">
        <v>10302</v>
      </c>
      <c r="D54">
        <v>-5</v>
      </c>
      <c r="E54" s="4">
        <v>32716.544999999998</v>
      </c>
      <c r="F54" s="2">
        <v>-6420.2999999999993</v>
      </c>
      <c r="G54" s="5">
        <f t="shared" si="0"/>
        <v>321.01499999999999</v>
      </c>
      <c r="H54" t="s">
        <v>9</v>
      </c>
    </row>
    <row r="55" spans="1:8" hidden="1" x14ac:dyDescent="0.3">
      <c r="A55">
        <v>2015</v>
      </c>
      <c r="B55">
        <v>31100</v>
      </c>
      <c r="C55">
        <v>10303</v>
      </c>
      <c r="D55">
        <v>-15</v>
      </c>
      <c r="E55" s="4">
        <v>40757.099499999997</v>
      </c>
      <c r="F55" s="2">
        <v>-8158.2699999999986</v>
      </c>
      <c r="G55" s="5">
        <f t="shared" si="0"/>
        <v>1223.7404999999997</v>
      </c>
      <c r="H55" t="s">
        <v>9</v>
      </c>
    </row>
    <row r="56" spans="1:8" hidden="1" x14ac:dyDescent="0.3">
      <c r="A56">
        <v>2015</v>
      </c>
      <c r="B56">
        <v>31200</v>
      </c>
      <c r="C56">
        <v>10303</v>
      </c>
      <c r="D56">
        <v>-15</v>
      </c>
      <c r="E56" s="4">
        <v>1503499.9680000001</v>
      </c>
      <c r="F56" s="2">
        <v>-300953.07999999996</v>
      </c>
      <c r="G56" s="5">
        <f t="shared" si="0"/>
        <v>45142.961999999992</v>
      </c>
      <c r="H56" t="s">
        <v>9</v>
      </c>
    </row>
    <row r="57" spans="1:8" hidden="1" x14ac:dyDescent="0.3">
      <c r="A57">
        <v>2015</v>
      </c>
      <c r="B57">
        <v>31400</v>
      </c>
      <c r="C57">
        <v>10303</v>
      </c>
      <c r="D57">
        <v>-5</v>
      </c>
      <c r="E57" s="4">
        <v>589948.79550000001</v>
      </c>
      <c r="F57" s="2">
        <v>-115771.69</v>
      </c>
      <c r="G57" s="5">
        <f t="shared" si="0"/>
        <v>5788.5845000000008</v>
      </c>
      <c r="H57" t="s">
        <v>9</v>
      </c>
    </row>
    <row r="58" spans="1:8" hidden="1" x14ac:dyDescent="0.3">
      <c r="A58">
        <v>2015</v>
      </c>
      <c r="B58">
        <v>31500</v>
      </c>
      <c r="C58">
        <v>10303</v>
      </c>
      <c r="D58">
        <v>-20</v>
      </c>
      <c r="E58" s="4">
        <v>99310.974000000017</v>
      </c>
      <c r="F58" s="2">
        <v>-20079.88</v>
      </c>
      <c r="G58" s="5">
        <f t="shared" si="0"/>
        <v>4015.9760000000006</v>
      </c>
      <c r="H58" t="s">
        <v>9</v>
      </c>
    </row>
    <row r="59" spans="1:8" hidden="1" x14ac:dyDescent="0.3">
      <c r="A59">
        <v>2015</v>
      </c>
      <c r="B59">
        <v>31600</v>
      </c>
      <c r="C59">
        <v>10303</v>
      </c>
      <c r="D59">
        <v>-5</v>
      </c>
      <c r="E59" s="4">
        <v>28793.091500000002</v>
      </c>
      <c r="F59" s="2">
        <v>-5650.3700000000008</v>
      </c>
      <c r="G59" s="5">
        <f t="shared" si="0"/>
        <v>282.51850000000007</v>
      </c>
      <c r="H59" t="s">
        <v>9</v>
      </c>
    </row>
    <row r="60" spans="1:8" hidden="1" x14ac:dyDescent="0.3">
      <c r="A60">
        <v>2015</v>
      </c>
      <c r="B60">
        <v>31100</v>
      </c>
      <c r="C60">
        <v>10400</v>
      </c>
      <c r="D60">
        <v>-15</v>
      </c>
      <c r="E60" s="4">
        <v>1124992.9230000002</v>
      </c>
      <c r="F60" s="2">
        <v>-540941.57999999996</v>
      </c>
      <c r="G60" s="5">
        <f t="shared" si="0"/>
        <v>81141.236999999994</v>
      </c>
      <c r="H60" t="s">
        <v>9</v>
      </c>
    </row>
    <row r="61" spans="1:8" hidden="1" x14ac:dyDescent="0.3">
      <c r="A61">
        <v>2015</v>
      </c>
      <c r="B61">
        <v>31200</v>
      </c>
      <c r="C61">
        <v>10400</v>
      </c>
      <c r="D61">
        <v>-15</v>
      </c>
      <c r="E61" s="4">
        <v>32866.351000000002</v>
      </c>
      <c r="F61" s="2">
        <v>-15803.460000000001</v>
      </c>
      <c r="G61" s="5">
        <f t="shared" si="0"/>
        <v>2370.5190000000002</v>
      </c>
      <c r="H61" t="s">
        <v>9</v>
      </c>
    </row>
    <row r="62" spans="1:8" hidden="1" x14ac:dyDescent="0.3">
      <c r="A62">
        <v>2015</v>
      </c>
      <c r="B62">
        <v>31400</v>
      </c>
      <c r="C62">
        <v>10400</v>
      </c>
      <c r="D62">
        <v>-5</v>
      </c>
      <c r="E62" s="4">
        <v>133889.323</v>
      </c>
      <c r="F62" s="2">
        <v>-61425.740000000005</v>
      </c>
      <c r="G62" s="5">
        <f t="shared" si="0"/>
        <v>3071.2870000000003</v>
      </c>
      <c r="H62" t="s">
        <v>9</v>
      </c>
    </row>
    <row r="63" spans="1:8" hidden="1" x14ac:dyDescent="0.3">
      <c r="A63">
        <v>2015</v>
      </c>
      <c r="B63">
        <v>31500</v>
      </c>
      <c r="C63">
        <v>10400</v>
      </c>
      <c r="D63">
        <v>-20</v>
      </c>
      <c r="E63" s="4">
        <v>46719.108</v>
      </c>
      <c r="F63" s="2">
        <v>-23017.81</v>
      </c>
      <c r="G63" s="5">
        <f t="shared" si="0"/>
        <v>4603.5620000000008</v>
      </c>
      <c r="H63" t="s">
        <v>9</v>
      </c>
    </row>
    <row r="64" spans="1:8" hidden="1" x14ac:dyDescent="0.3">
      <c r="A64">
        <v>2015</v>
      </c>
      <c r="B64">
        <v>31600</v>
      </c>
      <c r="C64">
        <v>10400</v>
      </c>
      <c r="D64">
        <v>-5</v>
      </c>
      <c r="E64" s="4">
        <v>18949.497500000001</v>
      </c>
      <c r="F64" s="2">
        <v>-8693.6500000000015</v>
      </c>
      <c r="G64" s="5">
        <f t="shared" si="0"/>
        <v>434.68250000000012</v>
      </c>
      <c r="H64" t="s">
        <v>9</v>
      </c>
    </row>
    <row r="65" spans="1:8" hidden="1" x14ac:dyDescent="0.3">
      <c r="A65">
        <v>2015</v>
      </c>
      <c r="B65">
        <v>31200</v>
      </c>
      <c r="C65">
        <v>10401</v>
      </c>
      <c r="D65">
        <v>-15</v>
      </c>
      <c r="E65" s="4">
        <v>0</v>
      </c>
      <c r="F65" s="2">
        <v>0</v>
      </c>
      <c r="G65" s="5">
        <f t="shared" si="0"/>
        <v>0</v>
      </c>
      <c r="H65" t="s">
        <v>9</v>
      </c>
    </row>
    <row r="66" spans="1:8" hidden="1" x14ac:dyDescent="0.3">
      <c r="A66">
        <v>2015</v>
      </c>
      <c r="B66">
        <v>31100</v>
      </c>
      <c r="C66">
        <v>10402</v>
      </c>
      <c r="D66">
        <v>-15</v>
      </c>
      <c r="E66" s="4">
        <v>76276.669500000004</v>
      </c>
      <c r="F66" s="2">
        <v>-36676.870000000003</v>
      </c>
      <c r="G66" s="5">
        <f t="shared" si="0"/>
        <v>5501.5304999999998</v>
      </c>
      <c r="H66" t="s">
        <v>9</v>
      </c>
    </row>
    <row r="67" spans="1:8" hidden="1" x14ac:dyDescent="0.3">
      <c r="A67">
        <v>2015</v>
      </c>
      <c r="B67">
        <v>31200</v>
      </c>
      <c r="C67">
        <v>10402</v>
      </c>
      <c r="D67">
        <v>-15</v>
      </c>
      <c r="E67" s="4">
        <v>989597.80300000007</v>
      </c>
      <c r="F67" s="2">
        <v>-475838.18</v>
      </c>
      <c r="G67" s="5">
        <f t="shared" si="0"/>
        <v>71375.726999999999</v>
      </c>
      <c r="H67" t="s">
        <v>9</v>
      </c>
    </row>
    <row r="68" spans="1:8" hidden="1" x14ac:dyDescent="0.3">
      <c r="A68">
        <v>2015</v>
      </c>
      <c r="B68">
        <v>31400</v>
      </c>
      <c r="C68">
        <v>10402</v>
      </c>
      <c r="D68">
        <v>-5</v>
      </c>
      <c r="E68" s="4">
        <v>439180.48900000006</v>
      </c>
      <c r="F68" s="2">
        <v>-201487.22</v>
      </c>
      <c r="G68" s="5">
        <f t="shared" si="0"/>
        <v>10074.361000000001</v>
      </c>
      <c r="H68" t="s">
        <v>9</v>
      </c>
    </row>
    <row r="69" spans="1:8" hidden="1" x14ac:dyDescent="0.3">
      <c r="A69">
        <v>2015</v>
      </c>
      <c r="B69">
        <v>31500</v>
      </c>
      <c r="C69">
        <v>10402</v>
      </c>
      <c r="D69">
        <v>-20</v>
      </c>
      <c r="E69" s="4">
        <v>110684.572</v>
      </c>
      <c r="F69" s="2">
        <v>-54532.639999999999</v>
      </c>
      <c r="G69" s="5">
        <f t="shared" si="0"/>
        <v>10906.528</v>
      </c>
      <c r="H69" t="s">
        <v>9</v>
      </c>
    </row>
    <row r="70" spans="1:8" hidden="1" x14ac:dyDescent="0.3">
      <c r="A70">
        <v>2015</v>
      </c>
      <c r="B70">
        <v>31600</v>
      </c>
      <c r="C70">
        <v>10402</v>
      </c>
      <c r="D70">
        <v>-5</v>
      </c>
      <c r="E70" s="4">
        <v>17515.326000000001</v>
      </c>
      <c r="F70" s="2">
        <v>-8035.6799999999994</v>
      </c>
      <c r="G70" s="5">
        <f t="shared" si="0"/>
        <v>401.78399999999999</v>
      </c>
      <c r="H70" t="s">
        <v>9</v>
      </c>
    </row>
    <row r="71" spans="1:8" hidden="1" x14ac:dyDescent="0.3">
      <c r="A71">
        <v>2015</v>
      </c>
      <c r="B71">
        <v>31100</v>
      </c>
      <c r="C71">
        <v>10403</v>
      </c>
      <c r="D71">
        <v>-15</v>
      </c>
      <c r="E71" s="4">
        <v>52387.323500000006</v>
      </c>
      <c r="F71" s="2">
        <v>-25189.91</v>
      </c>
      <c r="G71" s="5">
        <f t="shared" si="0"/>
        <v>3778.4865</v>
      </c>
      <c r="H71" t="s">
        <v>9</v>
      </c>
    </row>
    <row r="72" spans="1:8" hidden="1" x14ac:dyDescent="0.3">
      <c r="A72">
        <v>2015</v>
      </c>
      <c r="B72">
        <v>31200</v>
      </c>
      <c r="C72">
        <v>10403</v>
      </c>
      <c r="D72">
        <v>-15</v>
      </c>
      <c r="E72" s="4">
        <v>1000401.5595</v>
      </c>
      <c r="F72" s="2">
        <v>-481033.06999999995</v>
      </c>
      <c r="G72" s="5">
        <f t="shared" si="0"/>
        <v>72154.960499999986</v>
      </c>
      <c r="H72" t="s">
        <v>9</v>
      </c>
    </row>
    <row r="73" spans="1:8" hidden="1" x14ac:dyDescent="0.3">
      <c r="A73">
        <v>2015</v>
      </c>
      <c r="B73">
        <v>31400</v>
      </c>
      <c r="C73">
        <v>10403</v>
      </c>
      <c r="D73">
        <v>-5</v>
      </c>
      <c r="E73" s="4">
        <v>403783.85249999998</v>
      </c>
      <c r="F73" s="2">
        <v>-185247.94999999998</v>
      </c>
      <c r="G73" s="5">
        <f t="shared" si="0"/>
        <v>9262.3974999999991</v>
      </c>
      <c r="H73" t="s">
        <v>9</v>
      </c>
    </row>
    <row r="74" spans="1:8" hidden="1" x14ac:dyDescent="0.3">
      <c r="A74">
        <v>2015</v>
      </c>
      <c r="B74">
        <v>31500</v>
      </c>
      <c r="C74">
        <v>10403</v>
      </c>
      <c r="D74">
        <v>-20</v>
      </c>
      <c r="E74" s="4">
        <v>104576.63799999999</v>
      </c>
      <c r="F74" s="2">
        <v>-51523.360000000001</v>
      </c>
      <c r="G74" s="5">
        <f t="shared" si="0"/>
        <v>10304.672</v>
      </c>
      <c r="H74" t="s">
        <v>9</v>
      </c>
    </row>
    <row r="75" spans="1:8" hidden="1" x14ac:dyDescent="0.3">
      <c r="A75">
        <v>2015</v>
      </c>
      <c r="B75">
        <v>31600</v>
      </c>
      <c r="C75">
        <v>10403</v>
      </c>
      <c r="D75">
        <v>-5</v>
      </c>
      <c r="E75" s="4">
        <v>15988.275</v>
      </c>
      <c r="F75" s="2">
        <v>-7335.1</v>
      </c>
      <c r="G75" s="5">
        <f t="shared" ref="G75:G138" si="1">IF(E75=0,E75,((D75/100)*F75))</f>
        <v>366.75500000000005</v>
      </c>
      <c r="H75" t="s">
        <v>9</v>
      </c>
    </row>
    <row r="76" spans="1:8" hidden="1" x14ac:dyDescent="0.3">
      <c r="A76">
        <v>2015</v>
      </c>
      <c r="B76">
        <v>31100</v>
      </c>
      <c r="C76">
        <v>10500</v>
      </c>
      <c r="D76">
        <v>-15</v>
      </c>
      <c r="E76" s="4">
        <v>591.31999999999994</v>
      </c>
      <c r="F76" s="2">
        <v>0</v>
      </c>
      <c r="G76" s="5">
        <f t="shared" si="1"/>
        <v>0</v>
      </c>
      <c r="H76" t="s">
        <v>8</v>
      </c>
    </row>
    <row r="77" spans="1:8" hidden="1" x14ac:dyDescent="0.3">
      <c r="A77">
        <v>2015</v>
      </c>
      <c r="B77">
        <v>31200</v>
      </c>
      <c r="C77">
        <v>10500</v>
      </c>
      <c r="D77">
        <v>-15</v>
      </c>
      <c r="E77" s="4">
        <v>0</v>
      </c>
      <c r="F77" s="2">
        <v>0</v>
      </c>
      <c r="G77" s="5">
        <f t="shared" si="1"/>
        <v>0</v>
      </c>
      <c r="H77" t="s">
        <v>8</v>
      </c>
    </row>
    <row r="78" spans="1:8" hidden="1" x14ac:dyDescent="0.3">
      <c r="A78">
        <v>2015</v>
      </c>
      <c r="B78">
        <v>31400</v>
      </c>
      <c r="C78">
        <v>10500</v>
      </c>
      <c r="D78">
        <v>-5</v>
      </c>
      <c r="E78" s="4">
        <v>0</v>
      </c>
      <c r="F78" s="2">
        <v>0</v>
      </c>
      <c r="G78" s="5">
        <f t="shared" si="1"/>
        <v>0</v>
      </c>
      <c r="H78" t="s">
        <v>8</v>
      </c>
    </row>
    <row r="79" spans="1:8" hidden="1" x14ac:dyDescent="0.3">
      <c r="A79">
        <v>2015</v>
      </c>
      <c r="B79">
        <v>31500</v>
      </c>
      <c r="C79">
        <v>10500</v>
      </c>
      <c r="D79">
        <v>-20</v>
      </c>
      <c r="E79" s="4">
        <v>0</v>
      </c>
      <c r="F79" s="2">
        <v>0</v>
      </c>
      <c r="G79" s="5">
        <f t="shared" si="1"/>
        <v>0</v>
      </c>
      <c r="H79" t="s">
        <v>8</v>
      </c>
    </row>
    <row r="80" spans="1:8" hidden="1" x14ac:dyDescent="0.3">
      <c r="A80">
        <v>2015</v>
      </c>
      <c r="B80">
        <v>31600</v>
      </c>
      <c r="C80">
        <v>10500</v>
      </c>
      <c r="D80">
        <v>-5</v>
      </c>
      <c r="E80" s="4">
        <v>0</v>
      </c>
      <c r="F80" s="2">
        <v>0</v>
      </c>
      <c r="G80" s="5">
        <f t="shared" si="1"/>
        <v>0</v>
      </c>
      <c r="H80" t="s">
        <v>8</v>
      </c>
    </row>
    <row r="81" spans="1:8" hidden="1" x14ac:dyDescent="0.3">
      <c r="A81">
        <v>2015</v>
      </c>
      <c r="B81">
        <v>31100</v>
      </c>
      <c r="C81">
        <v>10501</v>
      </c>
      <c r="D81">
        <v>-15</v>
      </c>
      <c r="E81" s="4">
        <v>0</v>
      </c>
      <c r="F81" s="2">
        <v>0</v>
      </c>
      <c r="G81" s="5">
        <f t="shared" si="1"/>
        <v>0</v>
      </c>
      <c r="H81" t="s">
        <v>8</v>
      </c>
    </row>
    <row r="82" spans="1:8" hidden="1" x14ac:dyDescent="0.3">
      <c r="A82">
        <v>2015</v>
      </c>
      <c r="B82">
        <v>31200</v>
      </c>
      <c r="C82">
        <v>10501</v>
      </c>
      <c r="D82">
        <v>-15</v>
      </c>
      <c r="E82" s="4">
        <v>0</v>
      </c>
      <c r="F82" s="2">
        <v>0</v>
      </c>
      <c r="G82" s="5">
        <f t="shared" si="1"/>
        <v>0</v>
      </c>
      <c r="H82" t="s">
        <v>8</v>
      </c>
    </row>
    <row r="83" spans="1:8" hidden="1" x14ac:dyDescent="0.3">
      <c r="A83">
        <v>2015</v>
      </c>
      <c r="B83">
        <v>31400</v>
      </c>
      <c r="C83">
        <v>10501</v>
      </c>
      <c r="D83">
        <v>-5</v>
      </c>
      <c r="E83" s="4">
        <v>0</v>
      </c>
      <c r="F83" s="2">
        <v>0</v>
      </c>
      <c r="G83" s="5">
        <f t="shared" si="1"/>
        <v>0</v>
      </c>
      <c r="H83" t="s">
        <v>8</v>
      </c>
    </row>
    <row r="84" spans="1:8" hidden="1" x14ac:dyDescent="0.3">
      <c r="A84">
        <v>2015</v>
      </c>
      <c r="B84">
        <v>31500</v>
      </c>
      <c r="C84">
        <v>10501</v>
      </c>
      <c r="D84">
        <v>-20</v>
      </c>
      <c r="E84" s="4">
        <v>23.66</v>
      </c>
      <c r="F84" s="2">
        <v>0</v>
      </c>
      <c r="G84" s="5">
        <f t="shared" si="1"/>
        <v>0</v>
      </c>
      <c r="H84" t="s">
        <v>8</v>
      </c>
    </row>
    <row r="85" spans="1:8" hidden="1" x14ac:dyDescent="0.3">
      <c r="A85">
        <v>2015</v>
      </c>
      <c r="B85">
        <v>31600</v>
      </c>
      <c r="C85">
        <v>10501</v>
      </c>
      <c r="D85">
        <v>-5</v>
      </c>
      <c r="E85" s="4">
        <v>0</v>
      </c>
      <c r="F85" s="2">
        <v>0</v>
      </c>
      <c r="G85" s="5">
        <f t="shared" si="1"/>
        <v>0</v>
      </c>
      <c r="H85" t="s">
        <v>8</v>
      </c>
    </row>
    <row r="86" spans="1:8" hidden="1" x14ac:dyDescent="0.3">
      <c r="A86">
        <v>2015</v>
      </c>
      <c r="B86">
        <v>31100</v>
      </c>
      <c r="C86">
        <v>10502</v>
      </c>
      <c r="D86">
        <v>-15</v>
      </c>
      <c r="E86" s="4">
        <v>0</v>
      </c>
      <c r="F86" s="2">
        <v>0</v>
      </c>
      <c r="G86" s="5">
        <f t="shared" si="1"/>
        <v>0</v>
      </c>
      <c r="H86" t="s">
        <v>8</v>
      </c>
    </row>
    <row r="87" spans="1:8" hidden="1" x14ac:dyDescent="0.3">
      <c r="A87">
        <v>2015</v>
      </c>
      <c r="B87">
        <v>31200</v>
      </c>
      <c r="C87">
        <v>10502</v>
      </c>
      <c r="D87">
        <v>-15</v>
      </c>
      <c r="E87" s="4">
        <v>0</v>
      </c>
      <c r="F87" s="2">
        <v>0</v>
      </c>
      <c r="G87" s="5">
        <f t="shared" si="1"/>
        <v>0</v>
      </c>
      <c r="H87" t="s">
        <v>8</v>
      </c>
    </row>
    <row r="88" spans="1:8" hidden="1" x14ac:dyDescent="0.3">
      <c r="A88">
        <v>2015</v>
      </c>
      <c r="B88">
        <v>31400</v>
      </c>
      <c r="C88">
        <v>10502</v>
      </c>
      <c r="D88">
        <v>-5</v>
      </c>
      <c r="E88" s="4">
        <v>0</v>
      </c>
      <c r="F88" s="2">
        <v>0</v>
      </c>
      <c r="G88" s="5">
        <f t="shared" si="1"/>
        <v>0</v>
      </c>
      <c r="H88" t="s">
        <v>8</v>
      </c>
    </row>
    <row r="89" spans="1:8" hidden="1" x14ac:dyDescent="0.3">
      <c r="A89">
        <v>2015</v>
      </c>
      <c r="B89">
        <v>31500</v>
      </c>
      <c r="C89">
        <v>10502</v>
      </c>
      <c r="D89">
        <v>-20</v>
      </c>
      <c r="E89" s="4">
        <v>23.66</v>
      </c>
      <c r="F89" s="2">
        <v>0</v>
      </c>
      <c r="G89" s="5">
        <f t="shared" si="1"/>
        <v>0</v>
      </c>
      <c r="H89" t="s">
        <v>8</v>
      </c>
    </row>
    <row r="90" spans="1:8" hidden="1" x14ac:dyDescent="0.3">
      <c r="A90">
        <v>2015</v>
      </c>
      <c r="B90">
        <v>31600</v>
      </c>
      <c r="C90">
        <v>10502</v>
      </c>
      <c r="D90">
        <v>-5</v>
      </c>
      <c r="E90" s="4">
        <v>0</v>
      </c>
      <c r="F90" s="2">
        <v>0</v>
      </c>
      <c r="G90" s="5">
        <f t="shared" si="1"/>
        <v>0</v>
      </c>
      <c r="H90" t="s">
        <v>8</v>
      </c>
    </row>
    <row r="91" spans="1:8" hidden="1" x14ac:dyDescent="0.3">
      <c r="A91">
        <v>2015</v>
      </c>
      <c r="B91">
        <v>31100</v>
      </c>
      <c r="C91">
        <v>10503</v>
      </c>
      <c r="D91">
        <v>-15</v>
      </c>
      <c r="E91" s="4">
        <v>0</v>
      </c>
      <c r="F91" s="2">
        <v>0</v>
      </c>
      <c r="G91" s="5">
        <f t="shared" si="1"/>
        <v>0</v>
      </c>
      <c r="H91" t="s">
        <v>8</v>
      </c>
    </row>
    <row r="92" spans="1:8" hidden="1" x14ac:dyDescent="0.3">
      <c r="A92">
        <v>2015</v>
      </c>
      <c r="B92">
        <v>31200</v>
      </c>
      <c r="C92">
        <v>10503</v>
      </c>
      <c r="D92">
        <v>-15</v>
      </c>
      <c r="E92" s="4">
        <v>0</v>
      </c>
      <c r="F92" s="2">
        <v>0</v>
      </c>
      <c r="G92" s="5">
        <f t="shared" si="1"/>
        <v>0</v>
      </c>
      <c r="H92" t="s">
        <v>8</v>
      </c>
    </row>
    <row r="93" spans="1:8" hidden="1" x14ac:dyDescent="0.3">
      <c r="A93">
        <v>2015</v>
      </c>
      <c r="B93">
        <v>31400</v>
      </c>
      <c r="C93">
        <v>10503</v>
      </c>
      <c r="D93">
        <v>-5</v>
      </c>
      <c r="E93" s="4">
        <v>0</v>
      </c>
      <c r="F93" s="2">
        <v>0</v>
      </c>
      <c r="G93" s="5">
        <f t="shared" si="1"/>
        <v>0</v>
      </c>
      <c r="H93" t="s">
        <v>8</v>
      </c>
    </row>
    <row r="94" spans="1:8" hidden="1" x14ac:dyDescent="0.3">
      <c r="A94">
        <v>2015</v>
      </c>
      <c r="B94">
        <v>31500</v>
      </c>
      <c r="C94">
        <v>10503</v>
      </c>
      <c r="D94">
        <v>-20</v>
      </c>
      <c r="E94" s="4">
        <v>23.66</v>
      </c>
      <c r="F94" s="2">
        <v>0</v>
      </c>
      <c r="G94" s="5">
        <f t="shared" si="1"/>
        <v>0</v>
      </c>
      <c r="H94" t="s">
        <v>8</v>
      </c>
    </row>
    <row r="95" spans="1:8" hidden="1" x14ac:dyDescent="0.3">
      <c r="A95">
        <v>2015</v>
      </c>
      <c r="B95">
        <v>31600</v>
      </c>
      <c r="C95">
        <v>10503</v>
      </c>
      <c r="D95">
        <v>-5</v>
      </c>
      <c r="E95" s="4">
        <v>0</v>
      </c>
      <c r="F95" s="2">
        <v>0</v>
      </c>
      <c r="G95" s="5">
        <f t="shared" si="1"/>
        <v>0</v>
      </c>
      <c r="H95" t="s">
        <v>8</v>
      </c>
    </row>
    <row r="96" spans="1:8" hidden="1" x14ac:dyDescent="0.3">
      <c r="A96">
        <v>2015</v>
      </c>
      <c r="B96">
        <v>31100</v>
      </c>
      <c r="C96">
        <v>10504</v>
      </c>
      <c r="D96">
        <v>-15</v>
      </c>
      <c r="E96" s="4">
        <v>0</v>
      </c>
      <c r="F96" s="2">
        <v>0</v>
      </c>
      <c r="G96" s="5">
        <f t="shared" si="1"/>
        <v>0</v>
      </c>
      <c r="H96" t="s">
        <v>8</v>
      </c>
    </row>
    <row r="97" spans="1:8" hidden="1" x14ac:dyDescent="0.3">
      <c r="A97">
        <v>2015</v>
      </c>
      <c r="B97">
        <v>31200</v>
      </c>
      <c r="C97">
        <v>10504</v>
      </c>
      <c r="D97">
        <v>-15</v>
      </c>
      <c r="E97" s="4">
        <v>0</v>
      </c>
      <c r="F97" s="2">
        <v>0</v>
      </c>
      <c r="G97" s="5">
        <f t="shared" si="1"/>
        <v>0</v>
      </c>
      <c r="H97" t="s">
        <v>8</v>
      </c>
    </row>
    <row r="98" spans="1:8" hidden="1" x14ac:dyDescent="0.3">
      <c r="A98">
        <v>2015</v>
      </c>
      <c r="B98">
        <v>31400</v>
      </c>
      <c r="C98">
        <v>10504</v>
      </c>
      <c r="D98">
        <v>-5</v>
      </c>
      <c r="E98" s="4">
        <v>0</v>
      </c>
      <c r="F98" s="2">
        <v>0</v>
      </c>
      <c r="G98" s="5">
        <f t="shared" si="1"/>
        <v>0</v>
      </c>
      <c r="H98" t="s">
        <v>8</v>
      </c>
    </row>
    <row r="99" spans="1:8" hidden="1" x14ac:dyDescent="0.3">
      <c r="A99">
        <v>2015</v>
      </c>
      <c r="B99">
        <v>31500</v>
      </c>
      <c r="C99">
        <v>10504</v>
      </c>
      <c r="D99">
        <v>-20</v>
      </c>
      <c r="E99" s="4">
        <v>0</v>
      </c>
      <c r="F99" s="2">
        <v>0</v>
      </c>
      <c r="G99" s="5">
        <f t="shared" si="1"/>
        <v>0</v>
      </c>
      <c r="H99" t="s">
        <v>8</v>
      </c>
    </row>
    <row r="100" spans="1:8" hidden="1" x14ac:dyDescent="0.3">
      <c r="A100">
        <v>2015</v>
      </c>
      <c r="B100">
        <v>31600</v>
      </c>
      <c r="C100">
        <v>10504</v>
      </c>
      <c r="D100">
        <v>-5</v>
      </c>
      <c r="E100" s="4">
        <v>0</v>
      </c>
      <c r="F100" s="2">
        <v>0</v>
      </c>
      <c r="G100" s="5">
        <f t="shared" si="1"/>
        <v>0</v>
      </c>
      <c r="H100" t="s">
        <v>8</v>
      </c>
    </row>
    <row r="101" spans="1:8" hidden="1" x14ac:dyDescent="0.3">
      <c r="A101">
        <v>2015</v>
      </c>
      <c r="B101">
        <v>31100</v>
      </c>
      <c r="C101">
        <v>10600</v>
      </c>
      <c r="D101">
        <v>-15</v>
      </c>
      <c r="E101" s="4">
        <v>0</v>
      </c>
      <c r="F101" s="2">
        <v>0</v>
      </c>
      <c r="G101" s="5">
        <f t="shared" si="1"/>
        <v>0</v>
      </c>
      <c r="H101" t="s">
        <v>8</v>
      </c>
    </row>
    <row r="102" spans="1:8" hidden="1" x14ac:dyDescent="0.3">
      <c r="A102">
        <v>2015</v>
      </c>
      <c r="B102">
        <v>31200</v>
      </c>
      <c r="C102">
        <v>10600</v>
      </c>
      <c r="D102">
        <v>-15</v>
      </c>
      <c r="E102" s="4">
        <v>0</v>
      </c>
      <c r="F102" s="2">
        <v>0</v>
      </c>
      <c r="G102" s="5">
        <f t="shared" si="1"/>
        <v>0</v>
      </c>
      <c r="H102" t="s">
        <v>8</v>
      </c>
    </row>
    <row r="103" spans="1:8" hidden="1" x14ac:dyDescent="0.3">
      <c r="A103">
        <v>2015</v>
      </c>
      <c r="B103">
        <v>31400</v>
      </c>
      <c r="C103">
        <v>10600</v>
      </c>
      <c r="D103">
        <v>-5</v>
      </c>
      <c r="E103" s="4">
        <v>0</v>
      </c>
      <c r="F103" s="2">
        <v>0</v>
      </c>
      <c r="G103" s="5">
        <f t="shared" si="1"/>
        <v>0</v>
      </c>
      <c r="H103" t="s">
        <v>8</v>
      </c>
    </row>
    <row r="104" spans="1:8" hidden="1" x14ac:dyDescent="0.3">
      <c r="A104">
        <v>2015</v>
      </c>
      <c r="B104">
        <v>31500</v>
      </c>
      <c r="C104">
        <v>10600</v>
      </c>
      <c r="D104">
        <v>-20</v>
      </c>
      <c r="E104" s="4">
        <v>0</v>
      </c>
      <c r="F104" s="2">
        <v>0</v>
      </c>
      <c r="G104" s="5">
        <f t="shared" si="1"/>
        <v>0</v>
      </c>
      <c r="H104" t="s">
        <v>8</v>
      </c>
    </row>
    <row r="105" spans="1:8" hidden="1" x14ac:dyDescent="0.3">
      <c r="A105">
        <v>2015</v>
      </c>
      <c r="B105">
        <v>31600</v>
      </c>
      <c r="C105">
        <v>10600</v>
      </c>
      <c r="D105">
        <v>-5</v>
      </c>
      <c r="E105" s="4">
        <v>0</v>
      </c>
      <c r="F105" s="2">
        <v>0</v>
      </c>
      <c r="G105" s="5">
        <f t="shared" si="1"/>
        <v>0</v>
      </c>
      <c r="H105" t="s">
        <v>8</v>
      </c>
    </row>
    <row r="106" spans="1:8" hidden="1" x14ac:dyDescent="0.3">
      <c r="A106">
        <v>2015</v>
      </c>
      <c r="B106">
        <v>31400</v>
      </c>
      <c r="C106">
        <v>10600</v>
      </c>
      <c r="D106">
        <v>-5</v>
      </c>
      <c r="E106" s="4">
        <v>0</v>
      </c>
      <c r="F106" s="2">
        <v>0</v>
      </c>
      <c r="G106" s="5">
        <f t="shared" si="1"/>
        <v>0</v>
      </c>
      <c r="H106" t="s">
        <v>8</v>
      </c>
    </row>
    <row r="107" spans="1:8" hidden="1" x14ac:dyDescent="0.3">
      <c r="A107">
        <v>2015</v>
      </c>
      <c r="B107">
        <v>31100</v>
      </c>
      <c r="C107">
        <v>10601</v>
      </c>
      <c r="D107">
        <v>-15</v>
      </c>
      <c r="E107" s="4">
        <v>0</v>
      </c>
      <c r="F107" s="2">
        <v>0</v>
      </c>
      <c r="G107" s="5">
        <f t="shared" si="1"/>
        <v>0</v>
      </c>
      <c r="H107" t="s">
        <v>8</v>
      </c>
    </row>
    <row r="108" spans="1:8" hidden="1" x14ac:dyDescent="0.3">
      <c r="A108">
        <v>2015</v>
      </c>
      <c r="B108">
        <v>31200</v>
      </c>
      <c r="C108">
        <v>10601</v>
      </c>
      <c r="D108">
        <v>-15</v>
      </c>
      <c r="E108" s="4">
        <v>0</v>
      </c>
      <c r="F108" s="2">
        <v>0</v>
      </c>
      <c r="G108" s="5">
        <f t="shared" si="1"/>
        <v>0</v>
      </c>
      <c r="H108" t="s">
        <v>8</v>
      </c>
    </row>
    <row r="109" spans="1:8" hidden="1" x14ac:dyDescent="0.3">
      <c r="A109">
        <v>2015</v>
      </c>
      <c r="B109">
        <v>31400</v>
      </c>
      <c r="C109">
        <v>10601</v>
      </c>
      <c r="D109">
        <v>-5</v>
      </c>
      <c r="E109" s="4">
        <v>0</v>
      </c>
      <c r="F109" s="2">
        <v>0</v>
      </c>
      <c r="G109" s="5">
        <f t="shared" si="1"/>
        <v>0</v>
      </c>
      <c r="H109" t="s">
        <v>8</v>
      </c>
    </row>
    <row r="110" spans="1:8" hidden="1" x14ac:dyDescent="0.3">
      <c r="A110">
        <v>2015</v>
      </c>
      <c r="B110">
        <v>31500</v>
      </c>
      <c r="C110">
        <v>10601</v>
      </c>
      <c r="D110">
        <v>-20</v>
      </c>
      <c r="E110" s="4">
        <v>0</v>
      </c>
      <c r="F110" s="2">
        <v>0</v>
      </c>
      <c r="G110" s="5">
        <f t="shared" si="1"/>
        <v>0</v>
      </c>
      <c r="H110" t="s">
        <v>8</v>
      </c>
    </row>
    <row r="111" spans="1:8" hidden="1" x14ac:dyDescent="0.3">
      <c r="A111">
        <v>2015</v>
      </c>
      <c r="B111">
        <v>31600</v>
      </c>
      <c r="C111">
        <v>10601</v>
      </c>
      <c r="D111">
        <v>-5</v>
      </c>
      <c r="E111" s="4">
        <v>0</v>
      </c>
      <c r="F111" s="2">
        <v>0</v>
      </c>
      <c r="G111" s="5">
        <f t="shared" si="1"/>
        <v>0</v>
      </c>
      <c r="H111" t="s">
        <v>8</v>
      </c>
    </row>
    <row r="112" spans="1:8" hidden="1" x14ac:dyDescent="0.3">
      <c r="A112">
        <v>2015</v>
      </c>
      <c r="B112">
        <v>31100</v>
      </c>
      <c r="C112">
        <v>10602</v>
      </c>
      <c r="D112">
        <v>-15</v>
      </c>
      <c r="E112" s="4">
        <v>0</v>
      </c>
      <c r="F112" s="2">
        <v>0</v>
      </c>
      <c r="G112" s="5">
        <f t="shared" si="1"/>
        <v>0</v>
      </c>
      <c r="H112" t="s">
        <v>8</v>
      </c>
    </row>
    <row r="113" spans="1:8" hidden="1" x14ac:dyDescent="0.3">
      <c r="A113">
        <v>2015</v>
      </c>
      <c r="B113">
        <v>31200</v>
      </c>
      <c r="C113">
        <v>10602</v>
      </c>
      <c r="D113">
        <v>-15</v>
      </c>
      <c r="E113" s="4">
        <v>0</v>
      </c>
      <c r="F113" s="2">
        <v>0</v>
      </c>
      <c r="G113" s="5">
        <f t="shared" si="1"/>
        <v>0</v>
      </c>
      <c r="H113" t="s">
        <v>8</v>
      </c>
    </row>
    <row r="114" spans="1:8" hidden="1" x14ac:dyDescent="0.3">
      <c r="A114">
        <v>2015</v>
      </c>
      <c r="B114">
        <v>31400</v>
      </c>
      <c r="C114">
        <v>10602</v>
      </c>
      <c r="D114">
        <v>-5</v>
      </c>
      <c r="E114" s="4">
        <v>0</v>
      </c>
      <c r="F114" s="2">
        <v>0</v>
      </c>
      <c r="G114" s="5">
        <f t="shared" si="1"/>
        <v>0</v>
      </c>
      <c r="H114" t="s">
        <v>8</v>
      </c>
    </row>
    <row r="115" spans="1:8" hidden="1" x14ac:dyDescent="0.3">
      <c r="A115">
        <v>2015</v>
      </c>
      <c r="B115">
        <v>31500</v>
      </c>
      <c r="C115">
        <v>10602</v>
      </c>
      <c r="D115">
        <v>-20</v>
      </c>
      <c r="E115" s="4">
        <v>0</v>
      </c>
      <c r="F115" s="2">
        <v>0</v>
      </c>
      <c r="G115" s="5">
        <f t="shared" si="1"/>
        <v>0</v>
      </c>
      <c r="H115" t="s">
        <v>8</v>
      </c>
    </row>
    <row r="116" spans="1:8" hidden="1" x14ac:dyDescent="0.3">
      <c r="A116">
        <v>2015</v>
      </c>
      <c r="B116">
        <v>31600</v>
      </c>
      <c r="C116">
        <v>10602</v>
      </c>
      <c r="D116">
        <v>-5</v>
      </c>
      <c r="E116" s="4">
        <v>0</v>
      </c>
      <c r="F116" s="2">
        <v>0</v>
      </c>
      <c r="G116" s="5">
        <f t="shared" si="1"/>
        <v>0</v>
      </c>
      <c r="H116" t="s">
        <v>8</v>
      </c>
    </row>
    <row r="117" spans="1:8" hidden="1" x14ac:dyDescent="0.3">
      <c r="A117">
        <v>2015</v>
      </c>
      <c r="B117">
        <v>31100</v>
      </c>
      <c r="C117">
        <v>10700</v>
      </c>
      <c r="D117">
        <v>-15</v>
      </c>
      <c r="E117" s="4">
        <v>0</v>
      </c>
      <c r="F117" s="2">
        <v>0</v>
      </c>
      <c r="G117" s="5">
        <f t="shared" si="1"/>
        <v>0</v>
      </c>
      <c r="H117" t="s">
        <v>8</v>
      </c>
    </row>
    <row r="118" spans="1:8" hidden="1" x14ac:dyDescent="0.3">
      <c r="A118">
        <v>2015</v>
      </c>
      <c r="B118">
        <v>31200</v>
      </c>
      <c r="C118">
        <v>10700</v>
      </c>
      <c r="D118">
        <v>-15</v>
      </c>
      <c r="E118" s="4">
        <v>0</v>
      </c>
      <c r="F118" s="2">
        <v>0</v>
      </c>
      <c r="G118" s="5">
        <f t="shared" si="1"/>
        <v>0</v>
      </c>
      <c r="H118" t="s">
        <v>8</v>
      </c>
    </row>
    <row r="119" spans="1:8" hidden="1" x14ac:dyDescent="0.3">
      <c r="A119">
        <v>2015</v>
      </c>
      <c r="B119">
        <v>31400</v>
      </c>
      <c r="C119">
        <v>10700</v>
      </c>
      <c r="D119">
        <v>-5</v>
      </c>
      <c r="E119" s="4">
        <v>0</v>
      </c>
      <c r="F119" s="2">
        <v>0</v>
      </c>
      <c r="G119" s="5">
        <f t="shared" si="1"/>
        <v>0</v>
      </c>
      <c r="H119" t="s">
        <v>8</v>
      </c>
    </row>
    <row r="120" spans="1:8" hidden="1" x14ac:dyDescent="0.3">
      <c r="A120">
        <v>2015</v>
      </c>
      <c r="B120">
        <v>31500</v>
      </c>
      <c r="C120">
        <v>10700</v>
      </c>
      <c r="D120">
        <v>-20</v>
      </c>
      <c r="E120" s="4">
        <v>0</v>
      </c>
      <c r="F120" s="2">
        <v>0</v>
      </c>
      <c r="G120" s="5">
        <f t="shared" si="1"/>
        <v>0</v>
      </c>
      <c r="H120" t="s">
        <v>8</v>
      </c>
    </row>
    <row r="121" spans="1:8" hidden="1" x14ac:dyDescent="0.3">
      <c r="A121">
        <v>2015</v>
      </c>
      <c r="B121">
        <v>31600</v>
      </c>
      <c r="C121">
        <v>10700</v>
      </c>
      <c r="D121">
        <v>-5</v>
      </c>
      <c r="E121" s="4">
        <v>0</v>
      </c>
      <c r="F121" s="2">
        <v>0</v>
      </c>
      <c r="G121" s="5">
        <f t="shared" si="1"/>
        <v>0</v>
      </c>
      <c r="H121" t="s">
        <v>8</v>
      </c>
    </row>
    <row r="122" spans="1:8" hidden="1" x14ac:dyDescent="0.3">
      <c r="A122">
        <v>2015</v>
      </c>
      <c r="B122">
        <v>31100</v>
      </c>
      <c r="C122">
        <v>10701</v>
      </c>
      <c r="D122">
        <v>-15</v>
      </c>
      <c r="E122" s="4">
        <v>0</v>
      </c>
      <c r="F122" s="2">
        <v>0</v>
      </c>
      <c r="G122" s="5">
        <f t="shared" si="1"/>
        <v>0</v>
      </c>
      <c r="H122" t="s">
        <v>8</v>
      </c>
    </row>
    <row r="123" spans="1:8" hidden="1" x14ac:dyDescent="0.3">
      <c r="A123">
        <v>2015</v>
      </c>
      <c r="B123">
        <v>31200</v>
      </c>
      <c r="C123">
        <v>10701</v>
      </c>
      <c r="D123">
        <v>-15</v>
      </c>
      <c r="E123" s="4">
        <v>0</v>
      </c>
      <c r="F123" s="2">
        <v>0</v>
      </c>
      <c r="G123" s="5">
        <f t="shared" si="1"/>
        <v>0</v>
      </c>
      <c r="H123" t="s">
        <v>8</v>
      </c>
    </row>
    <row r="124" spans="1:8" hidden="1" x14ac:dyDescent="0.3">
      <c r="A124">
        <v>2015</v>
      </c>
      <c r="B124">
        <v>31400</v>
      </c>
      <c r="C124">
        <v>10701</v>
      </c>
      <c r="D124">
        <v>-5</v>
      </c>
      <c r="E124" s="4">
        <v>0</v>
      </c>
      <c r="F124" s="2">
        <v>0</v>
      </c>
      <c r="G124" s="5">
        <f t="shared" si="1"/>
        <v>0</v>
      </c>
      <c r="H124" t="s">
        <v>8</v>
      </c>
    </row>
    <row r="125" spans="1:8" hidden="1" x14ac:dyDescent="0.3">
      <c r="A125">
        <v>2015</v>
      </c>
      <c r="B125">
        <v>31500</v>
      </c>
      <c r="C125">
        <v>10701</v>
      </c>
      <c r="D125">
        <v>-20</v>
      </c>
      <c r="E125" s="4">
        <v>0</v>
      </c>
      <c r="F125" s="2">
        <v>0</v>
      </c>
      <c r="G125" s="5">
        <f t="shared" si="1"/>
        <v>0</v>
      </c>
      <c r="H125" t="s">
        <v>8</v>
      </c>
    </row>
    <row r="126" spans="1:8" hidden="1" x14ac:dyDescent="0.3">
      <c r="A126">
        <v>2015</v>
      </c>
      <c r="B126">
        <v>31600</v>
      </c>
      <c r="C126">
        <v>10701</v>
      </c>
      <c r="D126">
        <v>-5</v>
      </c>
      <c r="E126" s="4">
        <v>0</v>
      </c>
      <c r="F126" s="2">
        <v>0</v>
      </c>
      <c r="G126" s="5">
        <f t="shared" si="1"/>
        <v>0</v>
      </c>
      <c r="H126" t="s">
        <v>8</v>
      </c>
    </row>
    <row r="127" spans="1:8" hidden="1" x14ac:dyDescent="0.3">
      <c r="A127">
        <v>2015</v>
      </c>
      <c r="B127">
        <v>31200</v>
      </c>
      <c r="C127">
        <v>10800</v>
      </c>
      <c r="D127">
        <v>-15</v>
      </c>
      <c r="E127" s="4">
        <v>0</v>
      </c>
      <c r="F127" s="2">
        <v>0</v>
      </c>
      <c r="G127" s="5">
        <f t="shared" si="1"/>
        <v>0</v>
      </c>
      <c r="H127" t="s">
        <v>9</v>
      </c>
    </row>
    <row r="128" spans="1:8" hidden="1" x14ac:dyDescent="0.3">
      <c r="A128">
        <v>2015</v>
      </c>
      <c r="B128">
        <v>31100</v>
      </c>
      <c r="C128">
        <v>10801</v>
      </c>
      <c r="D128">
        <v>-15</v>
      </c>
      <c r="E128" s="4">
        <v>78817.52399999999</v>
      </c>
      <c r="F128" s="2">
        <v>-9903.24</v>
      </c>
      <c r="G128" s="5">
        <f t="shared" si="1"/>
        <v>1485.4859999999999</v>
      </c>
      <c r="H128" t="s">
        <v>9</v>
      </c>
    </row>
    <row r="129" spans="1:8" hidden="1" x14ac:dyDescent="0.3">
      <c r="A129">
        <v>2015</v>
      </c>
      <c r="B129">
        <v>31200</v>
      </c>
      <c r="C129">
        <v>10801</v>
      </c>
      <c r="D129">
        <v>-15</v>
      </c>
      <c r="E129" s="4">
        <v>51710.5435</v>
      </c>
      <c r="F129" s="2">
        <v>-6497.3099999999995</v>
      </c>
      <c r="G129" s="5">
        <f t="shared" si="1"/>
        <v>974.59649999999988</v>
      </c>
      <c r="H129" t="s">
        <v>9</v>
      </c>
    </row>
    <row r="130" spans="1:8" hidden="1" x14ac:dyDescent="0.3">
      <c r="A130">
        <v>2015</v>
      </c>
      <c r="B130">
        <v>31400</v>
      </c>
      <c r="C130">
        <v>10801</v>
      </c>
      <c r="D130">
        <v>-5</v>
      </c>
      <c r="E130" s="4">
        <v>8786.2369999999992</v>
      </c>
      <c r="F130" s="2">
        <v>-1090.26</v>
      </c>
      <c r="G130" s="5">
        <f t="shared" si="1"/>
        <v>54.513000000000005</v>
      </c>
      <c r="H130" t="s">
        <v>9</v>
      </c>
    </row>
    <row r="131" spans="1:8" hidden="1" x14ac:dyDescent="0.3">
      <c r="A131">
        <v>2015</v>
      </c>
      <c r="B131">
        <v>31500</v>
      </c>
      <c r="C131">
        <v>10801</v>
      </c>
      <c r="D131">
        <v>-20</v>
      </c>
      <c r="E131" s="4">
        <v>2438.1640000000002</v>
      </c>
      <c r="F131" s="2">
        <v>-308.28000000000003</v>
      </c>
      <c r="G131" s="5">
        <f t="shared" si="1"/>
        <v>61.656000000000006</v>
      </c>
      <c r="H131" t="s">
        <v>9</v>
      </c>
    </row>
    <row r="132" spans="1:8" hidden="1" x14ac:dyDescent="0.3">
      <c r="A132">
        <v>2015</v>
      </c>
      <c r="B132">
        <v>31600</v>
      </c>
      <c r="C132">
        <v>10801</v>
      </c>
      <c r="D132">
        <v>-5</v>
      </c>
      <c r="E132" s="4">
        <v>7414.835</v>
      </c>
      <c r="F132" s="2">
        <v>-920.09999999999991</v>
      </c>
      <c r="G132" s="5">
        <f t="shared" si="1"/>
        <v>46.004999999999995</v>
      </c>
      <c r="H132" t="s">
        <v>9</v>
      </c>
    </row>
    <row r="133" spans="1:8" hidden="1" x14ac:dyDescent="0.3">
      <c r="A133">
        <v>2015</v>
      </c>
      <c r="B133">
        <v>31100</v>
      </c>
      <c r="C133">
        <v>10802</v>
      </c>
      <c r="D133">
        <v>-15</v>
      </c>
      <c r="E133" s="4">
        <v>6001.4980000000005</v>
      </c>
      <c r="F133" s="2">
        <v>-754.08</v>
      </c>
      <c r="G133" s="5">
        <f t="shared" si="1"/>
        <v>113.11200000000001</v>
      </c>
      <c r="H133" t="s">
        <v>9</v>
      </c>
    </row>
    <row r="134" spans="1:8" hidden="1" x14ac:dyDescent="0.3">
      <c r="A134">
        <v>2015</v>
      </c>
      <c r="B134">
        <v>31200</v>
      </c>
      <c r="C134">
        <v>10802</v>
      </c>
      <c r="D134">
        <v>-15</v>
      </c>
      <c r="E134" s="4">
        <v>44691.324500000002</v>
      </c>
      <c r="F134" s="2">
        <v>-5615.37</v>
      </c>
      <c r="G134" s="5">
        <f t="shared" si="1"/>
        <v>842.30549999999994</v>
      </c>
      <c r="H134" t="s">
        <v>9</v>
      </c>
    </row>
    <row r="135" spans="1:8" hidden="1" x14ac:dyDescent="0.3">
      <c r="A135">
        <v>2015</v>
      </c>
      <c r="B135">
        <v>31400</v>
      </c>
      <c r="C135">
        <v>10802</v>
      </c>
      <c r="D135">
        <v>-5</v>
      </c>
      <c r="E135" s="4">
        <v>5735.951</v>
      </c>
      <c r="F135" s="2">
        <v>-711.78</v>
      </c>
      <c r="G135" s="5">
        <f t="shared" si="1"/>
        <v>35.588999999999999</v>
      </c>
      <c r="H135" t="s">
        <v>9</v>
      </c>
    </row>
    <row r="136" spans="1:8" hidden="1" x14ac:dyDescent="0.3">
      <c r="A136">
        <v>2015</v>
      </c>
      <c r="B136">
        <v>31500</v>
      </c>
      <c r="C136">
        <v>10802</v>
      </c>
      <c r="D136">
        <v>-20</v>
      </c>
      <c r="E136" s="4">
        <v>5604.1699999999992</v>
      </c>
      <c r="F136" s="2">
        <v>-708.59999999999991</v>
      </c>
      <c r="G136" s="5">
        <f t="shared" si="1"/>
        <v>141.72</v>
      </c>
      <c r="H136" t="s">
        <v>9</v>
      </c>
    </row>
    <row r="137" spans="1:8" hidden="1" x14ac:dyDescent="0.3">
      <c r="A137">
        <v>2015</v>
      </c>
      <c r="B137">
        <v>31600</v>
      </c>
      <c r="C137">
        <v>10802</v>
      </c>
      <c r="D137">
        <v>-5</v>
      </c>
      <c r="E137" s="4">
        <v>0</v>
      </c>
      <c r="F137" s="2">
        <v>0</v>
      </c>
      <c r="G137" s="5">
        <f t="shared" si="1"/>
        <v>0</v>
      </c>
      <c r="H137" t="s">
        <v>9</v>
      </c>
    </row>
    <row r="138" spans="1:8" hidden="1" x14ac:dyDescent="0.3">
      <c r="A138">
        <v>2015</v>
      </c>
      <c r="B138">
        <v>31100</v>
      </c>
      <c r="C138">
        <v>10803</v>
      </c>
      <c r="D138">
        <v>-15</v>
      </c>
      <c r="E138" s="4">
        <v>318346.95900000003</v>
      </c>
      <c r="F138" s="2">
        <v>-39999.54</v>
      </c>
      <c r="G138" s="5">
        <f t="shared" si="1"/>
        <v>5999.9309999999996</v>
      </c>
      <c r="H138" t="s">
        <v>9</v>
      </c>
    </row>
    <row r="139" spans="1:8" hidden="1" x14ac:dyDescent="0.3">
      <c r="A139">
        <v>2015</v>
      </c>
      <c r="B139">
        <v>31200</v>
      </c>
      <c r="C139">
        <v>10803</v>
      </c>
      <c r="D139">
        <v>-15</v>
      </c>
      <c r="E139" s="4">
        <v>1343614.1835</v>
      </c>
      <c r="F139" s="2">
        <v>-168821.91</v>
      </c>
      <c r="G139" s="5">
        <f t="shared" ref="G139:G202" si="2">IF(E139=0,E139,((D139/100)*F139))</f>
        <v>25323.286499999998</v>
      </c>
      <c r="H139" t="s">
        <v>9</v>
      </c>
    </row>
    <row r="140" spans="1:8" hidden="1" x14ac:dyDescent="0.3">
      <c r="A140">
        <v>2015</v>
      </c>
      <c r="B140">
        <v>31400</v>
      </c>
      <c r="C140">
        <v>10803</v>
      </c>
      <c r="D140">
        <v>-5</v>
      </c>
      <c r="E140" s="4">
        <v>248902.20499999999</v>
      </c>
      <c r="F140" s="2">
        <v>-30885.899999999998</v>
      </c>
      <c r="G140" s="5">
        <f t="shared" si="2"/>
        <v>1544.2950000000001</v>
      </c>
      <c r="H140" t="s">
        <v>9</v>
      </c>
    </row>
    <row r="141" spans="1:8" hidden="1" x14ac:dyDescent="0.3">
      <c r="A141">
        <v>2015</v>
      </c>
      <c r="B141">
        <v>31500</v>
      </c>
      <c r="C141">
        <v>10803</v>
      </c>
      <c r="D141">
        <v>-20</v>
      </c>
      <c r="E141" s="4">
        <v>98171.050000000017</v>
      </c>
      <c r="F141" s="2">
        <v>-12412.949999999999</v>
      </c>
      <c r="G141" s="5">
        <f t="shared" si="2"/>
        <v>2482.59</v>
      </c>
      <c r="H141" t="s">
        <v>9</v>
      </c>
    </row>
    <row r="142" spans="1:8" hidden="1" x14ac:dyDescent="0.3">
      <c r="A142">
        <v>2015</v>
      </c>
      <c r="B142">
        <v>31600</v>
      </c>
      <c r="C142">
        <v>10803</v>
      </c>
      <c r="D142">
        <v>-5</v>
      </c>
      <c r="E142" s="4">
        <v>10367.6255</v>
      </c>
      <c r="F142" s="2">
        <v>-1286.49</v>
      </c>
      <c r="G142" s="5">
        <f t="shared" si="2"/>
        <v>64.3245</v>
      </c>
      <c r="H142" t="s">
        <v>9</v>
      </c>
    </row>
    <row r="143" spans="1:8" hidden="1" x14ac:dyDescent="0.3">
      <c r="A143">
        <v>2015</v>
      </c>
      <c r="B143">
        <v>31100</v>
      </c>
      <c r="C143">
        <v>10900</v>
      </c>
      <c r="D143">
        <v>-15</v>
      </c>
      <c r="E143" s="4">
        <v>0</v>
      </c>
      <c r="F143" s="2">
        <v>-5901.21</v>
      </c>
      <c r="G143" s="5">
        <f t="shared" si="2"/>
        <v>0</v>
      </c>
      <c r="H143" t="s">
        <v>9</v>
      </c>
    </row>
    <row r="144" spans="1:8" hidden="1" x14ac:dyDescent="0.3">
      <c r="A144">
        <v>2015</v>
      </c>
      <c r="B144">
        <v>31200</v>
      </c>
      <c r="C144">
        <v>10900</v>
      </c>
      <c r="D144">
        <v>-15</v>
      </c>
      <c r="E144" s="4">
        <v>0</v>
      </c>
      <c r="F144" s="2">
        <v>-51159.299999999996</v>
      </c>
      <c r="G144" s="5">
        <f t="shared" si="2"/>
        <v>0</v>
      </c>
      <c r="H144" t="s">
        <v>9</v>
      </c>
    </row>
    <row r="145" spans="1:8" hidden="1" x14ac:dyDescent="0.3">
      <c r="A145">
        <v>2015</v>
      </c>
      <c r="B145">
        <v>31400</v>
      </c>
      <c r="C145">
        <v>10900</v>
      </c>
      <c r="D145">
        <v>-5</v>
      </c>
      <c r="E145" s="4">
        <v>0</v>
      </c>
      <c r="F145" s="2">
        <v>0</v>
      </c>
      <c r="G145" s="5">
        <f t="shared" si="2"/>
        <v>0</v>
      </c>
      <c r="H145" t="s">
        <v>9</v>
      </c>
    </row>
    <row r="146" spans="1:8" hidden="1" x14ac:dyDescent="0.3">
      <c r="A146">
        <v>2015</v>
      </c>
      <c r="B146">
        <v>31500</v>
      </c>
      <c r="C146">
        <v>10900</v>
      </c>
      <c r="D146">
        <v>-20</v>
      </c>
      <c r="E146" s="4">
        <v>0</v>
      </c>
      <c r="F146" s="2">
        <v>-6250.5</v>
      </c>
      <c r="G146" s="5">
        <f t="shared" si="2"/>
        <v>0</v>
      </c>
      <c r="H146" t="s">
        <v>9</v>
      </c>
    </row>
    <row r="147" spans="1:8" hidden="1" x14ac:dyDescent="0.3">
      <c r="A147">
        <v>2015</v>
      </c>
      <c r="B147">
        <v>31600</v>
      </c>
      <c r="C147">
        <v>10900</v>
      </c>
      <c r="D147">
        <v>-5</v>
      </c>
      <c r="E147" s="4">
        <v>0</v>
      </c>
      <c r="F147" s="2">
        <v>-497.46</v>
      </c>
      <c r="G147" s="5">
        <f t="shared" si="2"/>
        <v>0</v>
      </c>
      <c r="H147" t="s">
        <v>9</v>
      </c>
    </row>
    <row r="148" spans="1:8" hidden="1" x14ac:dyDescent="0.3">
      <c r="A148">
        <v>2015</v>
      </c>
      <c r="B148">
        <v>31200</v>
      </c>
      <c r="C148">
        <v>10901</v>
      </c>
      <c r="D148">
        <v>-15</v>
      </c>
      <c r="E148" s="4">
        <v>0</v>
      </c>
      <c r="F148" s="2">
        <v>0</v>
      </c>
      <c r="G148" s="5">
        <f t="shared" si="2"/>
        <v>0</v>
      </c>
      <c r="H148" t="s">
        <v>9</v>
      </c>
    </row>
    <row r="149" spans="1:8" hidden="1" x14ac:dyDescent="0.3">
      <c r="A149">
        <v>2015</v>
      </c>
      <c r="B149">
        <v>31100</v>
      </c>
      <c r="C149">
        <v>10902</v>
      </c>
      <c r="D149">
        <v>-15</v>
      </c>
      <c r="E149" s="4">
        <v>179038.91800000001</v>
      </c>
      <c r="F149" s="2">
        <v>-46315.28</v>
      </c>
      <c r="G149" s="5">
        <f t="shared" si="2"/>
        <v>6947.2919999999995</v>
      </c>
      <c r="H149" t="s">
        <v>9</v>
      </c>
    </row>
    <row r="150" spans="1:8" hidden="1" x14ac:dyDescent="0.3">
      <c r="A150">
        <v>2015</v>
      </c>
      <c r="B150">
        <v>31200</v>
      </c>
      <c r="C150">
        <v>10902</v>
      </c>
      <c r="D150">
        <v>-15</v>
      </c>
      <c r="E150" s="4">
        <v>19957.4745</v>
      </c>
      <c r="F150" s="2">
        <v>-5162.7700000000004</v>
      </c>
      <c r="G150" s="5">
        <f t="shared" si="2"/>
        <v>774.41550000000007</v>
      </c>
      <c r="H150" t="s">
        <v>9</v>
      </c>
    </row>
    <row r="151" spans="1:8" hidden="1" x14ac:dyDescent="0.3">
      <c r="A151">
        <v>2015</v>
      </c>
      <c r="B151">
        <v>31400</v>
      </c>
      <c r="C151">
        <v>10902</v>
      </c>
      <c r="D151">
        <v>-5</v>
      </c>
      <c r="E151" s="4">
        <v>13841.156999999999</v>
      </c>
      <c r="F151" s="2">
        <v>-3490.26</v>
      </c>
      <c r="G151" s="5">
        <f t="shared" si="2"/>
        <v>174.51300000000003</v>
      </c>
      <c r="H151" t="s">
        <v>9</v>
      </c>
    </row>
    <row r="152" spans="1:8" hidden="1" x14ac:dyDescent="0.3">
      <c r="A152">
        <v>2015</v>
      </c>
      <c r="B152">
        <v>31500</v>
      </c>
      <c r="C152">
        <v>10902</v>
      </c>
      <c r="D152">
        <v>-20</v>
      </c>
      <c r="E152" s="4">
        <v>31102.798000000003</v>
      </c>
      <c r="F152" s="2">
        <v>-8151.3600000000006</v>
      </c>
      <c r="G152" s="5">
        <f t="shared" si="2"/>
        <v>1630.2720000000002</v>
      </c>
      <c r="H152" t="s">
        <v>9</v>
      </c>
    </row>
    <row r="153" spans="1:8" hidden="1" x14ac:dyDescent="0.3">
      <c r="A153">
        <v>2015</v>
      </c>
      <c r="B153">
        <v>31600</v>
      </c>
      <c r="C153">
        <v>10902</v>
      </c>
      <c r="D153">
        <v>-5</v>
      </c>
      <c r="E153" s="4">
        <v>8859.5559999999987</v>
      </c>
      <c r="F153" s="2">
        <v>-2234.08</v>
      </c>
      <c r="G153" s="5">
        <f t="shared" si="2"/>
        <v>111.70400000000001</v>
      </c>
      <c r="H153" t="s">
        <v>9</v>
      </c>
    </row>
    <row r="154" spans="1:8" hidden="1" x14ac:dyDescent="0.3">
      <c r="A154">
        <v>2015</v>
      </c>
      <c r="B154">
        <v>31100</v>
      </c>
      <c r="C154">
        <v>10903</v>
      </c>
      <c r="D154">
        <v>-15</v>
      </c>
      <c r="E154" s="4">
        <v>0</v>
      </c>
      <c r="F154" s="2">
        <v>-3599.6099999999997</v>
      </c>
      <c r="G154" s="5">
        <f t="shared" si="2"/>
        <v>0</v>
      </c>
      <c r="H154" t="s">
        <v>9</v>
      </c>
    </row>
    <row r="155" spans="1:8" hidden="1" x14ac:dyDescent="0.3">
      <c r="A155">
        <v>2015</v>
      </c>
      <c r="B155">
        <v>31200</v>
      </c>
      <c r="C155">
        <v>10903</v>
      </c>
      <c r="D155">
        <v>-15</v>
      </c>
      <c r="E155" s="4">
        <v>0</v>
      </c>
      <c r="F155" s="2">
        <v>-28302.27</v>
      </c>
      <c r="G155" s="5">
        <f t="shared" si="2"/>
        <v>0</v>
      </c>
      <c r="H155" t="s">
        <v>9</v>
      </c>
    </row>
    <row r="156" spans="1:8" hidden="1" x14ac:dyDescent="0.3">
      <c r="A156">
        <v>2015</v>
      </c>
      <c r="B156">
        <v>31400</v>
      </c>
      <c r="C156">
        <v>10903</v>
      </c>
      <c r="D156">
        <v>-5</v>
      </c>
      <c r="E156" s="4">
        <v>0</v>
      </c>
      <c r="F156" s="2">
        <v>0</v>
      </c>
      <c r="G156" s="5">
        <f t="shared" si="2"/>
        <v>0</v>
      </c>
      <c r="H156" t="s">
        <v>9</v>
      </c>
    </row>
    <row r="157" spans="1:8" hidden="1" x14ac:dyDescent="0.3">
      <c r="A157">
        <v>2015</v>
      </c>
      <c r="B157">
        <v>31500</v>
      </c>
      <c r="C157">
        <v>10903</v>
      </c>
      <c r="D157">
        <v>-20</v>
      </c>
      <c r="E157" s="4">
        <v>0</v>
      </c>
      <c r="F157" s="2">
        <v>-87.09</v>
      </c>
      <c r="G157" s="5">
        <f t="shared" si="2"/>
        <v>0</v>
      </c>
      <c r="H157" t="s">
        <v>9</v>
      </c>
    </row>
    <row r="158" spans="1:8" hidden="1" x14ac:dyDescent="0.3">
      <c r="A158">
        <v>2015</v>
      </c>
      <c r="B158">
        <v>31600</v>
      </c>
      <c r="C158">
        <v>10903</v>
      </c>
      <c r="D158">
        <v>-5</v>
      </c>
      <c r="E158" s="4">
        <v>0</v>
      </c>
      <c r="F158" s="2">
        <v>-256.59000000000003</v>
      </c>
      <c r="G158" s="5">
        <f t="shared" si="2"/>
        <v>0</v>
      </c>
      <c r="H158" t="s">
        <v>9</v>
      </c>
    </row>
    <row r="159" spans="1:8" hidden="1" x14ac:dyDescent="0.3">
      <c r="A159">
        <v>2015</v>
      </c>
      <c r="B159">
        <v>31100</v>
      </c>
      <c r="C159">
        <v>10904</v>
      </c>
      <c r="D159">
        <v>-15</v>
      </c>
      <c r="E159" s="4">
        <v>48881.008999999998</v>
      </c>
      <c r="F159" s="2">
        <v>-12644.939999999999</v>
      </c>
      <c r="G159" s="5">
        <f t="shared" si="2"/>
        <v>1896.7409999999998</v>
      </c>
      <c r="H159" t="s">
        <v>9</v>
      </c>
    </row>
    <row r="160" spans="1:8" hidden="1" x14ac:dyDescent="0.3">
      <c r="A160">
        <v>2015</v>
      </c>
      <c r="B160">
        <v>31200</v>
      </c>
      <c r="C160">
        <v>10904</v>
      </c>
      <c r="D160">
        <v>-15</v>
      </c>
      <c r="E160" s="4">
        <v>538127.31949999998</v>
      </c>
      <c r="F160" s="2">
        <v>-139207.27000000002</v>
      </c>
      <c r="G160" s="5">
        <f t="shared" si="2"/>
        <v>20881.090500000002</v>
      </c>
      <c r="H160" t="s">
        <v>9</v>
      </c>
    </row>
    <row r="161" spans="1:8" hidden="1" x14ac:dyDescent="0.3">
      <c r="A161">
        <v>2015</v>
      </c>
      <c r="B161">
        <v>31400</v>
      </c>
      <c r="C161">
        <v>10904</v>
      </c>
      <c r="D161">
        <v>-5</v>
      </c>
      <c r="E161" s="4">
        <v>174344.00649999999</v>
      </c>
      <c r="F161" s="2">
        <v>-43963.47</v>
      </c>
      <c r="G161" s="5">
        <f t="shared" si="2"/>
        <v>2198.1735000000003</v>
      </c>
      <c r="H161" t="s">
        <v>9</v>
      </c>
    </row>
    <row r="162" spans="1:8" hidden="1" x14ac:dyDescent="0.3">
      <c r="A162">
        <v>2015</v>
      </c>
      <c r="B162">
        <v>31500</v>
      </c>
      <c r="C162">
        <v>10904</v>
      </c>
      <c r="D162">
        <v>-20</v>
      </c>
      <c r="E162" s="4">
        <v>66515.839999999997</v>
      </c>
      <c r="F162" s="2">
        <v>-17432.349999999999</v>
      </c>
      <c r="G162" s="5">
        <f t="shared" si="2"/>
        <v>3486.47</v>
      </c>
      <c r="H162" t="s">
        <v>9</v>
      </c>
    </row>
    <row r="163" spans="1:8" hidden="1" x14ac:dyDescent="0.3">
      <c r="A163">
        <v>2015</v>
      </c>
      <c r="B163">
        <v>31600</v>
      </c>
      <c r="C163">
        <v>10904</v>
      </c>
      <c r="D163">
        <v>-5</v>
      </c>
      <c r="E163" s="4">
        <v>11295.2565</v>
      </c>
      <c r="F163" s="2">
        <v>-2848.2699999999995</v>
      </c>
      <c r="G163" s="5">
        <f t="shared" si="2"/>
        <v>142.41349999999997</v>
      </c>
      <c r="H163" t="s">
        <v>9</v>
      </c>
    </row>
    <row r="164" spans="1:8" hidden="1" x14ac:dyDescent="0.3">
      <c r="A164">
        <v>2015</v>
      </c>
      <c r="B164">
        <v>31100</v>
      </c>
      <c r="C164">
        <v>10905</v>
      </c>
      <c r="D164">
        <v>-15</v>
      </c>
      <c r="E164" s="4">
        <v>0</v>
      </c>
      <c r="F164" s="2">
        <v>-13370.82</v>
      </c>
      <c r="G164" s="5">
        <f t="shared" si="2"/>
        <v>0</v>
      </c>
      <c r="H164" t="s">
        <v>9</v>
      </c>
    </row>
    <row r="165" spans="1:8" hidden="1" x14ac:dyDescent="0.3">
      <c r="A165">
        <v>2015</v>
      </c>
      <c r="B165">
        <v>31200</v>
      </c>
      <c r="C165">
        <v>10905</v>
      </c>
      <c r="D165">
        <v>-15</v>
      </c>
      <c r="E165" s="4">
        <v>0</v>
      </c>
      <c r="F165" s="2">
        <v>-167953.11000000002</v>
      </c>
      <c r="G165" s="5">
        <f t="shared" si="2"/>
        <v>0</v>
      </c>
      <c r="H165" t="s">
        <v>9</v>
      </c>
    </row>
    <row r="166" spans="1:8" hidden="1" x14ac:dyDescent="0.3">
      <c r="A166">
        <v>2015</v>
      </c>
      <c r="B166">
        <v>31400</v>
      </c>
      <c r="C166">
        <v>10905</v>
      </c>
      <c r="D166">
        <v>-5</v>
      </c>
      <c r="E166" s="4">
        <v>0</v>
      </c>
      <c r="F166" s="2">
        <v>-53057.13</v>
      </c>
      <c r="G166" s="5">
        <f t="shared" si="2"/>
        <v>0</v>
      </c>
      <c r="H166" t="s">
        <v>9</v>
      </c>
    </row>
    <row r="167" spans="1:8" hidden="1" x14ac:dyDescent="0.3">
      <c r="A167">
        <v>2015</v>
      </c>
      <c r="B167">
        <v>31500</v>
      </c>
      <c r="C167">
        <v>10905</v>
      </c>
      <c r="D167">
        <v>-20</v>
      </c>
      <c r="E167" s="4">
        <v>0</v>
      </c>
      <c r="F167" s="2">
        <v>-18827.04</v>
      </c>
      <c r="G167" s="5">
        <f t="shared" si="2"/>
        <v>0</v>
      </c>
      <c r="H167" t="s">
        <v>9</v>
      </c>
    </row>
    <row r="168" spans="1:8" hidden="1" x14ac:dyDescent="0.3">
      <c r="A168">
        <v>2015</v>
      </c>
      <c r="B168">
        <v>31600</v>
      </c>
      <c r="C168">
        <v>10905</v>
      </c>
      <c r="D168">
        <v>-5</v>
      </c>
      <c r="E168" s="4">
        <v>0</v>
      </c>
      <c r="F168" s="2">
        <v>-2928.27</v>
      </c>
      <c r="G168" s="5">
        <f t="shared" si="2"/>
        <v>0</v>
      </c>
      <c r="H168" t="s">
        <v>9</v>
      </c>
    </row>
    <row r="169" spans="1:8" hidden="1" x14ac:dyDescent="0.3">
      <c r="A169">
        <v>2015</v>
      </c>
      <c r="B169">
        <v>31100</v>
      </c>
      <c r="C169">
        <v>11000</v>
      </c>
      <c r="D169">
        <v>-15</v>
      </c>
      <c r="E169" s="4">
        <v>141976.94000000003</v>
      </c>
      <c r="F169" s="2">
        <v>-268431.40000000002</v>
      </c>
      <c r="G169" s="5">
        <f t="shared" si="2"/>
        <v>40264.71</v>
      </c>
      <c r="H169" t="s">
        <v>8</v>
      </c>
    </row>
    <row r="170" spans="1:8" hidden="1" x14ac:dyDescent="0.3">
      <c r="A170">
        <v>2015</v>
      </c>
      <c r="B170">
        <v>31200</v>
      </c>
      <c r="C170">
        <v>11000</v>
      </c>
      <c r="D170">
        <v>-15</v>
      </c>
      <c r="E170" s="4">
        <v>44773.126000000004</v>
      </c>
      <c r="F170" s="2">
        <v>-84651.16</v>
      </c>
      <c r="G170" s="5">
        <f t="shared" si="2"/>
        <v>12697.674000000001</v>
      </c>
      <c r="H170" t="s">
        <v>8</v>
      </c>
    </row>
    <row r="171" spans="1:8" hidden="1" x14ac:dyDescent="0.3">
      <c r="A171">
        <v>2015</v>
      </c>
      <c r="B171">
        <v>31400</v>
      </c>
      <c r="C171">
        <v>11000</v>
      </c>
      <c r="D171">
        <v>-5</v>
      </c>
      <c r="E171" s="4">
        <v>50710.076000000001</v>
      </c>
      <c r="F171" s="2">
        <v>-80631.28</v>
      </c>
      <c r="G171" s="5">
        <f t="shared" si="2"/>
        <v>4031.5640000000003</v>
      </c>
      <c r="H171" t="s">
        <v>8</v>
      </c>
    </row>
    <row r="172" spans="1:8" hidden="1" x14ac:dyDescent="0.3">
      <c r="A172">
        <v>2015</v>
      </c>
      <c r="B172">
        <v>31500</v>
      </c>
      <c r="C172">
        <v>11000</v>
      </c>
      <c r="D172">
        <v>-20</v>
      </c>
      <c r="E172" s="4">
        <v>35847.921999999999</v>
      </c>
      <c r="F172" s="2">
        <v>-74852.639999999999</v>
      </c>
      <c r="G172" s="5">
        <f t="shared" si="2"/>
        <v>14970.528</v>
      </c>
      <c r="H172" t="s">
        <v>8</v>
      </c>
    </row>
    <row r="173" spans="1:8" hidden="1" x14ac:dyDescent="0.3">
      <c r="A173">
        <v>2015</v>
      </c>
      <c r="B173">
        <v>31600</v>
      </c>
      <c r="C173">
        <v>11000</v>
      </c>
      <c r="D173">
        <v>-5</v>
      </c>
      <c r="E173" s="4">
        <v>26117.399000000001</v>
      </c>
      <c r="F173" s="2">
        <v>-41527.82</v>
      </c>
      <c r="G173" s="5">
        <f t="shared" si="2"/>
        <v>2076.3910000000001</v>
      </c>
      <c r="H173" t="s">
        <v>8</v>
      </c>
    </row>
    <row r="174" spans="1:8" hidden="1" x14ac:dyDescent="0.3">
      <c r="A174">
        <v>2015</v>
      </c>
      <c r="B174">
        <v>31100</v>
      </c>
      <c r="C174">
        <v>11001</v>
      </c>
      <c r="D174">
        <v>-15</v>
      </c>
      <c r="E174" s="4">
        <v>47232.443500000001</v>
      </c>
      <c r="F174" s="2">
        <v>-89300.91</v>
      </c>
      <c r="G174" s="5">
        <f t="shared" si="2"/>
        <v>13395.136500000001</v>
      </c>
      <c r="H174" t="s">
        <v>8</v>
      </c>
    </row>
    <row r="175" spans="1:8" hidden="1" x14ac:dyDescent="0.3">
      <c r="A175">
        <v>2015</v>
      </c>
      <c r="B175">
        <v>31200</v>
      </c>
      <c r="C175">
        <v>11001</v>
      </c>
      <c r="D175">
        <v>-15</v>
      </c>
      <c r="E175" s="4">
        <v>963066.91700000013</v>
      </c>
      <c r="F175" s="2">
        <v>-1820840.8199999998</v>
      </c>
      <c r="G175" s="5">
        <f t="shared" si="2"/>
        <v>273126.12299999996</v>
      </c>
      <c r="H175" t="s">
        <v>8</v>
      </c>
    </row>
    <row r="176" spans="1:8" hidden="1" x14ac:dyDescent="0.3">
      <c r="A176">
        <v>2015</v>
      </c>
      <c r="B176">
        <v>31400</v>
      </c>
      <c r="C176">
        <v>11001</v>
      </c>
      <c r="D176">
        <v>-5</v>
      </c>
      <c r="E176" s="4">
        <v>590072.76749999996</v>
      </c>
      <c r="F176" s="2">
        <v>-938241.85</v>
      </c>
      <c r="G176" s="5">
        <f t="shared" si="2"/>
        <v>46912.092499999999</v>
      </c>
      <c r="H176" t="s">
        <v>8</v>
      </c>
    </row>
    <row r="177" spans="1:8" hidden="1" x14ac:dyDescent="0.3">
      <c r="A177">
        <v>2015</v>
      </c>
      <c r="B177">
        <v>31500</v>
      </c>
      <c r="C177">
        <v>11001</v>
      </c>
      <c r="D177">
        <v>-20</v>
      </c>
      <c r="E177" s="4">
        <v>113177.772</v>
      </c>
      <c r="F177" s="2">
        <v>-236322.03999999998</v>
      </c>
      <c r="G177" s="5">
        <f t="shared" si="2"/>
        <v>47264.407999999996</v>
      </c>
      <c r="H177" t="s">
        <v>8</v>
      </c>
    </row>
    <row r="178" spans="1:8" hidden="1" x14ac:dyDescent="0.3">
      <c r="A178">
        <v>2015</v>
      </c>
      <c r="B178">
        <v>31600</v>
      </c>
      <c r="C178">
        <v>11001</v>
      </c>
      <c r="D178">
        <v>-5</v>
      </c>
      <c r="E178" s="4">
        <v>12191.507999999998</v>
      </c>
      <c r="F178" s="2">
        <v>-19385.04</v>
      </c>
      <c r="G178" s="5">
        <f t="shared" si="2"/>
        <v>969.25200000000007</v>
      </c>
      <c r="H178" t="s">
        <v>8</v>
      </c>
    </row>
    <row r="179" spans="1:8" hidden="1" x14ac:dyDescent="0.3">
      <c r="A179">
        <v>2015</v>
      </c>
      <c r="B179">
        <v>31100</v>
      </c>
      <c r="C179">
        <v>11002</v>
      </c>
      <c r="D179">
        <v>-15</v>
      </c>
      <c r="E179" s="4">
        <v>0</v>
      </c>
      <c r="F179" s="2">
        <v>0</v>
      </c>
      <c r="G179" s="5">
        <f t="shared" si="2"/>
        <v>0</v>
      </c>
      <c r="H179" t="s">
        <v>8</v>
      </c>
    </row>
    <row r="180" spans="1:8" hidden="1" x14ac:dyDescent="0.3">
      <c r="A180">
        <v>2015</v>
      </c>
      <c r="B180">
        <v>31200</v>
      </c>
      <c r="C180">
        <v>11002</v>
      </c>
      <c r="D180">
        <v>-15</v>
      </c>
      <c r="E180" s="4">
        <v>0</v>
      </c>
      <c r="F180" s="2">
        <v>0</v>
      </c>
      <c r="G180" s="5">
        <f t="shared" si="2"/>
        <v>0</v>
      </c>
      <c r="H180" t="s">
        <v>8</v>
      </c>
    </row>
    <row r="181" spans="1:8" hidden="1" x14ac:dyDescent="0.3">
      <c r="A181">
        <v>2015</v>
      </c>
      <c r="B181">
        <v>31400</v>
      </c>
      <c r="C181">
        <v>11002</v>
      </c>
      <c r="D181">
        <v>-5</v>
      </c>
      <c r="E181" s="4">
        <v>0</v>
      </c>
      <c r="F181" s="2">
        <v>0</v>
      </c>
      <c r="G181" s="5">
        <f t="shared" si="2"/>
        <v>0</v>
      </c>
      <c r="H181" t="s">
        <v>8</v>
      </c>
    </row>
    <row r="182" spans="1:8" hidden="1" x14ac:dyDescent="0.3">
      <c r="A182">
        <v>2015</v>
      </c>
      <c r="B182">
        <v>31500</v>
      </c>
      <c r="C182">
        <v>11002</v>
      </c>
      <c r="D182">
        <v>-20</v>
      </c>
      <c r="E182" s="4">
        <v>0</v>
      </c>
      <c r="F182" s="2">
        <v>0</v>
      </c>
      <c r="G182" s="5">
        <f t="shared" si="2"/>
        <v>0</v>
      </c>
      <c r="H182" t="s">
        <v>8</v>
      </c>
    </row>
    <row r="183" spans="1:8" hidden="1" x14ac:dyDescent="0.3">
      <c r="A183">
        <v>2015</v>
      </c>
      <c r="B183">
        <v>31600</v>
      </c>
      <c r="C183">
        <v>11002</v>
      </c>
      <c r="D183">
        <v>-5</v>
      </c>
      <c r="E183" s="4">
        <v>0</v>
      </c>
      <c r="F183" s="2">
        <v>0</v>
      </c>
      <c r="G183" s="5">
        <f t="shared" si="2"/>
        <v>0</v>
      </c>
      <c r="H183" t="s">
        <v>8</v>
      </c>
    </row>
    <row r="184" spans="1:8" x14ac:dyDescent="0.3">
      <c r="A184">
        <v>2015</v>
      </c>
      <c r="B184">
        <v>32100</v>
      </c>
      <c r="C184">
        <v>20100</v>
      </c>
      <c r="D184">
        <v>-10</v>
      </c>
      <c r="E184" s="4">
        <v>-6561312.8379999995</v>
      </c>
      <c r="F184" s="2">
        <v>-1764336.48</v>
      </c>
      <c r="G184" s="5">
        <f t="shared" si="2"/>
        <v>176433.64800000002</v>
      </c>
      <c r="H184" t="s">
        <v>9</v>
      </c>
    </row>
    <row r="185" spans="1:8" x14ac:dyDescent="0.3">
      <c r="A185">
        <v>2015</v>
      </c>
      <c r="B185">
        <v>32200</v>
      </c>
      <c r="C185">
        <v>20100</v>
      </c>
      <c r="D185">
        <v>-15</v>
      </c>
      <c r="E185" s="4">
        <v>-931487.32200000004</v>
      </c>
      <c r="F185" s="2">
        <v>-247153.88</v>
      </c>
      <c r="G185" s="5">
        <f t="shared" si="2"/>
        <v>37073.082000000002</v>
      </c>
      <c r="H185" t="s">
        <v>9</v>
      </c>
    </row>
    <row r="186" spans="1:8" x14ac:dyDescent="0.3">
      <c r="A186">
        <v>2015</v>
      </c>
      <c r="B186">
        <v>32300</v>
      </c>
      <c r="C186">
        <v>20100</v>
      </c>
      <c r="D186">
        <v>-10</v>
      </c>
      <c r="E186" s="4">
        <v>-205158.71600000001</v>
      </c>
      <c r="F186" s="2">
        <v>-55167.16</v>
      </c>
      <c r="G186" s="5">
        <f t="shared" si="2"/>
        <v>5516.7160000000003</v>
      </c>
      <c r="H186" t="s">
        <v>9</v>
      </c>
    </row>
    <row r="187" spans="1:8" x14ac:dyDescent="0.3">
      <c r="A187">
        <v>2015</v>
      </c>
      <c r="B187">
        <v>32400</v>
      </c>
      <c r="C187">
        <v>20100</v>
      </c>
      <c r="D187">
        <v>-10</v>
      </c>
      <c r="E187" s="4">
        <v>-568495.81799999997</v>
      </c>
      <c r="F187" s="2">
        <v>-152868.47999999998</v>
      </c>
      <c r="G187" s="5">
        <f t="shared" si="2"/>
        <v>15286.847999999998</v>
      </c>
      <c r="H187" t="s">
        <v>9</v>
      </c>
    </row>
    <row r="188" spans="1:8" x14ac:dyDescent="0.3">
      <c r="A188">
        <v>2015</v>
      </c>
      <c r="B188">
        <v>32500</v>
      </c>
      <c r="C188">
        <v>20100</v>
      </c>
      <c r="D188">
        <v>-10</v>
      </c>
      <c r="E188" s="4">
        <v>-322322.53000000003</v>
      </c>
      <c r="F188" s="2">
        <v>-86672.5</v>
      </c>
      <c r="G188" s="5">
        <f t="shared" si="2"/>
        <v>8667.25</v>
      </c>
      <c r="H188" t="s">
        <v>9</v>
      </c>
    </row>
    <row r="189" spans="1:8" x14ac:dyDescent="0.3">
      <c r="A189">
        <v>2015</v>
      </c>
      <c r="B189">
        <v>32100</v>
      </c>
      <c r="C189">
        <v>20100</v>
      </c>
      <c r="D189">
        <v>-10</v>
      </c>
      <c r="E189" s="4">
        <v>0</v>
      </c>
      <c r="F189" s="2">
        <v>0</v>
      </c>
      <c r="G189" s="5">
        <f t="shared" si="2"/>
        <v>0</v>
      </c>
      <c r="H189" t="s">
        <v>9</v>
      </c>
    </row>
    <row r="190" spans="1:8" x14ac:dyDescent="0.3">
      <c r="A190">
        <v>2015</v>
      </c>
      <c r="B190">
        <v>32200</v>
      </c>
      <c r="C190">
        <v>20100</v>
      </c>
      <c r="D190">
        <v>-15</v>
      </c>
      <c r="E190" s="4">
        <v>0</v>
      </c>
      <c r="F190" s="2">
        <v>0</v>
      </c>
      <c r="G190" s="5">
        <f t="shared" si="2"/>
        <v>0</v>
      </c>
      <c r="H190" t="s">
        <v>9</v>
      </c>
    </row>
    <row r="191" spans="1:8" x14ac:dyDescent="0.3">
      <c r="A191">
        <v>2015</v>
      </c>
      <c r="B191">
        <v>32300</v>
      </c>
      <c r="C191">
        <v>20100</v>
      </c>
      <c r="D191" s="6">
        <v>-10</v>
      </c>
      <c r="E191" s="4">
        <v>0</v>
      </c>
      <c r="F191" s="2">
        <v>0</v>
      </c>
      <c r="G191" s="5">
        <f t="shared" si="2"/>
        <v>0</v>
      </c>
      <c r="H191" t="s">
        <v>9</v>
      </c>
    </row>
    <row r="192" spans="1:8" x14ac:dyDescent="0.3">
      <c r="A192">
        <v>2015</v>
      </c>
      <c r="B192">
        <v>32400</v>
      </c>
      <c r="C192">
        <v>20100</v>
      </c>
      <c r="D192" s="6">
        <v>-10</v>
      </c>
      <c r="E192" s="4">
        <v>0</v>
      </c>
      <c r="F192" s="2">
        <v>0</v>
      </c>
      <c r="G192" s="5">
        <f t="shared" si="2"/>
        <v>0</v>
      </c>
      <c r="H192" t="s">
        <v>9</v>
      </c>
    </row>
    <row r="193" spans="1:8" x14ac:dyDescent="0.3">
      <c r="A193">
        <v>2015</v>
      </c>
      <c r="B193">
        <v>32500</v>
      </c>
      <c r="C193">
        <v>20100</v>
      </c>
      <c r="D193" s="6">
        <v>-10</v>
      </c>
      <c r="E193" s="4">
        <v>0</v>
      </c>
      <c r="F193" s="2">
        <v>0</v>
      </c>
      <c r="G193" s="5">
        <f t="shared" si="2"/>
        <v>0</v>
      </c>
      <c r="H193" t="s">
        <v>9</v>
      </c>
    </row>
    <row r="194" spans="1:8" x14ac:dyDescent="0.3">
      <c r="A194">
        <v>2015</v>
      </c>
      <c r="B194">
        <v>32100</v>
      </c>
      <c r="C194">
        <v>20100</v>
      </c>
      <c r="D194" s="6">
        <v>0</v>
      </c>
      <c r="E194" s="4">
        <v>0</v>
      </c>
      <c r="F194" s="2">
        <v>0</v>
      </c>
      <c r="G194" s="5">
        <f t="shared" si="2"/>
        <v>0</v>
      </c>
      <c r="H194" t="s">
        <v>8</v>
      </c>
    </row>
    <row r="195" spans="1:8" x14ac:dyDescent="0.3">
      <c r="A195">
        <v>2015</v>
      </c>
      <c r="B195">
        <v>32200</v>
      </c>
      <c r="C195">
        <v>20100</v>
      </c>
      <c r="D195" s="6">
        <v>0</v>
      </c>
      <c r="E195" s="4">
        <v>0</v>
      </c>
      <c r="F195" s="2">
        <v>0</v>
      </c>
      <c r="G195" s="5">
        <f t="shared" si="2"/>
        <v>0</v>
      </c>
      <c r="H195" t="s">
        <v>8</v>
      </c>
    </row>
    <row r="196" spans="1:8" x14ac:dyDescent="0.3">
      <c r="A196">
        <v>2015</v>
      </c>
      <c r="B196">
        <v>32300</v>
      </c>
      <c r="C196">
        <v>20100</v>
      </c>
      <c r="D196" s="6">
        <v>0</v>
      </c>
      <c r="E196" s="4">
        <v>0</v>
      </c>
      <c r="F196" s="2">
        <v>0</v>
      </c>
      <c r="G196" s="5">
        <f t="shared" si="2"/>
        <v>0</v>
      </c>
      <c r="H196" t="s">
        <v>8</v>
      </c>
    </row>
    <row r="197" spans="1:8" x14ac:dyDescent="0.3">
      <c r="A197">
        <v>2015</v>
      </c>
      <c r="B197">
        <v>32400</v>
      </c>
      <c r="C197">
        <v>20100</v>
      </c>
      <c r="D197" s="6">
        <v>0</v>
      </c>
      <c r="E197" s="4">
        <v>0</v>
      </c>
      <c r="F197" s="2">
        <v>0</v>
      </c>
      <c r="G197" s="5">
        <f t="shared" si="2"/>
        <v>0</v>
      </c>
      <c r="H197" t="s">
        <v>8</v>
      </c>
    </row>
    <row r="198" spans="1:8" x14ac:dyDescent="0.3">
      <c r="A198">
        <v>2015</v>
      </c>
      <c r="B198">
        <v>32500</v>
      </c>
      <c r="C198">
        <v>20100</v>
      </c>
      <c r="D198" s="6">
        <v>0</v>
      </c>
      <c r="E198" s="4">
        <v>0</v>
      </c>
      <c r="F198" s="2">
        <v>0</v>
      </c>
      <c r="G198" s="5">
        <f t="shared" si="2"/>
        <v>0</v>
      </c>
      <c r="H198" t="s">
        <v>8</v>
      </c>
    </row>
    <row r="199" spans="1:8" x14ac:dyDescent="0.3">
      <c r="A199">
        <v>2015</v>
      </c>
      <c r="B199">
        <v>32100</v>
      </c>
      <c r="C199">
        <v>20101</v>
      </c>
      <c r="D199" s="6">
        <v>-10</v>
      </c>
      <c r="E199" s="4">
        <v>1318798.1230000001</v>
      </c>
      <c r="F199" s="2">
        <v>-480841.47</v>
      </c>
      <c r="G199" s="5">
        <f t="shared" si="2"/>
        <v>48084.146999999997</v>
      </c>
      <c r="H199" t="s">
        <v>9</v>
      </c>
    </row>
    <row r="200" spans="1:8" x14ac:dyDescent="0.3">
      <c r="A200">
        <v>2015</v>
      </c>
      <c r="B200">
        <v>32200</v>
      </c>
      <c r="C200">
        <v>20101</v>
      </c>
      <c r="D200" s="6">
        <v>-15</v>
      </c>
      <c r="E200" s="4">
        <v>4441572.3494999995</v>
      </c>
      <c r="F200" s="2">
        <v>-1649493.87</v>
      </c>
      <c r="G200" s="5">
        <f t="shared" si="2"/>
        <v>247424.08050000001</v>
      </c>
      <c r="H200" t="s">
        <v>9</v>
      </c>
    </row>
    <row r="201" spans="1:8" x14ac:dyDescent="0.3">
      <c r="A201">
        <v>2015</v>
      </c>
      <c r="B201">
        <v>32300</v>
      </c>
      <c r="C201">
        <v>20101</v>
      </c>
      <c r="D201" s="6">
        <v>-10</v>
      </c>
      <c r="E201" s="4">
        <v>630043.24600000004</v>
      </c>
      <c r="F201" s="2">
        <v>-229717.44</v>
      </c>
      <c r="G201" s="5">
        <f t="shared" si="2"/>
        <v>22971.744000000002</v>
      </c>
      <c r="H201" t="s">
        <v>9</v>
      </c>
    </row>
    <row r="202" spans="1:8" x14ac:dyDescent="0.3">
      <c r="A202">
        <v>2015</v>
      </c>
      <c r="B202">
        <v>32400</v>
      </c>
      <c r="C202">
        <v>20101</v>
      </c>
      <c r="D202" s="6">
        <v>-10</v>
      </c>
      <c r="E202" s="4">
        <v>635425.61100000003</v>
      </c>
      <c r="F202" s="2">
        <v>-231679.89</v>
      </c>
      <c r="G202" s="5">
        <f t="shared" si="2"/>
        <v>23167.989000000001</v>
      </c>
      <c r="H202" t="s">
        <v>9</v>
      </c>
    </row>
    <row r="203" spans="1:8" x14ac:dyDescent="0.3">
      <c r="A203">
        <v>2015</v>
      </c>
      <c r="B203">
        <v>32500</v>
      </c>
      <c r="C203">
        <v>20101</v>
      </c>
      <c r="D203" s="6">
        <v>-10</v>
      </c>
      <c r="E203" s="4">
        <v>73547.815000000002</v>
      </c>
      <c r="F203" s="2">
        <v>-26815.949999999997</v>
      </c>
      <c r="G203" s="5">
        <f t="shared" ref="G203:G266" si="3">IF(E203=0,E203,((D203/100)*F203))</f>
        <v>2681.5949999999998</v>
      </c>
      <c r="H203" t="s">
        <v>9</v>
      </c>
    </row>
    <row r="204" spans="1:8" x14ac:dyDescent="0.3">
      <c r="A204">
        <v>2015</v>
      </c>
      <c r="B204">
        <v>32100</v>
      </c>
      <c r="C204">
        <v>20101</v>
      </c>
      <c r="D204" s="6">
        <v>-10</v>
      </c>
      <c r="E204" s="4">
        <v>0</v>
      </c>
      <c r="F204" s="2">
        <v>0</v>
      </c>
      <c r="G204" s="5">
        <f t="shared" si="3"/>
        <v>0</v>
      </c>
      <c r="H204" t="s">
        <v>9</v>
      </c>
    </row>
    <row r="205" spans="1:8" x14ac:dyDescent="0.3">
      <c r="A205">
        <v>2015</v>
      </c>
      <c r="B205">
        <v>32200</v>
      </c>
      <c r="C205">
        <v>20101</v>
      </c>
      <c r="D205" s="6">
        <v>-15</v>
      </c>
      <c r="E205" s="4">
        <v>0</v>
      </c>
      <c r="F205" s="2">
        <v>0</v>
      </c>
      <c r="G205" s="5">
        <f t="shared" si="3"/>
        <v>0</v>
      </c>
      <c r="H205" t="s">
        <v>9</v>
      </c>
    </row>
    <row r="206" spans="1:8" x14ac:dyDescent="0.3">
      <c r="A206">
        <v>2015</v>
      </c>
      <c r="B206">
        <v>32300</v>
      </c>
      <c r="C206">
        <v>20101</v>
      </c>
      <c r="D206" s="6">
        <v>-10</v>
      </c>
      <c r="E206" s="4">
        <v>0</v>
      </c>
      <c r="F206" s="2">
        <v>0</v>
      </c>
      <c r="G206" s="5">
        <f t="shared" si="3"/>
        <v>0</v>
      </c>
      <c r="H206" t="s">
        <v>9</v>
      </c>
    </row>
    <row r="207" spans="1:8" x14ac:dyDescent="0.3">
      <c r="A207">
        <v>2015</v>
      </c>
      <c r="B207">
        <v>32400</v>
      </c>
      <c r="C207">
        <v>20101</v>
      </c>
      <c r="D207" s="6">
        <v>-10</v>
      </c>
      <c r="E207" s="4">
        <v>0</v>
      </c>
      <c r="F207" s="2">
        <v>0</v>
      </c>
      <c r="G207" s="5">
        <f t="shared" si="3"/>
        <v>0</v>
      </c>
      <c r="H207" t="s">
        <v>9</v>
      </c>
    </row>
    <row r="208" spans="1:8" x14ac:dyDescent="0.3">
      <c r="A208">
        <v>2015</v>
      </c>
      <c r="B208">
        <v>32500</v>
      </c>
      <c r="C208">
        <v>20101</v>
      </c>
      <c r="D208" s="6">
        <v>-10</v>
      </c>
      <c r="E208" s="4">
        <v>0</v>
      </c>
      <c r="F208" s="2">
        <v>0</v>
      </c>
      <c r="G208" s="5">
        <f t="shared" si="3"/>
        <v>0</v>
      </c>
      <c r="H208" t="s">
        <v>9</v>
      </c>
    </row>
    <row r="209" spans="1:8" x14ac:dyDescent="0.3">
      <c r="A209">
        <v>2015</v>
      </c>
      <c r="B209">
        <v>32100</v>
      </c>
      <c r="C209">
        <v>20101</v>
      </c>
      <c r="D209" s="6">
        <v>0</v>
      </c>
      <c r="E209" s="4">
        <v>0</v>
      </c>
      <c r="F209" s="2">
        <v>0</v>
      </c>
      <c r="G209" s="5">
        <f t="shared" si="3"/>
        <v>0</v>
      </c>
      <c r="H209" t="s">
        <v>8</v>
      </c>
    </row>
    <row r="210" spans="1:8" x14ac:dyDescent="0.3">
      <c r="A210">
        <v>2015</v>
      </c>
      <c r="B210">
        <v>32200</v>
      </c>
      <c r="C210">
        <v>20101</v>
      </c>
      <c r="D210" s="6">
        <v>0</v>
      </c>
      <c r="E210" s="4">
        <v>0</v>
      </c>
      <c r="F210" s="2">
        <v>0</v>
      </c>
      <c r="G210" s="5">
        <f t="shared" si="3"/>
        <v>0</v>
      </c>
      <c r="H210" t="s">
        <v>8</v>
      </c>
    </row>
    <row r="211" spans="1:8" x14ac:dyDescent="0.3">
      <c r="A211">
        <v>2015</v>
      </c>
      <c r="B211">
        <v>32300</v>
      </c>
      <c r="C211">
        <v>20101</v>
      </c>
      <c r="D211" s="6">
        <v>0</v>
      </c>
      <c r="E211" s="4">
        <v>0</v>
      </c>
      <c r="F211" s="2">
        <v>0</v>
      </c>
      <c r="G211" s="5">
        <f t="shared" si="3"/>
        <v>0</v>
      </c>
      <c r="H211" t="s">
        <v>8</v>
      </c>
    </row>
    <row r="212" spans="1:8" x14ac:dyDescent="0.3">
      <c r="A212">
        <v>2015</v>
      </c>
      <c r="B212">
        <v>32400</v>
      </c>
      <c r="C212">
        <v>20101</v>
      </c>
      <c r="D212" s="6">
        <v>0</v>
      </c>
      <c r="E212" s="4">
        <v>0</v>
      </c>
      <c r="F212" s="2">
        <v>0</v>
      </c>
      <c r="G212" s="5">
        <f t="shared" si="3"/>
        <v>0</v>
      </c>
      <c r="H212" t="s">
        <v>8</v>
      </c>
    </row>
    <row r="213" spans="1:8" x14ac:dyDescent="0.3">
      <c r="A213">
        <v>2015</v>
      </c>
      <c r="B213">
        <v>32500</v>
      </c>
      <c r="C213">
        <v>20101</v>
      </c>
      <c r="D213" s="6">
        <v>0</v>
      </c>
      <c r="E213" s="4">
        <v>0</v>
      </c>
      <c r="F213" s="2">
        <v>0</v>
      </c>
      <c r="G213" s="5">
        <f t="shared" si="3"/>
        <v>0</v>
      </c>
      <c r="H213" t="s">
        <v>8</v>
      </c>
    </row>
    <row r="214" spans="1:8" x14ac:dyDescent="0.3">
      <c r="A214">
        <v>2015</v>
      </c>
      <c r="B214">
        <v>32100</v>
      </c>
      <c r="C214">
        <v>20102</v>
      </c>
      <c r="D214" s="6">
        <v>-10</v>
      </c>
      <c r="E214" s="4">
        <v>7873081.8470000001</v>
      </c>
      <c r="F214" s="2">
        <v>-517577.13</v>
      </c>
      <c r="G214" s="5">
        <f t="shared" si="3"/>
        <v>51757.713000000003</v>
      </c>
      <c r="H214" t="s">
        <v>9</v>
      </c>
    </row>
    <row r="215" spans="1:8" x14ac:dyDescent="0.3">
      <c r="A215">
        <v>2015</v>
      </c>
      <c r="B215">
        <v>32200</v>
      </c>
      <c r="C215">
        <v>20102</v>
      </c>
      <c r="D215" s="6">
        <v>-15</v>
      </c>
      <c r="E215" s="4">
        <v>24862152.280499998</v>
      </c>
      <c r="F215" s="2">
        <v>-1639830.33</v>
      </c>
      <c r="G215" s="5">
        <f t="shared" si="3"/>
        <v>245974.54949999999</v>
      </c>
      <c r="H215" t="s">
        <v>9</v>
      </c>
    </row>
    <row r="216" spans="1:8" x14ac:dyDescent="0.3">
      <c r="A216">
        <v>2015</v>
      </c>
      <c r="B216">
        <v>32300</v>
      </c>
      <c r="C216">
        <v>20102</v>
      </c>
      <c r="D216" s="6">
        <v>-10</v>
      </c>
      <c r="E216" s="4">
        <v>3092156.8619999997</v>
      </c>
      <c r="F216" s="2">
        <v>-203278.68</v>
      </c>
      <c r="G216" s="5">
        <f t="shared" si="3"/>
        <v>20327.868000000002</v>
      </c>
      <c r="H216" t="s">
        <v>9</v>
      </c>
    </row>
    <row r="217" spans="1:8" x14ac:dyDescent="0.3">
      <c r="A217">
        <v>2015</v>
      </c>
      <c r="B217">
        <v>32400</v>
      </c>
      <c r="C217">
        <v>20102</v>
      </c>
      <c r="D217" s="6">
        <v>-10</v>
      </c>
      <c r="E217" s="4">
        <v>4776566.4380000001</v>
      </c>
      <c r="F217" s="2">
        <v>-314011.92</v>
      </c>
      <c r="G217" s="5">
        <f t="shared" si="3"/>
        <v>31401.191999999999</v>
      </c>
      <c r="H217" t="s">
        <v>9</v>
      </c>
    </row>
    <row r="218" spans="1:8" x14ac:dyDescent="0.3">
      <c r="A218">
        <v>2015</v>
      </c>
      <c r="B218">
        <v>32500</v>
      </c>
      <c r="C218">
        <v>20102</v>
      </c>
      <c r="D218" s="6">
        <v>-10</v>
      </c>
      <c r="E218" s="4">
        <v>647545.72699999996</v>
      </c>
      <c r="F218" s="2">
        <v>-42569.729999999996</v>
      </c>
      <c r="G218" s="5">
        <f t="shared" si="3"/>
        <v>4256.973</v>
      </c>
      <c r="H218" t="s">
        <v>9</v>
      </c>
    </row>
    <row r="219" spans="1:8" x14ac:dyDescent="0.3">
      <c r="A219">
        <v>2015</v>
      </c>
      <c r="B219">
        <v>32100</v>
      </c>
      <c r="C219">
        <v>20102</v>
      </c>
      <c r="D219" s="6">
        <v>-10</v>
      </c>
      <c r="E219" s="4">
        <v>0</v>
      </c>
      <c r="F219" s="2">
        <v>0</v>
      </c>
      <c r="G219" s="5">
        <f t="shared" si="3"/>
        <v>0</v>
      </c>
      <c r="H219" t="s">
        <v>9</v>
      </c>
    </row>
    <row r="220" spans="1:8" x14ac:dyDescent="0.3">
      <c r="A220">
        <v>2015</v>
      </c>
      <c r="B220">
        <v>32200</v>
      </c>
      <c r="C220">
        <v>20102</v>
      </c>
      <c r="D220" s="6">
        <v>-15</v>
      </c>
      <c r="E220" s="4">
        <v>0</v>
      </c>
      <c r="F220" s="2">
        <v>0</v>
      </c>
      <c r="G220" s="5">
        <f t="shared" si="3"/>
        <v>0</v>
      </c>
      <c r="H220" t="s">
        <v>9</v>
      </c>
    </row>
    <row r="221" spans="1:8" x14ac:dyDescent="0.3">
      <c r="A221">
        <v>2015</v>
      </c>
      <c r="B221">
        <v>32300</v>
      </c>
      <c r="C221">
        <v>20102</v>
      </c>
      <c r="D221" s="6">
        <v>-10</v>
      </c>
      <c r="E221" s="4">
        <v>0</v>
      </c>
      <c r="F221" s="2">
        <v>0</v>
      </c>
      <c r="G221" s="5">
        <f t="shared" si="3"/>
        <v>0</v>
      </c>
      <c r="H221" t="s">
        <v>9</v>
      </c>
    </row>
    <row r="222" spans="1:8" x14ac:dyDescent="0.3">
      <c r="A222">
        <v>2015</v>
      </c>
      <c r="B222">
        <v>32400</v>
      </c>
      <c r="C222">
        <v>20102</v>
      </c>
      <c r="D222" s="6">
        <v>-10</v>
      </c>
      <c r="E222" s="4">
        <v>0</v>
      </c>
      <c r="F222" s="2">
        <v>0</v>
      </c>
      <c r="G222" s="5">
        <f t="shared" si="3"/>
        <v>0</v>
      </c>
      <c r="H222" t="s">
        <v>9</v>
      </c>
    </row>
    <row r="223" spans="1:8" x14ac:dyDescent="0.3">
      <c r="A223">
        <v>2015</v>
      </c>
      <c r="B223">
        <v>32500</v>
      </c>
      <c r="C223">
        <v>20102</v>
      </c>
      <c r="D223" s="6">
        <v>-10</v>
      </c>
      <c r="E223" s="4">
        <v>0</v>
      </c>
      <c r="F223" s="2">
        <v>0</v>
      </c>
      <c r="G223" s="5">
        <f t="shared" si="3"/>
        <v>0</v>
      </c>
      <c r="H223" t="s">
        <v>9</v>
      </c>
    </row>
    <row r="224" spans="1:8" x14ac:dyDescent="0.3">
      <c r="A224">
        <v>2015</v>
      </c>
      <c r="B224">
        <v>32100</v>
      </c>
      <c r="C224">
        <v>20102</v>
      </c>
      <c r="D224" s="6">
        <v>0</v>
      </c>
      <c r="E224" s="4">
        <v>0</v>
      </c>
      <c r="F224" s="2">
        <v>0</v>
      </c>
      <c r="G224" s="5">
        <f t="shared" si="3"/>
        <v>0</v>
      </c>
      <c r="H224" t="s">
        <v>8</v>
      </c>
    </row>
    <row r="225" spans="1:8" x14ac:dyDescent="0.3">
      <c r="A225">
        <v>2015</v>
      </c>
      <c r="B225">
        <v>32200</v>
      </c>
      <c r="C225">
        <v>20102</v>
      </c>
      <c r="D225" s="6">
        <v>0</v>
      </c>
      <c r="E225" s="4">
        <v>0</v>
      </c>
      <c r="F225" s="2">
        <v>0</v>
      </c>
      <c r="G225" s="5">
        <f t="shared" si="3"/>
        <v>0</v>
      </c>
      <c r="H225" t="s">
        <v>8</v>
      </c>
    </row>
    <row r="226" spans="1:8" x14ac:dyDescent="0.3">
      <c r="A226">
        <v>2015</v>
      </c>
      <c r="B226">
        <v>32300</v>
      </c>
      <c r="C226">
        <v>20102</v>
      </c>
      <c r="D226" s="6">
        <v>0</v>
      </c>
      <c r="E226" s="4">
        <v>0</v>
      </c>
      <c r="F226" s="2">
        <v>0</v>
      </c>
      <c r="G226" s="5">
        <f t="shared" si="3"/>
        <v>0</v>
      </c>
      <c r="H226" t="s">
        <v>8</v>
      </c>
    </row>
    <row r="227" spans="1:8" x14ac:dyDescent="0.3">
      <c r="A227">
        <v>2015</v>
      </c>
      <c r="B227">
        <v>32400</v>
      </c>
      <c r="C227">
        <v>20102</v>
      </c>
      <c r="D227" s="6">
        <v>0</v>
      </c>
      <c r="E227" s="4">
        <v>0</v>
      </c>
      <c r="F227" s="2">
        <v>0</v>
      </c>
      <c r="G227" s="5">
        <f t="shared" si="3"/>
        <v>0</v>
      </c>
      <c r="H227" t="s">
        <v>8</v>
      </c>
    </row>
    <row r="228" spans="1:8" x14ac:dyDescent="0.3">
      <c r="A228">
        <v>2015</v>
      </c>
      <c r="B228">
        <v>32500</v>
      </c>
      <c r="C228">
        <v>20102</v>
      </c>
      <c r="D228" s="6">
        <v>0</v>
      </c>
      <c r="E228" s="4">
        <v>0</v>
      </c>
      <c r="F228" s="2">
        <v>0</v>
      </c>
      <c r="G228" s="5">
        <f t="shared" si="3"/>
        <v>0</v>
      </c>
      <c r="H228" t="s">
        <v>8</v>
      </c>
    </row>
    <row r="229" spans="1:8" x14ac:dyDescent="0.3">
      <c r="A229">
        <v>2015</v>
      </c>
      <c r="B229">
        <v>32100</v>
      </c>
      <c r="C229">
        <v>20200</v>
      </c>
      <c r="D229" s="6">
        <v>-10</v>
      </c>
      <c r="E229" s="4">
        <v>10629414.786</v>
      </c>
      <c r="F229" s="2">
        <v>-915437.64</v>
      </c>
      <c r="G229" s="5">
        <f t="shared" si="3"/>
        <v>91543.76400000001</v>
      </c>
      <c r="H229" t="s">
        <v>9</v>
      </c>
    </row>
    <row r="230" spans="1:8" x14ac:dyDescent="0.3">
      <c r="A230">
        <v>2015</v>
      </c>
      <c r="B230">
        <v>32200</v>
      </c>
      <c r="C230">
        <v>20200</v>
      </c>
      <c r="D230" s="6">
        <v>-15</v>
      </c>
      <c r="E230" s="4">
        <v>3719714.4169999999</v>
      </c>
      <c r="F230" s="2">
        <v>-321738.62</v>
      </c>
      <c r="G230" s="5">
        <f t="shared" si="3"/>
        <v>48260.792999999998</v>
      </c>
      <c r="H230" t="s">
        <v>9</v>
      </c>
    </row>
    <row r="231" spans="1:8" x14ac:dyDescent="0.3">
      <c r="A231">
        <v>2015</v>
      </c>
      <c r="B231">
        <v>32300</v>
      </c>
      <c r="C231">
        <v>20200</v>
      </c>
      <c r="D231" s="6">
        <v>-10</v>
      </c>
      <c r="E231" s="4">
        <v>512779.93200000003</v>
      </c>
      <c r="F231" s="2">
        <v>-44162.18</v>
      </c>
      <c r="G231" s="5">
        <f t="shared" si="3"/>
        <v>4416.2179999999998</v>
      </c>
      <c r="H231" t="s">
        <v>9</v>
      </c>
    </row>
    <row r="232" spans="1:8" x14ac:dyDescent="0.3">
      <c r="A232">
        <v>2015</v>
      </c>
      <c r="B232">
        <v>32400</v>
      </c>
      <c r="C232">
        <v>20200</v>
      </c>
      <c r="D232" s="6">
        <v>-10</v>
      </c>
      <c r="E232" s="4">
        <v>1593930.7610000002</v>
      </c>
      <c r="F232" s="2">
        <v>-137274.19</v>
      </c>
      <c r="G232" s="5">
        <f t="shared" si="3"/>
        <v>13727.419000000002</v>
      </c>
      <c r="H232" t="s">
        <v>9</v>
      </c>
    </row>
    <row r="233" spans="1:8" x14ac:dyDescent="0.3">
      <c r="A233">
        <v>2015</v>
      </c>
      <c r="B233">
        <v>32500</v>
      </c>
      <c r="C233">
        <v>20200</v>
      </c>
      <c r="D233" s="6">
        <v>-10</v>
      </c>
      <c r="E233" s="4">
        <v>1030401.578</v>
      </c>
      <c r="F233" s="2">
        <v>-88741.319999999992</v>
      </c>
      <c r="G233" s="5">
        <f t="shared" si="3"/>
        <v>8874.1319999999996</v>
      </c>
      <c r="H233" t="s">
        <v>9</v>
      </c>
    </row>
    <row r="234" spans="1:8" x14ac:dyDescent="0.3">
      <c r="A234">
        <v>2015</v>
      </c>
      <c r="B234">
        <v>32100</v>
      </c>
      <c r="C234">
        <v>20200</v>
      </c>
      <c r="D234" s="6">
        <v>-10</v>
      </c>
      <c r="E234" s="4">
        <v>0</v>
      </c>
      <c r="F234" s="2">
        <v>0</v>
      </c>
      <c r="G234" s="5">
        <f t="shared" si="3"/>
        <v>0</v>
      </c>
      <c r="H234" t="s">
        <v>9</v>
      </c>
    </row>
    <row r="235" spans="1:8" x14ac:dyDescent="0.3">
      <c r="A235">
        <v>2015</v>
      </c>
      <c r="B235">
        <v>32200</v>
      </c>
      <c r="C235">
        <v>20200</v>
      </c>
      <c r="D235" s="6">
        <v>-15</v>
      </c>
      <c r="E235" s="4">
        <v>0</v>
      </c>
      <c r="F235" s="2">
        <v>0</v>
      </c>
      <c r="G235" s="5">
        <f t="shared" si="3"/>
        <v>0</v>
      </c>
      <c r="H235" t="s">
        <v>9</v>
      </c>
    </row>
    <row r="236" spans="1:8" x14ac:dyDescent="0.3">
      <c r="A236">
        <v>2015</v>
      </c>
      <c r="B236">
        <v>32300</v>
      </c>
      <c r="C236">
        <v>20200</v>
      </c>
      <c r="D236" s="6">
        <v>-10</v>
      </c>
      <c r="E236" s="4">
        <v>0</v>
      </c>
      <c r="F236" s="2">
        <v>0</v>
      </c>
      <c r="G236" s="5">
        <f t="shared" si="3"/>
        <v>0</v>
      </c>
      <c r="H236" t="s">
        <v>9</v>
      </c>
    </row>
    <row r="237" spans="1:8" x14ac:dyDescent="0.3">
      <c r="A237">
        <v>2015</v>
      </c>
      <c r="B237">
        <v>32400</v>
      </c>
      <c r="C237">
        <v>20200</v>
      </c>
      <c r="D237" s="6">
        <v>-10</v>
      </c>
      <c r="E237" s="4">
        <v>0</v>
      </c>
      <c r="F237" s="2">
        <v>0</v>
      </c>
      <c r="G237" s="5">
        <f t="shared" si="3"/>
        <v>0</v>
      </c>
      <c r="H237" t="s">
        <v>9</v>
      </c>
    </row>
    <row r="238" spans="1:8" x14ac:dyDescent="0.3">
      <c r="A238">
        <v>2015</v>
      </c>
      <c r="B238">
        <v>32500</v>
      </c>
      <c r="C238">
        <v>20200</v>
      </c>
      <c r="D238" s="6">
        <v>-10</v>
      </c>
      <c r="E238" s="4">
        <v>0</v>
      </c>
      <c r="F238" s="2">
        <v>0</v>
      </c>
      <c r="G238" s="5">
        <f t="shared" si="3"/>
        <v>0</v>
      </c>
      <c r="H238" t="s">
        <v>9</v>
      </c>
    </row>
    <row r="239" spans="1:8" x14ac:dyDescent="0.3">
      <c r="A239">
        <v>2015</v>
      </c>
      <c r="B239">
        <v>32100</v>
      </c>
      <c r="C239">
        <v>20200</v>
      </c>
      <c r="D239" s="6">
        <v>0</v>
      </c>
      <c r="E239" s="4">
        <v>0</v>
      </c>
      <c r="F239" s="2">
        <v>0</v>
      </c>
      <c r="G239" s="5">
        <f t="shared" si="3"/>
        <v>0</v>
      </c>
      <c r="H239" t="s">
        <v>8</v>
      </c>
    </row>
    <row r="240" spans="1:8" x14ac:dyDescent="0.3">
      <c r="A240">
        <v>2015</v>
      </c>
      <c r="B240">
        <v>32200</v>
      </c>
      <c r="C240">
        <v>20200</v>
      </c>
      <c r="D240" s="6">
        <v>0</v>
      </c>
      <c r="E240" s="4">
        <v>0</v>
      </c>
      <c r="F240" s="2">
        <v>0</v>
      </c>
      <c r="G240" s="5">
        <f t="shared" si="3"/>
        <v>0</v>
      </c>
      <c r="H240" t="s">
        <v>8</v>
      </c>
    </row>
    <row r="241" spans="1:8" x14ac:dyDescent="0.3">
      <c r="A241">
        <v>2015</v>
      </c>
      <c r="B241">
        <v>32300</v>
      </c>
      <c r="C241">
        <v>20200</v>
      </c>
      <c r="D241" s="6">
        <v>0</v>
      </c>
      <c r="E241" s="4">
        <v>0</v>
      </c>
      <c r="F241" s="2">
        <v>0</v>
      </c>
      <c r="G241" s="5">
        <f t="shared" si="3"/>
        <v>0</v>
      </c>
      <c r="H241" t="s">
        <v>8</v>
      </c>
    </row>
    <row r="242" spans="1:8" x14ac:dyDescent="0.3">
      <c r="A242">
        <v>2015</v>
      </c>
      <c r="B242">
        <v>32400</v>
      </c>
      <c r="C242">
        <v>20200</v>
      </c>
      <c r="D242" s="6">
        <v>0</v>
      </c>
      <c r="E242" s="4">
        <v>0</v>
      </c>
      <c r="F242" s="2">
        <v>0</v>
      </c>
      <c r="G242" s="5">
        <f t="shared" si="3"/>
        <v>0</v>
      </c>
      <c r="H242" t="s">
        <v>8</v>
      </c>
    </row>
    <row r="243" spans="1:8" x14ac:dyDescent="0.3">
      <c r="A243">
        <v>2015</v>
      </c>
      <c r="B243">
        <v>32500</v>
      </c>
      <c r="C243">
        <v>20200</v>
      </c>
      <c r="D243" s="6">
        <v>0</v>
      </c>
      <c r="E243" s="4">
        <v>0</v>
      </c>
      <c r="F243" s="2">
        <v>0</v>
      </c>
      <c r="G243" s="5">
        <f t="shared" si="3"/>
        <v>0</v>
      </c>
      <c r="H243" t="s">
        <v>8</v>
      </c>
    </row>
    <row r="244" spans="1:8" x14ac:dyDescent="0.3">
      <c r="A244">
        <v>2015</v>
      </c>
      <c r="B244">
        <v>32100</v>
      </c>
      <c r="C244">
        <v>20201</v>
      </c>
      <c r="D244" s="6">
        <v>-10</v>
      </c>
      <c r="E244" s="4">
        <v>3435843.6430000002</v>
      </c>
      <c r="F244" s="2">
        <v>-179569.77</v>
      </c>
      <c r="G244" s="5">
        <f t="shared" si="3"/>
        <v>17956.976999999999</v>
      </c>
      <c r="H244" t="s">
        <v>9</v>
      </c>
    </row>
    <row r="245" spans="1:8" x14ac:dyDescent="0.3">
      <c r="A245">
        <v>2015</v>
      </c>
      <c r="B245">
        <v>32200</v>
      </c>
      <c r="C245">
        <v>20201</v>
      </c>
      <c r="D245" s="6">
        <v>-15</v>
      </c>
      <c r="E245" s="4">
        <v>14731696.557</v>
      </c>
      <c r="F245" s="2">
        <v>-771949.62</v>
      </c>
      <c r="G245" s="5">
        <f t="shared" si="3"/>
        <v>115792.443</v>
      </c>
      <c r="H245" t="s">
        <v>9</v>
      </c>
    </row>
    <row r="246" spans="1:8" x14ac:dyDescent="0.3">
      <c r="A246">
        <v>2015</v>
      </c>
      <c r="B246">
        <v>32300</v>
      </c>
      <c r="C246">
        <v>20201</v>
      </c>
      <c r="D246" s="6">
        <v>-10</v>
      </c>
      <c r="E246" s="4">
        <v>4400406.0979999993</v>
      </c>
      <c r="F246" s="2">
        <v>-229981.32</v>
      </c>
      <c r="G246" s="5">
        <f t="shared" si="3"/>
        <v>22998.132000000001</v>
      </c>
      <c r="H246" t="s">
        <v>9</v>
      </c>
    </row>
    <row r="247" spans="1:8" x14ac:dyDescent="0.3">
      <c r="A247">
        <v>2015</v>
      </c>
      <c r="B247">
        <v>32400</v>
      </c>
      <c r="C247">
        <v>20201</v>
      </c>
      <c r="D247" s="6">
        <v>-10</v>
      </c>
      <c r="E247" s="4">
        <v>5501600.4229999995</v>
      </c>
      <c r="F247" s="2">
        <v>-287533.77</v>
      </c>
      <c r="G247" s="5">
        <f t="shared" si="3"/>
        <v>28753.377000000004</v>
      </c>
      <c r="H247" t="s">
        <v>9</v>
      </c>
    </row>
    <row r="248" spans="1:8" x14ac:dyDescent="0.3">
      <c r="A248">
        <v>2015</v>
      </c>
      <c r="B248">
        <v>32500</v>
      </c>
      <c r="C248">
        <v>20201</v>
      </c>
      <c r="D248" s="6">
        <v>-10</v>
      </c>
      <c r="E248" s="4">
        <v>642825.03</v>
      </c>
      <c r="F248" s="2">
        <v>-33596.399999999994</v>
      </c>
      <c r="G248" s="5">
        <f t="shared" si="3"/>
        <v>3359.6399999999994</v>
      </c>
      <c r="H248" t="s">
        <v>9</v>
      </c>
    </row>
    <row r="249" spans="1:8" x14ac:dyDescent="0.3">
      <c r="A249">
        <v>2015</v>
      </c>
      <c r="B249">
        <v>32100</v>
      </c>
      <c r="C249">
        <v>20201</v>
      </c>
      <c r="D249" s="6">
        <v>-10</v>
      </c>
      <c r="E249" s="4">
        <v>0</v>
      </c>
      <c r="F249" s="2">
        <v>0</v>
      </c>
      <c r="G249" s="5">
        <f t="shared" si="3"/>
        <v>0</v>
      </c>
      <c r="H249" t="s">
        <v>9</v>
      </c>
    </row>
    <row r="250" spans="1:8" x14ac:dyDescent="0.3">
      <c r="A250">
        <v>2015</v>
      </c>
      <c r="B250">
        <v>32200</v>
      </c>
      <c r="C250">
        <v>20201</v>
      </c>
      <c r="D250" s="6">
        <v>-15</v>
      </c>
      <c r="E250" s="4">
        <v>0</v>
      </c>
      <c r="F250" s="2">
        <v>0</v>
      </c>
      <c r="G250" s="5">
        <f t="shared" si="3"/>
        <v>0</v>
      </c>
      <c r="H250" t="s">
        <v>9</v>
      </c>
    </row>
    <row r="251" spans="1:8" x14ac:dyDescent="0.3">
      <c r="A251">
        <v>2015</v>
      </c>
      <c r="B251">
        <v>32300</v>
      </c>
      <c r="C251">
        <v>20201</v>
      </c>
      <c r="D251" s="6">
        <v>-10</v>
      </c>
      <c r="E251" s="4">
        <v>0</v>
      </c>
      <c r="F251" s="2">
        <v>0</v>
      </c>
      <c r="G251" s="5">
        <f t="shared" si="3"/>
        <v>0</v>
      </c>
      <c r="H251" t="s">
        <v>9</v>
      </c>
    </row>
    <row r="252" spans="1:8" x14ac:dyDescent="0.3">
      <c r="A252">
        <v>2015</v>
      </c>
      <c r="B252">
        <v>32400</v>
      </c>
      <c r="C252">
        <v>20201</v>
      </c>
      <c r="D252" s="6">
        <v>-10</v>
      </c>
      <c r="E252" s="4">
        <v>0</v>
      </c>
      <c r="F252" s="2">
        <v>0</v>
      </c>
      <c r="G252" s="5">
        <f t="shared" si="3"/>
        <v>0</v>
      </c>
      <c r="H252" t="s">
        <v>9</v>
      </c>
    </row>
    <row r="253" spans="1:8" x14ac:dyDescent="0.3">
      <c r="A253">
        <v>2015</v>
      </c>
      <c r="B253">
        <v>32500</v>
      </c>
      <c r="C253">
        <v>20201</v>
      </c>
      <c r="D253" s="6">
        <v>-10</v>
      </c>
      <c r="E253" s="4">
        <v>0</v>
      </c>
      <c r="F253" s="2">
        <v>0</v>
      </c>
      <c r="G253" s="5">
        <f t="shared" si="3"/>
        <v>0</v>
      </c>
      <c r="H253" t="s">
        <v>9</v>
      </c>
    </row>
    <row r="254" spans="1:8" x14ac:dyDescent="0.3">
      <c r="A254">
        <v>2015</v>
      </c>
      <c r="B254">
        <v>32100</v>
      </c>
      <c r="C254">
        <v>20201</v>
      </c>
      <c r="D254" s="6">
        <v>0</v>
      </c>
      <c r="E254" s="4">
        <v>0</v>
      </c>
      <c r="F254" s="2">
        <v>0</v>
      </c>
      <c r="G254" s="5">
        <f t="shared" si="3"/>
        <v>0</v>
      </c>
      <c r="H254" t="s">
        <v>8</v>
      </c>
    </row>
    <row r="255" spans="1:8" x14ac:dyDescent="0.3">
      <c r="A255">
        <v>2015</v>
      </c>
      <c r="B255">
        <v>32200</v>
      </c>
      <c r="C255">
        <v>20201</v>
      </c>
      <c r="D255" s="6">
        <v>0</v>
      </c>
      <c r="E255" s="4">
        <v>0</v>
      </c>
      <c r="F255" s="2">
        <v>0</v>
      </c>
      <c r="G255" s="5">
        <f t="shared" si="3"/>
        <v>0</v>
      </c>
      <c r="H255" t="s">
        <v>8</v>
      </c>
    </row>
    <row r="256" spans="1:8" x14ac:dyDescent="0.3">
      <c r="A256">
        <v>2015</v>
      </c>
      <c r="B256">
        <v>32300</v>
      </c>
      <c r="C256">
        <v>20201</v>
      </c>
      <c r="D256" s="6">
        <v>0</v>
      </c>
      <c r="E256" s="4">
        <v>0</v>
      </c>
      <c r="F256" s="2">
        <v>0</v>
      </c>
      <c r="G256" s="5">
        <f t="shared" si="3"/>
        <v>0</v>
      </c>
      <c r="H256" t="s">
        <v>8</v>
      </c>
    </row>
    <row r="257" spans="1:8" x14ac:dyDescent="0.3">
      <c r="A257">
        <v>2015</v>
      </c>
      <c r="B257">
        <v>32400</v>
      </c>
      <c r="C257">
        <v>20201</v>
      </c>
      <c r="D257" s="6">
        <v>0</v>
      </c>
      <c r="E257" s="4">
        <v>0</v>
      </c>
      <c r="F257" s="2">
        <v>0</v>
      </c>
      <c r="G257" s="5">
        <f t="shared" si="3"/>
        <v>0</v>
      </c>
      <c r="H257" t="s">
        <v>8</v>
      </c>
    </row>
    <row r="258" spans="1:8" x14ac:dyDescent="0.3">
      <c r="A258">
        <v>2015</v>
      </c>
      <c r="B258">
        <v>32500</v>
      </c>
      <c r="C258">
        <v>20201</v>
      </c>
      <c r="D258" s="6">
        <v>0</v>
      </c>
      <c r="E258" s="4">
        <v>0</v>
      </c>
      <c r="F258" s="2">
        <v>0</v>
      </c>
      <c r="G258" s="5">
        <f t="shared" si="3"/>
        <v>0</v>
      </c>
      <c r="H258" t="s">
        <v>8</v>
      </c>
    </row>
    <row r="259" spans="1:8" x14ac:dyDescent="0.3">
      <c r="A259">
        <v>2015</v>
      </c>
      <c r="B259">
        <v>32100</v>
      </c>
      <c r="C259">
        <v>20202</v>
      </c>
      <c r="D259" s="6">
        <v>-10</v>
      </c>
      <c r="E259" s="4">
        <v>879728.79799999995</v>
      </c>
      <c r="F259" s="2">
        <v>-210511.91999999998</v>
      </c>
      <c r="G259" s="5">
        <f t="shared" si="3"/>
        <v>21051.191999999999</v>
      </c>
      <c r="H259" t="s">
        <v>9</v>
      </c>
    </row>
    <row r="260" spans="1:8" x14ac:dyDescent="0.3">
      <c r="A260">
        <v>2015</v>
      </c>
      <c r="B260">
        <v>32200</v>
      </c>
      <c r="C260">
        <v>20202</v>
      </c>
      <c r="D260" s="6">
        <v>-15</v>
      </c>
      <c r="E260" s="4">
        <v>3028903.8259999999</v>
      </c>
      <c r="F260" s="2">
        <v>-733568.76</v>
      </c>
      <c r="G260" s="5">
        <f t="shared" si="3"/>
        <v>110035.314</v>
      </c>
      <c r="H260" t="s">
        <v>9</v>
      </c>
    </row>
    <row r="261" spans="1:8" x14ac:dyDescent="0.3">
      <c r="A261">
        <v>2015</v>
      </c>
      <c r="B261">
        <v>32300</v>
      </c>
      <c r="C261">
        <v>20202</v>
      </c>
      <c r="D261" s="6">
        <v>-10</v>
      </c>
      <c r="E261" s="4">
        <v>1095818.42</v>
      </c>
      <c r="F261" s="2">
        <v>-262220.40000000002</v>
      </c>
      <c r="G261" s="5">
        <f t="shared" si="3"/>
        <v>26222.040000000005</v>
      </c>
      <c r="H261" t="s">
        <v>9</v>
      </c>
    </row>
    <row r="262" spans="1:8" x14ac:dyDescent="0.3">
      <c r="A262">
        <v>2015</v>
      </c>
      <c r="B262">
        <v>32400</v>
      </c>
      <c r="C262">
        <v>20202</v>
      </c>
      <c r="D262" s="6">
        <v>-10</v>
      </c>
      <c r="E262" s="4">
        <v>1619299.848</v>
      </c>
      <c r="F262" s="2">
        <v>-387485.22000000003</v>
      </c>
      <c r="G262" s="5">
        <f t="shared" si="3"/>
        <v>38748.522000000004</v>
      </c>
      <c r="H262" t="s">
        <v>9</v>
      </c>
    </row>
    <row r="263" spans="1:8" x14ac:dyDescent="0.3">
      <c r="A263">
        <v>2015</v>
      </c>
      <c r="B263">
        <v>32500</v>
      </c>
      <c r="C263">
        <v>20202</v>
      </c>
      <c r="D263" s="6">
        <v>-10</v>
      </c>
      <c r="E263" s="4">
        <v>117692.25</v>
      </c>
      <c r="F263" s="2">
        <v>-28162.800000000003</v>
      </c>
      <c r="G263" s="5">
        <f t="shared" si="3"/>
        <v>2816.2800000000007</v>
      </c>
      <c r="H263" t="s">
        <v>9</v>
      </c>
    </row>
    <row r="264" spans="1:8" x14ac:dyDescent="0.3">
      <c r="A264">
        <v>2015</v>
      </c>
      <c r="B264">
        <v>32100</v>
      </c>
      <c r="C264">
        <v>20202</v>
      </c>
      <c r="D264" s="6">
        <v>-10</v>
      </c>
      <c r="E264" s="4">
        <v>0</v>
      </c>
      <c r="F264" s="2">
        <v>0</v>
      </c>
      <c r="G264" s="5">
        <f t="shared" si="3"/>
        <v>0</v>
      </c>
      <c r="H264" t="s">
        <v>9</v>
      </c>
    </row>
    <row r="265" spans="1:8" x14ac:dyDescent="0.3">
      <c r="A265">
        <v>2015</v>
      </c>
      <c r="B265">
        <v>32200</v>
      </c>
      <c r="C265">
        <v>20202</v>
      </c>
      <c r="D265" s="6">
        <v>-15</v>
      </c>
      <c r="E265" s="4">
        <v>0</v>
      </c>
      <c r="F265" s="2">
        <v>0</v>
      </c>
      <c r="G265" s="5">
        <f t="shared" si="3"/>
        <v>0</v>
      </c>
      <c r="H265" t="s">
        <v>9</v>
      </c>
    </row>
    <row r="266" spans="1:8" x14ac:dyDescent="0.3">
      <c r="A266">
        <v>2015</v>
      </c>
      <c r="B266">
        <v>32300</v>
      </c>
      <c r="C266">
        <v>20202</v>
      </c>
      <c r="D266" s="6">
        <v>-10</v>
      </c>
      <c r="E266" s="4">
        <v>0</v>
      </c>
      <c r="F266" s="2">
        <v>0</v>
      </c>
      <c r="G266" s="5">
        <f t="shared" si="3"/>
        <v>0</v>
      </c>
      <c r="H266" t="s">
        <v>9</v>
      </c>
    </row>
    <row r="267" spans="1:8" x14ac:dyDescent="0.3">
      <c r="A267">
        <v>2015</v>
      </c>
      <c r="B267">
        <v>32400</v>
      </c>
      <c r="C267">
        <v>20202</v>
      </c>
      <c r="D267" s="6">
        <v>-10</v>
      </c>
      <c r="E267" s="4">
        <v>0</v>
      </c>
      <c r="F267" s="2">
        <v>0</v>
      </c>
      <c r="G267" s="5">
        <f t="shared" ref="G267:G330" si="4">IF(E267=0,E267,((D267/100)*F267))</f>
        <v>0</v>
      </c>
      <c r="H267" t="s">
        <v>9</v>
      </c>
    </row>
    <row r="268" spans="1:8" x14ac:dyDescent="0.3">
      <c r="A268">
        <v>2015</v>
      </c>
      <c r="B268">
        <v>32500</v>
      </c>
      <c r="C268">
        <v>20202</v>
      </c>
      <c r="D268" s="6">
        <v>-10</v>
      </c>
      <c r="E268" s="4">
        <v>0</v>
      </c>
      <c r="F268" s="2">
        <v>0</v>
      </c>
      <c r="G268" s="5">
        <f t="shared" si="4"/>
        <v>0</v>
      </c>
      <c r="H268" t="s">
        <v>9</v>
      </c>
    </row>
    <row r="269" spans="1:8" x14ac:dyDescent="0.3">
      <c r="A269">
        <v>2015</v>
      </c>
      <c r="B269">
        <v>32100</v>
      </c>
      <c r="C269">
        <v>20202</v>
      </c>
      <c r="D269" s="6">
        <v>0</v>
      </c>
      <c r="E269" s="4">
        <v>0</v>
      </c>
      <c r="F269" s="2">
        <v>0</v>
      </c>
      <c r="G269" s="5">
        <f t="shared" si="4"/>
        <v>0</v>
      </c>
      <c r="H269" t="s">
        <v>8</v>
      </c>
    </row>
    <row r="270" spans="1:8" x14ac:dyDescent="0.3">
      <c r="A270">
        <v>2015</v>
      </c>
      <c r="B270">
        <v>32200</v>
      </c>
      <c r="C270">
        <v>20202</v>
      </c>
      <c r="D270" s="6">
        <v>0</v>
      </c>
      <c r="E270" s="4">
        <v>0</v>
      </c>
      <c r="F270" s="2">
        <v>0</v>
      </c>
      <c r="G270" s="5">
        <f t="shared" si="4"/>
        <v>0</v>
      </c>
      <c r="H270" t="s">
        <v>8</v>
      </c>
    </row>
    <row r="271" spans="1:8" x14ac:dyDescent="0.3">
      <c r="A271">
        <v>2015</v>
      </c>
      <c r="B271">
        <v>32300</v>
      </c>
      <c r="C271">
        <v>20202</v>
      </c>
      <c r="D271" s="6">
        <v>0</v>
      </c>
      <c r="E271" s="4">
        <v>0</v>
      </c>
      <c r="F271" s="2">
        <v>0</v>
      </c>
      <c r="G271" s="5">
        <f t="shared" si="4"/>
        <v>0</v>
      </c>
      <c r="H271" t="s">
        <v>8</v>
      </c>
    </row>
    <row r="272" spans="1:8" x14ac:dyDescent="0.3">
      <c r="A272">
        <v>2015</v>
      </c>
      <c r="B272">
        <v>32400</v>
      </c>
      <c r="C272">
        <v>20202</v>
      </c>
      <c r="D272" s="6">
        <v>0</v>
      </c>
      <c r="E272" s="4">
        <v>0</v>
      </c>
      <c r="F272" s="2">
        <v>0</v>
      </c>
      <c r="G272" s="5">
        <f t="shared" si="4"/>
        <v>0</v>
      </c>
      <c r="H272" t="s">
        <v>8</v>
      </c>
    </row>
    <row r="273" spans="1:8" x14ac:dyDescent="0.3">
      <c r="A273">
        <v>2015</v>
      </c>
      <c r="B273">
        <v>32500</v>
      </c>
      <c r="C273">
        <v>20202</v>
      </c>
      <c r="D273" s="6">
        <v>0</v>
      </c>
      <c r="E273" s="4">
        <v>0</v>
      </c>
      <c r="F273" s="2">
        <v>0</v>
      </c>
      <c r="G273" s="5">
        <f t="shared" si="4"/>
        <v>0</v>
      </c>
      <c r="H273" t="s">
        <v>8</v>
      </c>
    </row>
    <row r="274" spans="1:8" hidden="1" x14ac:dyDescent="0.3">
      <c r="A274">
        <v>2015</v>
      </c>
      <c r="B274">
        <v>34300</v>
      </c>
      <c r="C274">
        <v>40104</v>
      </c>
      <c r="D274">
        <v>-10</v>
      </c>
      <c r="E274" s="4">
        <v>0</v>
      </c>
      <c r="F274" s="2">
        <v>0</v>
      </c>
      <c r="G274" s="5">
        <f t="shared" si="4"/>
        <v>0</v>
      </c>
      <c r="H274" t="s">
        <v>9</v>
      </c>
    </row>
    <row r="275" spans="1:8" hidden="1" x14ac:dyDescent="0.3">
      <c r="A275">
        <v>2015</v>
      </c>
      <c r="B275">
        <v>34100</v>
      </c>
      <c r="C275">
        <v>31001</v>
      </c>
      <c r="D275">
        <v>-25</v>
      </c>
      <c r="E275" s="4">
        <v>19154.314999999999</v>
      </c>
      <c r="F275" s="2">
        <v>-391.98</v>
      </c>
      <c r="G275" s="5">
        <f t="shared" si="4"/>
        <v>97.995000000000005</v>
      </c>
      <c r="H275" t="s">
        <v>9</v>
      </c>
    </row>
    <row r="276" spans="1:8" hidden="1" x14ac:dyDescent="0.3">
      <c r="A276">
        <v>2015</v>
      </c>
      <c r="B276">
        <v>34200</v>
      </c>
      <c r="C276">
        <v>31001</v>
      </c>
      <c r="D276">
        <v>-10</v>
      </c>
      <c r="E276" s="4">
        <v>0</v>
      </c>
      <c r="F276" s="2">
        <v>0</v>
      </c>
      <c r="G276" s="5">
        <f t="shared" si="4"/>
        <v>0</v>
      </c>
      <c r="H276" t="s">
        <v>9</v>
      </c>
    </row>
    <row r="277" spans="1:8" hidden="1" x14ac:dyDescent="0.3">
      <c r="A277">
        <v>2015</v>
      </c>
      <c r="B277">
        <v>34300</v>
      </c>
      <c r="C277">
        <v>31001</v>
      </c>
      <c r="D277">
        <v>-10</v>
      </c>
      <c r="E277" s="4">
        <v>571816.97400000005</v>
      </c>
      <c r="F277" s="2">
        <v>-11665.859999999999</v>
      </c>
      <c r="G277" s="5">
        <f t="shared" si="4"/>
        <v>1166.586</v>
      </c>
      <c r="H277" t="s">
        <v>9</v>
      </c>
    </row>
    <row r="278" spans="1:8" hidden="1" x14ac:dyDescent="0.3">
      <c r="A278">
        <v>2015</v>
      </c>
      <c r="B278">
        <v>34400</v>
      </c>
      <c r="C278">
        <v>31001</v>
      </c>
      <c r="D278">
        <v>-20</v>
      </c>
      <c r="E278" s="4">
        <v>0</v>
      </c>
      <c r="F278" s="2">
        <v>0</v>
      </c>
      <c r="G278" s="5">
        <f t="shared" si="4"/>
        <v>0</v>
      </c>
      <c r="H278" t="s">
        <v>9</v>
      </c>
    </row>
    <row r="279" spans="1:8" hidden="1" x14ac:dyDescent="0.3">
      <c r="A279">
        <v>2015</v>
      </c>
      <c r="B279">
        <v>34500</v>
      </c>
      <c r="C279">
        <v>31001</v>
      </c>
      <c r="D279">
        <v>-10</v>
      </c>
      <c r="E279" s="4">
        <v>4957.317</v>
      </c>
      <c r="F279" s="2">
        <v>-101.13</v>
      </c>
      <c r="G279" s="5">
        <f t="shared" si="4"/>
        <v>10.113</v>
      </c>
      <c r="H279" t="s">
        <v>9</v>
      </c>
    </row>
    <row r="280" spans="1:8" hidden="1" x14ac:dyDescent="0.3">
      <c r="A280">
        <v>2015</v>
      </c>
      <c r="B280">
        <v>34600</v>
      </c>
      <c r="C280">
        <v>31001</v>
      </c>
      <c r="D280">
        <v>-5</v>
      </c>
      <c r="E280" s="4">
        <v>0</v>
      </c>
      <c r="F280" s="2">
        <v>0</v>
      </c>
      <c r="G280" s="5">
        <f t="shared" si="4"/>
        <v>0</v>
      </c>
      <c r="H280" t="s">
        <v>9</v>
      </c>
    </row>
    <row r="281" spans="1:8" hidden="1" x14ac:dyDescent="0.3">
      <c r="A281">
        <v>2015</v>
      </c>
      <c r="B281">
        <v>34100</v>
      </c>
      <c r="C281">
        <v>31001</v>
      </c>
      <c r="D281">
        <v>-25</v>
      </c>
      <c r="E281" s="4">
        <v>917552.32750000001</v>
      </c>
      <c r="F281" s="2">
        <v>-18776.809999999998</v>
      </c>
      <c r="G281" s="5">
        <f t="shared" si="4"/>
        <v>4694.2024999999994</v>
      </c>
      <c r="H281" t="s">
        <v>9</v>
      </c>
    </row>
    <row r="282" spans="1:8" hidden="1" x14ac:dyDescent="0.3">
      <c r="A282">
        <v>2015</v>
      </c>
      <c r="B282">
        <v>34200</v>
      </c>
      <c r="C282">
        <v>31001</v>
      </c>
      <c r="D282">
        <v>-10</v>
      </c>
      <c r="E282" s="4">
        <v>546214.9659999999</v>
      </c>
      <c r="F282" s="2">
        <v>-11143.54</v>
      </c>
      <c r="G282" s="5">
        <f t="shared" si="4"/>
        <v>1114.354</v>
      </c>
      <c r="H282" t="s">
        <v>9</v>
      </c>
    </row>
    <row r="283" spans="1:8" hidden="1" x14ac:dyDescent="0.3">
      <c r="A283">
        <v>2015</v>
      </c>
      <c r="B283">
        <v>34300</v>
      </c>
      <c r="C283">
        <v>31001</v>
      </c>
      <c r="D283">
        <v>-10</v>
      </c>
      <c r="E283" s="4">
        <v>9134439.7842557579</v>
      </c>
      <c r="F283" s="2">
        <v>-124262.67000000001</v>
      </c>
      <c r="G283" s="5">
        <f t="shared" si="4"/>
        <v>12426.267000000002</v>
      </c>
      <c r="H283" t="s">
        <v>9</v>
      </c>
    </row>
    <row r="284" spans="1:8" hidden="1" x14ac:dyDescent="0.3">
      <c r="A284">
        <v>2015</v>
      </c>
      <c r="B284">
        <v>34400</v>
      </c>
      <c r="C284">
        <v>31001</v>
      </c>
      <c r="D284">
        <v>-20</v>
      </c>
      <c r="E284" s="4">
        <v>802615.74</v>
      </c>
      <c r="F284" s="2">
        <v>-16407.95</v>
      </c>
      <c r="G284" s="5">
        <f t="shared" si="4"/>
        <v>3281.59</v>
      </c>
      <c r="H284" t="s">
        <v>9</v>
      </c>
    </row>
    <row r="285" spans="1:8" hidden="1" x14ac:dyDescent="0.3">
      <c r="A285">
        <v>2015</v>
      </c>
      <c r="B285">
        <v>34500</v>
      </c>
      <c r="C285">
        <v>31001</v>
      </c>
      <c r="D285">
        <v>-10</v>
      </c>
      <c r="E285" s="4">
        <v>1273417.6100000001</v>
      </c>
      <c r="F285" s="2">
        <v>-25979.5</v>
      </c>
      <c r="G285" s="5">
        <f t="shared" si="4"/>
        <v>2597.9500000000003</v>
      </c>
      <c r="H285" t="s">
        <v>9</v>
      </c>
    </row>
    <row r="286" spans="1:8" hidden="1" x14ac:dyDescent="0.3">
      <c r="A286">
        <v>2015</v>
      </c>
      <c r="B286">
        <v>34600</v>
      </c>
      <c r="C286">
        <v>31001</v>
      </c>
      <c r="D286">
        <v>-5</v>
      </c>
      <c r="E286" s="4">
        <v>118116.156</v>
      </c>
      <c r="F286" s="2">
        <v>-2407.2800000000002</v>
      </c>
      <c r="G286" s="5">
        <f t="shared" si="4"/>
        <v>120.36400000000002</v>
      </c>
      <c r="H286" t="s">
        <v>9</v>
      </c>
    </row>
    <row r="287" spans="1:8" hidden="1" x14ac:dyDescent="0.3">
      <c r="A287">
        <v>2015</v>
      </c>
      <c r="B287">
        <v>34100</v>
      </c>
      <c r="C287">
        <v>40101</v>
      </c>
      <c r="D287">
        <v>-25</v>
      </c>
      <c r="E287" s="4">
        <v>84219.587500000009</v>
      </c>
      <c r="F287" s="2">
        <v>-7.41</v>
      </c>
      <c r="G287" s="5">
        <f t="shared" si="4"/>
        <v>1.8525</v>
      </c>
      <c r="H287" t="s">
        <v>9</v>
      </c>
    </row>
    <row r="288" spans="1:8" hidden="1" x14ac:dyDescent="0.3">
      <c r="A288">
        <v>2015</v>
      </c>
      <c r="B288">
        <v>34200</v>
      </c>
      <c r="C288">
        <v>40101</v>
      </c>
      <c r="D288">
        <v>-10</v>
      </c>
      <c r="E288" s="4">
        <v>0</v>
      </c>
      <c r="F288" s="2">
        <v>0</v>
      </c>
      <c r="G288" s="5">
        <f t="shared" si="4"/>
        <v>0</v>
      </c>
      <c r="H288" t="s">
        <v>9</v>
      </c>
    </row>
    <row r="289" spans="1:8" hidden="1" x14ac:dyDescent="0.3">
      <c r="A289">
        <v>2015</v>
      </c>
      <c r="B289">
        <v>34300</v>
      </c>
      <c r="C289">
        <v>40101</v>
      </c>
      <c r="D289">
        <v>-10</v>
      </c>
      <c r="E289" s="4">
        <v>2156554.895</v>
      </c>
      <c r="F289" s="2">
        <v>-190.05</v>
      </c>
      <c r="G289" s="5">
        <f t="shared" si="4"/>
        <v>19.005000000000003</v>
      </c>
      <c r="H289" t="s">
        <v>9</v>
      </c>
    </row>
    <row r="290" spans="1:8" hidden="1" x14ac:dyDescent="0.3">
      <c r="A290">
        <v>2015</v>
      </c>
      <c r="B290">
        <v>34400</v>
      </c>
      <c r="C290">
        <v>40101</v>
      </c>
      <c r="D290">
        <v>-20</v>
      </c>
      <c r="E290" s="4">
        <v>0</v>
      </c>
      <c r="F290" s="2">
        <v>0</v>
      </c>
      <c r="G290" s="5">
        <f t="shared" si="4"/>
        <v>0</v>
      </c>
      <c r="H290" t="s">
        <v>9</v>
      </c>
    </row>
    <row r="291" spans="1:8" hidden="1" x14ac:dyDescent="0.3">
      <c r="A291">
        <v>2015</v>
      </c>
      <c r="B291">
        <v>34500</v>
      </c>
      <c r="C291">
        <v>40101</v>
      </c>
      <c r="D291">
        <v>-10</v>
      </c>
      <c r="E291" s="4">
        <v>500267.46</v>
      </c>
      <c r="F291" s="2">
        <v>-44.099999999999994</v>
      </c>
      <c r="G291" s="5">
        <f t="shared" si="4"/>
        <v>4.4099999999999993</v>
      </c>
      <c r="H291" t="s">
        <v>9</v>
      </c>
    </row>
    <row r="292" spans="1:8" hidden="1" x14ac:dyDescent="0.3">
      <c r="A292">
        <v>2015</v>
      </c>
      <c r="B292">
        <v>34600</v>
      </c>
      <c r="C292">
        <v>40101</v>
      </c>
      <c r="D292">
        <v>-5</v>
      </c>
      <c r="E292" s="4">
        <v>0</v>
      </c>
      <c r="F292" s="2">
        <v>0</v>
      </c>
      <c r="G292" s="5">
        <f t="shared" si="4"/>
        <v>0</v>
      </c>
      <c r="H292" t="s">
        <v>9</v>
      </c>
    </row>
    <row r="293" spans="1:8" hidden="1" x14ac:dyDescent="0.3">
      <c r="A293">
        <v>2015</v>
      </c>
      <c r="B293">
        <v>34300</v>
      </c>
      <c r="C293">
        <v>40106</v>
      </c>
      <c r="D293">
        <v>-10</v>
      </c>
      <c r="E293" s="4">
        <v>0</v>
      </c>
      <c r="F293" s="2">
        <v>0</v>
      </c>
      <c r="G293" s="5">
        <f t="shared" si="4"/>
        <v>0</v>
      </c>
      <c r="H293" t="s">
        <v>9</v>
      </c>
    </row>
    <row r="294" spans="1:8" hidden="1" x14ac:dyDescent="0.3">
      <c r="A294">
        <v>2015</v>
      </c>
      <c r="B294">
        <v>34100</v>
      </c>
      <c r="C294">
        <v>30200</v>
      </c>
      <c r="D294">
        <v>-25</v>
      </c>
      <c r="E294" s="4">
        <v>288546.91249999998</v>
      </c>
      <c r="F294" s="2">
        <v>-188912.34999999998</v>
      </c>
      <c r="G294" s="5">
        <f t="shared" si="4"/>
        <v>47228.087499999994</v>
      </c>
      <c r="H294" t="s">
        <v>9</v>
      </c>
    </row>
    <row r="295" spans="1:8" hidden="1" x14ac:dyDescent="0.3">
      <c r="A295">
        <v>2015</v>
      </c>
      <c r="B295">
        <v>34200</v>
      </c>
      <c r="C295">
        <v>30200</v>
      </c>
      <c r="D295">
        <v>-10</v>
      </c>
      <c r="E295" s="4">
        <v>43045.012999999999</v>
      </c>
      <c r="F295" s="2">
        <v>-25661.57</v>
      </c>
      <c r="G295" s="5">
        <f t="shared" si="4"/>
        <v>2566.1570000000002</v>
      </c>
      <c r="H295" t="s">
        <v>9</v>
      </c>
    </row>
    <row r="296" spans="1:8" hidden="1" x14ac:dyDescent="0.3">
      <c r="A296">
        <v>2015</v>
      </c>
      <c r="B296">
        <v>34300</v>
      </c>
      <c r="C296">
        <v>30200</v>
      </c>
      <c r="D296">
        <v>-10</v>
      </c>
      <c r="E296" s="4">
        <v>241774.277</v>
      </c>
      <c r="F296" s="2">
        <v>-144135.33000000002</v>
      </c>
      <c r="G296" s="5">
        <f t="shared" si="4"/>
        <v>14413.533000000003</v>
      </c>
      <c r="H296" t="s">
        <v>9</v>
      </c>
    </row>
    <row r="297" spans="1:8" hidden="1" x14ac:dyDescent="0.3">
      <c r="A297">
        <v>2015</v>
      </c>
      <c r="B297">
        <v>34400</v>
      </c>
      <c r="C297">
        <v>30200</v>
      </c>
      <c r="D297">
        <v>-20</v>
      </c>
      <c r="E297" s="4">
        <v>2392.2380000000003</v>
      </c>
      <c r="F297" s="2">
        <v>-1516.56</v>
      </c>
      <c r="G297" s="5">
        <f t="shared" si="4"/>
        <v>303.31200000000001</v>
      </c>
      <c r="H297" t="s">
        <v>9</v>
      </c>
    </row>
    <row r="298" spans="1:8" hidden="1" x14ac:dyDescent="0.3">
      <c r="A298">
        <v>2015</v>
      </c>
      <c r="B298">
        <v>34500</v>
      </c>
      <c r="C298">
        <v>30200</v>
      </c>
      <c r="D298">
        <v>-10</v>
      </c>
      <c r="E298" s="4">
        <v>45316.319000000003</v>
      </c>
      <c r="F298" s="2">
        <v>-27015.609999999997</v>
      </c>
      <c r="G298" s="5">
        <f t="shared" si="4"/>
        <v>2701.5609999999997</v>
      </c>
      <c r="H298" t="s">
        <v>9</v>
      </c>
    </row>
    <row r="299" spans="1:8" hidden="1" x14ac:dyDescent="0.3">
      <c r="A299">
        <v>2015</v>
      </c>
      <c r="B299">
        <v>34600</v>
      </c>
      <c r="C299">
        <v>30200</v>
      </c>
      <c r="D299">
        <v>-5</v>
      </c>
      <c r="E299" s="4">
        <v>4752.5859999999993</v>
      </c>
      <c r="F299" s="2">
        <v>-2751.2799999999997</v>
      </c>
      <c r="G299" s="5">
        <f t="shared" si="4"/>
        <v>137.56399999999999</v>
      </c>
      <c r="H299" t="s">
        <v>9</v>
      </c>
    </row>
    <row r="300" spans="1:8" hidden="1" x14ac:dyDescent="0.3">
      <c r="A300">
        <v>2015</v>
      </c>
      <c r="B300">
        <v>34100</v>
      </c>
      <c r="C300">
        <v>30101</v>
      </c>
      <c r="D300">
        <v>-25</v>
      </c>
      <c r="E300" s="4">
        <v>0</v>
      </c>
      <c r="F300" s="2">
        <v>-56278.259999999995</v>
      </c>
      <c r="G300" s="5">
        <f t="shared" si="4"/>
        <v>0</v>
      </c>
      <c r="H300" t="s">
        <v>9</v>
      </c>
    </row>
    <row r="301" spans="1:8" hidden="1" x14ac:dyDescent="0.3">
      <c r="A301">
        <v>2015</v>
      </c>
      <c r="B301">
        <v>34200</v>
      </c>
      <c r="C301">
        <v>30101</v>
      </c>
      <c r="D301">
        <v>-10</v>
      </c>
      <c r="E301" s="4">
        <v>0</v>
      </c>
      <c r="F301" s="2">
        <v>-18180.060000000001</v>
      </c>
      <c r="G301" s="5">
        <f t="shared" si="4"/>
        <v>0</v>
      </c>
      <c r="H301" t="s">
        <v>9</v>
      </c>
    </row>
    <row r="302" spans="1:8" hidden="1" x14ac:dyDescent="0.3">
      <c r="A302">
        <v>2015</v>
      </c>
      <c r="B302">
        <v>34300</v>
      </c>
      <c r="C302">
        <v>30101</v>
      </c>
      <c r="D302">
        <v>-10</v>
      </c>
      <c r="E302" s="4">
        <v>0</v>
      </c>
      <c r="F302" s="2">
        <v>-359493.83999999997</v>
      </c>
      <c r="G302" s="5">
        <f t="shared" si="4"/>
        <v>0</v>
      </c>
      <c r="H302" t="s">
        <v>9</v>
      </c>
    </row>
    <row r="303" spans="1:8" hidden="1" x14ac:dyDescent="0.3">
      <c r="A303">
        <v>2015</v>
      </c>
      <c r="B303">
        <v>34400</v>
      </c>
      <c r="C303">
        <v>30101</v>
      </c>
      <c r="D303">
        <v>-20</v>
      </c>
      <c r="E303" s="4">
        <v>0</v>
      </c>
      <c r="F303" s="2">
        <v>-163469.49</v>
      </c>
      <c r="G303" s="5">
        <f t="shared" si="4"/>
        <v>0</v>
      </c>
      <c r="H303" t="s">
        <v>9</v>
      </c>
    </row>
    <row r="304" spans="1:8" hidden="1" x14ac:dyDescent="0.3">
      <c r="A304">
        <v>2015</v>
      </c>
      <c r="B304">
        <v>34500</v>
      </c>
      <c r="C304">
        <v>30101</v>
      </c>
      <c r="D304">
        <v>-10</v>
      </c>
      <c r="E304" s="4">
        <v>0</v>
      </c>
      <c r="F304" s="2">
        <v>-39284.550000000003</v>
      </c>
      <c r="G304" s="5">
        <f t="shared" si="4"/>
        <v>0</v>
      </c>
      <c r="H304" t="s">
        <v>9</v>
      </c>
    </row>
    <row r="305" spans="1:8" hidden="1" x14ac:dyDescent="0.3">
      <c r="A305">
        <v>2015</v>
      </c>
      <c r="B305">
        <v>34600</v>
      </c>
      <c r="C305">
        <v>30101</v>
      </c>
      <c r="D305">
        <v>-5</v>
      </c>
      <c r="E305" s="4">
        <v>0</v>
      </c>
      <c r="F305" s="2">
        <v>-1957.62</v>
      </c>
      <c r="G305" s="5">
        <f t="shared" si="4"/>
        <v>0</v>
      </c>
      <c r="H305" t="s">
        <v>9</v>
      </c>
    </row>
    <row r="306" spans="1:8" hidden="1" x14ac:dyDescent="0.3">
      <c r="A306">
        <v>2015</v>
      </c>
      <c r="B306">
        <v>34100</v>
      </c>
      <c r="C306">
        <v>30201</v>
      </c>
      <c r="D306">
        <v>-25</v>
      </c>
      <c r="E306" s="4">
        <v>17329.839999999997</v>
      </c>
      <c r="F306" s="2">
        <v>-11345.88</v>
      </c>
      <c r="G306" s="5">
        <f t="shared" si="4"/>
        <v>2836.47</v>
      </c>
      <c r="H306" t="s">
        <v>9</v>
      </c>
    </row>
    <row r="307" spans="1:8" hidden="1" x14ac:dyDescent="0.3">
      <c r="A307">
        <v>2015</v>
      </c>
      <c r="B307">
        <v>34200</v>
      </c>
      <c r="C307">
        <v>30201</v>
      </c>
      <c r="D307">
        <v>-10</v>
      </c>
      <c r="E307" s="4">
        <v>2518.4229999999998</v>
      </c>
      <c r="F307" s="2">
        <v>-1501.37</v>
      </c>
      <c r="G307" s="5">
        <f t="shared" si="4"/>
        <v>150.137</v>
      </c>
      <c r="H307" t="s">
        <v>9</v>
      </c>
    </row>
    <row r="308" spans="1:8" hidden="1" x14ac:dyDescent="0.3">
      <c r="A308">
        <v>2015</v>
      </c>
      <c r="B308">
        <v>34300</v>
      </c>
      <c r="C308">
        <v>30201</v>
      </c>
      <c r="D308">
        <v>-10</v>
      </c>
      <c r="E308" s="4">
        <v>4027118.037875127</v>
      </c>
      <c r="F308" s="2">
        <v>-415145.4</v>
      </c>
      <c r="G308" s="5">
        <f t="shared" si="4"/>
        <v>41514.540000000008</v>
      </c>
      <c r="H308" t="s">
        <v>9</v>
      </c>
    </row>
    <row r="309" spans="1:8" hidden="1" x14ac:dyDescent="0.3">
      <c r="A309">
        <v>2015</v>
      </c>
      <c r="B309">
        <v>34400</v>
      </c>
      <c r="C309">
        <v>30201</v>
      </c>
      <c r="D309">
        <v>-20</v>
      </c>
      <c r="E309" s="4">
        <v>101250.766</v>
      </c>
      <c r="F309" s="2">
        <v>-64187.92</v>
      </c>
      <c r="G309" s="5">
        <f t="shared" si="4"/>
        <v>12837.584000000001</v>
      </c>
      <c r="H309" t="s">
        <v>9</v>
      </c>
    </row>
    <row r="310" spans="1:8" hidden="1" x14ac:dyDescent="0.3">
      <c r="A310">
        <v>2015</v>
      </c>
      <c r="B310">
        <v>34500</v>
      </c>
      <c r="C310">
        <v>30201</v>
      </c>
      <c r="D310">
        <v>-10</v>
      </c>
      <c r="E310" s="4">
        <v>111449.901</v>
      </c>
      <c r="F310" s="2">
        <v>-66441.59</v>
      </c>
      <c r="G310" s="5">
        <f t="shared" si="4"/>
        <v>6644.1589999999997</v>
      </c>
      <c r="H310" t="s">
        <v>9</v>
      </c>
    </row>
    <row r="311" spans="1:8" hidden="1" x14ac:dyDescent="0.3">
      <c r="A311">
        <v>2015</v>
      </c>
      <c r="B311">
        <v>34600</v>
      </c>
      <c r="C311">
        <v>30201</v>
      </c>
      <c r="D311">
        <v>-5</v>
      </c>
      <c r="E311" s="4">
        <v>10006.773499999999</v>
      </c>
      <c r="F311" s="2">
        <v>-5792.93</v>
      </c>
      <c r="G311" s="5">
        <f t="shared" si="4"/>
        <v>289.6465</v>
      </c>
      <c r="H311" t="s">
        <v>9</v>
      </c>
    </row>
    <row r="312" spans="1:8" hidden="1" x14ac:dyDescent="0.3">
      <c r="A312">
        <v>2015</v>
      </c>
      <c r="B312">
        <v>34100</v>
      </c>
      <c r="C312">
        <v>30202</v>
      </c>
      <c r="D312">
        <v>-25</v>
      </c>
      <c r="E312" s="4">
        <v>10904.362499999999</v>
      </c>
      <c r="F312" s="2">
        <v>-7139.11</v>
      </c>
      <c r="G312" s="5">
        <f t="shared" si="4"/>
        <v>1784.7774999999999</v>
      </c>
      <c r="H312" t="s">
        <v>9</v>
      </c>
    </row>
    <row r="313" spans="1:8" hidden="1" x14ac:dyDescent="0.3">
      <c r="A313">
        <v>2015</v>
      </c>
      <c r="B313">
        <v>34200</v>
      </c>
      <c r="C313">
        <v>30202</v>
      </c>
      <c r="D313">
        <v>-10</v>
      </c>
      <c r="E313" s="4">
        <v>2775.6379999999995</v>
      </c>
      <c r="F313" s="2">
        <v>-1654.7200000000003</v>
      </c>
      <c r="G313" s="5">
        <f t="shared" si="4"/>
        <v>165.47200000000004</v>
      </c>
      <c r="H313" t="s">
        <v>9</v>
      </c>
    </row>
    <row r="314" spans="1:8" hidden="1" x14ac:dyDescent="0.3">
      <c r="A314">
        <v>2015</v>
      </c>
      <c r="B314">
        <v>34300</v>
      </c>
      <c r="C314">
        <v>30202</v>
      </c>
      <c r="D314">
        <v>-10</v>
      </c>
      <c r="E314" s="4">
        <v>3879488.3678751267</v>
      </c>
      <c r="F314" s="2">
        <v>-327135</v>
      </c>
      <c r="G314" s="5">
        <f t="shared" si="4"/>
        <v>32713.5</v>
      </c>
      <c r="H314" t="s">
        <v>9</v>
      </c>
    </row>
    <row r="315" spans="1:8" hidden="1" x14ac:dyDescent="0.3">
      <c r="A315">
        <v>2015</v>
      </c>
      <c r="B315">
        <v>34400</v>
      </c>
      <c r="C315">
        <v>30202</v>
      </c>
      <c r="D315">
        <v>-20</v>
      </c>
      <c r="E315" s="4">
        <v>111685.86199999999</v>
      </c>
      <c r="F315" s="2">
        <v>-70803.239999999991</v>
      </c>
      <c r="G315" s="5">
        <f t="shared" si="4"/>
        <v>14160.647999999999</v>
      </c>
      <c r="H315" t="s">
        <v>9</v>
      </c>
    </row>
    <row r="316" spans="1:8" hidden="1" x14ac:dyDescent="0.3">
      <c r="A316">
        <v>2015</v>
      </c>
      <c r="B316">
        <v>34500</v>
      </c>
      <c r="C316">
        <v>30202</v>
      </c>
      <c r="D316">
        <v>-10</v>
      </c>
      <c r="E316" s="4">
        <v>93157.72</v>
      </c>
      <c r="F316" s="2">
        <v>-55536.599999999991</v>
      </c>
      <c r="G316" s="5">
        <f t="shared" si="4"/>
        <v>5553.66</v>
      </c>
      <c r="H316" t="s">
        <v>9</v>
      </c>
    </row>
    <row r="317" spans="1:8" hidden="1" x14ac:dyDescent="0.3">
      <c r="A317">
        <v>2015</v>
      </c>
      <c r="B317">
        <v>34600</v>
      </c>
      <c r="C317">
        <v>30202</v>
      </c>
      <c r="D317">
        <v>-5</v>
      </c>
      <c r="E317" s="4">
        <v>6971.1600000000008</v>
      </c>
      <c r="F317" s="2">
        <v>-4035.6</v>
      </c>
      <c r="G317" s="5">
        <f t="shared" si="4"/>
        <v>201.78</v>
      </c>
      <c r="H317" t="s">
        <v>9</v>
      </c>
    </row>
    <row r="318" spans="1:8" hidden="1" x14ac:dyDescent="0.3">
      <c r="A318">
        <v>2015</v>
      </c>
      <c r="B318">
        <v>34300</v>
      </c>
      <c r="C318">
        <v>30203</v>
      </c>
      <c r="D318">
        <v>-10</v>
      </c>
      <c r="E318" s="4">
        <v>0</v>
      </c>
      <c r="F318" s="2">
        <v>0</v>
      </c>
      <c r="G318" s="5">
        <f t="shared" si="4"/>
        <v>0</v>
      </c>
      <c r="H318" t="s">
        <v>9</v>
      </c>
    </row>
    <row r="319" spans="1:8" hidden="1" x14ac:dyDescent="0.3">
      <c r="A319">
        <v>2015</v>
      </c>
      <c r="B319">
        <v>34100</v>
      </c>
      <c r="C319">
        <v>30300</v>
      </c>
      <c r="D319">
        <v>-25</v>
      </c>
      <c r="E319" s="4">
        <v>452982.45249999996</v>
      </c>
      <c r="F319" s="2">
        <v>-6420.99</v>
      </c>
      <c r="G319" s="5">
        <f t="shared" si="4"/>
        <v>1605.2474999999999</v>
      </c>
      <c r="H319" t="s">
        <v>9</v>
      </c>
    </row>
    <row r="320" spans="1:8" hidden="1" x14ac:dyDescent="0.3">
      <c r="A320">
        <v>2015</v>
      </c>
      <c r="B320">
        <v>34200</v>
      </c>
      <c r="C320">
        <v>30300</v>
      </c>
      <c r="D320">
        <v>-10</v>
      </c>
      <c r="E320" s="4">
        <v>40847.970999999998</v>
      </c>
      <c r="F320" s="2">
        <v>-577.79</v>
      </c>
      <c r="G320" s="5">
        <f t="shared" si="4"/>
        <v>57.778999999999996</v>
      </c>
      <c r="H320" t="s">
        <v>9</v>
      </c>
    </row>
    <row r="321" spans="1:8" hidden="1" x14ac:dyDescent="0.3">
      <c r="A321">
        <v>2015</v>
      </c>
      <c r="B321">
        <v>34300</v>
      </c>
      <c r="C321">
        <v>30300</v>
      </c>
      <c r="D321">
        <v>-10</v>
      </c>
      <c r="E321" s="4">
        <v>213547.72000000003</v>
      </c>
      <c r="F321" s="2">
        <v>-3020.6</v>
      </c>
      <c r="G321" s="5">
        <f t="shared" si="4"/>
        <v>302.06</v>
      </c>
      <c r="H321" t="s">
        <v>9</v>
      </c>
    </row>
    <row r="322" spans="1:8" hidden="1" x14ac:dyDescent="0.3">
      <c r="A322">
        <v>2015</v>
      </c>
      <c r="B322">
        <v>34400</v>
      </c>
      <c r="C322">
        <v>30300</v>
      </c>
      <c r="D322">
        <v>-20</v>
      </c>
      <c r="E322" s="4">
        <v>11852.512000000001</v>
      </c>
      <c r="F322" s="2">
        <v>-167.89</v>
      </c>
      <c r="G322" s="5">
        <f t="shared" si="4"/>
        <v>33.577999999999996</v>
      </c>
      <c r="H322" t="s">
        <v>9</v>
      </c>
    </row>
    <row r="323" spans="1:8" hidden="1" x14ac:dyDescent="0.3">
      <c r="A323">
        <v>2015</v>
      </c>
      <c r="B323">
        <v>34500</v>
      </c>
      <c r="C323">
        <v>30300</v>
      </c>
      <c r="D323">
        <v>-10</v>
      </c>
      <c r="E323" s="4">
        <v>59843.811999999998</v>
      </c>
      <c r="F323" s="2">
        <v>-846.48</v>
      </c>
      <c r="G323" s="5">
        <f t="shared" si="4"/>
        <v>84.64800000000001</v>
      </c>
      <c r="H323" t="s">
        <v>9</v>
      </c>
    </row>
    <row r="324" spans="1:8" hidden="1" x14ac:dyDescent="0.3">
      <c r="A324">
        <v>2015</v>
      </c>
      <c r="B324">
        <v>34600</v>
      </c>
      <c r="C324">
        <v>30300</v>
      </c>
      <c r="D324">
        <v>-5</v>
      </c>
      <c r="E324" s="4">
        <v>39577.808499999999</v>
      </c>
      <c r="F324" s="2">
        <v>-559.42999999999995</v>
      </c>
      <c r="G324" s="5">
        <f t="shared" si="4"/>
        <v>27.971499999999999</v>
      </c>
      <c r="H324" t="s">
        <v>9</v>
      </c>
    </row>
    <row r="325" spans="1:8" hidden="1" x14ac:dyDescent="0.3">
      <c r="A325">
        <v>2015</v>
      </c>
      <c r="B325">
        <v>34100</v>
      </c>
      <c r="C325">
        <v>30102</v>
      </c>
      <c r="D325">
        <v>-25</v>
      </c>
      <c r="E325" s="4">
        <v>0</v>
      </c>
      <c r="F325" s="2">
        <v>-10224.81</v>
      </c>
      <c r="G325" s="5">
        <f t="shared" si="4"/>
        <v>0</v>
      </c>
      <c r="H325" t="s">
        <v>9</v>
      </c>
    </row>
    <row r="326" spans="1:8" hidden="1" x14ac:dyDescent="0.3">
      <c r="A326">
        <v>2015</v>
      </c>
      <c r="B326">
        <v>34200</v>
      </c>
      <c r="C326">
        <v>30102</v>
      </c>
      <c r="D326">
        <v>-10</v>
      </c>
      <c r="E326" s="4">
        <v>0</v>
      </c>
      <c r="F326" s="2">
        <v>-7869.5999999999995</v>
      </c>
      <c r="G326" s="5">
        <f t="shared" si="4"/>
        <v>0</v>
      </c>
      <c r="H326" t="s">
        <v>9</v>
      </c>
    </row>
    <row r="327" spans="1:8" hidden="1" x14ac:dyDescent="0.3">
      <c r="A327">
        <v>2015</v>
      </c>
      <c r="B327">
        <v>34300</v>
      </c>
      <c r="C327">
        <v>30102</v>
      </c>
      <c r="D327">
        <v>-10</v>
      </c>
      <c r="E327" s="4">
        <v>0</v>
      </c>
      <c r="F327" s="2">
        <v>-122334.12</v>
      </c>
      <c r="G327" s="5">
        <f t="shared" si="4"/>
        <v>0</v>
      </c>
      <c r="H327" t="s">
        <v>9</v>
      </c>
    </row>
    <row r="328" spans="1:8" hidden="1" x14ac:dyDescent="0.3">
      <c r="A328">
        <v>2015</v>
      </c>
      <c r="B328">
        <v>34400</v>
      </c>
      <c r="C328">
        <v>30102</v>
      </c>
      <c r="D328">
        <v>-20</v>
      </c>
      <c r="E328" s="4">
        <v>0</v>
      </c>
      <c r="F328" s="2">
        <v>-50000.25</v>
      </c>
      <c r="G328" s="5">
        <f t="shared" si="4"/>
        <v>0</v>
      </c>
      <c r="H328" t="s">
        <v>9</v>
      </c>
    </row>
    <row r="329" spans="1:8" hidden="1" x14ac:dyDescent="0.3">
      <c r="A329">
        <v>2015</v>
      </c>
      <c r="B329">
        <v>34500</v>
      </c>
      <c r="C329">
        <v>30102</v>
      </c>
      <c r="D329">
        <v>-10</v>
      </c>
      <c r="E329" s="4">
        <v>0</v>
      </c>
      <c r="F329" s="2">
        <v>-37488.449999999997</v>
      </c>
      <c r="G329" s="5">
        <f t="shared" si="4"/>
        <v>0</v>
      </c>
      <c r="H329" t="s">
        <v>9</v>
      </c>
    </row>
    <row r="330" spans="1:8" hidden="1" x14ac:dyDescent="0.3">
      <c r="A330">
        <v>2015</v>
      </c>
      <c r="B330">
        <v>34600</v>
      </c>
      <c r="C330">
        <v>30102</v>
      </c>
      <c r="D330">
        <v>-5</v>
      </c>
      <c r="E330" s="4">
        <v>0</v>
      </c>
      <c r="F330" s="2">
        <v>-227.45999999999998</v>
      </c>
      <c r="G330" s="5">
        <f t="shared" si="4"/>
        <v>0</v>
      </c>
      <c r="H330" t="s">
        <v>9</v>
      </c>
    </row>
    <row r="331" spans="1:8" hidden="1" x14ac:dyDescent="0.3">
      <c r="A331">
        <v>2015</v>
      </c>
      <c r="B331">
        <v>34100</v>
      </c>
      <c r="C331">
        <v>30301</v>
      </c>
      <c r="D331">
        <v>-25</v>
      </c>
      <c r="E331" s="4">
        <v>1475919</v>
      </c>
      <c r="F331" s="2">
        <v>-20921.04</v>
      </c>
      <c r="G331" s="5">
        <f t="shared" ref="G331:G394" si="5">IF(E331=0,E331,((D331/100)*F331))</f>
        <v>5230.26</v>
      </c>
      <c r="H331" t="s">
        <v>9</v>
      </c>
    </row>
    <row r="332" spans="1:8" hidden="1" x14ac:dyDescent="0.3">
      <c r="A332">
        <v>2015</v>
      </c>
      <c r="B332">
        <v>34200</v>
      </c>
      <c r="C332">
        <v>30301</v>
      </c>
      <c r="D332">
        <v>-10</v>
      </c>
      <c r="E332" s="4">
        <v>318644.49199999997</v>
      </c>
      <c r="F332" s="2">
        <v>-4507.18</v>
      </c>
      <c r="G332" s="5">
        <f t="shared" si="5"/>
        <v>450.71800000000007</v>
      </c>
      <c r="H332" t="s">
        <v>9</v>
      </c>
    </row>
    <row r="333" spans="1:8" hidden="1" x14ac:dyDescent="0.3">
      <c r="A333">
        <v>2015</v>
      </c>
      <c r="B333">
        <v>34300</v>
      </c>
      <c r="C333">
        <v>30301</v>
      </c>
      <c r="D333">
        <v>-10</v>
      </c>
      <c r="E333" s="4">
        <v>125079624.88929445</v>
      </c>
      <c r="F333" s="2">
        <v>-3942107.4531111103</v>
      </c>
      <c r="G333" s="5">
        <f t="shared" si="5"/>
        <v>394210.74531111104</v>
      </c>
      <c r="H333" t="s">
        <v>9</v>
      </c>
    </row>
    <row r="334" spans="1:8" hidden="1" x14ac:dyDescent="0.3">
      <c r="A334">
        <v>2015</v>
      </c>
      <c r="B334">
        <v>34400</v>
      </c>
      <c r="C334">
        <v>30301</v>
      </c>
      <c r="D334">
        <v>-20</v>
      </c>
      <c r="E334" s="4">
        <v>2942497.2120000003</v>
      </c>
      <c r="F334" s="2">
        <v>-41680.14</v>
      </c>
      <c r="G334" s="5">
        <f t="shared" si="5"/>
        <v>8336.0280000000002</v>
      </c>
      <c r="H334" t="s">
        <v>9</v>
      </c>
    </row>
    <row r="335" spans="1:8" hidden="1" x14ac:dyDescent="0.3">
      <c r="A335">
        <v>2015</v>
      </c>
      <c r="B335">
        <v>34500</v>
      </c>
      <c r="C335">
        <v>30301</v>
      </c>
      <c r="D335">
        <v>-10</v>
      </c>
      <c r="E335" s="4">
        <v>2861700.048</v>
      </c>
      <c r="F335" s="2">
        <v>-40478.32</v>
      </c>
      <c r="G335" s="5">
        <f t="shared" si="5"/>
        <v>4047.8320000000003</v>
      </c>
      <c r="H335" t="s">
        <v>9</v>
      </c>
    </row>
    <row r="336" spans="1:8" hidden="1" x14ac:dyDescent="0.3">
      <c r="A336">
        <v>2015</v>
      </c>
      <c r="B336">
        <v>34600</v>
      </c>
      <c r="C336">
        <v>30301</v>
      </c>
      <c r="D336">
        <v>-5</v>
      </c>
      <c r="E336" s="4">
        <v>182208.6355</v>
      </c>
      <c r="F336" s="2">
        <v>-2575.4899999999998</v>
      </c>
      <c r="G336" s="5">
        <f t="shared" si="5"/>
        <v>128.77449999999999</v>
      </c>
      <c r="H336" t="s">
        <v>9</v>
      </c>
    </row>
    <row r="337" spans="1:8" hidden="1" x14ac:dyDescent="0.3">
      <c r="A337">
        <v>2015</v>
      </c>
      <c r="B337">
        <v>34100</v>
      </c>
      <c r="C337">
        <v>30302</v>
      </c>
      <c r="D337">
        <v>-25</v>
      </c>
      <c r="E337" s="4">
        <v>16556.05</v>
      </c>
      <c r="F337" s="2">
        <v>-4092</v>
      </c>
      <c r="G337" s="5">
        <f t="shared" si="5"/>
        <v>1023</v>
      </c>
      <c r="H337" t="s">
        <v>9</v>
      </c>
    </row>
    <row r="338" spans="1:8" hidden="1" x14ac:dyDescent="0.3">
      <c r="A338">
        <v>2015</v>
      </c>
      <c r="B338">
        <v>34200</v>
      </c>
      <c r="C338">
        <v>30302</v>
      </c>
      <c r="D338">
        <v>-10</v>
      </c>
      <c r="E338" s="4">
        <v>22069.373</v>
      </c>
      <c r="F338" s="2">
        <v>-5259.67</v>
      </c>
      <c r="G338" s="5">
        <f t="shared" si="5"/>
        <v>525.96699999999998</v>
      </c>
      <c r="H338" t="s">
        <v>9</v>
      </c>
    </row>
    <row r="339" spans="1:8" hidden="1" x14ac:dyDescent="0.3">
      <c r="A339">
        <v>2015</v>
      </c>
      <c r="B339">
        <v>34300</v>
      </c>
      <c r="C339">
        <v>30302</v>
      </c>
      <c r="D339">
        <v>-10</v>
      </c>
      <c r="E339" s="4">
        <v>844597.55239630106</v>
      </c>
      <c r="F339" s="2">
        <v>-83905.43</v>
      </c>
      <c r="G339" s="5">
        <f t="shared" si="5"/>
        <v>8390.5429999999997</v>
      </c>
      <c r="H339" t="s">
        <v>9</v>
      </c>
    </row>
    <row r="340" spans="1:8" hidden="1" x14ac:dyDescent="0.3">
      <c r="A340">
        <v>2015</v>
      </c>
      <c r="B340">
        <v>34400</v>
      </c>
      <c r="C340">
        <v>30302</v>
      </c>
      <c r="D340">
        <v>-20</v>
      </c>
      <c r="E340" s="4">
        <v>75298.293999999994</v>
      </c>
      <c r="F340" s="2">
        <v>-18383.53</v>
      </c>
      <c r="G340" s="5">
        <f t="shared" si="5"/>
        <v>3676.7060000000001</v>
      </c>
      <c r="H340" t="s">
        <v>9</v>
      </c>
    </row>
    <row r="341" spans="1:8" hidden="1" x14ac:dyDescent="0.3">
      <c r="A341">
        <v>2015</v>
      </c>
      <c r="B341">
        <v>34500</v>
      </c>
      <c r="C341">
        <v>30302</v>
      </c>
      <c r="D341">
        <v>-10</v>
      </c>
      <c r="E341" s="4">
        <v>54186.563000000002</v>
      </c>
      <c r="F341" s="2">
        <v>-12913.970000000001</v>
      </c>
      <c r="G341" s="5">
        <f t="shared" si="5"/>
        <v>1291.3970000000002</v>
      </c>
      <c r="H341" t="s">
        <v>9</v>
      </c>
    </row>
    <row r="342" spans="1:8" hidden="1" x14ac:dyDescent="0.3">
      <c r="A342">
        <v>2015</v>
      </c>
      <c r="B342">
        <v>34600</v>
      </c>
      <c r="C342">
        <v>30302</v>
      </c>
      <c r="D342">
        <v>-5</v>
      </c>
      <c r="E342" s="4">
        <v>2885.817</v>
      </c>
      <c r="F342" s="2">
        <v>-679.66000000000008</v>
      </c>
      <c r="G342" s="5">
        <f t="shared" si="5"/>
        <v>33.983000000000004</v>
      </c>
      <c r="H342" t="s">
        <v>9</v>
      </c>
    </row>
    <row r="343" spans="1:8" hidden="1" x14ac:dyDescent="0.3">
      <c r="A343">
        <v>2015</v>
      </c>
      <c r="B343">
        <v>34100</v>
      </c>
      <c r="C343">
        <v>10301</v>
      </c>
      <c r="D343">
        <v>-25</v>
      </c>
      <c r="E343" s="4">
        <v>0</v>
      </c>
      <c r="F343" s="2">
        <v>0</v>
      </c>
      <c r="G343" s="5">
        <f t="shared" si="5"/>
        <v>0</v>
      </c>
      <c r="H343" t="s">
        <v>9</v>
      </c>
    </row>
    <row r="344" spans="1:8" hidden="1" x14ac:dyDescent="0.3">
      <c r="A344">
        <v>2015</v>
      </c>
      <c r="B344">
        <v>34300</v>
      </c>
      <c r="C344">
        <v>40105</v>
      </c>
      <c r="D344">
        <v>-10</v>
      </c>
      <c r="E344" s="4">
        <v>0</v>
      </c>
      <c r="F344" s="2">
        <v>0</v>
      </c>
      <c r="G344" s="5">
        <f t="shared" si="5"/>
        <v>0</v>
      </c>
      <c r="H344" t="s">
        <v>9</v>
      </c>
    </row>
    <row r="345" spans="1:8" hidden="1" x14ac:dyDescent="0.3">
      <c r="A345">
        <v>2015</v>
      </c>
      <c r="B345">
        <v>34100</v>
      </c>
      <c r="C345">
        <v>30401</v>
      </c>
      <c r="D345">
        <v>-25</v>
      </c>
      <c r="E345" s="4">
        <v>25177.962499999998</v>
      </c>
      <c r="F345" s="2">
        <v>-29533.949999999997</v>
      </c>
      <c r="G345" s="5">
        <f t="shared" si="5"/>
        <v>7383.4874999999993</v>
      </c>
      <c r="H345" t="s">
        <v>9</v>
      </c>
    </row>
    <row r="346" spans="1:8" hidden="1" x14ac:dyDescent="0.3">
      <c r="A346">
        <v>2015</v>
      </c>
      <c r="B346">
        <v>34200</v>
      </c>
      <c r="C346">
        <v>30401</v>
      </c>
      <c r="D346">
        <v>-10</v>
      </c>
      <c r="E346" s="4">
        <v>4102.5969999999998</v>
      </c>
      <c r="F346" s="2">
        <v>-4092.33</v>
      </c>
      <c r="G346" s="5">
        <f t="shared" si="5"/>
        <v>409.233</v>
      </c>
      <c r="H346" t="s">
        <v>9</v>
      </c>
    </row>
    <row r="347" spans="1:8" hidden="1" x14ac:dyDescent="0.3">
      <c r="A347">
        <v>2015</v>
      </c>
      <c r="B347">
        <v>34300</v>
      </c>
      <c r="C347">
        <v>30401</v>
      </c>
      <c r="D347">
        <v>-10</v>
      </c>
      <c r="E347" s="4">
        <v>1280315.3358262121</v>
      </c>
      <c r="F347" s="2">
        <v>-893986.68649999995</v>
      </c>
      <c r="G347" s="5">
        <f t="shared" si="5"/>
        <v>89398.668650000007</v>
      </c>
      <c r="H347" t="s">
        <v>9</v>
      </c>
    </row>
    <row r="348" spans="1:8" hidden="1" x14ac:dyDescent="0.3">
      <c r="A348">
        <v>2015</v>
      </c>
      <c r="B348">
        <v>34400</v>
      </c>
      <c r="C348">
        <v>30401</v>
      </c>
      <c r="D348">
        <v>-20</v>
      </c>
      <c r="E348" s="4">
        <v>38163.106</v>
      </c>
      <c r="F348" s="2">
        <v>-42285.57</v>
      </c>
      <c r="G348" s="5">
        <f t="shared" si="5"/>
        <v>8457.1139999999996</v>
      </c>
      <c r="H348" t="s">
        <v>9</v>
      </c>
    </row>
    <row r="349" spans="1:8" hidden="1" x14ac:dyDescent="0.3">
      <c r="A349">
        <v>2015</v>
      </c>
      <c r="B349">
        <v>34500</v>
      </c>
      <c r="C349">
        <v>30401</v>
      </c>
      <c r="D349">
        <v>-10</v>
      </c>
      <c r="E349" s="4">
        <v>46170.712</v>
      </c>
      <c r="F349" s="2">
        <v>-46055.18</v>
      </c>
      <c r="G349" s="5">
        <f t="shared" si="5"/>
        <v>4605.518</v>
      </c>
      <c r="H349" t="s">
        <v>9</v>
      </c>
    </row>
    <row r="350" spans="1:8" hidden="1" x14ac:dyDescent="0.3">
      <c r="A350">
        <v>2015</v>
      </c>
      <c r="B350">
        <v>34600</v>
      </c>
      <c r="C350">
        <v>30401</v>
      </c>
      <c r="D350">
        <v>-5</v>
      </c>
      <c r="E350" s="4">
        <v>11794.782499999999</v>
      </c>
      <c r="F350" s="2">
        <v>-11206.349999999999</v>
      </c>
      <c r="G350" s="5">
        <f t="shared" si="5"/>
        <v>560.3175</v>
      </c>
      <c r="H350" t="s">
        <v>9</v>
      </c>
    </row>
    <row r="351" spans="1:8" hidden="1" x14ac:dyDescent="0.3">
      <c r="A351">
        <v>2015</v>
      </c>
      <c r="B351">
        <v>34100</v>
      </c>
      <c r="C351">
        <v>30500</v>
      </c>
      <c r="D351">
        <v>-25</v>
      </c>
      <c r="E351" s="4">
        <v>438033.8075</v>
      </c>
      <c r="F351" s="2">
        <v>-70219.81</v>
      </c>
      <c r="G351" s="5">
        <f t="shared" si="5"/>
        <v>17554.952499999999</v>
      </c>
      <c r="H351" t="s">
        <v>9</v>
      </c>
    </row>
    <row r="352" spans="1:8" hidden="1" x14ac:dyDescent="0.3">
      <c r="A352">
        <v>2015</v>
      </c>
      <c r="B352">
        <v>34200</v>
      </c>
      <c r="C352">
        <v>30500</v>
      </c>
      <c r="D352">
        <v>-10</v>
      </c>
      <c r="E352" s="4">
        <v>43297.381999999998</v>
      </c>
      <c r="F352" s="4">
        <v>-6777.88</v>
      </c>
      <c r="G352" s="5">
        <f t="shared" si="5"/>
        <v>677.78800000000001</v>
      </c>
      <c r="H352" t="s">
        <v>9</v>
      </c>
    </row>
    <row r="353" spans="1:8" hidden="1" x14ac:dyDescent="0.3">
      <c r="A353">
        <v>2015</v>
      </c>
      <c r="B353">
        <v>34300</v>
      </c>
      <c r="C353">
        <v>30500</v>
      </c>
      <c r="D353">
        <v>-10</v>
      </c>
      <c r="E353" s="4">
        <v>227276.03200000001</v>
      </c>
      <c r="F353" s="4">
        <v>-35578.380000000005</v>
      </c>
      <c r="G353" s="5">
        <f t="shared" si="5"/>
        <v>3557.8380000000006</v>
      </c>
      <c r="H353" t="s">
        <v>9</v>
      </c>
    </row>
    <row r="354" spans="1:8" hidden="1" x14ac:dyDescent="0.3">
      <c r="A354">
        <v>2015</v>
      </c>
      <c r="B354">
        <v>34400</v>
      </c>
      <c r="C354">
        <v>30500</v>
      </c>
      <c r="D354">
        <v>-20</v>
      </c>
      <c r="E354" s="4">
        <v>0</v>
      </c>
      <c r="F354" s="4">
        <v>0</v>
      </c>
      <c r="G354" s="5">
        <f t="shared" si="5"/>
        <v>0</v>
      </c>
      <c r="H354" t="s">
        <v>9</v>
      </c>
    </row>
    <row r="355" spans="1:8" hidden="1" x14ac:dyDescent="0.3">
      <c r="A355">
        <v>2015</v>
      </c>
      <c r="B355">
        <v>34500</v>
      </c>
      <c r="C355">
        <v>30500</v>
      </c>
      <c r="D355">
        <v>-10</v>
      </c>
      <c r="E355" s="4">
        <v>48345.014000000003</v>
      </c>
      <c r="F355" s="4">
        <v>-7568.0599999999995</v>
      </c>
      <c r="G355" s="5">
        <f t="shared" si="5"/>
        <v>756.80600000000004</v>
      </c>
      <c r="H355" t="s">
        <v>9</v>
      </c>
    </row>
    <row r="356" spans="1:8" hidden="1" x14ac:dyDescent="0.3">
      <c r="A356">
        <v>2015</v>
      </c>
      <c r="B356">
        <v>34600</v>
      </c>
      <c r="C356">
        <v>30500</v>
      </c>
      <c r="D356">
        <v>-5</v>
      </c>
      <c r="E356" s="4">
        <v>38396.916499999999</v>
      </c>
      <c r="F356" s="4">
        <v>-5964.07</v>
      </c>
      <c r="G356" s="5">
        <f t="shared" si="5"/>
        <v>298.20350000000002</v>
      </c>
      <c r="H356" t="s">
        <v>9</v>
      </c>
    </row>
    <row r="357" spans="1:8" hidden="1" x14ac:dyDescent="0.3">
      <c r="A357">
        <v>2015</v>
      </c>
      <c r="B357">
        <v>34200</v>
      </c>
      <c r="C357">
        <v>30501</v>
      </c>
      <c r="D357">
        <v>-10</v>
      </c>
      <c r="E357" s="4">
        <v>0</v>
      </c>
      <c r="F357" s="4">
        <v>0</v>
      </c>
      <c r="G357" s="5">
        <f t="shared" si="5"/>
        <v>0</v>
      </c>
      <c r="H357" t="s">
        <v>9</v>
      </c>
    </row>
    <row r="358" spans="1:8" hidden="1" x14ac:dyDescent="0.3">
      <c r="A358">
        <v>2015</v>
      </c>
      <c r="B358">
        <v>34100</v>
      </c>
      <c r="C358">
        <v>30502</v>
      </c>
      <c r="D358">
        <v>-25</v>
      </c>
      <c r="E358" s="4">
        <v>14725.6175</v>
      </c>
      <c r="F358" s="4">
        <v>-2360.61</v>
      </c>
      <c r="G358" s="5">
        <f t="shared" si="5"/>
        <v>590.15250000000003</v>
      </c>
      <c r="H358" t="s">
        <v>9</v>
      </c>
    </row>
    <row r="359" spans="1:8" hidden="1" x14ac:dyDescent="0.3">
      <c r="A359">
        <v>2015</v>
      </c>
      <c r="B359">
        <v>34200</v>
      </c>
      <c r="C359">
        <v>30502</v>
      </c>
      <c r="D359">
        <v>-10</v>
      </c>
      <c r="E359" s="4">
        <v>1623.5049999999999</v>
      </c>
      <c r="F359" s="4">
        <v>-254.15</v>
      </c>
      <c r="G359" s="5">
        <f t="shared" si="5"/>
        <v>25.415000000000003</v>
      </c>
      <c r="H359" t="s">
        <v>9</v>
      </c>
    </row>
    <row r="360" spans="1:8" hidden="1" x14ac:dyDescent="0.3">
      <c r="A360">
        <v>2015</v>
      </c>
      <c r="B360">
        <v>34300</v>
      </c>
      <c r="C360">
        <v>30502</v>
      </c>
      <c r="D360">
        <v>-10</v>
      </c>
      <c r="E360" s="4">
        <v>2686391.7828343734</v>
      </c>
      <c r="F360" s="4">
        <v>-3742085.7552060699</v>
      </c>
      <c r="G360" s="5">
        <f t="shared" si="5"/>
        <v>374208.575520607</v>
      </c>
      <c r="H360" t="s">
        <v>9</v>
      </c>
    </row>
    <row r="361" spans="1:8" hidden="1" x14ac:dyDescent="0.3">
      <c r="A361">
        <v>2015</v>
      </c>
      <c r="B361">
        <v>34400</v>
      </c>
      <c r="C361">
        <v>30502</v>
      </c>
      <c r="D361">
        <v>-20</v>
      </c>
      <c r="E361" s="4">
        <v>237652.18399999998</v>
      </c>
      <c r="F361" s="4">
        <v>-37794.33</v>
      </c>
      <c r="G361" s="5">
        <f t="shared" si="5"/>
        <v>7558.8660000000009</v>
      </c>
      <c r="H361" t="s">
        <v>9</v>
      </c>
    </row>
    <row r="362" spans="1:8" hidden="1" x14ac:dyDescent="0.3">
      <c r="A362">
        <v>2015</v>
      </c>
      <c r="B362">
        <v>34500</v>
      </c>
      <c r="C362">
        <v>30502</v>
      </c>
      <c r="D362">
        <v>-10</v>
      </c>
      <c r="E362" s="4">
        <v>258350.39499999999</v>
      </c>
      <c r="F362" s="4">
        <v>-40442.850000000006</v>
      </c>
      <c r="G362" s="5">
        <f t="shared" si="5"/>
        <v>4044.2850000000008</v>
      </c>
      <c r="H362" t="s">
        <v>9</v>
      </c>
    </row>
    <row r="363" spans="1:8" hidden="1" x14ac:dyDescent="0.3">
      <c r="A363">
        <v>2015</v>
      </c>
      <c r="B363">
        <v>34600</v>
      </c>
      <c r="C363">
        <v>30502</v>
      </c>
      <c r="D363">
        <v>-5</v>
      </c>
      <c r="E363" s="4">
        <v>5214.4724999999989</v>
      </c>
      <c r="F363" s="4">
        <v>-809.95</v>
      </c>
      <c r="G363" s="5">
        <f t="shared" si="5"/>
        <v>40.497500000000002</v>
      </c>
      <c r="H363" t="s">
        <v>9</v>
      </c>
    </row>
    <row r="364" spans="1:8" hidden="1" x14ac:dyDescent="0.3">
      <c r="A364">
        <v>2015</v>
      </c>
      <c r="B364">
        <v>34100</v>
      </c>
      <c r="C364">
        <v>30503</v>
      </c>
      <c r="D364">
        <v>-25</v>
      </c>
      <c r="E364" s="4">
        <v>13294.422500000001</v>
      </c>
      <c r="F364" s="4">
        <v>-2131.19</v>
      </c>
      <c r="G364" s="5">
        <f t="shared" si="5"/>
        <v>532.79750000000001</v>
      </c>
      <c r="H364" t="s">
        <v>9</v>
      </c>
    </row>
    <row r="365" spans="1:8" hidden="1" x14ac:dyDescent="0.3">
      <c r="A365">
        <v>2015</v>
      </c>
      <c r="B365">
        <v>34200</v>
      </c>
      <c r="C365">
        <v>30503</v>
      </c>
      <c r="D365">
        <v>-10</v>
      </c>
      <c r="E365" s="4">
        <v>1619.8129999999999</v>
      </c>
      <c r="F365" s="4">
        <v>-253.57</v>
      </c>
      <c r="G365" s="5">
        <f t="shared" si="5"/>
        <v>25.356999999999999</v>
      </c>
      <c r="H365" t="s">
        <v>9</v>
      </c>
    </row>
    <row r="366" spans="1:8" hidden="1" x14ac:dyDescent="0.3">
      <c r="A366">
        <v>2015</v>
      </c>
      <c r="B366">
        <v>34300</v>
      </c>
      <c r="C366">
        <v>30503</v>
      </c>
      <c r="D366">
        <v>-10</v>
      </c>
      <c r="E366" s="4">
        <v>3036114.1088343738</v>
      </c>
      <c r="F366" s="4">
        <v>-3796832.1952060703</v>
      </c>
      <c r="G366" s="5">
        <f t="shared" si="5"/>
        <v>379683.21952060703</v>
      </c>
      <c r="H366" t="s">
        <v>9</v>
      </c>
    </row>
    <row r="367" spans="1:8" hidden="1" x14ac:dyDescent="0.3">
      <c r="A367">
        <v>2015</v>
      </c>
      <c r="B367">
        <v>34400</v>
      </c>
      <c r="C367">
        <v>30503</v>
      </c>
      <c r="D367">
        <v>-20</v>
      </c>
      <c r="E367" s="4">
        <v>293407.00199999998</v>
      </c>
      <c r="F367" s="4">
        <v>-46661.14</v>
      </c>
      <c r="G367" s="5">
        <f t="shared" si="5"/>
        <v>9332.228000000001</v>
      </c>
      <c r="H367" t="s">
        <v>9</v>
      </c>
    </row>
    <row r="368" spans="1:8" hidden="1" x14ac:dyDescent="0.3">
      <c r="A368">
        <v>2015</v>
      </c>
      <c r="B368">
        <v>34500</v>
      </c>
      <c r="C368">
        <v>30503</v>
      </c>
      <c r="D368">
        <v>-10</v>
      </c>
      <c r="E368" s="4">
        <v>232226.35800000001</v>
      </c>
      <c r="F368" s="4">
        <v>-36353.320000000007</v>
      </c>
      <c r="G368" s="5">
        <f t="shared" si="5"/>
        <v>3635.3320000000008</v>
      </c>
      <c r="H368" t="s">
        <v>9</v>
      </c>
    </row>
    <row r="369" spans="1:8" hidden="1" x14ac:dyDescent="0.3">
      <c r="A369">
        <v>2015</v>
      </c>
      <c r="B369">
        <v>34600</v>
      </c>
      <c r="C369">
        <v>30503</v>
      </c>
      <c r="D369">
        <v>-5</v>
      </c>
      <c r="E369" s="4">
        <v>7563.8960000000006</v>
      </c>
      <c r="F369" s="4">
        <v>-1174.8800000000001</v>
      </c>
      <c r="G369" s="5">
        <f t="shared" si="5"/>
        <v>58.744000000000007</v>
      </c>
      <c r="H369" t="s">
        <v>9</v>
      </c>
    </row>
    <row r="370" spans="1:8" hidden="1" x14ac:dyDescent="0.3">
      <c r="A370">
        <v>2015</v>
      </c>
      <c r="B370">
        <v>34100</v>
      </c>
      <c r="C370">
        <v>30504</v>
      </c>
      <c r="D370">
        <v>-25</v>
      </c>
      <c r="E370" s="4">
        <v>40020.097499999996</v>
      </c>
      <c r="F370" s="4">
        <v>-39679.29</v>
      </c>
      <c r="G370" s="5">
        <f t="shared" si="5"/>
        <v>9919.8225000000002</v>
      </c>
      <c r="H370" t="s">
        <v>9</v>
      </c>
    </row>
    <row r="371" spans="1:8" hidden="1" x14ac:dyDescent="0.3">
      <c r="A371">
        <v>2015</v>
      </c>
      <c r="B371">
        <v>34200</v>
      </c>
      <c r="C371">
        <v>30504</v>
      </c>
      <c r="D371">
        <v>-10</v>
      </c>
      <c r="E371" s="4">
        <v>22047.829999999998</v>
      </c>
      <c r="F371" s="4">
        <v>-19029.900000000001</v>
      </c>
      <c r="G371" s="5">
        <f t="shared" si="5"/>
        <v>1902.9900000000002</v>
      </c>
      <c r="H371" t="s">
        <v>9</v>
      </c>
    </row>
    <row r="372" spans="1:8" hidden="1" x14ac:dyDescent="0.3">
      <c r="A372">
        <v>2015</v>
      </c>
      <c r="B372">
        <v>34300</v>
      </c>
      <c r="C372">
        <v>30504</v>
      </c>
      <c r="D372">
        <v>-10</v>
      </c>
      <c r="E372" s="4">
        <v>817244.83900000004</v>
      </c>
      <c r="F372" s="4">
        <v>-705379.41</v>
      </c>
      <c r="G372" s="5">
        <f t="shared" si="5"/>
        <v>70537.941000000006</v>
      </c>
      <c r="H372" t="s">
        <v>9</v>
      </c>
    </row>
    <row r="373" spans="1:8" hidden="1" x14ac:dyDescent="0.3">
      <c r="A373">
        <v>2015</v>
      </c>
      <c r="B373">
        <v>34400</v>
      </c>
      <c r="C373">
        <v>30504</v>
      </c>
      <c r="D373">
        <v>-20</v>
      </c>
      <c r="E373" s="4">
        <v>72619.97</v>
      </c>
      <c r="F373" s="4">
        <v>-68600.700000000012</v>
      </c>
      <c r="G373" s="5">
        <f t="shared" si="5"/>
        <v>13720.140000000003</v>
      </c>
      <c r="H373" t="s">
        <v>9</v>
      </c>
    </row>
    <row r="374" spans="1:8" hidden="1" x14ac:dyDescent="0.3">
      <c r="A374">
        <v>2015</v>
      </c>
      <c r="B374">
        <v>34500</v>
      </c>
      <c r="C374">
        <v>30504</v>
      </c>
      <c r="D374">
        <v>-10</v>
      </c>
      <c r="E374" s="4">
        <v>99966.650999999998</v>
      </c>
      <c r="F374" s="4">
        <v>-86283.09</v>
      </c>
      <c r="G374" s="5">
        <f t="shared" si="5"/>
        <v>8628.3089999999993</v>
      </c>
      <c r="H374" t="s">
        <v>9</v>
      </c>
    </row>
    <row r="375" spans="1:8" hidden="1" x14ac:dyDescent="0.3">
      <c r="A375">
        <v>2015</v>
      </c>
      <c r="B375">
        <v>34600</v>
      </c>
      <c r="C375">
        <v>30504</v>
      </c>
      <c r="D375">
        <v>-5</v>
      </c>
      <c r="E375" s="4">
        <v>9889.9179999999997</v>
      </c>
      <c r="F375" s="4">
        <v>-8183.0399999999991</v>
      </c>
      <c r="G375" s="5">
        <f t="shared" si="5"/>
        <v>409.15199999999999</v>
      </c>
      <c r="H375" t="s">
        <v>9</v>
      </c>
    </row>
    <row r="376" spans="1:8" hidden="1" x14ac:dyDescent="0.3">
      <c r="A376">
        <v>2015</v>
      </c>
      <c r="B376">
        <v>34100</v>
      </c>
      <c r="C376">
        <v>40103</v>
      </c>
      <c r="D376">
        <v>-25</v>
      </c>
      <c r="E376" s="4">
        <v>353875.29250000004</v>
      </c>
      <c r="F376" s="4">
        <v>-8813.91</v>
      </c>
      <c r="G376" s="5">
        <f t="shared" si="5"/>
        <v>2203.4775</v>
      </c>
      <c r="H376" t="s">
        <v>9</v>
      </c>
    </row>
    <row r="377" spans="1:8" hidden="1" x14ac:dyDescent="0.3">
      <c r="A377">
        <v>2015</v>
      </c>
      <c r="B377">
        <v>34200</v>
      </c>
      <c r="C377">
        <v>40103</v>
      </c>
      <c r="D377">
        <v>-10</v>
      </c>
      <c r="E377" s="4">
        <v>0</v>
      </c>
      <c r="F377" s="4">
        <v>0</v>
      </c>
      <c r="G377" s="5">
        <f t="shared" si="5"/>
        <v>0</v>
      </c>
      <c r="H377" t="s">
        <v>9</v>
      </c>
    </row>
    <row r="378" spans="1:8" hidden="1" x14ac:dyDescent="0.3">
      <c r="A378">
        <v>2015</v>
      </c>
      <c r="B378">
        <v>34300</v>
      </c>
      <c r="C378">
        <v>40103</v>
      </c>
      <c r="D378">
        <v>-10</v>
      </c>
      <c r="E378" s="4">
        <v>6759939.3379999995</v>
      </c>
      <c r="F378" s="4">
        <v>-167741.82</v>
      </c>
      <c r="G378" s="5">
        <f t="shared" si="5"/>
        <v>16774.182000000001</v>
      </c>
      <c r="H378" t="s">
        <v>9</v>
      </c>
    </row>
    <row r="379" spans="1:8" hidden="1" x14ac:dyDescent="0.3">
      <c r="A379">
        <v>2015</v>
      </c>
      <c r="B379">
        <v>34400</v>
      </c>
      <c r="C379">
        <v>40103</v>
      </c>
      <c r="D379">
        <v>-20</v>
      </c>
      <c r="E379" s="4">
        <v>0</v>
      </c>
      <c r="F379" s="4">
        <v>0</v>
      </c>
      <c r="G379" s="5">
        <f t="shared" si="5"/>
        <v>0</v>
      </c>
      <c r="H379" t="s">
        <v>9</v>
      </c>
    </row>
    <row r="380" spans="1:8" hidden="1" x14ac:dyDescent="0.3">
      <c r="A380">
        <v>2015</v>
      </c>
      <c r="B380">
        <v>34500</v>
      </c>
      <c r="C380">
        <v>40103</v>
      </c>
      <c r="D380">
        <v>-10</v>
      </c>
      <c r="E380" s="4">
        <v>70626.436000000002</v>
      </c>
      <c r="F380" s="4">
        <v>-1752.54</v>
      </c>
      <c r="G380" s="5">
        <f t="shared" si="5"/>
        <v>175.25400000000002</v>
      </c>
      <c r="H380" t="s">
        <v>9</v>
      </c>
    </row>
    <row r="381" spans="1:8" hidden="1" x14ac:dyDescent="0.3">
      <c r="A381">
        <v>2015</v>
      </c>
      <c r="B381">
        <v>34600</v>
      </c>
      <c r="C381">
        <v>40103</v>
      </c>
      <c r="D381">
        <v>-5</v>
      </c>
      <c r="E381" s="4">
        <v>22.263000000000002</v>
      </c>
      <c r="F381" s="4">
        <v>-0.54</v>
      </c>
      <c r="G381" s="5">
        <f t="shared" si="5"/>
        <v>2.7000000000000003E-2</v>
      </c>
      <c r="H381" t="s">
        <v>9</v>
      </c>
    </row>
    <row r="382" spans="1:8" hidden="1" x14ac:dyDescent="0.3">
      <c r="A382">
        <v>2015</v>
      </c>
      <c r="B382">
        <v>34100</v>
      </c>
      <c r="C382">
        <v>31201</v>
      </c>
      <c r="D382">
        <v>-25</v>
      </c>
      <c r="E382" s="4">
        <v>50166.807499999995</v>
      </c>
      <c r="F382" s="4">
        <v>-4947.93</v>
      </c>
      <c r="G382" s="5">
        <f t="shared" si="5"/>
        <v>1236.9825000000001</v>
      </c>
      <c r="H382" t="s">
        <v>9</v>
      </c>
    </row>
    <row r="383" spans="1:8" hidden="1" x14ac:dyDescent="0.3">
      <c r="A383">
        <v>2015</v>
      </c>
      <c r="B383">
        <v>34200</v>
      </c>
      <c r="C383">
        <v>31201</v>
      </c>
      <c r="D383">
        <v>-10</v>
      </c>
      <c r="E383" s="4">
        <v>0</v>
      </c>
      <c r="F383" s="4">
        <v>0</v>
      </c>
      <c r="G383" s="5">
        <f t="shared" si="5"/>
        <v>0</v>
      </c>
      <c r="H383" t="s">
        <v>8</v>
      </c>
    </row>
    <row r="384" spans="1:8" hidden="1" x14ac:dyDescent="0.3">
      <c r="A384">
        <v>2015</v>
      </c>
      <c r="B384">
        <v>34300</v>
      </c>
      <c r="C384">
        <v>31201</v>
      </c>
      <c r="D384">
        <v>-10</v>
      </c>
      <c r="E384" s="4">
        <v>32981.111000000004</v>
      </c>
      <c r="F384" s="4">
        <v>-3205.49</v>
      </c>
      <c r="G384" s="5">
        <f t="shared" si="5"/>
        <v>320.54899999999998</v>
      </c>
      <c r="H384" t="s">
        <v>9</v>
      </c>
    </row>
    <row r="385" spans="1:8" hidden="1" x14ac:dyDescent="0.3">
      <c r="A385">
        <v>2015</v>
      </c>
      <c r="B385">
        <v>34400</v>
      </c>
      <c r="C385">
        <v>31201</v>
      </c>
      <c r="D385">
        <v>-20</v>
      </c>
      <c r="E385" s="4">
        <v>0</v>
      </c>
      <c r="F385" s="4">
        <v>0</v>
      </c>
      <c r="G385" s="5">
        <f t="shared" si="5"/>
        <v>0</v>
      </c>
      <c r="H385" t="s">
        <v>8</v>
      </c>
    </row>
    <row r="386" spans="1:8" hidden="1" x14ac:dyDescent="0.3">
      <c r="A386">
        <v>2015</v>
      </c>
      <c r="B386">
        <v>34500</v>
      </c>
      <c r="C386">
        <v>31201</v>
      </c>
      <c r="D386">
        <v>-10</v>
      </c>
      <c r="E386" s="4">
        <v>0</v>
      </c>
      <c r="F386" s="4">
        <v>0</v>
      </c>
      <c r="G386" s="5">
        <f t="shared" si="5"/>
        <v>0</v>
      </c>
      <c r="H386" t="s">
        <v>8</v>
      </c>
    </row>
    <row r="387" spans="1:8" hidden="1" x14ac:dyDescent="0.3">
      <c r="A387">
        <v>2015</v>
      </c>
      <c r="B387">
        <v>34600</v>
      </c>
      <c r="C387">
        <v>31201</v>
      </c>
      <c r="D387">
        <v>-5</v>
      </c>
      <c r="E387" s="4">
        <v>0</v>
      </c>
      <c r="F387" s="4">
        <v>0</v>
      </c>
      <c r="G387" s="5">
        <f t="shared" si="5"/>
        <v>0</v>
      </c>
      <c r="H387" t="s">
        <v>8</v>
      </c>
    </row>
    <row r="388" spans="1:8" hidden="1" x14ac:dyDescent="0.3">
      <c r="A388">
        <v>2015</v>
      </c>
      <c r="B388">
        <v>34100</v>
      </c>
      <c r="C388">
        <v>30103</v>
      </c>
      <c r="D388">
        <v>-25</v>
      </c>
      <c r="E388" s="4">
        <v>146929.83499999999</v>
      </c>
      <c r="F388" s="4">
        <v>-14491.62</v>
      </c>
      <c r="G388" s="5">
        <f t="shared" si="5"/>
        <v>3622.9050000000002</v>
      </c>
      <c r="H388" t="s">
        <v>8</v>
      </c>
    </row>
    <row r="389" spans="1:8" hidden="1" x14ac:dyDescent="0.3">
      <c r="A389">
        <v>2015</v>
      </c>
      <c r="B389">
        <v>34200</v>
      </c>
      <c r="C389">
        <v>30103</v>
      </c>
      <c r="D389">
        <v>-10</v>
      </c>
      <c r="E389" s="4">
        <v>359962.60399999999</v>
      </c>
      <c r="F389" s="4">
        <v>-34985.360000000001</v>
      </c>
      <c r="G389" s="5">
        <f t="shared" si="5"/>
        <v>3498.5360000000001</v>
      </c>
      <c r="H389" t="s">
        <v>8</v>
      </c>
    </row>
    <row r="390" spans="1:8" hidden="1" x14ac:dyDescent="0.3">
      <c r="A390">
        <v>2015</v>
      </c>
      <c r="B390">
        <v>34300</v>
      </c>
      <c r="C390">
        <v>30103</v>
      </c>
      <c r="D390">
        <v>-10</v>
      </c>
      <c r="E390" s="4">
        <v>854346.86199999996</v>
      </c>
      <c r="F390" s="4">
        <v>-83035.38</v>
      </c>
      <c r="G390" s="5">
        <f t="shared" si="5"/>
        <v>8303.5380000000005</v>
      </c>
      <c r="H390" t="s">
        <v>8</v>
      </c>
    </row>
    <row r="391" spans="1:8" hidden="1" x14ac:dyDescent="0.3">
      <c r="A391">
        <v>2015</v>
      </c>
      <c r="B391">
        <v>34400</v>
      </c>
      <c r="C391">
        <v>30103</v>
      </c>
      <c r="D391">
        <v>-20</v>
      </c>
      <c r="E391" s="4">
        <v>390821.43399999995</v>
      </c>
      <c r="F391" s="4">
        <v>-38357.379999999997</v>
      </c>
      <c r="G391" s="5">
        <f t="shared" si="5"/>
        <v>7671.4759999999997</v>
      </c>
      <c r="H391" t="s">
        <v>8</v>
      </c>
    </row>
    <row r="392" spans="1:8" hidden="1" x14ac:dyDescent="0.3">
      <c r="A392">
        <v>2015</v>
      </c>
      <c r="B392">
        <v>34500</v>
      </c>
      <c r="C392">
        <v>30103</v>
      </c>
      <c r="D392">
        <v>-10</v>
      </c>
      <c r="E392" s="4">
        <v>123015.065</v>
      </c>
      <c r="F392" s="4">
        <v>-11956.05</v>
      </c>
      <c r="G392" s="5">
        <f t="shared" si="5"/>
        <v>1195.605</v>
      </c>
      <c r="H392" t="s">
        <v>8</v>
      </c>
    </row>
    <row r="393" spans="1:8" hidden="1" x14ac:dyDescent="0.3">
      <c r="A393">
        <v>2015</v>
      </c>
      <c r="B393">
        <v>34600</v>
      </c>
      <c r="C393">
        <v>30103</v>
      </c>
      <c r="D393">
        <v>-5</v>
      </c>
      <c r="E393" s="4">
        <v>8214.4844999999987</v>
      </c>
      <c r="F393" s="4">
        <v>-794.51</v>
      </c>
      <c r="G393" s="5">
        <f t="shared" si="5"/>
        <v>39.725500000000004</v>
      </c>
      <c r="H393" t="s">
        <v>8</v>
      </c>
    </row>
    <row r="394" spans="1:8" hidden="1" x14ac:dyDescent="0.3">
      <c r="A394">
        <v>2015</v>
      </c>
      <c r="B394">
        <v>34300</v>
      </c>
      <c r="C394">
        <v>31201</v>
      </c>
      <c r="D394">
        <v>-10</v>
      </c>
      <c r="E394" s="4">
        <v>282975.40000000002</v>
      </c>
      <c r="F394" s="4">
        <v>0</v>
      </c>
      <c r="G394" s="5">
        <f t="shared" si="5"/>
        <v>0</v>
      </c>
      <c r="H394" t="s">
        <v>9</v>
      </c>
    </row>
    <row r="395" spans="1:8" hidden="1" x14ac:dyDescent="0.3">
      <c r="A395">
        <v>2015</v>
      </c>
      <c r="B395">
        <v>34100</v>
      </c>
      <c r="C395">
        <v>30600</v>
      </c>
      <c r="D395">
        <v>-25</v>
      </c>
      <c r="E395" s="4">
        <v>-68.740000000000009</v>
      </c>
      <c r="F395" s="4">
        <v>0</v>
      </c>
      <c r="G395" s="5">
        <f t="shared" ref="G395:G458" si="6">IF(E395=0,E395,((D395/100)*F395))</f>
        <v>0</v>
      </c>
      <c r="H395" t="s">
        <v>8</v>
      </c>
    </row>
    <row r="396" spans="1:8" hidden="1" x14ac:dyDescent="0.3">
      <c r="A396">
        <v>2015</v>
      </c>
      <c r="B396">
        <v>34200</v>
      </c>
      <c r="C396">
        <v>30600</v>
      </c>
      <c r="D396">
        <v>-10</v>
      </c>
      <c r="E396" s="4">
        <v>0</v>
      </c>
      <c r="F396" s="4">
        <v>0</v>
      </c>
      <c r="G396" s="5">
        <f t="shared" si="6"/>
        <v>0</v>
      </c>
      <c r="H396" t="s">
        <v>8</v>
      </c>
    </row>
    <row r="397" spans="1:8" hidden="1" x14ac:dyDescent="0.3">
      <c r="A397">
        <v>2015</v>
      </c>
      <c r="B397">
        <v>34300</v>
      </c>
      <c r="C397">
        <v>30600</v>
      </c>
      <c r="D397">
        <v>-10</v>
      </c>
      <c r="E397" s="4">
        <v>0</v>
      </c>
      <c r="F397" s="4">
        <v>0</v>
      </c>
      <c r="G397" s="5">
        <f t="shared" si="6"/>
        <v>0</v>
      </c>
      <c r="H397" t="s">
        <v>8</v>
      </c>
    </row>
    <row r="398" spans="1:8" hidden="1" x14ac:dyDescent="0.3">
      <c r="A398">
        <v>2015</v>
      </c>
      <c r="B398">
        <v>34400</v>
      </c>
      <c r="C398">
        <v>30600</v>
      </c>
      <c r="D398">
        <v>-20</v>
      </c>
      <c r="E398" s="4">
        <v>0</v>
      </c>
      <c r="F398" s="4">
        <v>0</v>
      </c>
      <c r="G398" s="5">
        <f t="shared" si="6"/>
        <v>0</v>
      </c>
      <c r="H398" t="s">
        <v>8</v>
      </c>
    </row>
    <row r="399" spans="1:8" hidden="1" x14ac:dyDescent="0.3">
      <c r="A399">
        <v>2015</v>
      </c>
      <c r="B399">
        <v>34500</v>
      </c>
      <c r="C399">
        <v>30600</v>
      </c>
      <c r="D399">
        <v>-10</v>
      </c>
      <c r="E399" s="4">
        <v>0</v>
      </c>
      <c r="F399" s="4">
        <v>0</v>
      </c>
      <c r="G399" s="5">
        <f t="shared" si="6"/>
        <v>0</v>
      </c>
      <c r="H399" t="s">
        <v>8</v>
      </c>
    </row>
    <row r="400" spans="1:8" hidden="1" x14ac:dyDescent="0.3">
      <c r="A400">
        <v>2015</v>
      </c>
      <c r="B400">
        <v>34600</v>
      </c>
      <c r="C400">
        <v>30600</v>
      </c>
      <c r="D400">
        <v>-5</v>
      </c>
      <c r="E400" s="4">
        <v>0</v>
      </c>
      <c r="F400" s="4">
        <v>0</v>
      </c>
      <c r="G400" s="5">
        <f t="shared" si="6"/>
        <v>0</v>
      </c>
      <c r="H400" t="s">
        <v>8</v>
      </c>
    </row>
    <row r="401" spans="1:8" hidden="1" x14ac:dyDescent="0.3">
      <c r="A401">
        <v>2015</v>
      </c>
      <c r="B401">
        <v>34100</v>
      </c>
      <c r="C401">
        <v>30601</v>
      </c>
      <c r="D401">
        <v>-25</v>
      </c>
      <c r="E401" s="4">
        <v>0</v>
      </c>
      <c r="F401" s="4">
        <v>0</v>
      </c>
      <c r="G401" s="5">
        <f t="shared" si="6"/>
        <v>0</v>
      </c>
      <c r="H401" t="s">
        <v>8</v>
      </c>
    </row>
    <row r="402" spans="1:8" hidden="1" x14ac:dyDescent="0.3">
      <c r="A402">
        <v>2015</v>
      </c>
      <c r="B402">
        <v>34200</v>
      </c>
      <c r="C402">
        <v>30601</v>
      </c>
      <c r="D402">
        <v>-10</v>
      </c>
      <c r="E402" s="4">
        <v>0</v>
      </c>
      <c r="F402" s="4">
        <v>0</v>
      </c>
      <c r="G402" s="5">
        <f t="shared" si="6"/>
        <v>0</v>
      </c>
      <c r="H402" t="s">
        <v>8</v>
      </c>
    </row>
    <row r="403" spans="1:8" hidden="1" x14ac:dyDescent="0.3">
      <c r="A403">
        <v>2015</v>
      </c>
      <c r="B403">
        <v>34300</v>
      </c>
      <c r="C403">
        <v>30601</v>
      </c>
      <c r="D403">
        <v>-10</v>
      </c>
      <c r="E403" s="4">
        <v>-68.740000000000009</v>
      </c>
      <c r="F403" s="4">
        <v>0</v>
      </c>
      <c r="G403" s="5">
        <f t="shared" si="6"/>
        <v>0</v>
      </c>
      <c r="H403" t="s">
        <v>8</v>
      </c>
    </row>
    <row r="404" spans="1:8" hidden="1" x14ac:dyDescent="0.3">
      <c r="A404">
        <v>2015</v>
      </c>
      <c r="B404">
        <v>34400</v>
      </c>
      <c r="C404">
        <v>30601</v>
      </c>
      <c r="D404">
        <v>-20</v>
      </c>
      <c r="E404" s="4">
        <v>-6393.42</v>
      </c>
      <c r="F404" s="4">
        <v>0</v>
      </c>
      <c r="G404" s="5">
        <f t="shared" si="6"/>
        <v>0</v>
      </c>
      <c r="H404" t="s">
        <v>8</v>
      </c>
    </row>
    <row r="405" spans="1:8" hidden="1" x14ac:dyDescent="0.3">
      <c r="A405">
        <v>2015</v>
      </c>
      <c r="B405">
        <v>34500</v>
      </c>
      <c r="C405">
        <v>30601</v>
      </c>
      <c r="D405">
        <v>-10</v>
      </c>
      <c r="E405" s="4">
        <v>0</v>
      </c>
      <c r="F405" s="4">
        <v>0</v>
      </c>
      <c r="G405" s="5">
        <f t="shared" si="6"/>
        <v>0</v>
      </c>
      <c r="H405" t="s">
        <v>8</v>
      </c>
    </row>
    <row r="406" spans="1:8" hidden="1" x14ac:dyDescent="0.3">
      <c r="A406">
        <v>2015</v>
      </c>
      <c r="B406">
        <v>34600</v>
      </c>
      <c r="C406">
        <v>30601</v>
      </c>
      <c r="D406">
        <v>-5</v>
      </c>
      <c r="E406" s="4">
        <v>0</v>
      </c>
      <c r="F406" s="4">
        <v>0</v>
      </c>
      <c r="G406" s="5">
        <f t="shared" si="6"/>
        <v>0</v>
      </c>
      <c r="H406" t="s">
        <v>8</v>
      </c>
    </row>
    <row r="407" spans="1:8" hidden="1" x14ac:dyDescent="0.3">
      <c r="A407">
        <v>2015</v>
      </c>
      <c r="B407">
        <v>34100</v>
      </c>
      <c r="C407">
        <v>30602</v>
      </c>
      <c r="D407">
        <v>-25</v>
      </c>
      <c r="E407" s="4">
        <v>0</v>
      </c>
      <c r="F407" s="4">
        <v>0</v>
      </c>
      <c r="G407" s="5">
        <f t="shared" si="6"/>
        <v>0</v>
      </c>
      <c r="H407" t="s">
        <v>8</v>
      </c>
    </row>
    <row r="408" spans="1:8" hidden="1" x14ac:dyDescent="0.3">
      <c r="A408">
        <v>2015</v>
      </c>
      <c r="B408">
        <v>34200</v>
      </c>
      <c r="C408">
        <v>30602</v>
      </c>
      <c r="D408">
        <v>-10</v>
      </c>
      <c r="E408" s="4">
        <v>0</v>
      </c>
      <c r="F408" s="4">
        <v>0</v>
      </c>
      <c r="G408" s="5">
        <f t="shared" si="6"/>
        <v>0</v>
      </c>
      <c r="H408" t="s">
        <v>8</v>
      </c>
    </row>
    <row r="409" spans="1:8" hidden="1" x14ac:dyDescent="0.3">
      <c r="A409">
        <v>2015</v>
      </c>
      <c r="B409">
        <v>34300</v>
      </c>
      <c r="C409">
        <v>30602</v>
      </c>
      <c r="D409">
        <v>-10</v>
      </c>
      <c r="E409" s="4">
        <v>137.48000000000002</v>
      </c>
      <c r="F409" s="4">
        <v>0</v>
      </c>
      <c r="G409" s="5">
        <f t="shared" si="6"/>
        <v>0</v>
      </c>
      <c r="H409" t="s">
        <v>8</v>
      </c>
    </row>
    <row r="410" spans="1:8" hidden="1" x14ac:dyDescent="0.3">
      <c r="A410">
        <v>2015</v>
      </c>
      <c r="B410">
        <v>34400</v>
      </c>
      <c r="C410">
        <v>30602</v>
      </c>
      <c r="D410">
        <v>-20</v>
      </c>
      <c r="E410" s="4">
        <v>343.74</v>
      </c>
      <c r="F410" s="4">
        <v>0</v>
      </c>
      <c r="G410" s="5">
        <f t="shared" si="6"/>
        <v>0</v>
      </c>
      <c r="H410" t="s">
        <v>8</v>
      </c>
    </row>
    <row r="411" spans="1:8" hidden="1" x14ac:dyDescent="0.3">
      <c r="A411">
        <v>2015</v>
      </c>
      <c r="B411">
        <v>34500</v>
      </c>
      <c r="C411">
        <v>30602</v>
      </c>
      <c r="D411">
        <v>-10</v>
      </c>
      <c r="E411" s="4">
        <v>0</v>
      </c>
      <c r="F411" s="4">
        <v>0</v>
      </c>
      <c r="G411" s="5">
        <f t="shared" si="6"/>
        <v>0</v>
      </c>
      <c r="H411" t="s">
        <v>8</v>
      </c>
    </row>
    <row r="412" spans="1:8" hidden="1" x14ac:dyDescent="0.3">
      <c r="A412">
        <v>2015</v>
      </c>
      <c r="B412">
        <v>34600</v>
      </c>
      <c r="C412">
        <v>30602</v>
      </c>
      <c r="D412">
        <v>-5</v>
      </c>
      <c r="E412" s="4">
        <v>0</v>
      </c>
      <c r="F412" s="4">
        <v>0</v>
      </c>
      <c r="G412" s="5">
        <f t="shared" si="6"/>
        <v>0</v>
      </c>
      <c r="H412" t="s">
        <v>8</v>
      </c>
    </row>
    <row r="413" spans="1:8" hidden="1" x14ac:dyDescent="0.3">
      <c r="A413">
        <v>2015</v>
      </c>
      <c r="B413">
        <v>34100</v>
      </c>
      <c r="C413">
        <v>31101</v>
      </c>
      <c r="D413">
        <v>-25</v>
      </c>
      <c r="E413" s="4">
        <v>1576189.6974999998</v>
      </c>
      <c r="F413" s="4">
        <v>-15590.25</v>
      </c>
      <c r="G413" s="5">
        <f t="shared" si="6"/>
        <v>3897.5625</v>
      </c>
      <c r="H413" t="s">
        <v>9</v>
      </c>
    </row>
    <row r="414" spans="1:8" hidden="1" x14ac:dyDescent="0.3">
      <c r="A414">
        <v>2015</v>
      </c>
      <c r="B414">
        <v>34200</v>
      </c>
      <c r="C414">
        <v>31101</v>
      </c>
      <c r="D414">
        <v>-10</v>
      </c>
      <c r="E414" s="4">
        <v>4557373.2580000004</v>
      </c>
      <c r="F414" s="4">
        <v>-45010.62</v>
      </c>
      <c r="G414" s="5">
        <f t="shared" si="6"/>
        <v>4501.0620000000008</v>
      </c>
      <c r="H414" t="s">
        <v>9</v>
      </c>
    </row>
    <row r="415" spans="1:8" hidden="1" x14ac:dyDescent="0.3">
      <c r="A415">
        <v>2015</v>
      </c>
      <c r="B415">
        <v>34300</v>
      </c>
      <c r="C415">
        <v>31101</v>
      </c>
      <c r="D415">
        <v>-10</v>
      </c>
      <c r="E415" s="4">
        <v>1160490.7080000001</v>
      </c>
      <c r="F415" s="4">
        <v>-11461.52</v>
      </c>
      <c r="G415" s="5">
        <f t="shared" si="6"/>
        <v>1146.152</v>
      </c>
      <c r="H415" t="s">
        <v>9</v>
      </c>
    </row>
    <row r="416" spans="1:8" hidden="1" x14ac:dyDescent="0.3">
      <c r="A416">
        <v>2015</v>
      </c>
      <c r="B416">
        <v>34400</v>
      </c>
      <c r="C416">
        <v>31101</v>
      </c>
      <c r="D416">
        <v>-20</v>
      </c>
      <c r="E416" s="4">
        <v>0</v>
      </c>
      <c r="F416" s="4">
        <v>0</v>
      </c>
      <c r="G416" s="5">
        <f t="shared" si="6"/>
        <v>0</v>
      </c>
      <c r="H416" t="s">
        <v>9</v>
      </c>
    </row>
    <row r="417" spans="1:8" hidden="1" x14ac:dyDescent="0.3">
      <c r="A417">
        <v>2015</v>
      </c>
      <c r="B417">
        <v>34500</v>
      </c>
      <c r="C417">
        <v>31101</v>
      </c>
      <c r="D417">
        <v>-10</v>
      </c>
      <c r="E417" s="4">
        <v>56250.634000000005</v>
      </c>
      <c r="F417" s="4">
        <v>-555.55999999999995</v>
      </c>
      <c r="G417" s="5">
        <f t="shared" si="6"/>
        <v>55.555999999999997</v>
      </c>
      <c r="H417" t="s">
        <v>9</v>
      </c>
    </row>
    <row r="418" spans="1:8" hidden="1" x14ac:dyDescent="0.3">
      <c r="A418">
        <v>2015</v>
      </c>
      <c r="B418">
        <v>34600</v>
      </c>
      <c r="C418">
        <v>31101</v>
      </c>
      <c r="D418">
        <v>-5</v>
      </c>
      <c r="E418" s="4">
        <v>97048.529500000004</v>
      </c>
      <c r="F418" s="4">
        <v>-958.01</v>
      </c>
      <c r="G418" s="5">
        <f t="shared" si="6"/>
        <v>47.900500000000001</v>
      </c>
      <c r="H418" t="s">
        <v>9</v>
      </c>
    </row>
    <row r="419" spans="1:8" hidden="1" x14ac:dyDescent="0.3">
      <c r="A419">
        <v>2015</v>
      </c>
      <c r="B419">
        <v>34100</v>
      </c>
      <c r="C419">
        <v>31101</v>
      </c>
      <c r="D419">
        <v>-25</v>
      </c>
      <c r="E419" s="4">
        <v>406213.84500000009</v>
      </c>
      <c r="F419" s="4">
        <v>-4017.9</v>
      </c>
      <c r="G419" s="5">
        <f t="shared" si="6"/>
        <v>1004.475</v>
      </c>
      <c r="H419" t="s">
        <v>9</v>
      </c>
    </row>
    <row r="420" spans="1:8" hidden="1" x14ac:dyDescent="0.3">
      <c r="A420">
        <v>2015</v>
      </c>
      <c r="B420">
        <v>34200</v>
      </c>
      <c r="C420">
        <v>31101</v>
      </c>
      <c r="D420">
        <v>-10</v>
      </c>
      <c r="E420" s="4">
        <v>793268.07299999997</v>
      </c>
      <c r="F420" s="4">
        <v>-7834.67</v>
      </c>
      <c r="G420" s="5">
        <f t="shared" si="6"/>
        <v>783.4670000000001</v>
      </c>
      <c r="H420" t="s">
        <v>9</v>
      </c>
    </row>
    <row r="421" spans="1:8" hidden="1" x14ac:dyDescent="0.3">
      <c r="A421">
        <v>2015</v>
      </c>
      <c r="B421">
        <v>34300</v>
      </c>
      <c r="C421">
        <v>31101</v>
      </c>
      <c r="D421">
        <v>-10</v>
      </c>
      <c r="E421" s="4">
        <v>15166891.191</v>
      </c>
      <c r="F421" s="4">
        <v>-149794.89000000001</v>
      </c>
      <c r="G421" s="5">
        <f t="shared" si="6"/>
        <v>14979.489000000001</v>
      </c>
      <c r="H421" t="s">
        <v>9</v>
      </c>
    </row>
    <row r="422" spans="1:8" hidden="1" x14ac:dyDescent="0.3">
      <c r="A422">
        <v>2015</v>
      </c>
      <c r="B422">
        <v>34400</v>
      </c>
      <c r="C422">
        <v>31101</v>
      </c>
      <c r="D422">
        <v>-20</v>
      </c>
      <c r="E422" s="4">
        <v>1967303.4080000001</v>
      </c>
      <c r="F422" s="4">
        <v>-19449.16</v>
      </c>
      <c r="G422" s="5">
        <f t="shared" si="6"/>
        <v>3889.8320000000003</v>
      </c>
      <c r="H422" t="s">
        <v>9</v>
      </c>
    </row>
    <row r="423" spans="1:8" hidden="1" x14ac:dyDescent="0.3">
      <c r="A423">
        <v>2015</v>
      </c>
      <c r="B423">
        <v>34500</v>
      </c>
      <c r="C423">
        <v>31101</v>
      </c>
      <c r="D423">
        <v>-10</v>
      </c>
      <c r="E423" s="4">
        <v>1982515.6099999999</v>
      </c>
      <c r="F423" s="4">
        <v>-19580.199999999997</v>
      </c>
      <c r="G423" s="5">
        <f t="shared" si="6"/>
        <v>1958.0199999999998</v>
      </c>
      <c r="H423" t="s">
        <v>9</v>
      </c>
    </row>
    <row r="424" spans="1:8" hidden="1" x14ac:dyDescent="0.3">
      <c r="A424">
        <v>2015</v>
      </c>
      <c r="B424">
        <v>34600</v>
      </c>
      <c r="C424">
        <v>31101</v>
      </c>
      <c r="D424">
        <v>-5</v>
      </c>
      <c r="E424" s="4">
        <v>184934.88950000002</v>
      </c>
      <c r="F424" s="4">
        <v>-1825.61</v>
      </c>
      <c r="G424" s="5">
        <f t="shared" si="6"/>
        <v>91.280500000000004</v>
      </c>
      <c r="H424" t="s">
        <v>9</v>
      </c>
    </row>
    <row r="425" spans="1:8" hidden="1" x14ac:dyDescent="0.3">
      <c r="A425">
        <v>2015</v>
      </c>
      <c r="B425">
        <v>34100</v>
      </c>
      <c r="C425">
        <v>30700</v>
      </c>
      <c r="D425">
        <v>-25</v>
      </c>
      <c r="E425" s="4">
        <v>717745.91500000004</v>
      </c>
      <c r="F425" s="4">
        <v>-149129.34</v>
      </c>
      <c r="G425" s="5">
        <f t="shared" si="6"/>
        <v>37282.334999999999</v>
      </c>
      <c r="H425" t="s">
        <v>9</v>
      </c>
    </row>
    <row r="426" spans="1:8" hidden="1" x14ac:dyDescent="0.3">
      <c r="A426">
        <v>2015</v>
      </c>
      <c r="B426">
        <v>34200</v>
      </c>
      <c r="C426">
        <v>30700</v>
      </c>
      <c r="D426">
        <v>-10</v>
      </c>
      <c r="E426" s="4">
        <v>918.86500000000001</v>
      </c>
      <c r="F426" s="4">
        <v>-185.14999999999998</v>
      </c>
      <c r="G426" s="5">
        <f t="shared" si="6"/>
        <v>18.514999999999997</v>
      </c>
      <c r="H426" t="s">
        <v>9</v>
      </c>
    </row>
    <row r="427" spans="1:8" hidden="1" x14ac:dyDescent="0.3">
      <c r="A427">
        <v>2015</v>
      </c>
      <c r="B427">
        <v>34300</v>
      </c>
      <c r="C427">
        <v>30700</v>
      </c>
      <c r="D427">
        <v>-10</v>
      </c>
      <c r="E427" s="4">
        <v>61334.021999999997</v>
      </c>
      <c r="F427" s="4">
        <v>-12358.48</v>
      </c>
      <c r="G427" s="5">
        <f t="shared" si="6"/>
        <v>1235.848</v>
      </c>
      <c r="H427" t="s">
        <v>9</v>
      </c>
    </row>
    <row r="428" spans="1:8" hidden="1" x14ac:dyDescent="0.3">
      <c r="A428">
        <v>2015</v>
      </c>
      <c r="B428">
        <v>34400</v>
      </c>
      <c r="C428">
        <v>30700</v>
      </c>
      <c r="D428">
        <v>-20</v>
      </c>
      <c r="E428" s="4">
        <v>2031.174</v>
      </c>
      <c r="F428" s="4">
        <v>-417.68000000000006</v>
      </c>
      <c r="G428" s="5">
        <f t="shared" si="6"/>
        <v>83.536000000000016</v>
      </c>
      <c r="H428" t="s">
        <v>9</v>
      </c>
    </row>
    <row r="429" spans="1:8" hidden="1" x14ac:dyDescent="0.3">
      <c r="A429">
        <v>2015</v>
      </c>
      <c r="B429">
        <v>34500</v>
      </c>
      <c r="C429">
        <v>30700</v>
      </c>
      <c r="D429">
        <v>-10</v>
      </c>
      <c r="E429" s="4">
        <v>22153.999</v>
      </c>
      <c r="F429" s="4">
        <v>-4463.91</v>
      </c>
      <c r="G429" s="5">
        <f t="shared" si="6"/>
        <v>446.39100000000002</v>
      </c>
      <c r="H429" t="s">
        <v>9</v>
      </c>
    </row>
    <row r="430" spans="1:8" hidden="1" x14ac:dyDescent="0.3">
      <c r="A430">
        <v>2015</v>
      </c>
      <c r="B430">
        <v>34600</v>
      </c>
      <c r="C430">
        <v>30700</v>
      </c>
      <c r="D430">
        <v>-5</v>
      </c>
      <c r="E430" s="4">
        <v>23327.228000000003</v>
      </c>
      <c r="F430" s="4">
        <v>-4653.4400000000005</v>
      </c>
      <c r="G430" s="5">
        <f t="shared" si="6"/>
        <v>232.67200000000003</v>
      </c>
      <c r="H430" t="s">
        <v>9</v>
      </c>
    </row>
    <row r="431" spans="1:8" hidden="1" x14ac:dyDescent="0.3">
      <c r="A431">
        <v>2015</v>
      </c>
      <c r="B431">
        <v>34100</v>
      </c>
      <c r="C431">
        <v>30701</v>
      </c>
      <c r="D431">
        <v>-25</v>
      </c>
      <c r="E431" s="4">
        <v>74441.942500000005</v>
      </c>
      <c r="F431" s="4">
        <v>-15467.149999999998</v>
      </c>
      <c r="G431" s="5">
        <f t="shared" si="6"/>
        <v>3866.7874999999995</v>
      </c>
      <c r="H431" t="s">
        <v>9</v>
      </c>
    </row>
    <row r="432" spans="1:8" hidden="1" x14ac:dyDescent="0.3">
      <c r="A432">
        <v>2015</v>
      </c>
      <c r="B432">
        <v>34200</v>
      </c>
      <c r="C432">
        <v>30701</v>
      </c>
      <c r="D432">
        <v>-10</v>
      </c>
      <c r="E432" s="4">
        <v>18648.384999999998</v>
      </c>
      <c r="F432" s="4">
        <v>-3757.5499999999997</v>
      </c>
      <c r="G432" s="5">
        <f t="shared" si="6"/>
        <v>375.755</v>
      </c>
      <c r="H432" t="s">
        <v>9</v>
      </c>
    </row>
    <row r="433" spans="1:8" hidden="1" x14ac:dyDescent="0.3">
      <c r="A433">
        <v>2015</v>
      </c>
      <c r="B433">
        <v>34300</v>
      </c>
      <c r="C433">
        <v>30701</v>
      </c>
      <c r="D433">
        <v>-10</v>
      </c>
      <c r="E433" s="4">
        <v>11079292.47193796</v>
      </c>
      <c r="F433" s="4">
        <v>-664360.72</v>
      </c>
      <c r="G433" s="5">
        <f t="shared" si="6"/>
        <v>66436.072</v>
      </c>
      <c r="H433" t="s">
        <v>9</v>
      </c>
    </row>
    <row r="434" spans="1:8" hidden="1" x14ac:dyDescent="0.3">
      <c r="A434">
        <v>2015</v>
      </c>
      <c r="B434">
        <v>34400</v>
      </c>
      <c r="C434">
        <v>30701</v>
      </c>
      <c r="D434">
        <v>-20</v>
      </c>
      <c r="E434" s="4">
        <v>332488.86599999998</v>
      </c>
      <c r="F434" s="4">
        <v>-68372.42</v>
      </c>
      <c r="G434" s="5">
        <f t="shared" si="6"/>
        <v>13674.484</v>
      </c>
      <c r="H434" t="s">
        <v>9</v>
      </c>
    </row>
    <row r="435" spans="1:8" hidden="1" x14ac:dyDescent="0.3">
      <c r="A435">
        <v>2015</v>
      </c>
      <c r="B435">
        <v>34500</v>
      </c>
      <c r="C435">
        <v>30701</v>
      </c>
      <c r="D435">
        <v>-10</v>
      </c>
      <c r="E435" s="4">
        <v>363933.022</v>
      </c>
      <c r="F435" s="4">
        <v>-73330.58</v>
      </c>
      <c r="G435" s="5">
        <f t="shared" si="6"/>
        <v>7333.0580000000009</v>
      </c>
      <c r="H435" t="s">
        <v>9</v>
      </c>
    </row>
    <row r="436" spans="1:8" hidden="1" x14ac:dyDescent="0.3">
      <c r="A436">
        <v>2015</v>
      </c>
      <c r="B436">
        <v>34600</v>
      </c>
      <c r="C436">
        <v>30701</v>
      </c>
      <c r="D436">
        <v>-5</v>
      </c>
      <c r="E436" s="4">
        <v>34740.311499999996</v>
      </c>
      <c r="F436" s="4">
        <v>-6930.17</v>
      </c>
      <c r="G436" s="5">
        <f t="shared" si="6"/>
        <v>346.50850000000003</v>
      </c>
      <c r="H436" t="s">
        <v>9</v>
      </c>
    </row>
    <row r="437" spans="1:8" hidden="1" x14ac:dyDescent="0.3">
      <c r="A437">
        <v>2015</v>
      </c>
      <c r="B437">
        <v>34100</v>
      </c>
      <c r="C437">
        <v>30702</v>
      </c>
      <c r="D437">
        <v>-25</v>
      </c>
      <c r="E437" s="4">
        <v>72951.447499999995</v>
      </c>
      <c r="F437" s="4">
        <v>-15157.45</v>
      </c>
      <c r="G437" s="5">
        <f t="shared" si="6"/>
        <v>3789.3625000000002</v>
      </c>
      <c r="H437" t="s">
        <v>9</v>
      </c>
    </row>
    <row r="438" spans="1:8" hidden="1" x14ac:dyDescent="0.3">
      <c r="A438">
        <v>2015</v>
      </c>
      <c r="B438">
        <v>34200</v>
      </c>
      <c r="C438">
        <v>30702</v>
      </c>
      <c r="D438">
        <v>-10</v>
      </c>
      <c r="E438" s="4">
        <v>18762.721999999998</v>
      </c>
      <c r="F438" s="4">
        <v>-3780.58</v>
      </c>
      <c r="G438" s="5">
        <f t="shared" si="6"/>
        <v>378.05799999999999</v>
      </c>
      <c r="H438" t="s">
        <v>9</v>
      </c>
    </row>
    <row r="439" spans="1:8" hidden="1" x14ac:dyDescent="0.3">
      <c r="A439">
        <v>2015</v>
      </c>
      <c r="B439">
        <v>34300</v>
      </c>
      <c r="C439">
        <v>30702</v>
      </c>
      <c r="D439">
        <v>-10</v>
      </c>
      <c r="E439" s="4">
        <v>11123837.49393796</v>
      </c>
      <c r="F439" s="4">
        <v>-673336.29999999993</v>
      </c>
      <c r="G439" s="5">
        <f t="shared" si="6"/>
        <v>67333.62999999999</v>
      </c>
      <c r="H439" t="s">
        <v>9</v>
      </c>
    </row>
    <row r="440" spans="1:8" hidden="1" x14ac:dyDescent="0.3">
      <c r="A440">
        <v>2015</v>
      </c>
      <c r="B440">
        <v>34400</v>
      </c>
      <c r="C440">
        <v>30702</v>
      </c>
      <c r="D440">
        <v>-20</v>
      </c>
      <c r="E440" s="4">
        <v>330587.96400000004</v>
      </c>
      <c r="F440" s="4">
        <v>-67981.53</v>
      </c>
      <c r="G440" s="5">
        <f t="shared" si="6"/>
        <v>13596.306</v>
      </c>
      <c r="H440" t="s">
        <v>9</v>
      </c>
    </row>
    <row r="441" spans="1:8" hidden="1" x14ac:dyDescent="0.3">
      <c r="A441">
        <v>2015</v>
      </c>
      <c r="B441">
        <v>34500</v>
      </c>
      <c r="C441">
        <v>30702</v>
      </c>
      <c r="D441">
        <v>-10</v>
      </c>
      <c r="E441" s="4">
        <v>358608.41</v>
      </c>
      <c r="F441" s="4">
        <v>-72257.700000000012</v>
      </c>
      <c r="G441" s="5">
        <f t="shared" si="6"/>
        <v>7225.7700000000013</v>
      </c>
      <c r="H441" t="s">
        <v>9</v>
      </c>
    </row>
    <row r="442" spans="1:8" hidden="1" x14ac:dyDescent="0.3">
      <c r="A442">
        <v>2015</v>
      </c>
      <c r="B442">
        <v>34600</v>
      </c>
      <c r="C442">
        <v>30702</v>
      </c>
      <c r="D442">
        <v>-5</v>
      </c>
      <c r="E442" s="4">
        <v>30283.663500000002</v>
      </c>
      <c r="F442" s="4">
        <v>-6041.13</v>
      </c>
      <c r="G442" s="5">
        <f t="shared" si="6"/>
        <v>302.05650000000003</v>
      </c>
      <c r="H442" t="s">
        <v>9</v>
      </c>
    </row>
    <row r="443" spans="1:8" hidden="1" x14ac:dyDescent="0.3">
      <c r="A443">
        <v>2015</v>
      </c>
      <c r="B443">
        <v>34100</v>
      </c>
      <c r="C443">
        <v>40102</v>
      </c>
      <c r="D443">
        <v>-25</v>
      </c>
      <c r="E443" s="4">
        <v>61426.03</v>
      </c>
      <c r="F443" s="4">
        <v>0</v>
      </c>
      <c r="G443" s="5">
        <f t="shared" si="6"/>
        <v>0</v>
      </c>
      <c r="H443" t="s">
        <v>9</v>
      </c>
    </row>
    <row r="444" spans="1:8" hidden="1" x14ac:dyDescent="0.3">
      <c r="A444">
        <v>2015</v>
      </c>
      <c r="B444">
        <v>34200</v>
      </c>
      <c r="C444">
        <v>40102</v>
      </c>
      <c r="D444">
        <v>-10</v>
      </c>
      <c r="E444" s="4">
        <v>0</v>
      </c>
      <c r="F444" s="4">
        <v>0</v>
      </c>
      <c r="G444" s="5">
        <f t="shared" si="6"/>
        <v>0</v>
      </c>
      <c r="H444" t="s">
        <v>9</v>
      </c>
    </row>
    <row r="445" spans="1:8" hidden="1" x14ac:dyDescent="0.3">
      <c r="A445">
        <v>2015</v>
      </c>
      <c r="B445">
        <v>34300</v>
      </c>
      <c r="C445">
        <v>40102</v>
      </c>
      <c r="D445">
        <v>-10</v>
      </c>
      <c r="E445" s="4">
        <v>814376.13</v>
      </c>
      <c r="F445" s="4">
        <v>0</v>
      </c>
      <c r="G445" s="5">
        <f t="shared" si="6"/>
        <v>0</v>
      </c>
      <c r="H445" t="s">
        <v>9</v>
      </c>
    </row>
    <row r="446" spans="1:8" hidden="1" x14ac:dyDescent="0.3">
      <c r="A446">
        <v>2015</v>
      </c>
      <c r="B446">
        <v>34400</v>
      </c>
      <c r="C446">
        <v>40102</v>
      </c>
      <c r="D446">
        <v>-20</v>
      </c>
      <c r="E446" s="4">
        <v>0</v>
      </c>
      <c r="F446" s="4">
        <v>0</v>
      </c>
      <c r="G446" s="5">
        <f t="shared" si="6"/>
        <v>0</v>
      </c>
      <c r="H446" t="s">
        <v>9</v>
      </c>
    </row>
    <row r="447" spans="1:8" hidden="1" x14ac:dyDescent="0.3">
      <c r="A447">
        <v>2015</v>
      </c>
      <c r="B447">
        <v>34500</v>
      </c>
      <c r="C447">
        <v>40102</v>
      </c>
      <c r="D447">
        <v>-10</v>
      </c>
      <c r="E447" s="4">
        <v>96776.88</v>
      </c>
      <c r="F447" s="4">
        <v>0</v>
      </c>
      <c r="G447" s="5">
        <f t="shared" si="6"/>
        <v>0</v>
      </c>
      <c r="H447" t="s">
        <v>9</v>
      </c>
    </row>
    <row r="448" spans="1:8" hidden="1" x14ac:dyDescent="0.3">
      <c r="A448">
        <v>2015</v>
      </c>
      <c r="B448">
        <v>34600</v>
      </c>
      <c r="C448">
        <v>40102</v>
      </c>
      <c r="D448">
        <v>-5</v>
      </c>
      <c r="E448" s="4">
        <v>0</v>
      </c>
      <c r="F448" s="4">
        <v>0</v>
      </c>
      <c r="G448" s="5">
        <f t="shared" si="6"/>
        <v>0</v>
      </c>
      <c r="H448" t="s">
        <v>9</v>
      </c>
    </row>
    <row r="449" spans="1:8" hidden="1" x14ac:dyDescent="0.3">
      <c r="A449">
        <v>2015</v>
      </c>
      <c r="B449">
        <v>34100</v>
      </c>
      <c r="C449">
        <v>30801</v>
      </c>
      <c r="D449">
        <v>-25</v>
      </c>
      <c r="E449" s="4">
        <v>122769.20999999999</v>
      </c>
      <c r="F449" s="4">
        <v>-26148.84</v>
      </c>
      <c r="G449" s="5">
        <f t="shared" si="6"/>
        <v>6537.21</v>
      </c>
      <c r="H449" t="s">
        <v>9</v>
      </c>
    </row>
    <row r="450" spans="1:8" hidden="1" x14ac:dyDescent="0.3">
      <c r="A450">
        <v>2015</v>
      </c>
      <c r="B450">
        <v>34200</v>
      </c>
      <c r="C450">
        <v>30801</v>
      </c>
      <c r="D450">
        <v>-10</v>
      </c>
      <c r="E450" s="4">
        <v>49252.695</v>
      </c>
      <c r="F450" s="4">
        <v>-10165.650000000001</v>
      </c>
      <c r="G450" s="5">
        <f t="shared" si="6"/>
        <v>1016.5650000000002</v>
      </c>
      <c r="H450" t="s">
        <v>9</v>
      </c>
    </row>
    <row r="451" spans="1:8" hidden="1" x14ac:dyDescent="0.3">
      <c r="A451">
        <v>2015</v>
      </c>
      <c r="B451">
        <v>34300</v>
      </c>
      <c r="C451">
        <v>30801</v>
      </c>
      <c r="D451">
        <v>-10</v>
      </c>
      <c r="E451" s="4">
        <v>2048984.1860000002</v>
      </c>
      <c r="F451" s="4">
        <v>-310464.74</v>
      </c>
      <c r="G451" s="5">
        <f t="shared" si="6"/>
        <v>31046.474000000002</v>
      </c>
      <c r="H451" t="s">
        <v>9</v>
      </c>
    </row>
    <row r="452" spans="1:8" hidden="1" x14ac:dyDescent="0.3">
      <c r="A452">
        <v>2015</v>
      </c>
      <c r="B452">
        <v>34400</v>
      </c>
      <c r="C452">
        <v>30801</v>
      </c>
      <c r="D452">
        <v>-20</v>
      </c>
      <c r="E452" s="4">
        <v>161962.64599999998</v>
      </c>
      <c r="F452" s="4">
        <v>-34133.22</v>
      </c>
      <c r="G452" s="5">
        <f t="shared" si="6"/>
        <v>6826.6440000000002</v>
      </c>
      <c r="H452" t="s">
        <v>9</v>
      </c>
    </row>
    <row r="453" spans="1:8" hidden="1" x14ac:dyDescent="0.3">
      <c r="A453">
        <v>2015</v>
      </c>
      <c r="B453">
        <v>34500</v>
      </c>
      <c r="C453">
        <v>30801</v>
      </c>
      <c r="D453">
        <v>-10</v>
      </c>
      <c r="E453" s="4">
        <v>206297.478</v>
      </c>
      <c r="F453" s="4">
        <v>-42579.32</v>
      </c>
      <c r="G453" s="5">
        <f t="shared" si="6"/>
        <v>4257.9319999999998</v>
      </c>
      <c r="H453" t="s">
        <v>9</v>
      </c>
    </row>
    <row r="454" spans="1:8" hidden="1" x14ac:dyDescent="0.3">
      <c r="A454">
        <v>2015</v>
      </c>
      <c r="B454">
        <v>34600</v>
      </c>
      <c r="C454">
        <v>30801</v>
      </c>
      <c r="D454">
        <v>-5</v>
      </c>
      <c r="E454" s="4">
        <v>49855.908000000003</v>
      </c>
      <c r="F454" s="4">
        <v>-10185.040000000001</v>
      </c>
      <c r="G454" s="5">
        <f t="shared" si="6"/>
        <v>509.25200000000007</v>
      </c>
      <c r="H454" t="s">
        <v>9</v>
      </c>
    </row>
    <row r="455" spans="1:8" hidden="1" x14ac:dyDescent="0.3">
      <c r="A455">
        <v>2015</v>
      </c>
      <c r="B455">
        <v>34100</v>
      </c>
      <c r="C455">
        <v>30900</v>
      </c>
      <c r="D455">
        <v>-25</v>
      </c>
      <c r="E455" s="4">
        <v>76042.942500000005</v>
      </c>
      <c r="F455" s="4">
        <v>-1746.31</v>
      </c>
      <c r="G455" s="5">
        <f t="shared" si="6"/>
        <v>436.57749999999999</v>
      </c>
      <c r="H455" t="s">
        <v>9</v>
      </c>
    </row>
    <row r="456" spans="1:8" hidden="1" x14ac:dyDescent="0.3">
      <c r="A456">
        <v>2015</v>
      </c>
      <c r="B456">
        <v>34200</v>
      </c>
      <c r="C456">
        <v>30900</v>
      </c>
      <c r="D456">
        <v>-10</v>
      </c>
      <c r="E456" s="4">
        <v>11017.475</v>
      </c>
      <c r="F456" s="4">
        <v>-252.15</v>
      </c>
      <c r="G456" s="5">
        <f t="shared" si="6"/>
        <v>25.215000000000003</v>
      </c>
      <c r="H456" t="s">
        <v>9</v>
      </c>
    </row>
    <row r="457" spans="1:8" hidden="1" x14ac:dyDescent="0.3">
      <c r="A457">
        <v>2015</v>
      </c>
      <c r="B457">
        <v>34300</v>
      </c>
      <c r="C457">
        <v>30900</v>
      </c>
      <c r="D457">
        <v>-10</v>
      </c>
      <c r="E457" s="4">
        <v>3862653.2760000001</v>
      </c>
      <c r="F457" s="4">
        <v>-88400.540000000008</v>
      </c>
      <c r="G457" s="5">
        <f t="shared" si="6"/>
        <v>8840.0540000000019</v>
      </c>
      <c r="H457" t="s">
        <v>9</v>
      </c>
    </row>
    <row r="458" spans="1:8" hidden="1" x14ac:dyDescent="0.3">
      <c r="A458">
        <v>2015</v>
      </c>
      <c r="B458">
        <v>34400</v>
      </c>
      <c r="C458">
        <v>30900</v>
      </c>
      <c r="D458">
        <v>-20</v>
      </c>
      <c r="E458" s="4">
        <v>0</v>
      </c>
      <c r="F458" s="4">
        <v>0</v>
      </c>
      <c r="G458" s="5">
        <f t="shared" si="6"/>
        <v>0</v>
      </c>
      <c r="H458" t="s">
        <v>9</v>
      </c>
    </row>
    <row r="459" spans="1:8" hidden="1" x14ac:dyDescent="0.3">
      <c r="A459">
        <v>2015</v>
      </c>
      <c r="B459">
        <v>34500</v>
      </c>
      <c r="C459">
        <v>30900</v>
      </c>
      <c r="D459">
        <v>-10</v>
      </c>
      <c r="E459" s="4">
        <v>31573.87</v>
      </c>
      <c r="F459" s="4">
        <v>-722.6</v>
      </c>
      <c r="G459" s="5">
        <f t="shared" ref="G459:G522" si="7">IF(E459=0,E459,((D459/100)*F459))</f>
        <v>72.260000000000005</v>
      </c>
      <c r="H459" t="s">
        <v>9</v>
      </c>
    </row>
    <row r="460" spans="1:8" hidden="1" x14ac:dyDescent="0.3">
      <c r="A460">
        <v>2015</v>
      </c>
      <c r="B460">
        <v>34600</v>
      </c>
      <c r="C460">
        <v>30900</v>
      </c>
      <c r="D460">
        <v>-5</v>
      </c>
      <c r="E460" s="4">
        <v>20477.015000000003</v>
      </c>
      <c r="F460" s="4">
        <v>-468.1</v>
      </c>
      <c r="G460" s="5">
        <f t="shared" si="7"/>
        <v>23.405000000000001</v>
      </c>
      <c r="H460" t="s">
        <v>9</v>
      </c>
    </row>
    <row r="461" spans="1:8" hidden="1" x14ac:dyDescent="0.3">
      <c r="A461">
        <v>2015</v>
      </c>
      <c r="B461">
        <v>34100</v>
      </c>
      <c r="C461">
        <v>30901</v>
      </c>
      <c r="D461">
        <v>-25</v>
      </c>
      <c r="E461" s="4">
        <v>2676313.1324999998</v>
      </c>
      <c r="F461" s="4">
        <v>-61460.990000000005</v>
      </c>
      <c r="G461" s="5">
        <f t="shared" si="7"/>
        <v>15365.247500000001</v>
      </c>
      <c r="H461" t="s">
        <v>9</v>
      </c>
    </row>
    <row r="462" spans="1:8" hidden="1" x14ac:dyDescent="0.3">
      <c r="A462">
        <v>2015</v>
      </c>
      <c r="B462">
        <v>34200</v>
      </c>
      <c r="C462">
        <v>30901</v>
      </c>
      <c r="D462">
        <v>-10</v>
      </c>
      <c r="E462" s="4">
        <v>533177.22199999995</v>
      </c>
      <c r="F462" s="4">
        <v>-12202.28</v>
      </c>
      <c r="G462" s="5">
        <f t="shared" si="7"/>
        <v>1220.2280000000001</v>
      </c>
      <c r="H462" t="s">
        <v>9</v>
      </c>
    </row>
    <row r="463" spans="1:8" hidden="1" x14ac:dyDescent="0.3">
      <c r="A463">
        <v>2015</v>
      </c>
      <c r="B463">
        <v>34300</v>
      </c>
      <c r="C463">
        <v>30901</v>
      </c>
      <c r="D463">
        <v>-10</v>
      </c>
      <c r="E463" s="4">
        <v>12945753.748186817</v>
      </c>
      <c r="F463" s="4">
        <v>-19225055.950000003</v>
      </c>
      <c r="G463" s="5">
        <f t="shared" si="7"/>
        <v>1922505.5950000004</v>
      </c>
      <c r="H463" t="s">
        <v>9</v>
      </c>
    </row>
    <row r="464" spans="1:8" hidden="1" x14ac:dyDescent="0.3">
      <c r="A464">
        <v>2015</v>
      </c>
      <c r="B464">
        <v>34400</v>
      </c>
      <c r="C464">
        <v>30901</v>
      </c>
      <c r="D464">
        <v>-20</v>
      </c>
      <c r="E464" s="4">
        <v>1206773.236</v>
      </c>
      <c r="F464" s="4">
        <v>-27681.52</v>
      </c>
      <c r="G464" s="5">
        <f t="shared" si="7"/>
        <v>5536.3040000000001</v>
      </c>
      <c r="H464" t="s">
        <v>9</v>
      </c>
    </row>
    <row r="465" spans="1:8" hidden="1" x14ac:dyDescent="0.3">
      <c r="A465">
        <v>2015</v>
      </c>
      <c r="B465">
        <v>34500</v>
      </c>
      <c r="C465">
        <v>30901</v>
      </c>
      <c r="D465">
        <v>-10</v>
      </c>
      <c r="E465" s="4">
        <v>1767767.2340000002</v>
      </c>
      <c r="F465" s="4">
        <v>-40457.06</v>
      </c>
      <c r="G465" s="5">
        <f t="shared" si="7"/>
        <v>4045.7060000000001</v>
      </c>
      <c r="H465" t="s">
        <v>9</v>
      </c>
    </row>
    <row r="466" spans="1:8" hidden="1" x14ac:dyDescent="0.3">
      <c r="A466">
        <v>2015</v>
      </c>
      <c r="B466">
        <v>34600</v>
      </c>
      <c r="C466">
        <v>30901</v>
      </c>
      <c r="D466">
        <v>-5</v>
      </c>
      <c r="E466" s="4">
        <v>196857.44400000002</v>
      </c>
      <c r="F466" s="4">
        <v>-4500.1200000000008</v>
      </c>
      <c r="G466" s="5">
        <f t="shared" si="7"/>
        <v>225.00600000000006</v>
      </c>
      <c r="H466" t="s">
        <v>9</v>
      </c>
    </row>
    <row r="467" spans="1:8" hidden="1" x14ac:dyDescent="0.3">
      <c r="A467">
        <v>2015</v>
      </c>
      <c r="B467">
        <v>34100</v>
      </c>
      <c r="C467">
        <v>30902</v>
      </c>
      <c r="D467">
        <v>-25</v>
      </c>
      <c r="E467" s="4">
        <v>966366.9325</v>
      </c>
      <c r="F467" s="4">
        <v>-22192.43</v>
      </c>
      <c r="G467" s="5">
        <f t="shared" si="7"/>
        <v>5548.1075000000001</v>
      </c>
      <c r="H467" t="s">
        <v>9</v>
      </c>
    </row>
    <row r="468" spans="1:8" hidden="1" x14ac:dyDescent="0.3">
      <c r="A468">
        <v>2015</v>
      </c>
      <c r="B468">
        <v>34200</v>
      </c>
      <c r="C468">
        <v>30902</v>
      </c>
      <c r="D468">
        <v>-10</v>
      </c>
      <c r="E468" s="4">
        <v>182680.408</v>
      </c>
      <c r="F468" s="4">
        <v>-4180.82</v>
      </c>
      <c r="G468" s="5">
        <f t="shared" si="7"/>
        <v>418.08199999999999</v>
      </c>
      <c r="H468" t="s">
        <v>9</v>
      </c>
    </row>
    <row r="469" spans="1:8" hidden="1" x14ac:dyDescent="0.3">
      <c r="A469">
        <v>2015</v>
      </c>
      <c r="B469">
        <v>34300</v>
      </c>
      <c r="C469">
        <v>30902</v>
      </c>
      <c r="D469">
        <v>-10</v>
      </c>
      <c r="E469" s="4">
        <v>13504461.751186822</v>
      </c>
      <c r="F469" s="4">
        <v>-19237842.520000003</v>
      </c>
      <c r="G469" s="5">
        <f t="shared" si="7"/>
        <v>1923784.2520000003</v>
      </c>
      <c r="H469" t="s">
        <v>9</v>
      </c>
    </row>
    <row r="470" spans="1:8" hidden="1" x14ac:dyDescent="0.3">
      <c r="A470">
        <v>2015</v>
      </c>
      <c r="B470">
        <v>34400</v>
      </c>
      <c r="C470">
        <v>30902</v>
      </c>
      <c r="D470">
        <v>-20</v>
      </c>
      <c r="E470" s="4">
        <v>1063575.622</v>
      </c>
      <c r="F470" s="4">
        <v>-24396.79</v>
      </c>
      <c r="G470" s="5">
        <f t="shared" si="7"/>
        <v>4879.3580000000002</v>
      </c>
      <c r="H470" t="s">
        <v>9</v>
      </c>
    </row>
    <row r="471" spans="1:8" hidden="1" x14ac:dyDescent="0.3">
      <c r="A471">
        <v>2015</v>
      </c>
      <c r="B471">
        <v>34500</v>
      </c>
      <c r="C471">
        <v>30902</v>
      </c>
      <c r="D471">
        <v>-10</v>
      </c>
      <c r="E471" s="4">
        <v>811195.57100000011</v>
      </c>
      <c r="F471" s="4">
        <v>-18564.989999999998</v>
      </c>
      <c r="G471" s="5">
        <f t="shared" si="7"/>
        <v>1856.4989999999998</v>
      </c>
      <c r="H471" t="s">
        <v>9</v>
      </c>
    </row>
    <row r="472" spans="1:8" hidden="1" x14ac:dyDescent="0.3">
      <c r="A472">
        <v>2015</v>
      </c>
      <c r="B472">
        <v>34600</v>
      </c>
      <c r="C472">
        <v>30902</v>
      </c>
      <c r="D472">
        <v>-5</v>
      </c>
      <c r="E472" s="4">
        <v>291130.42050000001</v>
      </c>
      <c r="F472" s="4">
        <v>-6655.1900000000005</v>
      </c>
      <c r="G472" s="5">
        <f t="shared" si="7"/>
        <v>332.75950000000006</v>
      </c>
      <c r="H472" t="s">
        <v>9</v>
      </c>
    </row>
    <row r="473" spans="1:8" hidden="1" x14ac:dyDescent="0.3">
      <c r="A473">
        <v>2015</v>
      </c>
      <c r="B473">
        <v>34100</v>
      </c>
      <c r="C473">
        <v>30903</v>
      </c>
      <c r="D473">
        <v>-25</v>
      </c>
      <c r="E473" s="4">
        <v>352328.25999999995</v>
      </c>
      <c r="F473" s="4">
        <v>-30372.280000000002</v>
      </c>
      <c r="G473" s="5">
        <f t="shared" si="7"/>
        <v>7593.0700000000006</v>
      </c>
      <c r="H473" t="s">
        <v>9</v>
      </c>
    </row>
    <row r="474" spans="1:8" hidden="1" x14ac:dyDescent="0.3">
      <c r="A474">
        <v>2015</v>
      </c>
      <c r="B474">
        <v>34200</v>
      </c>
      <c r="C474">
        <v>30903</v>
      </c>
      <c r="D474">
        <v>-10</v>
      </c>
      <c r="E474" s="4">
        <v>66553.75</v>
      </c>
      <c r="F474" s="4">
        <v>-5664</v>
      </c>
      <c r="G474" s="5">
        <f t="shared" si="7"/>
        <v>566.4</v>
      </c>
      <c r="H474" t="s">
        <v>9</v>
      </c>
    </row>
    <row r="475" spans="1:8" hidden="1" x14ac:dyDescent="0.3">
      <c r="A475">
        <v>2015</v>
      </c>
      <c r="B475">
        <v>34300</v>
      </c>
      <c r="C475">
        <v>30903</v>
      </c>
      <c r="D475">
        <v>-10</v>
      </c>
      <c r="E475" s="4">
        <v>4123745.0003012936</v>
      </c>
      <c r="F475" s="4">
        <v>-304509.45</v>
      </c>
      <c r="G475" s="5">
        <f t="shared" si="7"/>
        <v>30450.945000000003</v>
      </c>
      <c r="H475" t="s">
        <v>9</v>
      </c>
    </row>
    <row r="476" spans="1:8" hidden="1" x14ac:dyDescent="0.3">
      <c r="A476">
        <v>2015</v>
      </c>
      <c r="B476">
        <v>34400</v>
      </c>
      <c r="C476">
        <v>30903</v>
      </c>
      <c r="D476">
        <v>-20</v>
      </c>
      <c r="E476" s="4">
        <v>395900.42600000004</v>
      </c>
      <c r="F476" s="4">
        <v>-33981.919999999998</v>
      </c>
      <c r="G476" s="5">
        <f t="shared" si="7"/>
        <v>6796.384</v>
      </c>
      <c r="H476" t="s">
        <v>9</v>
      </c>
    </row>
    <row r="477" spans="1:8" hidden="1" x14ac:dyDescent="0.3">
      <c r="A477">
        <v>2015</v>
      </c>
      <c r="B477">
        <v>34500</v>
      </c>
      <c r="C477">
        <v>30903</v>
      </c>
      <c r="D477">
        <v>-10</v>
      </c>
      <c r="E477" s="4">
        <v>298599.25099999993</v>
      </c>
      <c r="F477" s="4">
        <v>-25411.989999999998</v>
      </c>
      <c r="G477" s="5">
        <f t="shared" si="7"/>
        <v>2541.1990000000001</v>
      </c>
      <c r="H477" t="s">
        <v>9</v>
      </c>
    </row>
    <row r="478" spans="1:8" hidden="1" x14ac:dyDescent="0.3">
      <c r="A478">
        <v>2015</v>
      </c>
      <c r="B478">
        <v>34600</v>
      </c>
      <c r="C478">
        <v>30903</v>
      </c>
      <c r="D478">
        <v>-5</v>
      </c>
      <c r="E478" s="4">
        <v>77399.306000000011</v>
      </c>
      <c r="F478" s="4">
        <v>-6559.08</v>
      </c>
      <c r="G478" s="5">
        <f t="shared" si="7"/>
        <v>327.95400000000001</v>
      </c>
      <c r="H478" t="s">
        <v>9</v>
      </c>
    </row>
    <row r="479" spans="1:8" hidden="1" x14ac:dyDescent="0.3">
      <c r="A479">
        <v>2015</v>
      </c>
      <c r="B479">
        <v>35020</v>
      </c>
      <c r="C479" t="s">
        <v>5</v>
      </c>
      <c r="D479">
        <v>0</v>
      </c>
      <c r="E479" s="4">
        <v>4399934.3876364315</v>
      </c>
      <c r="F479" s="4">
        <v>0</v>
      </c>
      <c r="G479" s="5">
        <f t="shared" si="7"/>
        <v>0</v>
      </c>
      <c r="H479" t="s">
        <v>9</v>
      </c>
    </row>
    <row r="480" spans="1:8" hidden="1" x14ac:dyDescent="0.3">
      <c r="A480">
        <v>2015</v>
      </c>
      <c r="B480">
        <v>35200</v>
      </c>
      <c r="C480" t="s">
        <v>5</v>
      </c>
      <c r="D480">
        <v>-15</v>
      </c>
      <c r="E480" s="4">
        <v>2827545.257268718</v>
      </c>
      <c r="F480" s="4">
        <v>-51816.03</v>
      </c>
      <c r="G480" s="5">
        <f t="shared" si="7"/>
        <v>7772.4044999999996</v>
      </c>
      <c r="H480" t="s">
        <v>9</v>
      </c>
    </row>
    <row r="481" spans="1:8" hidden="1" x14ac:dyDescent="0.3">
      <c r="A481">
        <v>2015</v>
      </c>
      <c r="B481">
        <v>35300</v>
      </c>
      <c r="C481" t="s">
        <v>5</v>
      </c>
      <c r="D481">
        <v>-2</v>
      </c>
      <c r="E481" s="4">
        <v>31377992.241051409</v>
      </c>
      <c r="F481" s="4">
        <v>-3658334.91</v>
      </c>
      <c r="G481" s="5">
        <f t="shared" si="7"/>
        <v>73166.698199999999</v>
      </c>
      <c r="H481" t="s">
        <v>9</v>
      </c>
    </row>
    <row r="482" spans="1:8" hidden="1" x14ac:dyDescent="0.3">
      <c r="A482">
        <v>2015</v>
      </c>
      <c r="B482">
        <v>35310</v>
      </c>
      <c r="C482" t="s">
        <v>5</v>
      </c>
      <c r="D482">
        <v>0</v>
      </c>
      <c r="E482" s="4">
        <v>7546851.6218078993</v>
      </c>
      <c r="F482" s="4">
        <v>-2405130.87</v>
      </c>
      <c r="G482" s="5">
        <f t="shared" si="7"/>
        <v>0</v>
      </c>
      <c r="H482" t="s">
        <v>9</v>
      </c>
    </row>
    <row r="483" spans="1:8" hidden="1" x14ac:dyDescent="0.3">
      <c r="A483">
        <v>2015</v>
      </c>
      <c r="B483">
        <v>35400</v>
      </c>
      <c r="C483" t="s">
        <v>5</v>
      </c>
      <c r="D483">
        <v>-25</v>
      </c>
      <c r="E483" s="4">
        <v>6377622.0360975759</v>
      </c>
      <c r="F483" s="4">
        <v>-51541.680000000008</v>
      </c>
      <c r="G483" s="5">
        <f t="shared" si="7"/>
        <v>12885.420000000002</v>
      </c>
      <c r="H483" t="s">
        <v>9</v>
      </c>
    </row>
    <row r="484" spans="1:8" hidden="1" x14ac:dyDescent="0.3">
      <c r="A484">
        <v>2015</v>
      </c>
      <c r="B484">
        <v>35500</v>
      </c>
      <c r="C484" t="s">
        <v>5</v>
      </c>
      <c r="D484">
        <v>-50</v>
      </c>
      <c r="E484" s="4">
        <v>22044745.982031334</v>
      </c>
      <c r="F484" s="4">
        <v>-1693809.12</v>
      </c>
      <c r="G484" s="5">
        <f t="shared" si="7"/>
        <v>846904.56</v>
      </c>
      <c r="H484" t="s">
        <v>9</v>
      </c>
    </row>
    <row r="485" spans="1:8" hidden="1" x14ac:dyDescent="0.3">
      <c r="A485">
        <v>2015</v>
      </c>
      <c r="B485">
        <v>35600</v>
      </c>
      <c r="C485" t="s">
        <v>5</v>
      </c>
      <c r="D485">
        <v>-55</v>
      </c>
      <c r="E485" s="4">
        <v>15156074.619021989</v>
      </c>
      <c r="F485" s="4">
        <v>-1030698.6000000001</v>
      </c>
      <c r="G485" s="5">
        <f t="shared" si="7"/>
        <v>566884.2300000001</v>
      </c>
      <c r="H485" t="s">
        <v>9</v>
      </c>
    </row>
    <row r="486" spans="1:8" hidden="1" x14ac:dyDescent="0.3">
      <c r="A486">
        <v>2015</v>
      </c>
      <c r="B486">
        <v>35700</v>
      </c>
      <c r="C486" t="s">
        <v>5</v>
      </c>
      <c r="D486">
        <v>0</v>
      </c>
      <c r="E486" s="4">
        <v>1383674.5306879883</v>
      </c>
      <c r="F486" s="4">
        <v>-23958.84</v>
      </c>
      <c r="G486" s="5">
        <f t="shared" si="7"/>
        <v>0</v>
      </c>
      <c r="H486" t="s">
        <v>9</v>
      </c>
    </row>
    <row r="487" spans="1:8" hidden="1" x14ac:dyDescent="0.3">
      <c r="A487">
        <v>2015</v>
      </c>
      <c r="B487">
        <v>35800</v>
      </c>
      <c r="C487" t="s">
        <v>5</v>
      </c>
      <c r="D487">
        <v>-20</v>
      </c>
      <c r="E487" s="4">
        <v>1909688.0449723504</v>
      </c>
      <c r="F487" s="4">
        <v>-32436.870000000003</v>
      </c>
      <c r="G487" s="5">
        <f t="shared" si="7"/>
        <v>6487.3740000000007</v>
      </c>
      <c r="H487" t="s">
        <v>9</v>
      </c>
    </row>
    <row r="488" spans="1:8" hidden="1" x14ac:dyDescent="0.3">
      <c r="A488">
        <v>2015</v>
      </c>
      <c r="B488">
        <v>35900</v>
      </c>
      <c r="C488" t="s">
        <v>5</v>
      </c>
      <c r="D488">
        <v>-10</v>
      </c>
      <c r="E488" s="4">
        <v>2076064.4227242959</v>
      </c>
      <c r="F488" s="4">
        <v>-9800.4000000000015</v>
      </c>
      <c r="G488" s="5">
        <f t="shared" si="7"/>
        <v>980.04000000000019</v>
      </c>
      <c r="H488" t="s">
        <v>9</v>
      </c>
    </row>
    <row r="489" spans="1:8" hidden="1" x14ac:dyDescent="0.3">
      <c r="A489">
        <v>2015</v>
      </c>
      <c r="B489">
        <v>36100</v>
      </c>
      <c r="C489" t="s">
        <v>5</v>
      </c>
      <c r="D489">
        <v>-15</v>
      </c>
      <c r="E489" s="4">
        <v>6574347.1397366058</v>
      </c>
      <c r="F489" s="4">
        <v>-119952.84</v>
      </c>
      <c r="G489" s="5">
        <f t="shared" si="7"/>
        <v>17992.925999999999</v>
      </c>
      <c r="H489" t="s">
        <v>9</v>
      </c>
    </row>
    <row r="490" spans="1:8" hidden="1" x14ac:dyDescent="0.3">
      <c r="A490">
        <v>2015</v>
      </c>
      <c r="B490">
        <v>36200</v>
      </c>
      <c r="C490" t="s">
        <v>5</v>
      </c>
      <c r="D490">
        <v>-10</v>
      </c>
      <c r="E490" s="4">
        <v>52176558.143032454</v>
      </c>
      <c r="F490" s="4">
        <v>-2390891.46</v>
      </c>
      <c r="G490" s="5">
        <f t="shared" si="7"/>
        <v>239089.14600000001</v>
      </c>
      <c r="H490" t="s">
        <v>9</v>
      </c>
    </row>
    <row r="491" spans="1:8" hidden="1" x14ac:dyDescent="0.3">
      <c r="A491">
        <v>2015</v>
      </c>
      <c r="B491">
        <v>36400</v>
      </c>
      <c r="C491" t="s">
        <v>5</v>
      </c>
      <c r="D491">
        <v>-110</v>
      </c>
      <c r="E491" s="4">
        <v>44385868.003559798</v>
      </c>
      <c r="F491" s="4">
        <v>-2532451.11</v>
      </c>
      <c r="G491" s="5">
        <f t="shared" si="7"/>
        <v>2785696.2209999999</v>
      </c>
      <c r="H491" t="s">
        <v>9</v>
      </c>
    </row>
    <row r="492" spans="1:8" hidden="1" x14ac:dyDescent="0.3">
      <c r="A492">
        <v>2015</v>
      </c>
      <c r="B492">
        <v>36500</v>
      </c>
      <c r="C492" t="s">
        <v>5</v>
      </c>
      <c r="D492">
        <v>-80</v>
      </c>
      <c r="E492" s="4">
        <v>53955635.784406014</v>
      </c>
      <c r="F492" s="4">
        <v>-2448018.33</v>
      </c>
      <c r="G492" s="5">
        <f t="shared" si="7"/>
        <v>1958414.6640000001</v>
      </c>
      <c r="H492" t="s">
        <v>9</v>
      </c>
    </row>
    <row r="493" spans="1:8" hidden="1" x14ac:dyDescent="0.3">
      <c r="A493">
        <v>2015</v>
      </c>
      <c r="B493">
        <v>36660</v>
      </c>
      <c r="C493" t="s">
        <v>5</v>
      </c>
      <c r="D493">
        <v>0</v>
      </c>
      <c r="E493" s="4">
        <v>50547601.949525177</v>
      </c>
      <c r="F493" s="4">
        <v>-358468.14</v>
      </c>
      <c r="G493" s="5">
        <f t="shared" si="7"/>
        <v>0</v>
      </c>
      <c r="H493" t="s">
        <v>9</v>
      </c>
    </row>
    <row r="494" spans="1:8" hidden="1" x14ac:dyDescent="0.3">
      <c r="A494">
        <v>2015</v>
      </c>
      <c r="B494">
        <v>36670</v>
      </c>
      <c r="C494" t="s">
        <v>5</v>
      </c>
      <c r="D494">
        <v>0</v>
      </c>
      <c r="E494" s="4">
        <v>2595766.4693833329</v>
      </c>
      <c r="F494" s="4">
        <v>-10947.03</v>
      </c>
      <c r="G494" s="5">
        <f t="shared" si="7"/>
        <v>0</v>
      </c>
      <c r="H494" t="s">
        <v>9</v>
      </c>
    </row>
    <row r="495" spans="1:8" hidden="1" x14ac:dyDescent="0.3">
      <c r="A495">
        <v>2015</v>
      </c>
      <c r="B495">
        <v>36760</v>
      </c>
      <c r="C495" t="s">
        <v>5</v>
      </c>
      <c r="D495">
        <v>-5</v>
      </c>
      <c r="E495" s="4">
        <v>57367075.043019697</v>
      </c>
      <c r="F495" s="4">
        <v>-4135066.5300000003</v>
      </c>
      <c r="G495" s="5">
        <f t="shared" si="7"/>
        <v>206753.32650000002</v>
      </c>
      <c r="H495" t="s">
        <v>9</v>
      </c>
    </row>
    <row r="496" spans="1:8" hidden="1" x14ac:dyDescent="0.3">
      <c r="A496">
        <v>2015</v>
      </c>
      <c r="B496">
        <v>36770</v>
      </c>
      <c r="C496" t="s">
        <v>5</v>
      </c>
      <c r="D496">
        <v>0</v>
      </c>
      <c r="E496" s="4">
        <v>15811222.273274235</v>
      </c>
      <c r="F496" s="4">
        <v>-600359.64</v>
      </c>
      <c r="G496" s="5">
        <f t="shared" si="7"/>
        <v>0</v>
      </c>
      <c r="H496" t="s">
        <v>9</v>
      </c>
    </row>
    <row r="497" spans="1:8" hidden="1" x14ac:dyDescent="0.3">
      <c r="A497">
        <v>2015</v>
      </c>
      <c r="B497">
        <v>36800</v>
      </c>
      <c r="C497" t="s">
        <v>5</v>
      </c>
      <c r="D497">
        <v>-20</v>
      </c>
      <c r="E497" s="4">
        <v>67642421.042849243</v>
      </c>
      <c r="F497" s="4">
        <v>-9990615.6000000015</v>
      </c>
      <c r="G497" s="5">
        <f t="shared" si="7"/>
        <v>1998123.1200000003</v>
      </c>
      <c r="H497" t="s">
        <v>9</v>
      </c>
    </row>
    <row r="498" spans="1:8" hidden="1" x14ac:dyDescent="0.3">
      <c r="A498">
        <v>2015</v>
      </c>
      <c r="B498">
        <v>36910</v>
      </c>
      <c r="C498" t="s">
        <v>5</v>
      </c>
      <c r="D498">
        <v>-130</v>
      </c>
      <c r="E498" s="4">
        <v>7514139.2292327872</v>
      </c>
      <c r="F498" s="4">
        <v>-312517.23</v>
      </c>
      <c r="G498" s="5">
        <f t="shared" si="7"/>
        <v>406272.39899999998</v>
      </c>
      <c r="H498" t="s">
        <v>9</v>
      </c>
    </row>
    <row r="499" spans="1:8" hidden="1" x14ac:dyDescent="0.3">
      <c r="A499">
        <v>2015</v>
      </c>
      <c r="B499">
        <v>36960</v>
      </c>
      <c r="C499" t="s">
        <v>5</v>
      </c>
      <c r="D499">
        <v>-15</v>
      </c>
      <c r="E499" s="4">
        <v>27022780.318723422</v>
      </c>
      <c r="F499" s="4">
        <v>-618698.34</v>
      </c>
      <c r="G499" s="5">
        <f t="shared" si="7"/>
        <v>92804.750999999989</v>
      </c>
      <c r="H499" t="s">
        <v>9</v>
      </c>
    </row>
    <row r="500" spans="1:8" hidden="1" x14ac:dyDescent="0.3">
      <c r="A500">
        <v>2015</v>
      </c>
      <c r="B500">
        <v>37000</v>
      </c>
      <c r="C500" t="s">
        <v>5</v>
      </c>
      <c r="D500">
        <v>-30</v>
      </c>
      <c r="E500" s="4">
        <v>2432330.7050220724</v>
      </c>
      <c r="F500" s="4">
        <v>-1803119.4899999998</v>
      </c>
      <c r="G500" s="5">
        <f t="shared" si="7"/>
        <v>540935.84699999995</v>
      </c>
      <c r="H500" t="s">
        <v>9</v>
      </c>
    </row>
    <row r="501" spans="1:8" hidden="1" x14ac:dyDescent="0.3">
      <c r="A501">
        <v>2015</v>
      </c>
      <c r="B501">
        <v>37010</v>
      </c>
      <c r="C501" t="s">
        <v>5</v>
      </c>
      <c r="D501">
        <v>-30</v>
      </c>
      <c r="E501" s="4">
        <v>21138803.764267065</v>
      </c>
      <c r="F501" s="4">
        <v>-283040.37</v>
      </c>
      <c r="G501" s="5">
        <f t="shared" si="7"/>
        <v>84912.11099999999</v>
      </c>
      <c r="H501" t="s">
        <v>9</v>
      </c>
    </row>
    <row r="502" spans="1:8" hidden="1" x14ac:dyDescent="0.3">
      <c r="A502">
        <v>2015</v>
      </c>
      <c r="B502">
        <v>37100</v>
      </c>
      <c r="C502" t="s">
        <v>5</v>
      </c>
      <c r="D502">
        <v>-15</v>
      </c>
      <c r="E502" s="4">
        <v>2365581.4020359651</v>
      </c>
      <c r="F502" s="4">
        <v>-211321.65000000002</v>
      </c>
      <c r="G502" s="5">
        <f t="shared" si="7"/>
        <v>31698.247500000001</v>
      </c>
      <c r="H502" t="s">
        <v>9</v>
      </c>
    </row>
    <row r="503" spans="1:8" hidden="1" x14ac:dyDescent="0.3">
      <c r="A503">
        <v>2015</v>
      </c>
      <c r="B503">
        <v>37300</v>
      </c>
      <c r="C503" t="s">
        <v>5</v>
      </c>
      <c r="D503">
        <v>-15</v>
      </c>
      <c r="E503" s="4">
        <v>14075539.290084535</v>
      </c>
      <c r="F503" s="4">
        <v>-1786823.04</v>
      </c>
      <c r="G503" s="5">
        <f t="shared" si="7"/>
        <v>268023.45600000001</v>
      </c>
      <c r="H503" t="s">
        <v>9</v>
      </c>
    </row>
    <row r="504" spans="1:8" hidden="1" x14ac:dyDescent="0.3">
      <c r="A504">
        <v>2015</v>
      </c>
      <c r="B504">
        <v>39000</v>
      </c>
      <c r="C504" t="s">
        <v>5</v>
      </c>
      <c r="D504">
        <v>-10</v>
      </c>
      <c r="E504" s="4">
        <v>8725147.1684504785</v>
      </c>
      <c r="F504" s="4">
        <v>-976626.17999999993</v>
      </c>
      <c r="G504" s="5">
        <f t="shared" si="7"/>
        <v>97662.618000000002</v>
      </c>
      <c r="H504" t="s">
        <v>9</v>
      </c>
    </row>
    <row r="505" spans="1:8" hidden="1" x14ac:dyDescent="0.3">
      <c r="A505">
        <v>2015</v>
      </c>
      <c r="B505">
        <v>39210</v>
      </c>
      <c r="C505" t="s">
        <v>5</v>
      </c>
      <c r="D505">
        <v>15</v>
      </c>
      <c r="E505" s="4">
        <v>364723.5644720337</v>
      </c>
      <c r="F505" s="4">
        <v>-108930.75</v>
      </c>
      <c r="G505" s="5">
        <f t="shared" si="7"/>
        <v>-16339.612499999999</v>
      </c>
      <c r="H505" t="s">
        <v>9</v>
      </c>
    </row>
    <row r="506" spans="1:8" hidden="1" x14ac:dyDescent="0.3">
      <c r="A506">
        <v>2015</v>
      </c>
      <c r="B506">
        <v>39220</v>
      </c>
      <c r="C506" t="s">
        <v>5</v>
      </c>
      <c r="D506">
        <v>15</v>
      </c>
      <c r="E506" s="4">
        <v>1961503.4406891109</v>
      </c>
      <c r="F506" s="4">
        <v>-707728.44000000006</v>
      </c>
      <c r="G506" s="5">
        <f t="shared" si="7"/>
        <v>-106159.266</v>
      </c>
      <c r="H506" t="s">
        <v>9</v>
      </c>
    </row>
    <row r="507" spans="1:8" hidden="1" x14ac:dyDescent="0.3">
      <c r="A507">
        <v>2015</v>
      </c>
      <c r="B507">
        <v>39230</v>
      </c>
      <c r="C507" t="s">
        <v>5</v>
      </c>
      <c r="D507">
        <v>15</v>
      </c>
      <c r="E507" s="4">
        <v>9524970.2722961586</v>
      </c>
      <c r="F507" s="4">
        <v>-2232009.7199999997</v>
      </c>
      <c r="G507" s="5">
        <f t="shared" si="7"/>
        <v>-334801.45799999993</v>
      </c>
      <c r="H507" t="s">
        <v>9</v>
      </c>
    </row>
    <row r="508" spans="1:8" hidden="1" x14ac:dyDescent="0.3">
      <c r="A508">
        <v>2015</v>
      </c>
      <c r="B508">
        <v>39240</v>
      </c>
      <c r="C508" t="s">
        <v>5</v>
      </c>
      <c r="D508">
        <v>5</v>
      </c>
      <c r="E508" s="4">
        <v>29420.729612651026</v>
      </c>
      <c r="F508" s="4">
        <v>-6503.52</v>
      </c>
      <c r="G508" s="5">
        <f t="shared" si="7"/>
        <v>-325.17600000000004</v>
      </c>
      <c r="H508" t="s">
        <v>9</v>
      </c>
    </row>
    <row r="509" spans="1:8" hidden="1" x14ac:dyDescent="0.3">
      <c r="A509">
        <v>2015</v>
      </c>
      <c r="B509">
        <v>39290</v>
      </c>
      <c r="C509" t="s">
        <v>5</v>
      </c>
      <c r="D509">
        <v>15</v>
      </c>
      <c r="E509" s="4">
        <v>804332.23414026981</v>
      </c>
      <c r="F509" s="4">
        <v>-116151.72</v>
      </c>
      <c r="G509" s="5">
        <f t="shared" si="7"/>
        <v>-17422.757999999998</v>
      </c>
      <c r="H509" t="s">
        <v>9</v>
      </c>
    </row>
    <row r="510" spans="1:8" hidden="1" x14ac:dyDescent="0.3">
      <c r="A510">
        <v>2015</v>
      </c>
      <c r="B510">
        <v>39610</v>
      </c>
      <c r="C510" t="s">
        <v>5</v>
      </c>
      <c r="D510">
        <v>15</v>
      </c>
      <c r="E510" s="4">
        <v>173266.13160574134</v>
      </c>
      <c r="F510" s="4">
        <v>0</v>
      </c>
      <c r="G510" s="5">
        <f t="shared" si="7"/>
        <v>0</v>
      </c>
      <c r="H510" t="s">
        <v>9</v>
      </c>
    </row>
    <row r="511" spans="1:8" hidden="1" x14ac:dyDescent="0.3">
      <c r="A511">
        <v>2015</v>
      </c>
      <c r="B511">
        <v>39780</v>
      </c>
      <c r="C511" t="s">
        <v>5</v>
      </c>
      <c r="D511">
        <v>0</v>
      </c>
      <c r="E511" s="4">
        <v>482883.91081806482</v>
      </c>
      <c r="F511" s="4">
        <v>-22669.35</v>
      </c>
      <c r="G511" s="5">
        <f t="shared" si="7"/>
        <v>0</v>
      </c>
      <c r="H511" t="s">
        <v>9</v>
      </c>
    </row>
    <row r="512" spans="1:8" hidden="1" x14ac:dyDescent="0.3">
      <c r="A512">
        <v>2016</v>
      </c>
      <c r="B512">
        <v>30300</v>
      </c>
      <c r="C512" t="s">
        <v>5</v>
      </c>
      <c r="D512">
        <v>0</v>
      </c>
      <c r="E512" s="4">
        <v>104097710.21813199</v>
      </c>
      <c r="F512" s="4">
        <v>-602694.70000000007</v>
      </c>
      <c r="G512" s="5">
        <f t="shared" si="7"/>
        <v>0</v>
      </c>
      <c r="H512" t="s">
        <v>8</v>
      </c>
    </row>
    <row r="513" spans="1:8" hidden="1" x14ac:dyDescent="0.3">
      <c r="A513">
        <v>2016</v>
      </c>
      <c r="B513">
        <v>30350</v>
      </c>
      <c r="C513" t="s">
        <v>5</v>
      </c>
      <c r="D513">
        <v>0</v>
      </c>
      <c r="E513" s="4">
        <v>81447129.261975318</v>
      </c>
      <c r="F513" s="4">
        <v>-27574389.68</v>
      </c>
      <c r="G513" s="5">
        <f t="shared" si="7"/>
        <v>0</v>
      </c>
      <c r="H513" t="s">
        <v>8</v>
      </c>
    </row>
    <row r="514" spans="1:8" hidden="1" x14ac:dyDescent="0.3">
      <c r="A514">
        <v>2016</v>
      </c>
      <c r="B514">
        <v>31100</v>
      </c>
      <c r="C514">
        <v>10100</v>
      </c>
      <c r="D514">
        <v>-15</v>
      </c>
      <c r="E514" s="4">
        <v>0</v>
      </c>
      <c r="F514" s="4">
        <v>0</v>
      </c>
      <c r="G514" s="5">
        <f t="shared" si="7"/>
        <v>0</v>
      </c>
      <c r="H514" t="s">
        <v>8</v>
      </c>
    </row>
    <row r="515" spans="1:8" hidden="1" x14ac:dyDescent="0.3">
      <c r="A515">
        <v>2016</v>
      </c>
      <c r="B515">
        <v>31200</v>
      </c>
      <c r="C515">
        <v>10100</v>
      </c>
      <c r="D515">
        <v>-15</v>
      </c>
      <c r="E515" s="4">
        <v>0</v>
      </c>
      <c r="F515" s="4">
        <v>0</v>
      </c>
      <c r="G515" s="5">
        <f t="shared" si="7"/>
        <v>0</v>
      </c>
      <c r="H515" t="s">
        <v>8</v>
      </c>
    </row>
    <row r="516" spans="1:8" hidden="1" x14ac:dyDescent="0.3">
      <c r="A516">
        <v>2016</v>
      </c>
      <c r="B516">
        <v>31400</v>
      </c>
      <c r="C516">
        <v>10100</v>
      </c>
      <c r="D516">
        <v>-5</v>
      </c>
      <c r="E516" s="4">
        <v>0</v>
      </c>
      <c r="F516" s="4">
        <v>0</v>
      </c>
      <c r="G516" s="5">
        <f t="shared" si="7"/>
        <v>0</v>
      </c>
      <c r="H516" t="s">
        <v>8</v>
      </c>
    </row>
    <row r="517" spans="1:8" hidden="1" x14ac:dyDescent="0.3">
      <c r="A517">
        <v>2016</v>
      </c>
      <c r="B517">
        <v>31500</v>
      </c>
      <c r="C517">
        <v>10100</v>
      </c>
      <c r="D517">
        <v>-20</v>
      </c>
      <c r="E517" s="4">
        <v>0</v>
      </c>
      <c r="F517" s="4">
        <v>0</v>
      </c>
      <c r="G517" s="5">
        <f t="shared" si="7"/>
        <v>0</v>
      </c>
      <c r="H517" t="s">
        <v>8</v>
      </c>
    </row>
    <row r="518" spans="1:8" hidden="1" x14ac:dyDescent="0.3">
      <c r="A518">
        <v>2016</v>
      </c>
      <c r="B518">
        <v>31600</v>
      </c>
      <c r="C518">
        <v>10100</v>
      </c>
      <c r="D518">
        <v>-5</v>
      </c>
      <c r="E518" s="4">
        <v>0</v>
      </c>
      <c r="F518" s="4">
        <v>0</v>
      </c>
      <c r="G518" s="5">
        <f t="shared" si="7"/>
        <v>0</v>
      </c>
      <c r="H518" t="s">
        <v>8</v>
      </c>
    </row>
    <row r="519" spans="1:8" hidden="1" x14ac:dyDescent="0.3">
      <c r="A519">
        <v>2016</v>
      </c>
      <c r="B519">
        <v>31400</v>
      </c>
      <c r="C519">
        <v>10100</v>
      </c>
      <c r="D519">
        <v>-5</v>
      </c>
      <c r="E519" s="4">
        <v>0</v>
      </c>
      <c r="F519" s="4">
        <v>0</v>
      </c>
      <c r="G519" s="5">
        <f t="shared" si="7"/>
        <v>0</v>
      </c>
      <c r="H519" t="s">
        <v>8</v>
      </c>
    </row>
    <row r="520" spans="1:8" hidden="1" x14ac:dyDescent="0.3">
      <c r="A520">
        <v>2016</v>
      </c>
      <c r="B520">
        <v>31100</v>
      </c>
      <c r="C520">
        <v>10101</v>
      </c>
      <c r="D520">
        <v>-15</v>
      </c>
      <c r="E520" s="4">
        <v>0</v>
      </c>
      <c r="F520" s="4">
        <v>0</v>
      </c>
      <c r="G520" s="5">
        <f t="shared" si="7"/>
        <v>0</v>
      </c>
      <c r="H520" t="s">
        <v>8</v>
      </c>
    </row>
    <row r="521" spans="1:8" hidden="1" x14ac:dyDescent="0.3">
      <c r="A521">
        <v>2016</v>
      </c>
      <c r="B521">
        <v>31200</v>
      </c>
      <c r="C521">
        <v>10101</v>
      </c>
      <c r="D521">
        <v>-15</v>
      </c>
      <c r="E521" s="4">
        <v>0</v>
      </c>
      <c r="F521" s="4">
        <v>0</v>
      </c>
      <c r="G521" s="5">
        <f t="shared" si="7"/>
        <v>0</v>
      </c>
      <c r="H521" t="s">
        <v>8</v>
      </c>
    </row>
    <row r="522" spans="1:8" hidden="1" x14ac:dyDescent="0.3">
      <c r="A522">
        <v>2016</v>
      </c>
      <c r="B522">
        <v>31400</v>
      </c>
      <c r="C522">
        <v>10101</v>
      </c>
      <c r="D522">
        <v>-5</v>
      </c>
      <c r="E522" s="4">
        <v>0</v>
      </c>
      <c r="F522" s="4">
        <v>0</v>
      </c>
      <c r="G522" s="5">
        <f t="shared" si="7"/>
        <v>0</v>
      </c>
      <c r="H522" t="s">
        <v>8</v>
      </c>
    </row>
    <row r="523" spans="1:8" hidden="1" x14ac:dyDescent="0.3">
      <c r="A523">
        <v>2016</v>
      </c>
      <c r="B523">
        <v>31500</v>
      </c>
      <c r="C523">
        <v>10101</v>
      </c>
      <c r="D523">
        <v>-20</v>
      </c>
      <c r="E523" s="4">
        <v>0</v>
      </c>
      <c r="F523" s="4">
        <v>0</v>
      </c>
      <c r="G523" s="5">
        <f t="shared" ref="G523:G586" si="8">IF(E523=0,E523,((D523/100)*F523))</f>
        <v>0</v>
      </c>
      <c r="H523" t="s">
        <v>8</v>
      </c>
    </row>
    <row r="524" spans="1:8" hidden="1" x14ac:dyDescent="0.3">
      <c r="A524">
        <v>2016</v>
      </c>
      <c r="B524">
        <v>31600</v>
      </c>
      <c r="C524">
        <v>10101</v>
      </c>
      <c r="D524">
        <v>-5</v>
      </c>
      <c r="E524" s="4">
        <v>0</v>
      </c>
      <c r="F524" s="4">
        <v>0</v>
      </c>
      <c r="G524" s="5">
        <f t="shared" si="8"/>
        <v>0</v>
      </c>
      <c r="H524" t="s">
        <v>8</v>
      </c>
    </row>
    <row r="525" spans="1:8" hidden="1" x14ac:dyDescent="0.3">
      <c r="A525">
        <v>2016</v>
      </c>
      <c r="B525">
        <v>31100</v>
      </c>
      <c r="C525">
        <v>10102</v>
      </c>
      <c r="D525">
        <v>-15</v>
      </c>
      <c r="E525" s="4">
        <v>0</v>
      </c>
      <c r="F525" s="4">
        <v>0</v>
      </c>
      <c r="G525" s="5">
        <f t="shared" si="8"/>
        <v>0</v>
      </c>
      <c r="H525" t="s">
        <v>8</v>
      </c>
    </row>
    <row r="526" spans="1:8" hidden="1" x14ac:dyDescent="0.3">
      <c r="A526">
        <v>2016</v>
      </c>
      <c r="B526">
        <v>31200</v>
      </c>
      <c r="C526">
        <v>10102</v>
      </c>
      <c r="D526">
        <v>-15</v>
      </c>
      <c r="E526" s="4">
        <v>0</v>
      </c>
      <c r="F526" s="4">
        <v>0</v>
      </c>
      <c r="G526" s="5">
        <f t="shared" si="8"/>
        <v>0</v>
      </c>
      <c r="H526" t="s">
        <v>8</v>
      </c>
    </row>
    <row r="527" spans="1:8" hidden="1" x14ac:dyDescent="0.3">
      <c r="A527">
        <v>2016</v>
      </c>
      <c r="B527">
        <v>31400</v>
      </c>
      <c r="C527">
        <v>10102</v>
      </c>
      <c r="D527">
        <v>-5</v>
      </c>
      <c r="E527" s="4">
        <v>0</v>
      </c>
      <c r="F527" s="4">
        <v>0</v>
      </c>
      <c r="G527" s="5">
        <f t="shared" si="8"/>
        <v>0</v>
      </c>
      <c r="H527" t="s">
        <v>8</v>
      </c>
    </row>
    <row r="528" spans="1:8" hidden="1" x14ac:dyDescent="0.3">
      <c r="A528">
        <v>2016</v>
      </c>
      <c r="B528">
        <v>31500</v>
      </c>
      <c r="C528">
        <v>10102</v>
      </c>
      <c r="D528">
        <v>-20</v>
      </c>
      <c r="E528" s="4">
        <v>0</v>
      </c>
      <c r="F528" s="4">
        <v>0</v>
      </c>
      <c r="G528" s="5">
        <f t="shared" si="8"/>
        <v>0</v>
      </c>
      <c r="H528" t="s">
        <v>8</v>
      </c>
    </row>
    <row r="529" spans="1:8" hidden="1" x14ac:dyDescent="0.3">
      <c r="A529">
        <v>2016</v>
      </c>
      <c r="B529">
        <v>31600</v>
      </c>
      <c r="C529">
        <v>10102</v>
      </c>
      <c r="D529">
        <v>-5</v>
      </c>
      <c r="E529" s="4">
        <v>0</v>
      </c>
      <c r="F529" s="4">
        <v>0</v>
      </c>
      <c r="G529" s="5">
        <f t="shared" si="8"/>
        <v>0</v>
      </c>
      <c r="H529" t="s">
        <v>8</v>
      </c>
    </row>
    <row r="530" spans="1:8" hidden="1" x14ac:dyDescent="0.3">
      <c r="A530">
        <v>2016</v>
      </c>
      <c r="B530">
        <v>31400</v>
      </c>
      <c r="C530">
        <v>10500</v>
      </c>
      <c r="D530">
        <v>-5</v>
      </c>
      <c r="E530" s="4">
        <v>0</v>
      </c>
      <c r="F530" s="4">
        <v>0</v>
      </c>
      <c r="G530" s="5">
        <f t="shared" si="8"/>
        <v>0</v>
      </c>
      <c r="H530" t="s">
        <v>8</v>
      </c>
    </row>
    <row r="531" spans="1:8" hidden="1" x14ac:dyDescent="0.3">
      <c r="A531">
        <v>2016</v>
      </c>
      <c r="B531">
        <v>34300</v>
      </c>
      <c r="C531">
        <v>31001</v>
      </c>
      <c r="D531">
        <v>-10</v>
      </c>
      <c r="E531" s="4">
        <v>0</v>
      </c>
      <c r="F531" s="4">
        <v>0</v>
      </c>
      <c r="G531" s="5">
        <f t="shared" si="8"/>
        <v>0</v>
      </c>
      <c r="H531" t="s">
        <v>9</v>
      </c>
    </row>
    <row r="532" spans="1:8" hidden="1" x14ac:dyDescent="0.3">
      <c r="A532">
        <v>2016</v>
      </c>
      <c r="B532">
        <v>31100</v>
      </c>
      <c r="C532">
        <v>10200</v>
      </c>
      <c r="D532">
        <v>-15</v>
      </c>
      <c r="E532" s="4">
        <v>0</v>
      </c>
      <c r="F532" s="4">
        <v>0</v>
      </c>
      <c r="G532" s="5">
        <f t="shared" si="8"/>
        <v>0</v>
      </c>
      <c r="H532" t="s">
        <v>8</v>
      </c>
    </row>
    <row r="533" spans="1:8" hidden="1" x14ac:dyDescent="0.3">
      <c r="A533">
        <v>2016</v>
      </c>
      <c r="B533">
        <v>31200</v>
      </c>
      <c r="C533">
        <v>10200</v>
      </c>
      <c r="D533">
        <v>-15</v>
      </c>
      <c r="E533" s="4">
        <v>0</v>
      </c>
      <c r="F533" s="4">
        <v>0</v>
      </c>
      <c r="G533" s="5">
        <f t="shared" si="8"/>
        <v>0</v>
      </c>
      <c r="H533" t="s">
        <v>8</v>
      </c>
    </row>
    <row r="534" spans="1:8" hidden="1" x14ac:dyDescent="0.3">
      <c r="A534">
        <v>2016</v>
      </c>
      <c r="B534">
        <v>31400</v>
      </c>
      <c r="C534">
        <v>10200</v>
      </c>
      <c r="D534">
        <v>-5</v>
      </c>
      <c r="E534" s="4">
        <v>0</v>
      </c>
      <c r="F534" s="4">
        <v>0</v>
      </c>
      <c r="G534" s="5">
        <f t="shared" si="8"/>
        <v>0</v>
      </c>
      <c r="H534" t="s">
        <v>8</v>
      </c>
    </row>
    <row r="535" spans="1:8" hidden="1" x14ac:dyDescent="0.3">
      <c r="A535">
        <v>2016</v>
      </c>
      <c r="B535">
        <v>31500</v>
      </c>
      <c r="C535">
        <v>10200</v>
      </c>
      <c r="D535">
        <v>-20</v>
      </c>
      <c r="E535" s="4">
        <v>0</v>
      </c>
      <c r="F535" s="4">
        <v>0</v>
      </c>
      <c r="G535" s="5">
        <f t="shared" si="8"/>
        <v>0</v>
      </c>
      <c r="H535" t="s">
        <v>8</v>
      </c>
    </row>
    <row r="536" spans="1:8" hidden="1" x14ac:dyDescent="0.3">
      <c r="A536">
        <v>2016</v>
      </c>
      <c r="B536">
        <v>31600</v>
      </c>
      <c r="C536">
        <v>10200</v>
      </c>
      <c r="D536">
        <v>-5</v>
      </c>
      <c r="E536" s="4">
        <v>0</v>
      </c>
      <c r="F536" s="4">
        <v>0</v>
      </c>
      <c r="G536" s="5">
        <f t="shared" si="8"/>
        <v>0</v>
      </c>
      <c r="H536" t="s">
        <v>8</v>
      </c>
    </row>
    <row r="537" spans="1:8" hidden="1" x14ac:dyDescent="0.3">
      <c r="A537">
        <v>2016</v>
      </c>
      <c r="B537">
        <v>31100</v>
      </c>
      <c r="C537">
        <v>10201</v>
      </c>
      <c r="D537">
        <v>-15</v>
      </c>
      <c r="E537" s="4">
        <v>0</v>
      </c>
      <c r="F537" s="4">
        <v>0</v>
      </c>
      <c r="G537" s="5">
        <f t="shared" si="8"/>
        <v>0</v>
      </c>
      <c r="H537" t="s">
        <v>8</v>
      </c>
    </row>
    <row r="538" spans="1:8" hidden="1" x14ac:dyDescent="0.3">
      <c r="A538">
        <v>2016</v>
      </c>
      <c r="B538">
        <v>31200</v>
      </c>
      <c r="C538">
        <v>10201</v>
      </c>
      <c r="D538">
        <v>-15</v>
      </c>
      <c r="E538" s="4">
        <v>0</v>
      </c>
      <c r="F538" s="4">
        <v>0</v>
      </c>
      <c r="G538" s="5">
        <f t="shared" si="8"/>
        <v>0</v>
      </c>
      <c r="H538" t="s">
        <v>8</v>
      </c>
    </row>
    <row r="539" spans="1:8" hidden="1" x14ac:dyDescent="0.3">
      <c r="A539">
        <v>2016</v>
      </c>
      <c r="B539">
        <v>31400</v>
      </c>
      <c r="C539">
        <v>10201</v>
      </c>
      <c r="D539">
        <v>-5</v>
      </c>
      <c r="E539" s="4">
        <v>0</v>
      </c>
      <c r="F539" s="4">
        <v>0</v>
      </c>
      <c r="G539" s="5">
        <f t="shared" si="8"/>
        <v>0</v>
      </c>
      <c r="H539" t="s">
        <v>8</v>
      </c>
    </row>
    <row r="540" spans="1:8" hidden="1" x14ac:dyDescent="0.3">
      <c r="A540">
        <v>2016</v>
      </c>
      <c r="B540">
        <v>31500</v>
      </c>
      <c r="C540">
        <v>10201</v>
      </c>
      <c r="D540">
        <v>-20</v>
      </c>
      <c r="E540" s="4">
        <v>0</v>
      </c>
      <c r="F540" s="4">
        <v>0</v>
      </c>
      <c r="G540" s="5">
        <f t="shared" si="8"/>
        <v>0</v>
      </c>
      <c r="H540" t="s">
        <v>8</v>
      </c>
    </row>
    <row r="541" spans="1:8" hidden="1" x14ac:dyDescent="0.3">
      <c r="A541">
        <v>2016</v>
      </c>
      <c r="B541">
        <v>31600</v>
      </c>
      <c r="C541">
        <v>10201</v>
      </c>
      <c r="D541">
        <v>-5</v>
      </c>
      <c r="E541" s="4">
        <v>0</v>
      </c>
      <c r="F541" s="4">
        <v>0</v>
      </c>
      <c r="G541" s="5">
        <f t="shared" si="8"/>
        <v>0</v>
      </c>
      <c r="H541" t="s">
        <v>8</v>
      </c>
    </row>
    <row r="542" spans="1:8" hidden="1" x14ac:dyDescent="0.3">
      <c r="A542">
        <v>2016</v>
      </c>
      <c r="B542">
        <v>31100</v>
      </c>
      <c r="C542">
        <v>10202</v>
      </c>
      <c r="D542">
        <v>-15</v>
      </c>
      <c r="E542" s="4">
        <v>0</v>
      </c>
      <c r="F542" s="4">
        <v>0</v>
      </c>
      <c r="G542" s="5">
        <f t="shared" si="8"/>
        <v>0</v>
      </c>
      <c r="H542" t="s">
        <v>8</v>
      </c>
    </row>
    <row r="543" spans="1:8" hidden="1" x14ac:dyDescent="0.3">
      <c r="A543">
        <v>2016</v>
      </c>
      <c r="B543">
        <v>31200</v>
      </c>
      <c r="C543">
        <v>10202</v>
      </c>
      <c r="D543">
        <v>-15</v>
      </c>
      <c r="E543" s="4">
        <v>0</v>
      </c>
      <c r="F543" s="4">
        <v>0</v>
      </c>
      <c r="G543" s="5">
        <f t="shared" si="8"/>
        <v>0</v>
      </c>
      <c r="H543" t="s">
        <v>8</v>
      </c>
    </row>
    <row r="544" spans="1:8" hidden="1" x14ac:dyDescent="0.3">
      <c r="A544">
        <v>2016</v>
      </c>
      <c r="B544">
        <v>31400</v>
      </c>
      <c r="C544">
        <v>10202</v>
      </c>
      <c r="D544">
        <v>-5</v>
      </c>
      <c r="E544" s="4">
        <v>0</v>
      </c>
      <c r="F544" s="4">
        <v>0</v>
      </c>
      <c r="G544" s="5">
        <f t="shared" si="8"/>
        <v>0</v>
      </c>
      <c r="H544" t="s">
        <v>8</v>
      </c>
    </row>
    <row r="545" spans="1:8" hidden="1" x14ac:dyDescent="0.3">
      <c r="A545">
        <v>2016</v>
      </c>
      <c r="B545">
        <v>31500</v>
      </c>
      <c r="C545">
        <v>10202</v>
      </c>
      <c r="D545">
        <v>-20</v>
      </c>
      <c r="E545" s="4">
        <v>0</v>
      </c>
      <c r="F545" s="4">
        <v>0</v>
      </c>
      <c r="G545" s="5">
        <f t="shared" si="8"/>
        <v>0</v>
      </c>
      <c r="H545" t="s">
        <v>8</v>
      </c>
    </row>
    <row r="546" spans="1:8" hidden="1" x14ac:dyDescent="0.3">
      <c r="A546">
        <v>2016</v>
      </c>
      <c r="B546">
        <v>31600</v>
      </c>
      <c r="C546">
        <v>10202</v>
      </c>
      <c r="D546">
        <v>-5</v>
      </c>
      <c r="E546" s="4">
        <v>0</v>
      </c>
      <c r="F546" s="4">
        <v>0</v>
      </c>
      <c r="G546" s="5">
        <f t="shared" si="8"/>
        <v>0</v>
      </c>
      <c r="H546" t="s">
        <v>8</v>
      </c>
    </row>
    <row r="547" spans="1:8" hidden="1" x14ac:dyDescent="0.3">
      <c r="A547">
        <v>2016</v>
      </c>
      <c r="B547">
        <v>31100</v>
      </c>
      <c r="C547">
        <v>10301</v>
      </c>
      <c r="D547">
        <v>-15</v>
      </c>
      <c r="E547" s="4">
        <v>2344966.5015000002</v>
      </c>
      <c r="F547" s="4">
        <v>-721591.78999999992</v>
      </c>
      <c r="G547" s="5">
        <f t="shared" si="8"/>
        <v>108238.76849999999</v>
      </c>
      <c r="H547" t="s">
        <v>9</v>
      </c>
    </row>
    <row r="548" spans="1:8" hidden="1" x14ac:dyDescent="0.3">
      <c r="A548">
        <v>2016</v>
      </c>
      <c r="B548">
        <v>31200</v>
      </c>
      <c r="C548">
        <v>10301</v>
      </c>
      <c r="D548">
        <v>-15</v>
      </c>
      <c r="E548" s="4">
        <v>161378.99399999998</v>
      </c>
      <c r="F548" s="4">
        <v>-49659.44</v>
      </c>
      <c r="G548" s="5">
        <f t="shared" si="8"/>
        <v>7448.9160000000002</v>
      </c>
      <c r="H548" t="s">
        <v>9</v>
      </c>
    </row>
    <row r="549" spans="1:8" hidden="1" x14ac:dyDescent="0.3">
      <c r="A549">
        <v>2016</v>
      </c>
      <c r="B549">
        <v>31400</v>
      </c>
      <c r="C549">
        <v>10301</v>
      </c>
      <c r="D549">
        <v>-5</v>
      </c>
      <c r="E549" s="4">
        <v>208098.8205</v>
      </c>
      <c r="F549" s="4">
        <v>-62124.389999999992</v>
      </c>
      <c r="G549" s="5">
        <f t="shared" si="8"/>
        <v>3106.2194999999997</v>
      </c>
      <c r="H549" t="s">
        <v>9</v>
      </c>
    </row>
    <row r="550" spans="1:8" hidden="1" x14ac:dyDescent="0.3">
      <c r="A550">
        <v>2016</v>
      </c>
      <c r="B550">
        <v>31500</v>
      </c>
      <c r="C550">
        <v>10301</v>
      </c>
      <c r="D550">
        <v>-20</v>
      </c>
      <c r="E550" s="4">
        <v>198667.66399999993</v>
      </c>
      <c r="F550" s="4">
        <v>-62089.18</v>
      </c>
      <c r="G550" s="5">
        <f t="shared" si="8"/>
        <v>12417.836000000001</v>
      </c>
      <c r="H550" t="s">
        <v>9</v>
      </c>
    </row>
    <row r="551" spans="1:8" hidden="1" x14ac:dyDescent="0.3">
      <c r="A551">
        <v>2016</v>
      </c>
      <c r="B551">
        <v>31600</v>
      </c>
      <c r="C551">
        <v>10301</v>
      </c>
      <c r="D551">
        <v>-5</v>
      </c>
      <c r="E551" s="4">
        <v>52835.887000000002</v>
      </c>
      <c r="F551" s="4">
        <v>-15773.26</v>
      </c>
      <c r="G551" s="5">
        <f t="shared" si="8"/>
        <v>788.66300000000001</v>
      </c>
      <c r="H551" t="s">
        <v>9</v>
      </c>
    </row>
    <row r="552" spans="1:8" hidden="1" x14ac:dyDescent="0.3">
      <c r="A552">
        <v>2016</v>
      </c>
      <c r="B552">
        <v>31100</v>
      </c>
      <c r="C552">
        <v>10302</v>
      </c>
      <c r="D552">
        <v>-15</v>
      </c>
      <c r="E552" s="4">
        <v>142987.67499999999</v>
      </c>
      <c r="F552" s="4">
        <v>-44000.1</v>
      </c>
      <c r="G552" s="5">
        <f t="shared" si="8"/>
        <v>6600.0149999999994</v>
      </c>
      <c r="H552" t="s">
        <v>9</v>
      </c>
    </row>
    <row r="553" spans="1:8" hidden="1" x14ac:dyDescent="0.3">
      <c r="A553">
        <v>2016</v>
      </c>
      <c r="B553">
        <v>31200</v>
      </c>
      <c r="C553">
        <v>10302</v>
      </c>
      <c r="D553">
        <v>-15</v>
      </c>
      <c r="E553" s="4">
        <v>3795851.5999999996</v>
      </c>
      <c r="F553" s="4">
        <v>-1168057.3999999999</v>
      </c>
      <c r="G553" s="5">
        <f t="shared" si="8"/>
        <v>175208.61</v>
      </c>
      <c r="H553" t="s">
        <v>9</v>
      </c>
    </row>
    <row r="554" spans="1:8" hidden="1" x14ac:dyDescent="0.3">
      <c r="A554">
        <v>2016</v>
      </c>
      <c r="B554">
        <v>31400</v>
      </c>
      <c r="C554">
        <v>10302</v>
      </c>
      <c r="D554">
        <v>-5</v>
      </c>
      <c r="E554" s="4">
        <v>1566523.4504999998</v>
      </c>
      <c r="F554" s="4">
        <v>-467658.99</v>
      </c>
      <c r="G554" s="5">
        <f t="shared" si="8"/>
        <v>23382.949500000002</v>
      </c>
      <c r="H554" t="s">
        <v>9</v>
      </c>
    </row>
    <row r="555" spans="1:8" hidden="1" x14ac:dyDescent="0.3">
      <c r="A555">
        <v>2016</v>
      </c>
      <c r="B555">
        <v>31500</v>
      </c>
      <c r="C555">
        <v>10302</v>
      </c>
      <c r="D555">
        <v>-20</v>
      </c>
      <c r="E555" s="4">
        <v>293707.88800000004</v>
      </c>
      <c r="F555" s="4">
        <v>-91791.96</v>
      </c>
      <c r="G555" s="5">
        <f t="shared" si="8"/>
        <v>18358.392000000003</v>
      </c>
      <c r="H555" t="s">
        <v>9</v>
      </c>
    </row>
    <row r="556" spans="1:8" hidden="1" x14ac:dyDescent="0.3">
      <c r="A556">
        <v>2016</v>
      </c>
      <c r="B556">
        <v>31600</v>
      </c>
      <c r="C556">
        <v>10302</v>
      </c>
      <c r="D556">
        <v>-5</v>
      </c>
      <c r="E556" s="4">
        <v>84608.172500000015</v>
      </c>
      <c r="F556" s="4">
        <v>-25258.35</v>
      </c>
      <c r="G556" s="5">
        <f t="shared" si="8"/>
        <v>1262.9175</v>
      </c>
      <c r="H556" t="s">
        <v>9</v>
      </c>
    </row>
    <row r="557" spans="1:8" hidden="1" x14ac:dyDescent="0.3">
      <c r="A557">
        <v>2016</v>
      </c>
      <c r="B557">
        <v>31100</v>
      </c>
      <c r="C557">
        <v>10303</v>
      </c>
      <c r="D557">
        <v>-15</v>
      </c>
      <c r="E557" s="4">
        <v>104302.07149999998</v>
      </c>
      <c r="F557" s="4">
        <v>-32095.789999999997</v>
      </c>
      <c r="G557" s="5">
        <f t="shared" si="8"/>
        <v>4814.3684999999996</v>
      </c>
      <c r="H557" t="s">
        <v>9</v>
      </c>
    </row>
    <row r="558" spans="1:8" hidden="1" x14ac:dyDescent="0.3">
      <c r="A558">
        <v>2016</v>
      </c>
      <c r="B558">
        <v>31200</v>
      </c>
      <c r="C558">
        <v>10303</v>
      </c>
      <c r="D558">
        <v>-15</v>
      </c>
      <c r="E558" s="4">
        <v>3847627.7480000001</v>
      </c>
      <c r="F558" s="4">
        <v>-1183989.8799999999</v>
      </c>
      <c r="G558" s="5">
        <f t="shared" si="8"/>
        <v>177598.48199999999</v>
      </c>
      <c r="H558" t="s">
        <v>9</v>
      </c>
    </row>
    <row r="559" spans="1:8" hidden="1" x14ac:dyDescent="0.3">
      <c r="A559">
        <v>2016</v>
      </c>
      <c r="B559">
        <v>31400</v>
      </c>
      <c r="C559">
        <v>10303</v>
      </c>
      <c r="D559">
        <v>-5</v>
      </c>
      <c r="E559" s="4">
        <v>1525665.0229999998</v>
      </c>
      <c r="F559" s="4">
        <v>-455461.34000000008</v>
      </c>
      <c r="G559" s="5">
        <f t="shared" si="8"/>
        <v>22773.067000000006</v>
      </c>
      <c r="H559" t="s">
        <v>9</v>
      </c>
    </row>
    <row r="560" spans="1:8" hidden="1" x14ac:dyDescent="0.3">
      <c r="A560">
        <v>2016</v>
      </c>
      <c r="B560">
        <v>31500</v>
      </c>
      <c r="C560">
        <v>10303</v>
      </c>
      <c r="D560">
        <v>-20</v>
      </c>
      <c r="E560" s="4">
        <v>252767.59999999998</v>
      </c>
      <c r="F560" s="4">
        <v>-78996.950000000012</v>
      </c>
      <c r="G560" s="5">
        <f t="shared" si="8"/>
        <v>15799.390000000003</v>
      </c>
      <c r="H560" t="s">
        <v>9</v>
      </c>
    </row>
    <row r="561" spans="1:8" hidden="1" x14ac:dyDescent="0.3">
      <c r="A561">
        <v>2016</v>
      </c>
      <c r="B561">
        <v>31600</v>
      </c>
      <c r="C561">
        <v>10303</v>
      </c>
      <c r="D561">
        <v>-5</v>
      </c>
      <c r="E561" s="4">
        <v>74461.755000000005</v>
      </c>
      <c r="F561" s="4">
        <v>-22229.299999999996</v>
      </c>
      <c r="G561" s="5">
        <f t="shared" si="8"/>
        <v>1111.4649999999999</v>
      </c>
      <c r="H561" t="s">
        <v>9</v>
      </c>
    </row>
    <row r="562" spans="1:8" hidden="1" x14ac:dyDescent="0.3">
      <c r="A562">
        <v>2016</v>
      </c>
      <c r="B562">
        <v>31100</v>
      </c>
      <c r="C562">
        <v>10400</v>
      </c>
      <c r="D562">
        <v>-15</v>
      </c>
      <c r="E562" s="4">
        <v>6365735.6184999999</v>
      </c>
      <c r="F562" s="4">
        <v>-2219164.81</v>
      </c>
      <c r="G562" s="5">
        <f t="shared" si="8"/>
        <v>332874.72149999999</v>
      </c>
      <c r="H562" t="s">
        <v>9</v>
      </c>
    </row>
    <row r="563" spans="1:8" hidden="1" x14ac:dyDescent="0.3">
      <c r="A563">
        <v>2016</v>
      </c>
      <c r="B563">
        <v>31200</v>
      </c>
      <c r="C563">
        <v>10400</v>
      </c>
      <c r="D563">
        <v>-15</v>
      </c>
      <c r="E563" s="4">
        <v>185973.17800000004</v>
      </c>
      <c r="F563" s="4">
        <v>-64832.28</v>
      </c>
      <c r="G563" s="5">
        <f t="shared" si="8"/>
        <v>9724.8419999999987</v>
      </c>
      <c r="H563" t="s">
        <v>9</v>
      </c>
    </row>
    <row r="564" spans="1:8" hidden="1" x14ac:dyDescent="0.3">
      <c r="A564">
        <v>2016</v>
      </c>
      <c r="B564">
        <v>31400</v>
      </c>
      <c r="C564">
        <v>10400</v>
      </c>
      <c r="D564">
        <v>-5</v>
      </c>
      <c r="E564" s="4">
        <v>748050.16650000005</v>
      </c>
      <c r="F564" s="4">
        <v>-251993.67</v>
      </c>
      <c r="G564" s="5">
        <f t="shared" si="8"/>
        <v>12599.683500000001</v>
      </c>
      <c r="H564" t="s">
        <v>9</v>
      </c>
    </row>
    <row r="565" spans="1:8" hidden="1" x14ac:dyDescent="0.3">
      <c r="A565">
        <v>2016</v>
      </c>
      <c r="B565">
        <v>31500</v>
      </c>
      <c r="C565">
        <v>10400</v>
      </c>
      <c r="D565">
        <v>-20</v>
      </c>
      <c r="E565" s="4">
        <v>266149.42600000004</v>
      </c>
      <c r="F565" s="4">
        <v>-94428.519999999975</v>
      </c>
      <c r="G565" s="5">
        <f t="shared" si="8"/>
        <v>18885.703999999994</v>
      </c>
      <c r="H565" t="s">
        <v>9</v>
      </c>
    </row>
    <row r="566" spans="1:8" hidden="1" x14ac:dyDescent="0.3">
      <c r="A566">
        <v>2016</v>
      </c>
      <c r="B566">
        <v>31600</v>
      </c>
      <c r="C566">
        <v>10400</v>
      </c>
      <c r="D566">
        <v>-5</v>
      </c>
      <c r="E566" s="4">
        <v>105872.29400000001</v>
      </c>
      <c r="F566" s="4">
        <v>-35664.92</v>
      </c>
      <c r="G566" s="5">
        <f t="shared" si="8"/>
        <v>1783.2460000000001</v>
      </c>
      <c r="H566" t="s">
        <v>9</v>
      </c>
    </row>
    <row r="567" spans="1:8" hidden="1" x14ac:dyDescent="0.3">
      <c r="A567">
        <v>2016</v>
      </c>
      <c r="B567">
        <v>31200</v>
      </c>
      <c r="C567">
        <v>10401</v>
      </c>
      <c r="D567">
        <v>-15</v>
      </c>
      <c r="E567" s="4">
        <v>0</v>
      </c>
      <c r="F567" s="4">
        <v>0</v>
      </c>
      <c r="G567" s="5">
        <f t="shared" si="8"/>
        <v>0</v>
      </c>
      <c r="H567" t="s">
        <v>9</v>
      </c>
    </row>
    <row r="568" spans="1:8" hidden="1" x14ac:dyDescent="0.3">
      <c r="A568">
        <v>2016</v>
      </c>
      <c r="B568">
        <v>31100</v>
      </c>
      <c r="C568">
        <v>10402</v>
      </c>
      <c r="D568">
        <v>-15</v>
      </c>
      <c r="E568" s="4">
        <v>431609.02549999999</v>
      </c>
      <c r="F568" s="4">
        <v>-150463.63</v>
      </c>
      <c r="G568" s="5">
        <f t="shared" si="8"/>
        <v>22569.5445</v>
      </c>
      <c r="H568" t="s">
        <v>9</v>
      </c>
    </row>
    <row r="569" spans="1:8" hidden="1" x14ac:dyDescent="0.3">
      <c r="A569">
        <v>2016</v>
      </c>
      <c r="B569">
        <v>31200</v>
      </c>
      <c r="C569">
        <v>10402</v>
      </c>
      <c r="D569">
        <v>-15</v>
      </c>
      <c r="E569" s="4">
        <v>5599606.7674999982</v>
      </c>
      <c r="F569" s="4">
        <v>-1952083.95</v>
      </c>
      <c r="G569" s="5">
        <f t="shared" si="8"/>
        <v>292812.59249999997</v>
      </c>
      <c r="H569" t="s">
        <v>9</v>
      </c>
    </row>
    <row r="570" spans="1:8" hidden="1" x14ac:dyDescent="0.3">
      <c r="A570">
        <v>2016</v>
      </c>
      <c r="B570">
        <v>31400</v>
      </c>
      <c r="C570">
        <v>10402</v>
      </c>
      <c r="D570">
        <v>-5</v>
      </c>
      <c r="E570" s="4">
        <v>2453735.8279999997</v>
      </c>
      <c r="F570" s="4">
        <v>-826583.44</v>
      </c>
      <c r="G570" s="5">
        <f t="shared" si="8"/>
        <v>41329.171999999999</v>
      </c>
      <c r="H570" t="s">
        <v>9</v>
      </c>
    </row>
    <row r="571" spans="1:8" hidden="1" x14ac:dyDescent="0.3">
      <c r="A571">
        <v>2016</v>
      </c>
      <c r="B571">
        <v>31500</v>
      </c>
      <c r="C571">
        <v>10402</v>
      </c>
      <c r="D571">
        <v>-20</v>
      </c>
      <c r="E571" s="4">
        <v>630547.79200000002</v>
      </c>
      <c r="F571" s="4">
        <v>-223715.34000000003</v>
      </c>
      <c r="G571" s="5">
        <f t="shared" si="8"/>
        <v>44743.068000000007</v>
      </c>
      <c r="H571" t="s">
        <v>9</v>
      </c>
    </row>
    <row r="572" spans="1:8" hidden="1" x14ac:dyDescent="0.3">
      <c r="A572">
        <v>2016</v>
      </c>
      <c r="B572">
        <v>31600</v>
      </c>
      <c r="C572">
        <v>10402</v>
      </c>
      <c r="D572">
        <v>-5</v>
      </c>
      <c r="E572" s="4">
        <v>97859.437000000005</v>
      </c>
      <c r="F572" s="4">
        <v>-32965.659999999996</v>
      </c>
      <c r="G572" s="5">
        <f t="shared" si="8"/>
        <v>1648.2829999999999</v>
      </c>
      <c r="H572" t="s">
        <v>9</v>
      </c>
    </row>
    <row r="573" spans="1:8" hidden="1" x14ac:dyDescent="0.3">
      <c r="A573">
        <v>2016</v>
      </c>
      <c r="B573">
        <v>31100</v>
      </c>
      <c r="C573">
        <v>10403</v>
      </c>
      <c r="D573">
        <v>-15</v>
      </c>
      <c r="E573" s="4">
        <v>296431.90000000002</v>
      </c>
      <c r="F573" s="4">
        <v>-103339.4</v>
      </c>
      <c r="G573" s="5">
        <f t="shared" si="8"/>
        <v>15500.909999999998</v>
      </c>
      <c r="H573" t="s">
        <v>9</v>
      </c>
    </row>
    <row r="574" spans="1:8" hidden="1" x14ac:dyDescent="0.3">
      <c r="A574">
        <v>2016</v>
      </c>
      <c r="B574">
        <v>31200</v>
      </c>
      <c r="C574">
        <v>10403</v>
      </c>
      <c r="D574">
        <v>-15</v>
      </c>
      <c r="E574" s="4">
        <v>5660739.4740000004</v>
      </c>
      <c r="F574" s="4">
        <v>-1973395.44</v>
      </c>
      <c r="G574" s="5">
        <f t="shared" si="8"/>
        <v>296009.31599999999</v>
      </c>
      <c r="H574" t="s">
        <v>9</v>
      </c>
    </row>
    <row r="575" spans="1:8" hidden="1" x14ac:dyDescent="0.3">
      <c r="A575">
        <v>2016</v>
      </c>
      <c r="B575">
        <v>31400</v>
      </c>
      <c r="C575">
        <v>10403</v>
      </c>
      <c r="D575">
        <v>-5</v>
      </c>
      <c r="E575" s="4">
        <v>2255972.0455000005</v>
      </c>
      <c r="F575" s="4">
        <v>-759963.29</v>
      </c>
      <c r="G575" s="5">
        <f t="shared" si="8"/>
        <v>37998.164500000006</v>
      </c>
      <c r="H575" t="s">
        <v>9</v>
      </c>
    </row>
    <row r="576" spans="1:8" hidden="1" x14ac:dyDescent="0.3">
      <c r="A576">
        <v>2016</v>
      </c>
      <c r="B576">
        <v>31500</v>
      </c>
      <c r="C576">
        <v>10403</v>
      </c>
      <c r="D576">
        <v>-20</v>
      </c>
      <c r="E576" s="4">
        <v>595752.16</v>
      </c>
      <c r="F576" s="4">
        <v>-211370</v>
      </c>
      <c r="G576" s="5">
        <f t="shared" si="8"/>
        <v>42274</v>
      </c>
      <c r="H576" t="s">
        <v>9</v>
      </c>
    </row>
    <row r="577" spans="1:8" hidden="1" x14ac:dyDescent="0.3">
      <c r="A577">
        <v>2016</v>
      </c>
      <c r="B577">
        <v>31600</v>
      </c>
      <c r="C577">
        <v>10403</v>
      </c>
      <c r="D577">
        <v>-5</v>
      </c>
      <c r="E577" s="4">
        <v>89327.79849999999</v>
      </c>
      <c r="F577" s="4">
        <v>-30091.629999999997</v>
      </c>
      <c r="G577" s="5">
        <f t="shared" si="8"/>
        <v>1504.5815</v>
      </c>
      <c r="H577" t="s">
        <v>9</v>
      </c>
    </row>
    <row r="578" spans="1:8" hidden="1" x14ac:dyDescent="0.3">
      <c r="A578">
        <v>2016</v>
      </c>
      <c r="B578">
        <v>31100</v>
      </c>
      <c r="C578">
        <v>10500</v>
      </c>
      <c r="D578">
        <v>-15</v>
      </c>
      <c r="E578" s="4">
        <v>397.43</v>
      </c>
      <c r="F578" s="4">
        <v>0</v>
      </c>
      <c r="G578" s="5">
        <f t="shared" si="8"/>
        <v>0</v>
      </c>
      <c r="H578" t="s">
        <v>8</v>
      </c>
    </row>
    <row r="579" spans="1:8" hidden="1" x14ac:dyDescent="0.3">
      <c r="A579">
        <v>2016</v>
      </c>
      <c r="B579">
        <v>31200</v>
      </c>
      <c r="C579">
        <v>10500</v>
      </c>
      <c r="D579">
        <v>-15</v>
      </c>
      <c r="E579" s="4">
        <v>0</v>
      </c>
      <c r="F579" s="4">
        <v>0</v>
      </c>
      <c r="G579" s="5">
        <f t="shared" si="8"/>
        <v>0</v>
      </c>
      <c r="H579" t="s">
        <v>8</v>
      </c>
    </row>
    <row r="580" spans="1:8" hidden="1" x14ac:dyDescent="0.3">
      <c r="A580">
        <v>2016</v>
      </c>
      <c r="B580">
        <v>31400</v>
      </c>
      <c r="C580">
        <v>10500</v>
      </c>
      <c r="D580">
        <v>-5</v>
      </c>
      <c r="E580" s="4">
        <v>0</v>
      </c>
      <c r="F580" s="4">
        <v>0</v>
      </c>
      <c r="G580" s="5">
        <f t="shared" si="8"/>
        <v>0</v>
      </c>
      <c r="H580" t="s">
        <v>8</v>
      </c>
    </row>
    <row r="581" spans="1:8" hidden="1" x14ac:dyDescent="0.3">
      <c r="A581">
        <v>2016</v>
      </c>
      <c r="B581">
        <v>31500</v>
      </c>
      <c r="C581">
        <v>10500</v>
      </c>
      <c r="D581">
        <v>-20</v>
      </c>
      <c r="E581" s="4">
        <v>0</v>
      </c>
      <c r="F581" s="4">
        <v>0</v>
      </c>
      <c r="G581" s="5">
        <f t="shared" si="8"/>
        <v>0</v>
      </c>
      <c r="H581" t="s">
        <v>8</v>
      </c>
    </row>
    <row r="582" spans="1:8" hidden="1" x14ac:dyDescent="0.3">
      <c r="A582">
        <v>2016</v>
      </c>
      <c r="B582">
        <v>31600</v>
      </c>
      <c r="C582">
        <v>10500</v>
      </c>
      <c r="D582">
        <v>-5</v>
      </c>
      <c r="E582" s="4">
        <v>0</v>
      </c>
      <c r="F582" s="4">
        <v>0</v>
      </c>
      <c r="G582" s="5">
        <f t="shared" si="8"/>
        <v>0</v>
      </c>
      <c r="H582" t="s">
        <v>8</v>
      </c>
    </row>
    <row r="583" spans="1:8" hidden="1" x14ac:dyDescent="0.3">
      <c r="A583">
        <v>2016</v>
      </c>
      <c r="B583">
        <v>31100</v>
      </c>
      <c r="C583">
        <v>10501</v>
      </c>
      <c r="D583">
        <v>-15</v>
      </c>
      <c r="E583" s="4">
        <v>0</v>
      </c>
      <c r="F583" s="4">
        <v>0</v>
      </c>
      <c r="G583" s="5">
        <f t="shared" si="8"/>
        <v>0</v>
      </c>
      <c r="H583" t="s">
        <v>8</v>
      </c>
    </row>
    <row r="584" spans="1:8" hidden="1" x14ac:dyDescent="0.3">
      <c r="A584">
        <v>2016</v>
      </c>
      <c r="B584">
        <v>31200</v>
      </c>
      <c r="C584">
        <v>10501</v>
      </c>
      <c r="D584">
        <v>-15</v>
      </c>
      <c r="E584" s="4">
        <v>0</v>
      </c>
      <c r="F584" s="4">
        <v>0</v>
      </c>
      <c r="G584" s="5">
        <f t="shared" si="8"/>
        <v>0</v>
      </c>
      <c r="H584" t="s">
        <v>8</v>
      </c>
    </row>
    <row r="585" spans="1:8" hidden="1" x14ac:dyDescent="0.3">
      <c r="A585">
        <v>2016</v>
      </c>
      <c r="B585">
        <v>31400</v>
      </c>
      <c r="C585">
        <v>10501</v>
      </c>
      <c r="D585">
        <v>-5</v>
      </c>
      <c r="E585" s="4">
        <v>0</v>
      </c>
      <c r="F585" s="4">
        <v>0</v>
      </c>
      <c r="G585" s="5">
        <f t="shared" si="8"/>
        <v>0</v>
      </c>
      <c r="H585" t="s">
        <v>8</v>
      </c>
    </row>
    <row r="586" spans="1:8" hidden="1" x14ac:dyDescent="0.3">
      <c r="A586">
        <v>2016</v>
      </c>
      <c r="B586">
        <v>31500</v>
      </c>
      <c r="C586">
        <v>10501</v>
      </c>
      <c r="D586">
        <v>-20</v>
      </c>
      <c r="E586" s="4">
        <v>15.889999999999999</v>
      </c>
      <c r="F586" s="4">
        <v>0</v>
      </c>
      <c r="G586" s="5">
        <f t="shared" si="8"/>
        <v>0</v>
      </c>
      <c r="H586" t="s">
        <v>8</v>
      </c>
    </row>
    <row r="587" spans="1:8" hidden="1" x14ac:dyDescent="0.3">
      <c r="A587">
        <v>2016</v>
      </c>
      <c r="B587">
        <v>31600</v>
      </c>
      <c r="C587">
        <v>10501</v>
      </c>
      <c r="D587">
        <v>-5</v>
      </c>
      <c r="E587" s="4">
        <v>0</v>
      </c>
      <c r="F587" s="4">
        <v>0</v>
      </c>
      <c r="G587" s="5">
        <f t="shared" ref="G587:G650" si="9">IF(E587=0,E587,((D587/100)*F587))</f>
        <v>0</v>
      </c>
      <c r="H587" t="s">
        <v>8</v>
      </c>
    </row>
    <row r="588" spans="1:8" hidden="1" x14ac:dyDescent="0.3">
      <c r="A588">
        <v>2016</v>
      </c>
      <c r="B588">
        <v>31100</v>
      </c>
      <c r="C588">
        <v>10502</v>
      </c>
      <c r="D588">
        <v>-15</v>
      </c>
      <c r="E588" s="4">
        <v>0</v>
      </c>
      <c r="F588" s="4">
        <v>0</v>
      </c>
      <c r="G588" s="5">
        <f t="shared" si="9"/>
        <v>0</v>
      </c>
      <c r="H588" t="s">
        <v>8</v>
      </c>
    </row>
    <row r="589" spans="1:8" hidden="1" x14ac:dyDescent="0.3">
      <c r="A589">
        <v>2016</v>
      </c>
      <c r="B589">
        <v>31200</v>
      </c>
      <c r="C589">
        <v>10502</v>
      </c>
      <c r="D589">
        <v>-15</v>
      </c>
      <c r="E589" s="4">
        <v>0</v>
      </c>
      <c r="F589" s="4">
        <v>0</v>
      </c>
      <c r="G589" s="5">
        <f t="shared" si="9"/>
        <v>0</v>
      </c>
      <c r="H589" t="s">
        <v>8</v>
      </c>
    </row>
    <row r="590" spans="1:8" hidden="1" x14ac:dyDescent="0.3">
      <c r="A590">
        <v>2016</v>
      </c>
      <c r="B590">
        <v>31400</v>
      </c>
      <c r="C590">
        <v>10502</v>
      </c>
      <c r="D590">
        <v>-5</v>
      </c>
      <c r="E590" s="4">
        <v>0</v>
      </c>
      <c r="F590" s="4">
        <v>0</v>
      </c>
      <c r="G590" s="5">
        <f t="shared" si="9"/>
        <v>0</v>
      </c>
      <c r="H590" t="s">
        <v>8</v>
      </c>
    </row>
    <row r="591" spans="1:8" hidden="1" x14ac:dyDescent="0.3">
      <c r="A591">
        <v>2016</v>
      </c>
      <c r="B591">
        <v>31500</v>
      </c>
      <c r="C591">
        <v>10502</v>
      </c>
      <c r="D591">
        <v>-20</v>
      </c>
      <c r="E591" s="4">
        <v>15.889999999999999</v>
      </c>
      <c r="F591" s="4">
        <v>0</v>
      </c>
      <c r="G591" s="5">
        <f t="shared" si="9"/>
        <v>0</v>
      </c>
      <c r="H591" t="s">
        <v>8</v>
      </c>
    </row>
    <row r="592" spans="1:8" hidden="1" x14ac:dyDescent="0.3">
      <c r="A592">
        <v>2016</v>
      </c>
      <c r="B592">
        <v>31600</v>
      </c>
      <c r="C592">
        <v>10502</v>
      </c>
      <c r="D592">
        <v>-5</v>
      </c>
      <c r="E592" s="4">
        <v>0</v>
      </c>
      <c r="F592" s="4">
        <v>0</v>
      </c>
      <c r="G592" s="5">
        <f t="shared" si="9"/>
        <v>0</v>
      </c>
      <c r="H592" t="s">
        <v>8</v>
      </c>
    </row>
    <row r="593" spans="1:8" hidden="1" x14ac:dyDescent="0.3">
      <c r="A593">
        <v>2016</v>
      </c>
      <c r="B593">
        <v>31100</v>
      </c>
      <c r="C593">
        <v>10503</v>
      </c>
      <c r="D593">
        <v>-15</v>
      </c>
      <c r="E593" s="4">
        <v>0</v>
      </c>
      <c r="F593" s="4">
        <v>0</v>
      </c>
      <c r="G593" s="5">
        <f t="shared" si="9"/>
        <v>0</v>
      </c>
      <c r="H593" t="s">
        <v>8</v>
      </c>
    </row>
    <row r="594" spans="1:8" hidden="1" x14ac:dyDescent="0.3">
      <c r="A594">
        <v>2016</v>
      </c>
      <c r="B594">
        <v>31200</v>
      </c>
      <c r="C594">
        <v>10503</v>
      </c>
      <c r="D594">
        <v>-15</v>
      </c>
      <c r="E594" s="4">
        <v>0</v>
      </c>
      <c r="F594" s="4">
        <v>0</v>
      </c>
      <c r="G594" s="5">
        <f t="shared" si="9"/>
        <v>0</v>
      </c>
      <c r="H594" t="s">
        <v>8</v>
      </c>
    </row>
    <row r="595" spans="1:8" hidden="1" x14ac:dyDescent="0.3">
      <c r="A595">
        <v>2016</v>
      </c>
      <c r="B595">
        <v>31400</v>
      </c>
      <c r="C595">
        <v>10503</v>
      </c>
      <c r="D595">
        <v>-5</v>
      </c>
      <c r="E595" s="4">
        <v>0</v>
      </c>
      <c r="F595" s="4">
        <v>0</v>
      </c>
      <c r="G595" s="5">
        <f t="shared" si="9"/>
        <v>0</v>
      </c>
      <c r="H595" t="s">
        <v>8</v>
      </c>
    </row>
    <row r="596" spans="1:8" hidden="1" x14ac:dyDescent="0.3">
      <c r="A596">
        <v>2016</v>
      </c>
      <c r="B596">
        <v>31500</v>
      </c>
      <c r="C596">
        <v>10503</v>
      </c>
      <c r="D596">
        <v>-20</v>
      </c>
      <c r="E596" s="4">
        <v>15.889999999999999</v>
      </c>
      <c r="F596" s="4">
        <v>0</v>
      </c>
      <c r="G596" s="5">
        <f t="shared" si="9"/>
        <v>0</v>
      </c>
      <c r="H596" t="s">
        <v>8</v>
      </c>
    </row>
    <row r="597" spans="1:8" hidden="1" x14ac:dyDescent="0.3">
      <c r="A597">
        <v>2016</v>
      </c>
      <c r="B597">
        <v>31600</v>
      </c>
      <c r="C597">
        <v>10503</v>
      </c>
      <c r="D597">
        <v>-5</v>
      </c>
      <c r="E597" s="4">
        <v>0</v>
      </c>
      <c r="F597" s="4">
        <v>0</v>
      </c>
      <c r="G597" s="5">
        <f t="shared" si="9"/>
        <v>0</v>
      </c>
      <c r="H597" t="s">
        <v>8</v>
      </c>
    </row>
    <row r="598" spans="1:8" hidden="1" x14ac:dyDescent="0.3">
      <c r="A598">
        <v>2016</v>
      </c>
      <c r="B598">
        <v>31100</v>
      </c>
      <c r="C598">
        <v>10504</v>
      </c>
      <c r="D598">
        <v>-15</v>
      </c>
      <c r="E598" s="4">
        <v>0</v>
      </c>
      <c r="F598" s="4">
        <v>0</v>
      </c>
      <c r="G598" s="5">
        <f t="shared" si="9"/>
        <v>0</v>
      </c>
      <c r="H598" t="s">
        <v>8</v>
      </c>
    </row>
    <row r="599" spans="1:8" hidden="1" x14ac:dyDescent="0.3">
      <c r="A599">
        <v>2016</v>
      </c>
      <c r="B599">
        <v>31200</v>
      </c>
      <c r="C599">
        <v>10504</v>
      </c>
      <c r="D599">
        <v>-15</v>
      </c>
      <c r="E599" s="4">
        <v>0</v>
      </c>
      <c r="F599" s="4">
        <v>0</v>
      </c>
      <c r="G599" s="5">
        <f t="shared" si="9"/>
        <v>0</v>
      </c>
      <c r="H599" t="s">
        <v>8</v>
      </c>
    </row>
    <row r="600" spans="1:8" hidden="1" x14ac:dyDescent="0.3">
      <c r="A600">
        <v>2016</v>
      </c>
      <c r="B600">
        <v>31400</v>
      </c>
      <c r="C600">
        <v>10504</v>
      </c>
      <c r="D600">
        <v>-5</v>
      </c>
      <c r="E600" s="4">
        <v>0</v>
      </c>
      <c r="F600" s="4">
        <v>0</v>
      </c>
      <c r="G600" s="5">
        <f t="shared" si="9"/>
        <v>0</v>
      </c>
      <c r="H600" t="s">
        <v>8</v>
      </c>
    </row>
    <row r="601" spans="1:8" hidden="1" x14ac:dyDescent="0.3">
      <c r="A601">
        <v>2016</v>
      </c>
      <c r="B601">
        <v>31500</v>
      </c>
      <c r="C601">
        <v>10504</v>
      </c>
      <c r="D601">
        <v>-20</v>
      </c>
      <c r="E601" s="4">
        <v>0</v>
      </c>
      <c r="F601" s="4">
        <v>0</v>
      </c>
      <c r="G601" s="5">
        <f t="shared" si="9"/>
        <v>0</v>
      </c>
      <c r="H601" t="s">
        <v>8</v>
      </c>
    </row>
    <row r="602" spans="1:8" hidden="1" x14ac:dyDescent="0.3">
      <c r="A602">
        <v>2016</v>
      </c>
      <c r="B602">
        <v>31600</v>
      </c>
      <c r="C602">
        <v>10504</v>
      </c>
      <c r="D602">
        <v>-5</v>
      </c>
      <c r="E602" s="4">
        <v>0</v>
      </c>
      <c r="F602" s="4">
        <v>0</v>
      </c>
      <c r="G602" s="5">
        <f t="shared" si="9"/>
        <v>0</v>
      </c>
      <c r="H602" t="s">
        <v>8</v>
      </c>
    </row>
    <row r="603" spans="1:8" hidden="1" x14ac:dyDescent="0.3">
      <c r="A603">
        <v>2016</v>
      </c>
      <c r="B603">
        <v>31100</v>
      </c>
      <c r="C603">
        <v>10600</v>
      </c>
      <c r="D603">
        <v>-15</v>
      </c>
      <c r="E603" s="4">
        <v>0</v>
      </c>
      <c r="F603" s="4">
        <v>0</v>
      </c>
      <c r="G603" s="5">
        <f t="shared" si="9"/>
        <v>0</v>
      </c>
      <c r="H603" t="s">
        <v>8</v>
      </c>
    </row>
    <row r="604" spans="1:8" hidden="1" x14ac:dyDescent="0.3">
      <c r="A604">
        <v>2016</v>
      </c>
      <c r="B604">
        <v>31200</v>
      </c>
      <c r="C604">
        <v>10600</v>
      </c>
      <c r="D604">
        <v>-15</v>
      </c>
      <c r="E604" s="4">
        <v>0</v>
      </c>
      <c r="F604" s="4">
        <v>0</v>
      </c>
      <c r="G604" s="5">
        <f t="shared" si="9"/>
        <v>0</v>
      </c>
      <c r="H604" t="s">
        <v>8</v>
      </c>
    </row>
    <row r="605" spans="1:8" hidden="1" x14ac:dyDescent="0.3">
      <c r="A605">
        <v>2016</v>
      </c>
      <c r="B605">
        <v>31400</v>
      </c>
      <c r="C605">
        <v>10600</v>
      </c>
      <c r="D605">
        <v>-5</v>
      </c>
      <c r="E605" s="4">
        <v>0</v>
      </c>
      <c r="F605" s="4">
        <v>0</v>
      </c>
      <c r="G605" s="5">
        <f t="shared" si="9"/>
        <v>0</v>
      </c>
      <c r="H605" t="s">
        <v>8</v>
      </c>
    </row>
    <row r="606" spans="1:8" hidden="1" x14ac:dyDescent="0.3">
      <c r="A606">
        <v>2016</v>
      </c>
      <c r="B606">
        <v>31500</v>
      </c>
      <c r="C606">
        <v>10600</v>
      </c>
      <c r="D606">
        <v>-20</v>
      </c>
      <c r="E606" s="4">
        <v>0</v>
      </c>
      <c r="F606" s="4">
        <v>0</v>
      </c>
      <c r="G606" s="5">
        <f t="shared" si="9"/>
        <v>0</v>
      </c>
      <c r="H606" t="s">
        <v>8</v>
      </c>
    </row>
    <row r="607" spans="1:8" hidden="1" x14ac:dyDescent="0.3">
      <c r="A607">
        <v>2016</v>
      </c>
      <c r="B607">
        <v>31600</v>
      </c>
      <c r="C607">
        <v>10600</v>
      </c>
      <c r="D607">
        <v>-5</v>
      </c>
      <c r="E607" s="4">
        <v>0</v>
      </c>
      <c r="F607" s="4">
        <v>0</v>
      </c>
      <c r="G607" s="5">
        <f t="shared" si="9"/>
        <v>0</v>
      </c>
      <c r="H607" t="s">
        <v>8</v>
      </c>
    </row>
    <row r="608" spans="1:8" hidden="1" x14ac:dyDescent="0.3">
      <c r="A608">
        <v>2016</v>
      </c>
      <c r="B608">
        <v>31400</v>
      </c>
      <c r="C608">
        <v>10600</v>
      </c>
      <c r="D608">
        <v>-5</v>
      </c>
      <c r="E608" s="4">
        <v>0</v>
      </c>
      <c r="F608" s="4">
        <v>0</v>
      </c>
      <c r="G608" s="5">
        <f t="shared" si="9"/>
        <v>0</v>
      </c>
      <c r="H608" t="s">
        <v>8</v>
      </c>
    </row>
    <row r="609" spans="1:8" hidden="1" x14ac:dyDescent="0.3">
      <c r="A609">
        <v>2016</v>
      </c>
      <c r="B609">
        <v>31100</v>
      </c>
      <c r="C609">
        <v>10601</v>
      </c>
      <c r="D609">
        <v>-15</v>
      </c>
      <c r="E609" s="4">
        <v>0</v>
      </c>
      <c r="F609" s="4">
        <v>0</v>
      </c>
      <c r="G609" s="5">
        <f t="shared" si="9"/>
        <v>0</v>
      </c>
      <c r="H609" t="s">
        <v>8</v>
      </c>
    </row>
    <row r="610" spans="1:8" hidden="1" x14ac:dyDescent="0.3">
      <c r="A610">
        <v>2016</v>
      </c>
      <c r="B610">
        <v>31200</v>
      </c>
      <c r="C610">
        <v>10601</v>
      </c>
      <c r="D610">
        <v>-15</v>
      </c>
      <c r="E610" s="4">
        <v>0</v>
      </c>
      <c r="F610" s="4">
        <v>0</v>
      </c>
      <c r="G610" s="5">
        <f t="shared" si="9"/>
        <v>0</v>
      </c>
      <c r="H610" t="s">
        <v>8</v>
      </c>
    </row>
    <row r="611" spans="1:8" hidden="1" x14ac:dyDescent="0.3">
      <c r="A611">
        <v>2016</v>
      </c>
      <c r="B611">
        <v>31400</v>
      </c>
      <c r="C611">
        <v>10601</v>
      </c>
      <c r="D611">
        <v>-5</v>
      </c>
      <c r="E611" s="4">
        <v>0</v>
      </c>
      <c r="F611" s="4">
        <v>0</v>
      </c>
      <c r="G611" s="5">
        <f t="shared" si="9"/>
        <v>0</v>
      </c>
      <c r="H611" t="s">
        <v>8</v>
      </c>
    </row>
    <row r="612" spans="1:8" hidden="1" x14ac:dyDescent="0.3">
      <c r="A612">
        <v>2016</v>
      </c>
      <c r="B612">
        <v>31500</v>
      </c>
      <c r="C612">
        <v>10601</v>
      </c>
      <c r="D612">
        <v>-20</v>
      </c>
      <c r="E612" s="4">
        <v>0</v>
      </c>
      <c r="F612" s="4">
        <v>0</v>
      </c>
      <c r="G612" s="5">
        <f t="shared" si="9"/>
        <v>0</v>
      </c>
      <c r="H612" t="s">
        <v>8</v>
      </c>
    </row>
    <row r="613" spans="1:8" hidden="1" x14ac:dyDescent="0.3">
      <c r="A613">
        <v>2016</v>
      </c>
      <c r="B613">
        <v>31600</v>
      </c>
      <c r="C613">
        <v>10601</v>
      </c>
      <c r="D613">
        <v>-5</v>
      </c>
      <c r="E613" s="4">
        <v>0</v>
      </c>
      <c r="F613" s="4">
        <v>0</v>
      </c>
      <c r="G613" s="5">
        <f t="shared" si="9"/>
        <v>0</v>
      </c>
      <c r="H613" t="s">
        <v>8</v>
      </c>
    </row>
    <row r="614" spans="1:8" hidden="1" x14ac:dyDescent="0.3">
      <c r="A614">
        <v>2016</v>
      </c>
      <c r="B614">
        <v>31100</v>
      </c>
      <c r="C614">
        <v>10602</v>
      </c>
      <c r="D614">
        <v>-15</v>
      </c>
      <c r="E614" s="4">
        <v>0</v>
      </c>
      <c r="F614" s="4">
        <v>0</v>
      </c>
      <c r="G614" s="5">
        <f t="shared" si="9"/>
        <v>0</v>
      </c>
      <c r="H614" t="s">
        <v>8</v>
      </c>
    </row>
    <row r="615" spans="1:8" hidden="1" x14ac:dyDescent="0.3">
      <c r="A615">
        <v>2016</v>
      </c>
      <c r="B615">
        <v>31200</v>
      </c>
      <c r="C615">
        <v>10602</v>
      </c>
      <c r="D615">
        <v>-15</v>
      </c>
      <c r="E615" s="4">
        <v>0</v>
      </c>
      <c r="F615" s="4">
        <v>0</v>
      </c>
      <c r="G615" s="5">
        <f t="shared" si="9"/>
        <v>0</v>
      </c>
      <c r="H615" t="s">
        <v>8</v>
      </c>
    </row>
    <row r="616" spans="1:8" hidden="1" x14ac:dyDescent="0.3">
      <c r="A616">
        <v>2016</v>
      </c>
      <c r="B616">
        <v>31400</v>
      </c>
      <c r="C616">
        <v>10602</v>
      </c>
      <c r="D616">
        <v>-5</v>
      </c>
      <c r="E616" s="4">
        <v>0</v>
      </c>
      <c r="F616" s="4">
        <v>0</v>
      </c>
      <c r="G616" s="5">
        <f t="shared" si="9"/>
        <v>0</v>
      </c>
      <c r="H616" t="s">
        <v>8</v>
      </c>
    </row>
    <row r="617" spans="1:8" hidden="1" x14ac:dyDescent="0.3">
      <c r="A617">
        <v>2016</v>
      </c>
      <c r="B617">
        <v>31500</v>
      </c>
      <c r="C617">
        <v>10602</v>
      </c>
      <c r="D617">
        <v>-20</v>
      </c>
      <c r="E617" s="4">
        <v>0</v>
      </c>
      <c r="F617" s="4">
        <v>0</v>
      </c>
      <c r="G617" s="5">
        <f t="shared" si="9"/>
        <v>0</v>
      </c>
      <c r="H617" t="s">
        <v>8</v>
      </c>
    </row>
    <row r="618" spans="1:8" hidden="1" x14ac:dyDescent="0.3">
      <c r="A618">
        <v>2016</v>
      </c>
      <c r="B618">
        <v>31600</v>
      </c>
      <c r="C618">
        <v>10602</v>
      </c>
      <c r="D618">
        <v>-5</v>
      </c>
      <c r="E618" s="4">
        <v>0</v>
      </c>
      <c r="F618" s="4">
        <v>0</v>
      </c>
      <c r="G618" s="5">
        <f t="shared" si="9"/>
        <v>0</v>
      </c>
      <c r="H618" t="s">
        <v>8</v>
      </c>
    </row>
    <row r="619" spans="1:8" hidden="1" x14ac:dyDescent="0.3">
      <c r="A619">
        <v>2016</v>
      </c>
      <c r="B619">
        <v>31100</v>
      </c>
      <c r="C619">
        <v>10700</v>
      </c>
      <c r="D619">
        <v>-15</v>
      </c>
      <c r="E619" s="4">
        <v>0</v>
      </c>
      <c r="F619" s="4">
        <v>0</v>
      </c>
      <c r="G619" s="5">
        <f t="shared" si="9"/>
        <v>0</v>
      </c>
      <c r="H619" t="s">
        <v>8</v>
      </c>
    </row>
    <row r="620" spans="1:8" hidden="1" x14ac:dyDescent="0.3">
      <c r="A620">
        <v>2016</v>
      </c>
      <c r="B620">
        <v>31200</v>
      </c>
      <c r="C620">
        <v>10700</v>
      </c>
      <c r="D620">
        <v>-15</v>
      </c>
      <c r="E620" s="4">
        <v>0</v>
      </c>
      <c r="F620" s="4">
        <v>0</v>
      </c>
      <c r="G620" s="5">
        <f t="shared" si="9"/>
        <v>0</v>
      </c>
      <c r="H620" t="s">
        <v>8</v>
      </c>
    </row>
    <row r="621" spans="1:8" hidden="1" x14ac:dyDescent="0.3">
      <c r="A621">
        <v>2016</v>
      </c>
      <c r="B621">
        <v>31400</v>
      </c>
      <c r="C621">
        <v>10700</v>
      </c>
      <c r="D621">
        <v>-5</v>
      </c>
      <c r="E621" s="4">
        <v>0</v>
      </c>
      <c r="F621" s="4">
        <v>0</v>
      </c>
      <c r="G621" s="5">
        <f t="shared" si="9"/>
        <v>0</v>
      </c>
      <c r="H621" t="s">
        <v>8</v>
      </c>
    </row>
    <row r="622" spans="1:8" hidden="1" x14ac:dyDescent="0.3">
      <c r="A622">
        <v>2016</v>
      </c>
      <c r="B622">
        <v>31500</v>
      </c>
      <c r="C622">
        <v>10700</v>
      </c>
      <c r="D622">
        <v>-20</v>
      </c>
      <c r="E622" s="4">
        <v>0</v>
      </c>
      <c r="F622" s="4">
        <v>0</v>
      </c>
      <c r="G622" s="5">
        <f t="shared" si="9"/>
        <v>0</v>
      </c>
      <c r="H622" t="s">
        <v>8</v>
      </c>
    </row>
    <row r="623" spans="1:8" hidden="1" x14ac:dyDescent="0.3">
      <c r="A623">
        <v>2016</v>
      </c>
      <c r="B623">
        <v>31600</v>
      </c>
      <c r="C623">
        <v>10700</v>
      </c>
      <c r="D623">
        <v>-5</v>
      </c>
      <c r="E623" s="4">
        <v>0</v>
      </c>
      <c r="F623" s="4">
        <v>0</v>
      </c>
      <c r="G623" s="5">
        <f t="shared" si="9"/>
        <v>0</v>
      </c>
      <c r="H623" t="s">
        <v>8</v>
      </c>
    </row>
    <row r="624" spans="1:8" hidden="1" x14ac:dyDescent="0.3">
      <c r="A624">
        <v>2016</v>
      </c>
      <c r="B624">
        <v>31100</v>
      </c>
      <c r="C624">
        <v>10701</v>
      </c>
      <c r="D624">
        <v>-15</v>
      </c>
      <c r="E624" s="4">
        <v>0</v>
      </c>
      <c r="F624" s="4">
        <v>0</v>
      </c>
      <c r="G624" s="5">
        <f t="shared" si="9"/>
        <v>0</v>
      </c>
      <c r="H624" t="s">
        <v>8</v>
      </c>
    </row>
    <row r="625" spans="1:8" hidden="1" x14ac:dyDescent="0.3">
      <c r="A625">
        <v>2016</v>
      </c>
      <c r="B625">
        <v>31200</v>
      </c>
      <c r="C625">
        <v>10701</v>
      </c>
      <c r="D625">
        <v>-15</v>
      </c>
      <c r="E625" s="4">
        <v>0</v>
      </c>
      <c r="F625" s="4">
        <v>0</v>
      </c>
      <c r="G625" s="5">
        <f t="shared" si="9"/>
        <v>0</v>
      </c>
      <c r="H625" t="s">
        <v>8</v>
      </c>
    </row>
    <row r="626" spans="1:8" hidden="1" x14ac:dyDescent="0.3">
      <c r="A626">
        <v>2016</v>
      </c>
      <c r="B626">
        <v>31400</v>
      </c>
      <c r="C626">
        <v>10701</v>
      </c>
      <c r="D626">
        <v>-5</v>
      </c>
      <c r="E626" s="4">
        <v>0</v>
      </c>
      <c r="F626" s="4">
        <v>0</v>
      </c>
      <c r="G626" s="5">
        <f t="shared" si="9"/>
        <v>0</v>
      </c>
      <c r="H626" t="s">
        <v>8</v>
      </c>
    </row>
    <row r="627" spans="1:8" hidden="1" x14ac:dyDescent="0.3">
      <c r="A627">
        <v>2016</v>
      </c>
      <c r="B627">
        <v>31500</v>
      </c>
      <c r="C627">
        <v>10701</v>
      </c>
      <c r="D627">
        <v>-20</v>
      </c>
      <c r="E627" s="4">
        <v>0</v>
      </c>
      <c r="F627" s="4">
        <v>0</v>
      </c>
      <c r="G627" s="5">
        <f t="shared" si="9"/>
        <v>0</v>
      </c>
      <c r="H627" t="s">
        <v>8</v>
      </c>
    </row>
    <row r="628" spans="1:8" hidden="1" x14ac:dyDescent="0.3">
      <c r="A628">
        <v>2016</v>
      </c>
      <c r="B628">
        <v>31600</v>
      </c>
      <c r="C628">
        <v>10701</v>
      </c>
      <c r="D628">
        <v>-5</v>
      </c>
      <c r="E628" s="4">
        <v>0</v>
      </c>
      <c r="F628" s="4">
        <v>0</v>
      </c>
      <c r="G628" s="5">
        <f t="shared" si="9"/>
        <v>0</v>
      </c>
      <c r="H628" t="s">
        <v>8</v>
      </c>
    </row>
    <row r="629" spans="1:8" hidden="1" x14ac:dyDescent="0.3">
      <c r="A629">
        <v>2016</v>
      </c>
      <c r="B629">
        <v>31200</v>
      </c>
      <c r="C629">
        <v>10800</v>
      </c>
      <c r="D629">
        <v>-15</v>
      </c>
      <c r="E629" s="4">
        <v>0</v>
      </c>
      <c r="F629" s="4">
        <v>0</v>
      </c>
      <c r="G629" s="5">
        <f t="shared" si="9"/>
        <v>0</v>
      </c>
      <c r="H629" t="s">
        <v>9</v>
      </c>
    </row>
    <row r="630" spans="1:8" hidden="1" x14ac:dyDescent="0.3">
      <c r="A630">
        <v>2016</v>
      </c>
      <c r="B630">
        <v>31100</v>
      </c>
      <c r="C630">
        <v>10801</v>
      </c>
      <c r="D630">
        <v>-15</v>
      </c>
      <c r="E630" s="4">
        <v>957646.0120000001</v>
      </c>
      <c r="F630" s="4">
        <v>-40478.520000000011</v>
      </c>
      <c r="G630" s="5">
        <f t="shared" si="9"/>
        <v>6071.7780000000012</v>
      </c>
      <c r="H630" t="s">
        <v>9</v>
      </c>
    </row>
    <row r="631" spans="1:8" hidden="1" x14ac:dyDescent="0.3">
      <c r="A631">
        <v>2016</v>
      </c>
      <c r="B631">
        <v>31200</v>
      </c>
      <c r="C631">
        <v>10801</v>
      </c>
      <c r="D631">
        <v>-15</v>
      </c>
      <c r="E631" s="4">
        <v>628291.67349999992</v>
      </c>
      <c r="F631" s="4">
        <v>-26557.110000000004</v>
      </c>
      <c r="G631" s="5">
        <f t="shared" si="9"/>
        <v>3983.5665000000004</v>
      </c>
      <c r="H631" t="s">
        <v>9</v>
      </c>
    </row>
    <row r="632" spans="1:8" hidden="1" x14ac:dyDescent="0.3">
      <c r="A632">
        <v>2016</v>
      </c>
      <c r="B632">
        <v>31400</v>
      </c>
      <c r="C632">
        <v>10801</v>
      </c>
      <c r="D632">
        <v>-5</v>
      </c>
      <c r="E632" s="4">
        <v>105875.05350000001</v>
      </c>
      <c r="F632" s="4">
        <v>-4456.33</v>
      </c>
      <c r="G632" s="5">
        <f t="shared" si="9"/>
        <v>222.81650000000002</v>
      </c>
      <c r="H632" t="s">
        <v>9</v>
      </c>
    </row>
    <row r="633" spans="1:8" hidden="1" x14ac:dyDescent="0.3">
      <c r="A633">
        <v>2016</v>
      </c>
      <c r="B633">
        <v>31500</v>
      </c>
      <c r="C633">
        <v>10801</v>
      </c>
      <c r="D633">
        <v>-20</v>
      </c>
      <c r="E633" s="4">
        <v>29748.376000000007</v>
      </c>
      <c r="F633" s="4">
        <v>-1260.07</v>
      </c>
      <c r="G633" s="5">
        <f t="shared" si="9"/>
        <v>252.01400000000001</v>
      </c>
      <c r="H633" t="s">
        <v>9</v>
      </c>
    </row>
    <row r="634" spans="1:8" hidden="1" x14ac:dyDescent="0.3">
      <c r="A634">
        <v>2016</v>
      </c>
      <c r="B634">
        <v>31600</v>
      </c>
      <c r="C634">
        <v>10801</v>
      </c>
      <c r="D634">
        <v>-5</v>
      </c>
      <c r="E634" s="4">
        <v>89349.63900000001</v>
      </c>
      <c r="F634" s="4">
        <v>-3760.8199999999993</v>
      </c>
      <c r="G634" s="5">
        <f t="shared" si="9"/>
        <v>188.04099999999997</v>
      </c>
      <c r="H634" t="s">
        <v>9</v>
      </c>
    </row>
    <row r="635" spans="1:8" hidden="1" x14ac:dyDescent="0.3">
      <c r="A635">
        <v>2016</v>
      </c>
      <c r="B635">
        <v>31100</v>
      </c>
      <c r="C635">
        <v>10802</v>
      </c>
      <c r="D635">
        <v>-15</v>
      </c>
      <c r="E635" s="4">
        <v>72919.215500000006</v>
      </c>
      <c r="F635" s="4">
        <v>-3082.2300000000009</v>
      </c>
      <c r="G635" s="5">
        <f t="shared" si="9"/>
        <v>462.33450000000011</v>
      </c>
      <c r="H635" t="s">
        <v>9</v>
      </c>
    </row>
    <row r="636" spans="1:8" hidden="1" x14ac:dyDescent="0.3">
      <c r="A636">
        <v>2016</v>
      </c>
      <c r="B636">
        <v>31200</v>
      </c>
      <c r="C636">
        <v>10802</v>
      </c>
      <c r="D636">
        <v>-15</v>
      </c>
      <c r="E636" s="4">
        <v>543006.96950000001</v>
      </c>
      <c r="F636" s="4">
        <v>-22952.270000000004</v>
      </c>
      <c r="G636" s="5">
        <f t="shared" si="9"/>
        <v>3442.8405000000007</v>
      </c>
      <c r="H636" t="s">
        <v>9</v>
      </c>
    </row>
    <row r="637" spans="1:8" hidden="1" x14ac:dyDescent="0.3">
      <c r="A637">
        <v>2016</v>
      </c>
      <c r="B637">
        <v>31400</v>
      </c>
      <c r="C637">
        <v>10802</v>
      </c>
      <c r="D637">
        <v>-5</v>
      </c>
      <c r="E637" s="4">
        <v>69118.873999999996</v>
      </c>
      <c r="F637" s="4">
        <v>-2909.3200000000006</v>
      </c>
      <c r="G637" s="5">
        <f t="shared" si="9"/>
        <v>145.46600000000004</v>
      </c>
      <c r="H637" t="s">
        <v>9</v>
      </c>
    </row>
    <row r="638" spans="1:8" hidden="1" x14ac:dyDescent="0.3">
      <c r="A638">
        <v>2016</v>
      </c>
      <c r="B638">
        <v>31500</v>
      </c>
      <c r="C638">
        <v>10802</v>
      </c>
      <c r="D638">
        <v>-20</v>
      </c>
      <c r="E638" s="4">
        <v>68377.194000000003</v>
      </c>
      <c r="F638" s="4">
        <v>-2896.3299999999995</v>
      </c>
      <c r="G638" s="5">
        <f t="shared" si="9"/>
        <v>579.26599999999996</v>
      </c>
      <c r="H638" t="s">
        <v>9</v>
      </c>
    </row>
    <row r="639" spans="1:8" hidden="1" x14ac:dyDescent="0.3">
      <c r="A639">
        <v>2016</v>
      </c>
      <c r="B639">
        <v>31600</v>
      </c>
      <c r="C639">
        <v>10802</v>
      </c>
      <c r="D639">
        <v>-5</v>
      </c>
      <c r="E639" s="4">
        <v>0</v>
      </c>
      <c r="F639" s="4">
        <v>0</v>
      </c>
      <c r="G639" s="5">
        <f t="shared" si="9"/>
        <v>0</v>
      </c>
      <c r="H639" t="s">
        <v>9</v>
      </c>
    </row>
    <row r="640" spans="1:8" hidden="1" x14ac:dyDescent="0.3">
      <c r="A640">
        <v>2016</v>
      </c>
      <c r="B640">
        <v>31100</v>
      </c>
      <c r="C640">
        <v>10803</v>
      </c>
      <c r="D640">
        <v>-15</v>
      </c>
      <c r="E640" s="4">
        <v>3867968.3130000001</v>
      </c>
      <c r="F640" s="4">
        <v>-163494.17999999996</v>
      </c>
      <c r="G640" s="5">
        <f t="shared" si="9"/>
        <v>24524.126999999993</v>
      </c>
      <c r="H640" t="s">
        <v>9</v>
      </c>
    </row>
    <row r="641" spans="1:8" hidden="1" x14ac:dyDescent="0.3">
      <c r="A641">
        <v>2016</v>
      </c>
      <c r="B641">
        <v>31200</v>
      </c>
      <c r="C641">
        <v>10803</v>
      </c>
      <c r="D641">
        <v>-15</v>
      </c>
      <c r="E641" s="4">
        <v>16325134.957500001</v>
      </c>
      <c r="F641" s="4">
        <v>-690042.94999999984</v>
      </c>
      <c r="G641" s="5">
        <f t="shared" si="9"/>
        <v>103506.44249999998</v>
      </c>
      <c r="H641" t="s">
        <v>9</v>
      </c>
    </row>
    <row r="642" spans="1:8" hidden="1" x14ac:dyDescent="0.3">
      <c r="A642">
        <v>2016</v>
      </c>
      <c r="B642">
        <v>31400</v>
      </c>
      <c r="C642">
        <v>10803</v>
      </c>
      <c r="D642">
        <v>-5</v>
      </c>
      <c r="E642" s="4">
        <v>2999300.5159999998</v>
      </c>
      <c r="F642" s="4">
        <v>-126243.08000000002</v>
      </c>
      <c r="G642" s="5">
        <f t="shared" si="9"/>
        <v>6312.1540000000014</v>
      </c>
      <c r="H642" t="s">
        <v>9</v>
      </c>
    </row>
    <row r="643" spans="1:8" hidden="1" x14ac:dyDescent="0.3">
      <c r="A643">
        <v>2016</v>
      </c>
      <c r="B643">
        <v>31500</v>
      </c>
      <c r="C643">
        <v>10803</v>
      </c>
      <c r="D643">
        <v>-20</v>
      </c>
      <c r="E643" s="4">
        <v>1197798.6580000001</v>
      </c>
      <c r="F643" s="4">
        <v>-50736.710000000014</v>
      </c>
      <c r="G643" s="5">
        <f t="shared" si="9"/>
        <v>10147.342000000004</v>
      </c>
      <c r="H643" t="s">
        <v>9</v>
      </c>
    </row>
    <row r="644" spans="1:8" hidden="1" x14ac:dyDescent="0.3">
      <c r="A644">
        <v>2016</v>
      </c>
      <c r="B644">
        <v>31600</v>
      </c>
      <c r="C644">
        <v>10803</v>
      </c>
      <c r="D644">
        <v>-5</v>
      </c>
      <c r="E644" s="4">
        <v>124931.08950000002</v>
      </c>
      <c r="F644" s="4">
        <v>-5258.41</v>
      </c>
      <c r="G644" s="5">
        <f t="shared" si="9"/>
        <v>262.9205</v>
      </c>
      <c r="H644" t="s">
        <v>9</v>
      </c>
    </row>
    <row r="645" spans="1:8" hidden="1" x14ac:dyDescent="0.3">
      <c r="A645">
        <v>2016</v>
      </c>
      <c r="B645">
        <v>31100</v>
      </c>
      <c r="C645">
        <v>10900</v>
      </c>
      <c r="D645">
        <v>-15</v>
      </c>
      <c r="E645" s="4">
        <v>0</v>
      </c>
      <c r="F645" s="4">
        <v>-23604.84</v>
      </c>
      <c r="G645" s="5">
        <f t="shared" si="9"/>
        <v>0</v>
      </c>
      <c r="H645" t="s">
        <v>9</v>
      </c>
    </row>
    <row r="646" spans="1:8" hidden="1" x14ac:dyDescent="0.3">
      <c r="A646">
        <v>2016</v>
      </c>
      <c r="B646">
        <v>31200</v>
      </c>
      <c r="C646">
        <v>10900</v>
      </c>
      <c r="D646">
        <v>-15</v>
      </c>
      <c r="E646" s="4">
        <v>0</v>
      </c>
      <c r="F646" s="4">
        <v>-204637.20000000004</v>
      </c>
      <c r="G646" s="5">
        <f t="shared" si="9"/>
        <v>0</v>
      </c>
      <c r="H646" t="s">
        <v>9</v>
      </c>
    </row>
    <row r="647" spans="1:8" hidden="1" x14ac:dyDescent="0.3">
      <c r="A647">
        <v>2016</v>
      </c>
      <c r="B647">
        <v>31400</v>
      </c>
      <c r="C647">
        <v>10900</v>
      </c>
      <c r="D647">
        <v>-5</v>
      </c>
      <c r="E647" s="4">
        <v>0</v>
      </c>
      <c r="F647" s="4">
        <v>0</v>
      </c>
      <c r="G647" s="5">
        <f t="shared" si="9"/>
        <v>0</v>
      </c>
      <c r="H647" t="s">
        <v>9</v>
      </c>
    </row>
    <row r="648" spans="1:8" hidden="1" x14ac:dyDescent="0.3">
      <c r="A648">
        <v>2016</v>
      </c>
      <c r="B648">
        <v>31500</v>
      </c>
      <c r="C648">
        <v>10900</v>
      </c>
      <c r="D648">
        <v>-20</v>
      </c>
      <c r="E648" s="4">
        <v>0</v>
      </c>
      <c r="F648" s="4">
        <v>-25002</v>
      </c>
      <c r="G648" s="5">
        <f t="shared" si="9"/>
        <v>0</v>
      </c>
      <c r="H648" t="s">
        <v>9</v>
      </c>
    </row>
    <row r="649" spans="1:8" hidden="1" x14ac:dyDescent="0.3">
      <c r="A649">
        <v>2016</v>
      </c>
      <c r="B649">
        <v>31600</v>
      </c>
      <c r="C649">
        <v>10900</v>
      </c>
      <c r="D649">
        <v>-5</v>
      </c>
      <c r="E649" s="4">
        <v>0</v>
      </c>
      <c r="F649" s="4">
        <v>-1989.8399999999995</v>
      </c>
      <c r="G649" s="5">
        <f t="shared" si="9"/>
        <v>0</v>
      </c>
      <c r="H649" t="s">
        <v>9</v>
      </c>
    </row>
    <row r="650" spans="1:8" hidden="1" x14ac:dyDescent="0.3">
      <c r="A650">
        <v>2016</v>
      </c>
      <c r="B650">
        <v>31200</v>
      </c>
      <c r="C650">
        <v>10901</v>
      </c>
      <c r="D650">
        <v>-15</v>
      </c>
      <c r="E650" s="4">
        <v>0</v>
      </c>
      <c r="F650" s="4">
        <v>0</v>
      </c>
      <c r="G650" s="5">
        <f t="shared" si="9"/>
        <v>0</v>
      </c>
      <c r="H650" t="s">
        <v>9</v>
      </c>
    </row>
    <row r="651" spans="1:8" hidden="1" x14ac:dyDescent="0.3">
      <c r="A651">
        <v>2016</v>
      </c>
      <c r="B651">
        <v>31100</v>
      </c>
      <c r="C651">
        <v>10902</v>
      </c>
      <c r="D651">
        <v>-15</v>
      </c>
      <c r="E651" s="4">
        <v>436907.21300000005</v>
      </c>
      <c r="F651" s="4">
        <v>-176777.58000000002</v>
      </c>
      <c r="G651" s="5">
        <f t="shared" ref="G651:G714" si="10">IF(E651=0,E651,((D651/100)*F651))</f>
        <v>26516.637000000002</v>
      </c>
      <c r="H651" t="s">
        <v>9</v>
      </c>
    </row>
    <row r="652" spans="1:8" hidden="1" x14ac:dyDescent="0.3">
      <c r="A652">
        <v>2016</v>
      </c>
      <c r="B652">
        <v>31200</v>
      </c>
      <c r="C652">
        <v>10902</v>
      </c>
      <c r="D652">
        <v>-15</v>
      </c>
      <c r="E652" s="4">
        <v>48702.04</v>
      </c>
      <c r="F652" s="4">
        <v>-19705.400000000001</v>
      </c>
      <c r="G652" s="5">
        <f t="shared" si="10"/>
        <v>2955.81</v>
      </c>
      <c r="H652" t="s">
        <v>9</v>
      </c>
    </row>
    <row r="653" spans="1:8" hidden="1" x14ac:dyDescent="0.3">
      <c r="A653">
        <v>2016</v>
      </c>
      <c r="B653">
        <v>31400</v>
      </c>
      <c r="C653">
        <v>10902</v>
      </c>
      <c r="D653">
        <v>-5</v>
      </c>
      <c r="E653" s="4">
        <v>34256.923000000003</v>
      </c>
      <c r="F653" s="4">
        <v>-13321.739999999998</v>
      </c>
      <c r="G653" s="5">
        <f t="shared" si="10"/>
        <v>666.08699999999999</v>
      </c>
      <c r="H653" t="s">
        <v>9</v>
      </c>
    </row>
    <row r="654" spans="1:8" hidden="1" x14ac:dyDescent="0.3">
      <c r="A654">
        <v>2016</v>
      </c>
      <c r="B654">
        <v>31500</v>
      </c>
      <c r="C654">
        <v>10902</v>
      </c>
      <c r="D654">
        <v>-20</v>
      </c>
      <c r="E654" s="4">
        <v>75338.856</v>
      </c>
      <c r="F654" s="4">
        <v>-31112.370000000003</v>
      </c>
      <c r="G654" s="5">
        <f t="shared" si="10"/>
        <v>6222.4740000000011</v>
      </c>
      <c r="H654" t="s">
        <v>9</v>
      </c>
    </row>
    <row r="655" spans="1:8" hidden="1" x14ac:dyDescent="0.3">
      <c r="A655">
        <v>2016</v>
      </c>
      <c r="B655">
        <v>31600</v>
      </c>
      <c r="C655">
        <v>10902</v>
      </c>
      <c r="D655">
        <v>-5</v>
      </c>
      <c r="E655" s="4">
        <v>21927.465500000002</v>
      </c>
      <c r="F655" s="4">
        <v>-8527.09</v>
      </c>
      <c r="G655" s="5">
        <f t="shared" si="10"/>
        <v>426.35450000000003</v>
      </c>
      <c r="H655" t="s">
        <v>9</v>
      </c>
    </row>
    <row r="656" spans="1:8" hidden="1" x14ac:dyDescent="0.3">
      <c r="A656">
        <v>2016</v>
      </c>
      <c r="B656">
        <v>31100</v>
      </c>
      <c r="C656">
        <v>10903</v>
      </c>
      <c r="D656">
        <v>-15</v>
      </c>
      <c r="E656" s="4">
        <v>0</v>
      </c>
      <c r="F656" s="4">
        <v>-14398.5</v>
      </c>
      <c r="G656" s="5">
        <f t="shared" si="10"/>
        <v>0</v>
      </c>
      <c r="H656" t="s">
        <v>9</v>
      </c>
    </row>
    <row r="657" spans="1:8" hidden="1" x14ac:dyDescent="0.3">
      <c r="A657">
        <v>2016</v>
      </c>
      <c r="B657">
        <v>31200</v>
      </c>
      <c r="C657">
        <v>10903</v>
      </c>
      <c r="D657">
        <v>-15</v>
      </c>
      <c r="E657" s="4">
        <v>0</v>
      </c>
      <c r="F657" s="4">
        <v>-113209.07999999997</v>
      </c>
      <c r="G657" s="5">
        <f t="shared" si="10"/>
        <v>0</v>
      </c>
      <c r="H657" t="s">
        <v>9</v>
      </c>
    </row>
    <row r="658" spans="1:8" hidden="1" x14ac:dyDescent="0.3">
      <c r="A658">
        <v>2016</v>
      </c>
      <c r="B658">
        <v>31400</v>
      </c>
      <c r="C658">
        <v>10903</v>
      </c>
      <c r="D658">
        <v>-5</v>
      </c>
      <c r="E658" s="4">
        <v>0</v>
      </c>
      <c r="F658" s="4">
        <v>0</v>
      </c>
      <c r="G658" s="5">
        <f t="shared" si="10"/>
        <v>0</v>
      </c>
      <c r="H658" t="s">
        <v>9</v>
      </c>
    </row>
    <row r="659" spans="1:8" hidden="1" x14ac:dyDescent="0.3">
      <c r="A659">
        <v>2016</v>
      </c>
      <c r="B659">
        <v>31500</v>
      </c>
      <c r="C659">
        <v>10903</v>
      </c>
      <c r="D659">
        <v>-20</v>
      </c>
      <c r="E659" s="4">
        <v>0</v>
      </c>
      <c r="F659" s="4">
        <v>-348.3599999999999</v>
      </c>
      <c r="G659" s="5">
        <f t="shared" si="10"/>
        <v>0</v>
      </c>
      <c r="H659" t="s">
        <v>9</v>
      </c>
    </row>
    <row r="660" spans="1:8" hidden="1" x14ac:dyDescent="0.3">
      <c r="A660">
        <v>2016</v>
      </c>
      <c r="B660">
        <v>31600</v>
      </c>
      <c r="C660">
        <v>10903</v>
      </c>
      <c r="D660">
        <v>-5</v>
      </c>
      <c r="E660" s="4">
        <v>0</v>
      </c>
      <c r="F660" s="4">
        <v>-1026.3599999999999</v>
      </c>
      <c r="G660" s="5">
        <f t="shared" si="10"/>
        <v>0</v>
      </c>
      <c r="H660" t="s">
        <v>9</v>
      </c>
    </row>
    <row r="661" spans="1:8" hidden="1" x14ac:dyDescent="0.3">
      <c r="A661">
        <v>2016</v>
      </c>
      <c r="B661">
        <v>31100</v>
      </c>
      <c r="C661">
        <v>10904</v>
      </c>
      <c r="D661">
        <v>-15</v>
      </c>
      <c r="E661" s="4">
        <v>119283.92249999999</v>
      </c>
      <c r="F661" s="4">
        <v>-48263.649999999994</v>
      </c>
      <c r="G661" s="5">
        <f t="shared" si="10"/>
        <v>7239.5474999999988</v>
      </c>
      <c r="H661" t="s">
        <v>9</v>
      </c>
    </row>
    <row r="662" spans="1:8" hidden="1" x14ac:dyDescent="0.3">
      <c r="A662">
        <v>2016</v>
      </c>
      <c r="B662">
        <v>31200</v>
      </c>
      <c r="C662">
        <v>10904</v>
      </c>
      <c r="D662">
        <v>-15</v>
      </c>
      <c r="E662" s="4">
        <v>1313187.7215000002</v>
      </c>
      <c r="F662" s="4">
        <v>-531330.59000000008</v>
      </c>
      <c r="G662" s="5">
        <f t="shared" si="10"/>
        <v>79699.588500000013</v>
      </c>
      <c r="H662" t="s">
        <v>9</v>
      </c>
    </row>
    <row r="663" spans="1:8" hidden="1" x14ac:dyDescent="0.3">
      <c r="A663">
        <v>2016</v>
      </c>
      <c r="B663">
        <v>31400</v>
      </c>
      <c r="C663">
        <v>10904</v>
      </c>
      <c r="D663">
        <v>-5</v>
      </c>
      <c r="E663" s="4">
        <v>431501.98249999998</v>
      </c>
      <c r="F663" s="4">
        <v>-167801.14999999997</v>
      </c>
      <c r="G663" s="5">
        <f t="shared" si="10"/>
        <v>8390.057499999999</v>
      </c>
      <c r="H663" t="s">
        <v>9</v>
      </c>
    </row>
    <row r="664" spans="1:8" hidden="1" x14ac:dyDescent="0.3">
      <c r="A664">
        <v>2016</v>
      </c>
      <c r="B664">
        <v>31500</v>
      </c>
      <c r="C664">
        <v>10904</v>
      </c>
      <c r="D664">
        <v>-20</v>
      </c>
      <c r="E664" s="4">
        <v>161118.24599999998</v>
      </c>
      <c r="F664" s="4">
        <v>-66536.320000000007</v>
      </c>
      <c r="G664" s="5">
        <f t="shared" si="10"/>
        <v>13307.264000000003</v>
      </c>
      <c r="H664" t="s">
        <v>9</v>
      </c>
    </row>
    <row r="665" spans="1:8" hidden="1" x14ac:dyDescent="0.3">
      <c r="A665">
        <v>2016</v>
      </c>
      <c r="B665">
        <v>31600</v>
      </c>
      <c r="C665">
        <v>10904</v>
      </c>
      <c r="D665">
        <v>-5</v>
      </c>
      <c r="E665" s="4">
        <v>27955.7925</v>
      </c>
      <c r="F665" s="4">
        <v>-10871.35</v>
      </c>
      <c r="G665" s="5">
        <f t="shared" si="10"/>
        <v>543.5675</v>
      </c>
      <c r="H665" t="s">
        <v>9</v>
      </c>
    </row>
    <row r="666" spans="1:8" hidden="1" x14ac:dyDescent="0.3">
      <c r="A666">
        <v>2016</v>
      </c>
      <c r="B666">
        <v>31100</v>
      </c>
      <c r="C666">
        <v>10905</v>
      </c>
      <c r="D666">
        <v>-15</v>
      </c>
      <c r="E666" s="4">
        <v>0</v>
      </c>
      <c r="F666" s="4">
        <v>-53483.280000000006</v>
      </c>
      <c r="G666" s="5">
        <f t="shared" si="10"/>
        <v>0</v>
      </c>
      <c r="H666" t="s">
        <v>9</v>
      </c>
    </row>
    <row r="667" spans="1:8" hidden="1" x14ac:dyDescent="0.3">
      <c r="A667">
        <v>2016</v>
      </c>
      <c r="B667">
        <v>31200</v>
      </c>
      <c r="C667">
        <v>10905</v>
      </c>
      <c r="D667">
        <v>-15</v>
      </c>
      <c r="E667" s="4">
        <v>0</v>
      </c>
      <c r="F667" s="4">
        <v>-671812.44000000006</v>
      </c>
      <c r="G667" s="5">
        <f t="shared" si="10"/>
        <v>0</v>
      </c>
      <c r="H667" t="s">
        <v>9</v>
      </c>
    </row>
    <row r="668" spans="1:8" hidden="1" x14ac:dyDescent="0.3">
      <c r="A668">
        <v>2016</v>
      </c>
      <c r="B668">
        <v>31400</v>
      </c>
      <c r="C668">
        <v>10905</v>
      </c>
      <c r="D668">
        <v>-5</v>
      </c>
      <c r="E668" s="4">
        <v>0</v>
      </c>
      <c r="F668" s="4">
        <v>-212228.51999999993</v>
      </c>
      <c r="G668" s="5">
        <f t="shared" si="10"/>
        <v>0</v>
      </c>
      <c r="H668" t="s">
        <v>9</v>
      </c>
    </row>
    <row r="669" spans="1:8" hidden="1" x14ac:dyDescent="0.3">
      <c r="A669">
        <v>2016</v>
      </c>
      <c r="B669">
        <v>31500</v>
      </c>
      <c r="C669">
        <v>10905</v>
      </c>
      <c r="D669">
        <v>-20</v>
      </c>
      <c r="E669" s="4">
        <v>0</v>
      </c>
      <c r="F669" s="4">
        <v>-75308.160000000003</v>
      </c>
      <c r="G669" s="5">
        <f t="shared" si="10"/>
        <v>0</v>
      </c>
      <c r="H669" t="s">
        <v>9</v>
      </c>
    </row>
    <row r="670" spans="1:8" hidden="1" x14ac:dyDescent="0.3">
      <c r="A670">
        <v>2016</v>
      </c>
      <c r="B670">
        <v>31600</v>
      </c>
      <c r="C670">
        <v>10905</v>
      </c>
      <c r="D670">
        <v>-5</v>
      </c>
      <c r="E670" s="4">
        <v>0</v>
      </c>
      <c r="F670" s="4">
        <v>-11713.08</v>
      </c>
      <c r="G670" s="5">
        <f t="shared" si="10"/>
        <v>0</v>
      </c>
      <c r="H670" t="s">
        <v>9</v>
      </c>
    </row>
    <row r="671" spans="1:8" hidden="1" x14ac:dyDescent="0.3">
      <c r="A671">
        <v>2016</v>
      </c>
      <c r="B671">
        <v>31100</v>
      </c>
      <c r="C671">
        <v>11000</v>
      </c>
      <c r="D671">
        <v>-15</v>
      </c>
      <c r="E671" s="4">
        <v>200819.29600000003</v>
      </c>
      <c r="F671" s="4">
        <v>-1099845.5599999998</v>
      </c>
      <c r="G671" s="5">
        <f t="shared" si="10"/>
        <v>164976.83399999997</v>
      </c>
      <c r="H671" t="s">
        <v>8</v>
      </c>
    </row>
    <row r="672" spans="1:8" hidden="1" x14ac:dyDescent="0.3">
      <c r="A672">
        <v>2016</v>
      </c>
      <c r="B672">
        <v>31200</v>
      </c>
      <c r="C672">
        <v>11000</v>
      </c>
      <c r="D672">
        <v>-15</v>
      </c>
      <c r="E672" s="4">
        <v>63329.351999999977</v>
      </c>
      <c r="F672" s="4">
        <v>-346841.72</v>
      </c>
      <c r="G672" s="5">
        <f t="shared" si="10"/>
        <v>52026.257999999994</v>
      </c>
      <c r="H672" t="s">
        <v>8</v>
      </c>
    </row>
    <row r="673" spans="1:8" hidden="1" x14ac:dyDescent="0.3">
      <c r="A673">
        <v>2016</v>
      </c>
      <c r="B673">
        <v>31400</v>
      </c>
      <c r="C673">
        <v>11000</v>
      </c>
      <c r="D673">
        <v>-5</v>
      </c>
      <c r="E673" s="4">
        <v>93359.070999999996</v>
      </c>
      <c r="F673" s="4">
        <v>-330370.98</v>
      </c>
      <c r="G673" s="5">
        <f t="shared" si="10"/>
        <v>16518.548999999999</v>
      </c>
      <c r="H673" t="s">
        <v>8</v>
      </c>
    </row>
    <row r="674" spans="1:8" hidden="1" x14ac:dyDescent="0.3">
      <c r="A674">
        <v>2016</v>
      </c>
      <c r="B674">
        <v>31500</v>
      </c>
      <c r="C674">
        <v>11000</v>
      </c>
      <c r="D674">
        <v>-20</v>
      </c>
      <c r="E674" s="4">
        <v>40664.149999999987</v>
      </c>
      <c r="F674" s="4">
        <v>-306694.14999999997</v>
      </c>
      <c r="G674" s="5">
        <f t="shared" si="10"/>
        <v>61338.829999999994</v>
      </c>
      <c r="H674" t="s">
        <v>8</v>
      </c>
    </row>
    <row r="675" spans="1:8" hidden="1" x14ac:dyDescent="0.3">
      <c r="A675">
        <v>2016</v>
      </c>
      <c r="B675">
        <v>31600</v>
      </c>
      <c r="C675">
        <v>11000</v>
      </c>
      <c r="D675">
        <v>-5</v>
      </c>
      <c r="E675" s="4">
        <v>48083.06</v>
      </c>
      <c r="F675" s="4">
        <v>-170152.20000000004</v>
      </c>
      <c r="G675" s="5">
        <f t="shared" si="10"/>
        <v>8507.6100000000024</v>
      </c>
      <c r="H675" t="s">
        <v>8</v>
      </c>
    </row>
    <row r="676" spans="1:8" hidden="1" x14ac:dyDescent="0.3">
      <c r="A676">
        <v>2016</v>
      </c>
      <c r="B676">
        <v>31100</v>
      </c>
      <c r="C676">
        <v>11001</v>
      </c>
      <c r="D676">
        <v>-15</v>
      </c>
      <c r="E676" s="4">
        <v>66807.945999999996</v>
      </c>
      <c r="F676" s="4">
        <v>-365893.16000000003</v>
      </c>
      <c r="G676" s="5">
        <f t="shared" si="10"/>
        <v>54883.974000000002</v>
      </c>
      <c r="H676" t="s">
        <v>8</v>
      </c>
    </row>
    <row r="677" spans="1:8" hidden="1" x14ac:dyDescent="0.3">
      <c r="A677">
        <v>2016</v>
      </c>
      <c r="B677">
        <v>31200</v>
      </c>
      <c r="C677">
        <v>11001</v>
      </c>
      <c r="D677">
        <v>-15</v>
      </c>
      <c r="E677" s="4">
        <v>1362210.0604999994</v>
      </c>
      <c r="F677" s="4">
        <v>-7460541.9300000016</v>
      </c>
      <c r="G677" s="5">
        <f t="shared" si="10"/>
        <v>1119081.2895000002</v>
      </c>
      <c r="H677" t="s">
        <v>8</v>
      </c>
    </row>
    <row r="678" spans="1:8" hidden="1" x14ac:dyDescent="0.3">
      <c r="A678">
        <v>2016</v>
      </c>
      <c r="B678">
        <v>31400</v>
      </c>
      <c r="C678">
        <v>11001</v>
      </c>
      <c r="D678">
        <v>-5</v>
      </c>
      <c r="E678" s="4">
        <v>1086345.226</v>
      </c>
      <c r="F678" s="4">
        <v>-3844263.8799999994</v>
      </c>
      <c r="G678" s="5">
        <f t="shared" si="10"/>
        <v>192213.19399999999</v>
      </c>
      <c r="H678" t="s">
        <v>8</v>
      </c>
    </row>
    <row r="679" spans="1:8" hidden="1" x14ac:dyDescent="0.3">
      <c r="A679">
        <v>2016</v>
      </c>
      <c r="B679">
        <v>31500</v>
      </c>
      <c r="C679">
        <v>11001</v>
      </c>
      <c r="D679">
        <v>-20</v>
      </c>
      <c r="E679" s="4">
        <v>128383.38600000006</v>
      </c>
      <c r="F679" s="4">
        <v>-968283.72</v>
      </c>
      <c r="G679" s="5">
        <f t="shared" si="10"/>
        <v>193656.74400000001</v>
      </c>
      <c r="H679" t="s">
        <v>8</v>
      </c>
    </row>
    <row r="680" spans="1:8" hidden="1" x14ac:dyDescent="0.3">
      <c r="A680">
        <v>2016</v>
      </c>
      <c r="B680">
        <v>31600</v>
      </c>
      <c r="C680">
        <v>11001</v>
      </c>
      <c r="D680">
        <v>-5</v>
      </c>
      <c r="E680" s="4">
        <v>22445.007000000001</v>
      </c>
      <c r="F680" s="4">
        <v>-79426.459999999992</v>
      </c>
      <c r="G680" s="5">
        <f t="shared" si="10"/>
        <v>3971.3229999999999</v>
      </c>
      <c r="H680" t="s">
        <v>8</v>
      </c>
    </row>
    <row r="681" spans="1:8" hidden="1" x14ac:dyDescent="0.3">
      <c r="A681">
        <v>2016</v>
      </c>
      <c r="B681">
        <v>31100</v>
      </c>
      <c r="C681">
        <v>11002</v>
      </c>
      <c r="D681">
        <v>-15</v>
      </c>
      <c r="E681" s="4">
        <v>0</v>
      </c>
      <c r="F681" s="4">
        <v>0</v>
      </c>
      <c r="G681" s="5">
        <f t="shared" si="10"/>
        <v>0</v>
      </c>
      <c r="H681" t="s">
        <v>8</v>
      </c>
    </row>
    <row r="682" spans="1:8" hidden="1" x14ac:dyDescent="0.3">
      <c r="A682">
        <v>2016</v>
      </c>
      <c r="B682">
        <v>31200</v>
      </c>
      <c r="C682">
        <v>11002</v>
      </c>
      <c r="D682">
        <v>-15</v>
      </c>
      <c r="E682" s="4">
        <v>0</v>
      </c>
      <c r="F682" s="4">
        <v>0</v>
      </c>
      <c r="G682" s="5">
        <f t="shared" si="10"/>
        <v>0</v>
      </c>
      <c r="H682" t="s">
        <v>8</v>
      </c>
    </row>
    <row r="683" spans="1:8" hidden="1" x14ac:dyDescent="0.3">
      <c r="A683">
        <v>2016</v>
      </c>
      <c r="B683">
        <v>31400</v>
      </c>
      <c r="C683">
        <v>11002</v>
      </c>
      <c r="D683">
        <v>-5</v>
      </c>
      <c r="E683" s="4">
        <v>0</v>
      </c>
      <c r="F683" s="4">
        <v>0</v>
      </c>
      <c r="G683" s="5">
        <f t="shared" si="10"/>
        <v>0</v>
      </c>
      <c r="H683" t="s">
        <v>8</v>
      </c>
    </row>
    <row r="684" spans="1:8" hidden="1" x14ac:dyDescent="0.3">
      <c r="A684">
        <v>2016</v>
      </c>
      <c r="B684">
        <v>31500</v>
      </c>
      <c r="C684">
        <v>11002</v>
      </c>
      <c r="D684">
        <v>-20</v>
      </c>
      <c r="E684" s="4">
        <v>0</v>
      </c>
      <c r="F684" s="4">
        <v>0</v>
      </c>
      <c r="G684" s="5">
        <f t="shared" si="10"/>
        <v>0</v>
      </c>
      <c r="H684" t="s">
        <v>8</v>
      </c>
    </row>
    <row r="685" spans="1:8" hidden="1" x14ac:dyDescent="0.3">
      <c r="A685">
        <v>2016</v>
      </c>
      <c r="B685">
        <v>31600</v>
      </c>
      <c r="C685">
        <v>11002</v>
      </c>
      <c r="D685">
        <v>-5</v>
      </c>
      <c r="E685" s="4">
        <v>0</v>
      </c>
      <c r="F685" s="4">
        <v>0</v>
      </c>
      <c r="G685" s="5">
        <f t="shared" si="10"/>
        <v>0</v>
      </c>
      <c r="H685" t="s">
        <v>8</v>
      </c>
    </row>
    <row r="686" spans="1:8" x14ac:dyDescent="0.3">
      <c r="A686">
        <v>2016</v>
      </c>
      <c r="B686">
        <v>32100</v>
      </c>
      <c r="C686">
        <v>20100</v>
      </c>
      <c r="D686" s="6">
        <v>-10</v>
      </c>
      <c r="E686" s="4">
        <v>13422990.885000002</v>
      </c>
      <c r="F686" s="4">
        <v>-7825436.049999997</v>
      </c>
      <c r="G686" s="5">
        <f t="shared" si="10"/>
        <v>782543.60499999975</v>
      </c>
      <c r="H686" t="s">
        <v>9</v>
      </c>
    </row>
    <row r="687" spans="1:8" x14ac:dyDescent="0.3">
      <c r="A687">
        <v>2016</v>
      </c>
      <c r="B687">
        <v>32200</v>
      </c>
      <c r="C687">
        <v>20100</v>
      </c>
      <c r="D687" s="6">
        <v>-15</v>
      </c>
      <c r="E687" s="4">
        <v>1825524.7455</v>
      </c>
      <c r="F687" s="4">
        <v>-1096212.03</v>
      </c>
      <c r="G687" s="5">
        <f t="shared" si="10"/>
        <v>164431.8045</v>
      </c>
      <c r="H687" t="s">
        <v>9</v>
      </c>
    </row>
    <row r="688" spans="1:8" x14ac:dyDescent="0.3">
      <c r="A688">
        <v>2016</v>
      </c>
      <c r="B688">
        <v>32300</v>
      </c>
      <c r="C688">
        <v>20100</v>
      </c>
      <c r="D688" s="6">
        <v>-10</v>
      </c>
      <c r="E688" s="4">
        <v>419709.26799999998</v>
      </c>
      <c r="F688" s="4">
        <v>-244685.22</v>
      </c>
      <c r="G688" s="5">
        <f t="shared" si="10"/>
        <v>24468.522000000001</v>
      </c>
      <c r="H688" t="s">
        <v>9</v>
      </c>
    </row>
    <row r="689" spans="1:8" x14ac:dyDescent="0.3">
      <c r="A689">
        <v>2016</v>
      </c>
      <c r="B689">
        <v>32400</v>
      </c>
      <c r="C689">
        <v>20100</v>
      </c>
      <c r="D689" s="6">
        <v>-10</v>
      </c>
      <c r="E689" s="4">
        <v>1163016.3770000003</v>
      </c>
      <c r="F689" s="4">
        <v>-678024.02999999991</v>
      </c>
      <c r="G689" s="5">
        <f t="shared" si="10"/>
        <v>67802.402999999991</v>
      </c>
      <c r="H689" t="s">
        <v>9</v>
      </c>
    </row>
    <row r="690" spans="1:8" x14ac:dyDescent="0.3">
      <c r="A690">
        <v>2016</v>
      </c>
      <c r="B690">
        <v>32500</v>
      </c>
      <c r="C690">
        <v>20100</v>
      </c>
      <c r="D690" s="6">
        <v>-10</v>
      </c>
      <c r="E690" s="4">
        <v>659400.4090000001</v>
      </c>
      <c r="F690" s="4">
        <v>-384422.21</v>
      </c>
      <c r="G690" s="5">
        <f t="shared" si="10"/>
        <v>38442.221000000005</v>
      </c>
      <c r="H690" t="s">
        <v>9</v>
      </c>
    </row>
    <row r="691" spans="1:8" x14ac:dyDescent="0.3">
      <c r="A691">
        <v>2016</v>
      </c>
      <c r="B691">
        <v>32100</v>
      </c>
      <c r="C691">
        <v>20100</v>
      </c>
      <c r="D691" s="6">
        <v>-10</v>
      </c>
      <c r="E691" s="4">
        <v>0</v>
      </c>
      <c r="F691" s="4">
        <v>0</v>
      </c>
      <c r="G691" s="5">
        <f t="shared" si="10"/>
        <v>0</v>
      </c>
      <c r="H691" t="s">
        <v>9</v>
      </c>
    </row>
    <row r="692" spans="1:8" x14ac:dyDescent="0.3">
      <c r="A692">
        <v>2016</v>
      </c>
      <c r="B692">
        <v>32200</v>
      </c>
      <c r="C692">
        <v>20100</v>
      </c>
      <c r="D692" s="6">
        <v>-15</v>
      </c>
      <c r="E692" s="4">
        <v>0</v>
      </c>
      <c r="F692" s="4">
        <v>0</v>
      </c>
      <c r="G692" s="5">
        <f t="shared" si="10"/>
        <v>0</v>
      </c>
      <c r="H692" t="s">
        <v>9</v>
      </c>
    </row>
    <row r="693" spans="1:8" x14ac:dyDescent="0.3">
      <c r="A693">
        <v>2016</v>
      </c>
      <c r="B693">
        <v>32300</v>
      </c>
      <c r="C693">
        <v>20100</v>
      </c>
      <c r="D693" s="6">
        <v>-10</v>
      </c>
      <c r="E693" s="4">
        <v>0</v>
      </c>
      <c r="F693" s="4">
        <v>0</v>
      </c>
      <c r="G693" s="5">
        <f t="shared" si="10"/>
        <v>0</v>
      </c>
      <c r="H693" t="s">
        <v>9</v>
      </c>
    </row>
    <row r="694" spans="1:8" x14ac:dyDescent="0.3">
      <c r="A694">
        <v>2016</v>
      </c>
      <c r="B694">
        <v>32400</v>
      </c>
      <c r="C694">
        <v>20100</v>
      </c>
      <c r="D694" s="6">
        <v>-10</v>
      </c>
      <c r="E694" s="4">
        <v>0</v>
      </c>
      <c r="F694" s="4">
        <v>0</v>
      </c>
      <c r="G694" s="5">
        <f t="shared" si="10"/>
        <v>0</v>
      </c>
      <c r="H694" t="s">
        <v>9</v>
      </c>
    </row>
    <row r="695" spans="1:8" x14ac:dyDescent="0.3">
      <c r="A695">
        <v>2016</v>
      </c>
      <c r="B695">
        <v>32500</v>
      </c>
      <c r="C695">
        <v>20100</v>
      </c>
      <c r="D695" s="6">
        <v>-10</v>
      </c>
      <c r="E695" s="4">
        <v>0</v>
      </c>
      <c r="F695" s="4">
        <v>0</v>
      </c>
      <c r="G695" s="5">
        <f t="shared" si="10"/>
        <v>0</v>
      </c>
      <c r="H695" t="s">
        <v>9</v>
      </c>
    </row>
    <row r="696" spans="1:8" x14ac:dyDescent="0.3">
      <c r="A696">
        <v>2016</v>
      </c>
      <c r="B696">
        <v>32100</v>
      </c>
      <c r="C696">
        <v>20100</v>
      </c>
      <c r="D696" s="6">
        <v>0</v>
      </c>
      <c r="E696" s="4">
        <v>0</v>
      </c>
      <c r="F696" s="4">
        <v>0</v>
      </c>
      <c r="G696" s="5">
        <f t="shared" si="10"/>
        <v>0</v>
      </c>
      <c r="H696" t="s">
        <v>8</v>
      </c>
    </row>
    <row r="697" spans="1:8" x14ac:dyDescent="0.3">
      <c r="A697">
        <v>2016</v>
      </c>
      <c r="B697">
        <v>32200</v>
      </c>
      <c r="C697">
        <v>20100</v>
      </c>
      <c r="D697" s="6">
        <v>0</v>
      </c>
      <c r="E697" s="4">
        <v>0</v>
      </c>
      <c r="F697" s="4">
        <v>0</v>
      </c>
      <c r="G697" s="5">
        <f t="shared" si="10"/>
        <v>0</v>
      </c>
      <c r="H697" t="s">
        <v>8</v>
      </c>
    </row>
    <row r="698" spans="1:8" x14ac:dyDescent="0.3">
      <c r="A698">
        <v>2016</v>
      </c>
      <c r="B698">
        <v>32300</v>
      </c>
      <c r="C698">
        <v>20100</v>
      </c>
      <c r="D698" s="6">
        <v>0</v>
      </c>
      <c r="E698" s="4">
        <v>0</v>
      </c>
      <c r="F698" s="4">
        <v>0</v>
      </c>
      <c r="G698" s="5">
        <f t="shared" si="10"/>
        <v>0</v>
      </c>
      <c r="H698" t="s">
        <v>8</v>
      </c>
    </row>
    <row r="699" spans="1:8" x14ac:dyDescent="0.3">
      <c r="A699">
        <v>2016</v>
      </c>
      <c r="B699">
        <v>32400</v>
      </c>
      <c r="C699">
        <v>20100</v>
      </c>
      <c r="D699" s="6">
        <v>0</v>
      </c>
      <c r="E699" s="4">
        <v>0</v>
      </c>
      <c r="F699" s="4">
        <v>0</v>
      </c>
      <c r="G699" s="5">
        <f t="shared" si="10"/>
        <v>0</v>
      </c>
      <c r="H699" t="s">
        <v>8</v>
      </c>
    </row>
    <row r="700" spans="1:8" x14ac:dyDescent="0.3">
      <c r="A700">
        <v>2016</v>
      </c>
      <c r="B700">
        <v>32500</v>
      </c>
      <c r="C700">
        <v>20100</v>
      </c>
      <c r="D700" s="6">
        <v>0</v>
      </c>
      <c r="E700" s="4">
        <v>0</v>
      </c>
      <c r="F700" s="4">
        <v>0</v>
      </c>
      <c r="G700" s="5">
        <f t="shared" si="10"/>
        <v>0</v>
      </c>
      <c r="H700" t="s">
        <v>8</v>
      </c>
    </row>
    <row r="701" spans="1:8" x14ac:dyDescent="0.3">
      <c r="A701">
        <v>2016</v>
      </c>
      <c r="B701">
        <v>32100</v>
      </c>
      <c r="C701">
        <v>20101</v>
      </c>
      <c r="D701" s="6">
        <v>-10</v>
      </c>
      <c r="E701" s="4">
        <v>5952524.182</v>
      </c>
      <c r="F701" s="4">
        <v>-1923365.88</v>
      </c>
      <c r="G701" s="5">
        <f t="shared" si="10"/>
        <v>192336.58799999999</v>
      </c>
      <c r="H701" t="s">
        <v>9</v>
      </c>
    </row>
    <row r="702" spans="1:8" x14ac:dyDescent="0.3">
      <c r="A702">
        <v>2016</v>
      </c>
      <c r="B702">
        <v>32200</v>
      </c>
      <c r="C702">
        <v>20101</v>
      </c>
      <c r="D702" s="6">
        <v>-15</v>
      </c>
      <c r="E702" s="4">
        <v>20089829.447999999</v>
      </c>
      <c r="F702" s="4">
        <v>-6597975.4800000004</v>
      </c>
      <c r="G702" s="5">
        <f t="shared" si="10"/>
        <v>989696.32200000004</v>
      </c>
      <c r="H702" t="s">
        <v>9</v>
      </c>
    </row>
    <row r="703" spans="1:8" x14ac:dyDescent="0.3">
      <c r="A703">
        <v>2016</v>
      </c>
      <c r="B703">
        <v>32300</v>
      </c>
      <c r="C703">
        <v>20101</v>
      </c>
      <c r="D703" s="6">
        <v>-10</v>
      </c>
      <c r="E703" s="4">
        <v>2843761.7140000002</v>
      </c>
      <c r="F703" s="4">
        <v>-918869.75999999989</v>
      </c>
      <c r="G703" s="5">
        <f t="shared" si="10"/>
        <v>91886.975999999995</v>
      </c>
      <c r="H703" t="s">
        <v>9</v>
      </c>
    </row>
    <row r="704" spans="1:8" x14ac:dyDescent="0.3">
      <c r="A704">
        <v>2016</v>
      </c>
      <c r="B704">
        <v>32400</v>
      </c>
      <c r="C704">
        <v>20101</v>
      </c>
      <c r="D704" s="6">
        <v>-10</v>
      </c>
      <c r="E704" s="4">
        <v>2868055.5640000002</v>
      </c>
      <c r="F704" s="4">
        <v>-926719.56</v>
      </c>
      <c r="G704" s="5">
        <f t="shared" si="10"/>
        <v>92671.956000000006</v>
      </c>
      <c r="H704" t="s">
        <v>9</v>
      </c>
    </row>
    <row r="705" spans="1:8" x14ac:dyDescent="0.3">
      <c r="A705">
        <v>2016</v>
      </c>
      <c r="B705">
        <v>32500</v>
      </c>
      <c r="C705">
        <v>20101</v>
      </c>
      <c r="D705" s="6">
        <v>-10</v>
      </c>
      <c r="E705" s="4">
        <v>331965.22000000003</v>
      </c>
      <c r="F705" s="4">
        <v>-107263.79999999997</v>
      </c>
      <c r="G705" s="5">
        <f t="shared" si="10"/>
        <v>10726.379999999997</v>
      </c>
      <c r="H705" t="s">
        <v>9</v>
      </c>
    </row>
    <row r="706" spans="1:8" x14ac:dyDescent="0.3">
      <c r="A706">
        <v>2016</v>
      </c>
      <c r="B706">
        <v>32100</v>
      </c>
      <c r="C706">
        <v>20101</v>
      </c>
      <c r="D706" s="6">
        <v>-10</v>
      </c>
      <c r="E706" s="4">
        <v>0</v>
      </c>
      <c r="F706" s="4">
        <v>0</v>
      </c>
      <c r="G706" s="5">
        <f t="shared" si="10"/>
        <v>0</v>
      </c>
      <c r="H706" t="s">
        <v>9</v>
      </c>
    </row>
    <row r="707" spans="1:8" x14ac:dyDescent="0.3">
      <c r="A707">
        <v>2016</v>
      </c>
      <c r="B707">
        <v>32200</v>
      </c>
      <c r="C707">
        <v>20101</v>
      </c>
      <c r="D707" s="6">
        <v>-15</v>
      </c>
      <c r="E707" s="4">
        <v>0</v>
      </c>
      <c r="F707" s="4">
        <v>0</v>
      </c>
      <c r="G707" s="5">
        <f t="shared" si="10"/>
        <v>0</v>
      </c>
      <c r="H707" t="s">
        <v>9</v>
      </c>
    </row>
    <row r="708" spans="1:8" x14ac:dyDescent="0.3">
      <c r="A708">
        <v>2016</v>
      </c>
      <c r="B708">
        <v>32300</v>
      </c>
      <c r="C708">
        <v>20101</v>
      </c>
      <c r="D708" s="6">
        <v>-10</v>
      </c>
      <c r="E708" s="4">
        <v>0</v>
      </c>
      <c r="F708" s="4">
        <v>0</v>
      </c>
      <c r="G708" s="5">
        <f t="shared" si="10"/>
        <v>0</v>
      </c>
      <c r="H708" t="s">
        <v>9</v>
      </c>
    </row>
    <row r="709" spans="1:8" x14ac:dyDescent="0.3">
      <c r="A709">
        <v>2016</v>
      </c>
      <c r="B709">
        <v>32400</v>
      </c>
      <c r="C709">
        <v>20101</v>
      </c>
      <c r="D709" s="6">
        <v>-10</v>
      </c>
      <c r="E709" s="4">
        <v>0</v>
      </c>
      <c r="F709" s="4">
        <v>0</v>
      </c>
      <c r="G709" s="5">
        <f t="shared" si="10"/>
        <v>0</v>
      </c>
      <c r="H709" t="s">
        <v>9</v>
      </c>
    </row>
    <row r="710" spans="1:8" x14ac:dyDescent="0.3">
      <c r="A710">
        <v>2016</v>
      </c>
      <c r="B710">
        <v>32500</v>
      </c>
      <c r="C710">
        <v>20101</v>
      </c>
      <c r="D710" s="6">
        <v>-10</v>
      </c>
      <c r="E710" s="4">
        <v>0</v>
      </c>
      <c r="F710" s="4">
        <v>0</v>
      </c>
      <c r="G710" s="5">
        <f t="shared" si="10"/>
        <v>0</v>
      </c>
      <c r="H710" t="s">
        <v>9</v>
      </c>
    </row>
    <row r="711" spans="1:8" x14ac:dyDescent="0.3">
      <c r="A711">
        <v>2016</v>
      </c>
      <c r="B711">
        <v>32100</v>
      </c>
      <c r="C711">
        <v>20101</v>
      </c>
      <c r="D711" s="6">
        <v>0</v>
      </c>
      <c r="E711" s="4">
        <v>0</v>
      </c>
      <c r="F711" s="4">
        <v>0</v>
      </c>
      <c r="G711" s="5">
        <f t="shared" si="10"/>
        <v>0</v>
      </c>
      <c r="H711" t="s">
        <v>8</v>
      </c>
    </row>
    <row r="712" spans="1:8" x14ac:dyDescent="0.3">
      <c r="A712">
        <v>2016</v>
      </c>
      <c r="B712">
        <v>32200</v>
      </c>
      <c r="C712">
        <v>20101</v>
      </c>
      <c r="D712" s="6">
        <v>0</v>
      </c>
      <c r="E712" s="4">
        <v>0</v>
      </c>
      <c r="F712" s="4">
        <v>0</v>
      </c>
      <c r="G712" s="5">
        <f t="shared" si="10"/>
        <v>0</v>
      </c>
      <c r="H712" t="s">
        <v>8</v>
      </c>
    </row>
    <row r="713" spans="1:8" x14ac:dyDescent="0.3">
      <c r="A713">
        <v>2016</v>
      </c>
      <c r="B713">
        <v>32300</v>
      </c>
      <c r="C713">
        <v>20101</v>
      </c>
      <c r="D713" s="6">
        <v>0</v>
      </c>
      <c r="E713" s="4">
        <v>0</v>
      </c>
      <c r="F713" s="4">
        <v>0</v>
      </c>
      <c r="G713" s="5">
        <f t="shared" si="10"/>
        <v>0</v>
      </c>
      <c r="H713" t="s">
        <v>8</v>
      </c>
    </row>
    <row r="714" spans="1:8" x14ac:dyDescent="0.3">
      <c r="A714">
        <v>2016</v>
      </c>
      <c r="B714">
        <v>32400</v>
      </c>
      <c r="C714">
        <v>20101</v>
      </c>
      <c r="D714" s="6">
        <v>0</v>
      </c>
      <c r="E714" s="4">
        <v>0</v>
      </c>
      <c r="F714" s="4">
        <v>0</v>
      </c>
      <c r="G714" s="5">
        <f t="shared" si="10"/>
        <v>0</v>
      </c>
      <c r="H714" t="s">
        <v>8</v>
      </c>
    </row>
    <row r="715" spans="1:8" x14ac:dyDescent="0.3">
      <c r="A715">
        <v>2016</v>
      </c>
      <c r="B715">
        <v>32500</v>
      </c>
      <c r="C715">
        <v>20101</v>
      </c>
      <c r="D715" s="6">
        <v>0</v>
      </c>
      <c r="E715" s="4">
        <v>0</v>
      </c>
      <c r="F715" s="4">
        <v>0</v>
      </c>
      <c r="G715" s="5">
        <f t="shared" ref="G715:G778" si="11">IF(E715=0,E715,((D715/100)*F715))</f>
        <v>0</v>
      </c>
      <c r="H715" t="s">
        <v>8</v>
      </c>
    </row>
    <row r="716" spans="1:8" x14ac:dyDescent="0.3">
      <c r="A716">
        <v>2016</v>
      </c>
      <c r="B716">
        <v>32100</v>
      </c>
      <c r="C716">
        <v>20102</v>
      </c>
      <c r="D716" s="6">
        <v>-10</v>
      </c>
      <c r="E716" s="4">
        <v>4024624.3080000002</v>
      </c>
      <c r="F716" s="4">
        <v>-2070308.5199999998</v>
      </c>
      <c r="G716" s="5">
        <f t="shared" si="11"/>
        <v>207030.85199999998</v>
      </c>
      <c r="H716" t="s">
        <v>9</v>
      </c>
    </row>
    <row r="717" spans="1:8" x14ac:dyDescent="0.3">
      <c r="A717">
        <v>2016</v>
      </c>
      <c r="B717">
        <v>32200</v>
      </c>
      <c r="C717">
        <v>20102</v>
      </c>
      <c r="D717" s="6">
        <v>-15</v>
      </c>
      <c r="E717" s="4">
        <v>12423178.801999999</v>
      </c>
      <c r="F717" s="4">
        <v>-6559321.3200000012</v>
      </c>
      <c r="G717" s="5">
        <f t="shared" si="11"/>
        <v>983898.19800000009</v>
      </c>
      <c r="H717" t="s">
        <v>9</v>
      </c>
    </row>
    <row r="718" spans="1:8" x14ac:dyDescent="0.3">
      <c r="A718">
        <v>2016</v>
      </c>
      <c r="B718">
        <v>32300</v>
      </c>
      <c r="C718">
        <v>20102</v>
      </c>
      <c r="D718" s="6">
        <v>-10</v>
      </c>
      <c r="E718" s="4">
        <v>1580673.2179999999</v>
      </c>
      <c r="F718" s="4">
        <v>-813114.7200000002</v>
      </c>
      <c r="G718" s="5">
        <f t="shared" si="11"/>
        <v>81311.472000000023</v>
      </c>
      <c r="H718" t="s">
        <v>9</v>
      </c>
    </row>
    <row r="719" spans="1:8" x14ac:dyDescent="0.3">
      <c r="A719">
        <v>2016</v>
      </c>
      <c r="B719">
        <v>32400</v>
      </c>
      <c r="C719">
        <v>20102</v>
      </c>
      <c r="D719" s="6">
        <v>-10</v>
      </c>
      <c r="E719" s="4">
        <v>2441723.0320000001</v>
      </c>
      <c r="F719" s="4">
        <v>-1256047.68</v>
      </c>
      <c r="G719" s="5">
        <f t="shared" si="11"/>
        <v>125604.768</v>
      </c>
      <c r="H719" t="s">
        <v>9</v>
      </c>
    </row>
    <row r="720" spans="1:8" x14ac:dyDescent="0.3">
      <c r="A720">
        <v>2016</v>
      </c>
      <c r="B720">
        <v>32500</v>
      </c>
      <c r="C720">
        <v>20102</v>
      </c>
      <c r="D720" s="6">
        <v>-10</v>
      </c>
      <c r="E720" s="4">
        <v>331017.538</v>
      </c>
      <c r="F720" s="4">
        <v>-170278.92</v>
      </c>
      <c r="G720" s="5">
        <f t="shared" si="11"/>
        <v>17027.892000000003</v>
      </c>
      <c r="H720" t="s">
        <v>9</v>
      </c>
    </row>
    <row r="721" spans="1:8" x14ac:dyDescent="0.3">
      <c r="A721">
        <v>2016</v>
      </c>
      <c r="B721">
        <v>32100</v>
      </c>
      <c r="C721">
        <v>20102</v>
      </c>
      <c r="D721" s="6">
        <v>-10</v>
      </c>
      <c r="E721" s="4">
        <v>0</v>
      </c>
      <c r="F721" s="4">
        <v>0</v>
      </c>
      <c r="G721" s="5">
        <f t="shared" si="11"/>
        <v>0</v>
      </c>
      <c r="H721" t="s">
        <v>9</v>
      </c>
    </row>
    <row r="722" spans="1:8" x14ac:dyDescent="0.3">
      <c r="A722">
        <v>2016</v>
      </c>
      <c r="B722">
        <v>32200</v>
      </c>
      <c r="C722">
        <v>20102</v>
      </c>
      <c r="D722" s="6">
        <v>-15</v>
      </c>
      <c r="E722" s="4">
        <v>0</v>
      </c>
      <c r="F722" s="4">
        <v>0</v>
      </c>
      <c r="G722" s="5">
        <f t="shared" si="11"/>
        <v>0</v>
      </c>
      <c r="H722" t="s">
        <v>9</v>
      </c>
    </row>
    <row r="723" spans="1:8" x14ac:dyDescent="0.3">
      <c r="A723">
        <v>2016</v>
      </c>
      <c r="B723">
        <v>32300</v>
      </c>
      <c r="C723">
        <v>20102</v>
      </c>
      <c r="D723" s="6">
        <v>-10</v>
      </c>
      <c r="E723" s="4">
        <v>0</v>
      </c>
      <c r="F723" s="4">
        <v>0</v>
      </c>
      <c r="G723" s="5">
        <f t="shared" si="11"/>
        <v>0</v>
      </c>
      <c r="H723" t="s">
        <v>9</v>
      </c>
    </row>
    <row r="724" spans="1:8" x14ac:dyDescent="0.3">
      <c r="A724">
        <v>2016</v>
      </c>
      <c r="B724">
        <v>32400</v>
      </c>
      <c r="C724">
        <v>20102</v>
      </c>
      <c r="D724" s="6">
        <v>-10</v>
      </c>
      <c r="E724" s="4">
        <v>0</v>
      </c>
      <c r="F724" s="4">
        <v>0</v>
      </c>
      <c r="G724" s="5">
        <f t="shared" si="11"/>
        <v>0</v>
      </c>
      <c r="H724" t="s">
        <v>9</v>
      </c>
    </row>
    <row r="725" spans="1:8" x14ac:dyDescent="0.3">
      <c r="A725">
        <v>2016</v>
      </c>
      <c r="B725">
        <v>32500</v>
      </c>
      <c r="C725">
        <v>20102</v>
      </c>
      <c r="D725" s="6">
        <v>-10</v>
      </c>
      <c r="E725" s="4">
        <v>0</v>
      </c>
      <c r="F725" s="4">
        <v>0</v>
      </c>
      <c r="G725" s="5">
        <f t="shared" si="11"/>
        <v>0</v>
      </c>
      <c r="H725" t="s">
        <v>9</v>
      </c>
    </row>
    <row r="726" spans="1:8" x14ac:dyDescent="0.3">
      <c r="A726">
        <v>2016</v>
      </c>
      <c r="B726">
        <v>32100</v>
      </c>
      <c r="C726">
        <v>20102</v>
      </c>
      <c r="D726" s="6">
        <v>0</v>
      </c>
      <c r="E726" s="4">
        <v>0</v>
      </c>
      <c r="F726" s="4">
        <v>0</v>
      </c>
      <c r="G726" s="5">
        <f t="shared" si="11"/>
        <v>0</v>
      </c>
      <c r="H726" t="s">
        <v>8</v>
      </c>
    </row>
    <row r="727" spans="1:8" x14ac:dyDescent="0.3">
      <c r="A727">
        <v>2016</v>
      </c>
      <c r="B727">
        <v>32200</v>
      </c>
      <c r="C727">
        <v>20102</v>
      </c>
      <c r="D727" s="6">
        <v>0</v>
      </c>
      <c r="E727" s="4">
        <v>0</v>
      </c>
      <c r="F727" s="4">
        <v>0</v>
      </c>
      <c r="G727" s="5">
        <f t="shared" si="11"/>
        <v>0</v>
      </c>
      <c r="H727" t="s">
        <v>8</v>
      </c>
    </row>
    <row r="728" spans="1:8" x14ac:dyDescent="0.3">
      <c r="A728">
        <v>2016</v>
      </c>
      <c r="B728">
        <v>32300</v>
      </c>
      <c r="C728">
        <v>20102</v>
      </c>
      <c r="D728" s="6">
        <v>0</v>
      </c>
      <c r="E728" s="4">
        <v>0</v>
      </c>
      <c r="F728" s="4">
        <v>0</v>
      </c>
      <c r="G728" s="5">
        <f t="shared" si="11"/>
        <v>0</v>
      </c>
      <c r="H728" t="s">
        <v>8</v>
      </c>
    </row>
    <row r="729" spans="1:8" x14ac:dyDescent="0.3">
      <c r="A729">
        <v>2016</v>
      </c>
      <c r="B729">
        <v>32400</v>
      </c>
      <c r="C729">
        <v>20102</v>
      </c>
      <c r="D729" s="6">
        <v>0</v>
      </c>
      <c r="E729" s="4">
        <v>0</v>
      </c>
      <c r="F729" s="4">
        <v>0</v>
      </c>
      <c r="G729" s="5">
        <f t="shared" si="11"/>
        <v>0</v>
      </c>
      <c r="H729" t="s">
        <v>8</v>
      </c>
    </row>
    <row r="730" spans="1:8" x14ac:dyDescent="0.3">
      <c r="A730">
        <v>2016</v>
      </c>
      <c r="B730">
        <v>32500</v>
      </c>
      <c r="C730">
        <v>20102</v>
      </c>
      <c r="D730" s="6">
        <v>0</v>
      </c>
      <c r="E730" s="4">
        <v>0</v>
      </c>
      <c r="F730" s="4">
        <v>0</v>
      </c>
      <c r="G730" s="5">
        <f t="shared" si="11"/>
        <v>0</v>
      </c>
      <c r="H730" t="s">
        <v>8</v>
      </c>
    </row>
    <row r="731" spans="1:8" x14ac:dyDescent="0.3">
      <c r="A731">
        <v>2016</v>
      </c>
      <c r="B731">
        <v>32100</v>
      </c>
      <c r="C731">
        <v>20200</v>
      </c>
      <c r="D731" s="6">
        <v>-10</v>
      </c>
      <c r="E731" s="4">
        <v>48951402.578000002</v>
      </c>
      <c r="F731" s="4">
        <v>-4406258.92</v>
      </c>
      <c r="G731" s="5">
        <f t="shared" si="11"/>
        <v>440625.89199999999</v>
      </c>
      <c r="H731" t="s">
        <v>9</v>
      </c>
    </row>
    <row r="732" spans="1:8" x14ac:dyDescent="0.3">
      <c r="A732">
        <v>2016</v>
      </c>
      <c r="B732">
        <v>32200</v>
      </c>
      <c r="C732">
        <v>20200</v>
      </c>
      <c r="D732" s="6">
        <v>-15</v>
      </c>
      <c r="E732" s="4">
        <v>17126970.240999997</v>
      </c>
      <c r="F732" s="4">
        <v>-1548618.46</v>
      </c>
      <c r="G732" s="5">
        <f t="shared" si="11"/>
        <v>232292.769</v>
      </c>
      <c r="H732" t="s">
        <v>9</v>
      </c>
    </row>
    <row r="733" spans="1:8" x14ac:dyDescent="0.3">
      <c r="A733">
        <v>2016</v>
      </c>
      <c r="B733">
        <v>32300</v>
      </c>
      <c r="C733">
        <v>20200</v>
      </c>
      <c r="D733" s="6">
        <v>-10</v>
      </c>
      <c r="E733" s="4">
        <v>2361493.7540000007</v>
      </c>
      <c r="F733" s="4">
        <v>-212564.96</v>
      </c>
      <c r="G733" s="5">
        <f t="shared" si="11"/>
        <v>21256.495999999999</v>
      </c>
      <c r="H733" t="s">
        <v>9</v>
      </c>
    </row>
    <row r="734" spans="1:8" x14ac:dyDescent="0.3">
      <c r="A734">
        <v>2016</v>
      </c>
      <c r="B734">
        <v>32400</v>
      </c>
      <c r="C734">
        <v>20200</v>
      </c>
      <c r="D734" s="6">
        <v>-10</v>
      </c>
      <c r="E734" s="4">
        <v>7340493.1620000014</v>
      </c>
      <c r="F734" s="4">
        <v>-660739.28</v>
      </c>
      <c r="G734" s="5">
        <f t="shared" si="11"/>
        <v>66073.928</v>
      </c>
      <c r="H734" t="s">
        <v>9</v>
      </c>
    </row>
    <row r="735" spans="1:8" x14ac:dyDescent="0.3">
      <c r="A735">
        <v>2016</v>
      </c>
      <c r="B735">
        <v>32500</v>
      </c>
      <c r="C735">
        <v>20200</v>
      </c>
      <c r="D735" s="6">
        <v>-10</v>
      </c>
      <c r="E735" s="4">
        <v>4745285.0109999999</v>
      </c>
      <c r="F735" s="4">
        <v>-427136.99</v>
      </c>
      <c r="G735" s="5">
        <f t="shared" si="11"/>
        <v>42713.699000000001</v>
      </c>
      <c r="H735" t="s">
        <v>9</v>
      </c>
    </row>
    <row r="736" spans="1:8" x14ac:dyDescent="0.3">
      <c r="A736">
        <v>2016</v>
      </c>
      <c r="B736">
        <v>32100</v>
      </c>
      <c r="C736">
        <v>20200</v>
      </c>
      <c r="D736" s="6">
        <v>-10</v>
      </c>
      <c r="E736" s="4">
        <v>0</v>
      </c>
      <c r="F736" s="4">
        <v>0</v>
      </c>
      <c r="G736" s="5">
        <f t="shared" si="11"/>
        <v>0</v>
      </c>
      <c r="H736" t="s">
        <v>9</v>
      </c>
    </row>
    <row r="737" spans="1:8" x14ac:dyDescent="0.3">
      <c r="A737">
        <v>2016</v>
      </c>
      <c r="B737">
        <v>32200</v>
      </c>
      <c r="C737">
        <v>20200</v>
      </c>
      <c r="D737" s="6">
        <v>-15</v>
      </c>
      <c r="E737" s="4">
        <v>0</v>
      </c>
      <c r="F737" s="4">
        <v>0</v>
      </c>
      <c r="G737" s="5">
        <f t="shared" si="11"/>
        <v>0</v>
      </c>
      <c r="H737" t="s">
        <v>9</v>
      </c>
    </row>
    <row r="738" spans="1:8" x14ac:dyDescent="0.3">
      <c r="A738">
        <v>2016</v>
      </c>
      <c r="B738">
        <v>32300</v>
      </c>
      <c r="C738">
        <v>20200</v>
      </c>
      <c r="D738" s="6">
        <v>-10</v>
      </c>
      <c r="E738" s="4">
        <v>0</v>
      </c>
      <c r="F738" s="4">
        <v>0</v>
      </c>
      <c r="G738" s="5">
        <f t="shared" si="11"/>
        <v>0</v>
      </c>
      <c r="H738" t="s">
        <v>9</v>
      </c>
    </row>
    <row r="739" spans="1:8" x14ac:dyDescent="0.3">
      <c r="A739">
        <v>2016</v>
      </c>
      <c r="B739">
        <v>32400</v>
      </c>
      <c r="C739">
        <v>20200</v>
      </c>
      <c r="D739" s="6">
        <v>-10</v>
      </c>
      <c r="E739" s="4">
        <v>0</v>
      </c>
      <c r="F739" s="4">
        <v>0</v>
      </c>
      <c r="G739" s="5">
        <f t="shared" si="11"/>
        <v>0</v>
      </c>
      <c r="H739" t="s">
        <v>9</v>
      </c>
    </row>
    <row r="740" spans="1:8" x14ac:dyDescent="0.3">
      <c r="A740">
        <v>2016</v>
      </c>
      <c r="B740">
        <v>32500</v>
      </c>
      <c r="C740">
        <v>20200</v>
      </c>
      <c r="D740" s="6">
        <v>-10</v>
      </c>
      <c r="E740" s="4">
        <v>0</v>
      </c>
      <c r="F740" s="4">
        <v>0</v>
      </c>
      <c r="G740" s="5">
        <f t="shared" si="11"/>
        <v>0</v>
      </c>
      <c r="H740" t="s">
        <v>9</v>
      </c>
    </row>
    <row r="741" spans="1:8" x14ac:dyDescent="0.3">
      <c r="A741">
        <v>2016</v>
      </c>
      <c r="B741">
        <v>32100</v>
      </c>
      <c r="C741">
        <v>20200</v>
      </c>
      <c r="D741" s="6">
        <v>0</v>
      </c>
      <c r="E741" s="4">
        <v>0</v>
      </c>
      <c r="F741" s="4">
        <v>0</v>
      </c>
      <c r="G741" s="5">
        <f t="shared" si="11"/>
        <v>0</v>
      </c>
      <c r="H741" t="s">
        <v>8</v>
      </c>
    </row>
    <row r="742" spans="1:8" x14ac:dyDescent="0.3">
      <c r="A742">
        <v>2016</v>
      </c>
      <c r="B742">
        <v>32200</v>
      </c>
      <c r="C742">
        <v>20200</v>
      </c>
      <c r="D742" s="6">
        <v>0</v>
      </c>
      <c r="E742" s="4">
        <v>0</v>
      </c>
      <c r="F742" s="4">
        <v>0</v>
      </c>
      <c r="G742" s="5">
        <f t="shared" si="11"/>
        <v>0</v>
      </c>
      <c r="H742" t="s">
        <v>8</v>
      </c>
    </row>
    <row r="743" spans="1:8" x14ac:dyDescent="0.3">
      <c r="A743">
        <v>2016</v>
      </c>
      <c r="B743">
        <v>32300</v>
      </c>
      <c r="C743">
        <v>20200</v>
      </c>
      <c r="D743" s="6">
        <v>0</v>
      </c>
      <c r="E743" s="4">
        <v>0</v>
      </c>
      <c r="F743" s="4">
        <v>0</v>
      </c>
      <c r="G743" s="5">
        <f t="shared" si="11"/>
        <v>0</v>
      </c>
      <c r="H743" t="s">
        <v>8</v>
      </c>
    </row>
    <row r="744" spans="1:8" x14ac:dyDescent="0.3">
      <c r="A744">
        <v>2016</v>
      </c>
      <c r="B744">
        <v>32400</v>
      </c>
      <c r="C744">
        <v>20200</v>
      </c>
      <c r="D744" s="6">
        <v>0</v>
      </c>
      <c r="E744" s="4">
        <v>0</v>
      </c>
      <c r="F744" s="4">
        <v>0</v>
      </c>
      <c r="G744" s="5">
        <f t="shared" si="11"/>
        <v>0</v>
      </c>
      <c r="H744" t="s">
        <v>8</v>
      </c>
    </row>
    <row r="745" spans="1:8" x14ac:dyDescent="0.3">
      <c r="A745">
        <v>2016</v>
      </c>
      <c r="B745">
        <v>32500</v>
      </c>
      <c r="C745">
        <v>20200</v>
      </c>
      <c r="D745" s="6">
        <v>0</v>
      </c>
      <c r="E745" s="4">
        <v>0</v>
      </c>
      <c r="F745" s="4">
        <v>0</v>
      </c>
      <c r="G745" s="5">
        <f t="shared" si="11"/>
        <v>0</v>
      </c>
      <c r="H745" t="s">
        <v>8</v>
      </c>
    </row>
    <row r="746" spans="1:8" x14ac:dyDescent="0.3">
      <c r="A746">
        <v>2016</v>
      </c>
      <c r="B746">
        <v>32100</v>
      </c>
      <c r="C746">
        <v>20201</v>
      </c>
      <c r="D746" s="6">
        <v>-10</v>
      </c>
      <c r="E746" s="4">
        <v>4150996.9220000003</v>
      </c>
      <c r="F746" s="4">
        <v>-718279.07999999973</v>
      </c>
      <c r="G746" s="5">
        <f t="shared" si="11"/>
        <v>71827.907999999981</v>
      </c>
      <c r="H746" t="s">
        <v>9</v>
      </c>
    </row>
    <row r="747" spans="1:8" x14ac:dyDescent="0.3">
      <c r="A747">
        <v>2016</v>
      </c>
      <c r="B747">
        <v>32200</v>
      </c>
      <c r="C747">
        <v>20201</v>
      </c>
      <c r="D747" s="6">
        <v>-15</v>
      </c>
      <c r="E747" s="4">
        <v>17690265.258000001</v>
      </c>
      <c r="F747" s="4">
        <v>-3087798.48</v>
      </c>
      <c r="G747" s="5">
        <f t="shared" si="11"/>
        <v>463169.772</v>
      </c>
      <c r="H747" t="s">
        <v>9</v>
      </c>
    </row>
    <row r="748" spans="1:8" x14ac:dyDescent="0.3">
      <c r="A748">
        <v>2016</v>
      </c>
      <c r="B748">
        <v>32300</v>
      </c>
      <c r="C748">
        <v>20201</v>
      </c>
      <c r="D748" s="6">
        <v>-10</v>
      </c>
      <c r="E748" s="4">
        <v>5316328.0919999992</v>
      </c>
      <c r="F748" s="4">
        <v>-919925.2799999998</v>
      </c>
      <c r="G748" s="5">
        <f t="shared" si="11"/>
        <v>91992.527999999991</v>
      </c>
      <c r="H748" t="s">
        <v>9</v>
      </c>
    </row>
    <row r="749" spans="1:8" x14ac:dyDescent="0.3">
      <c r="A749">
        <v>2016</v>
      </c>
      <c r="B749">
        <v>32400</v>
      </c>
      <c r="C749">
        <v>20201</v>
      </c>
      <c r="D749" s="6">
        <v>-10</v>
      </c>
      <c r="E749" s="4">
        <v>6646730.3819999993</v>
      </c>
      <c r="F749" s="4">
        <v>-1150135.0799999998</v>
      </c>
      <c r="G749" s="5">
        <f t="shared" si="11"/>
        <v>115013.50799999999</v>
      </c>
      <c r="H749" t="s">
        <v>9</v>
      </c>
    </row>
    <row r="750" spans="1:8" x14ac:dyDescent="0.3">
      <c r="A750">
        <v>2016</v>
      </c>
      <c r="B750">
        <v>32500</v>
      </c>
      <c r="C750">
        <v>20201</v>
      </c>
      <c r="D750" s="6">
        <v>-10</v>
      </c>
      <c r="E750" s="4">
        <v>776625.7799999998</v>
      </c>
      <c r="F750" s="4">
        <v>-134385.60000000001</v>
      </c>
      <c r="G750" s="5">
        <f t="shared" si="11"/>
        <v>13438.560000000001</v>
      </c>
      <c r="H750" t="s">
        <v>9</v>
      </c>
    </row>
    <row r="751" spans="1:8" x14ac:dyDescent="0.3">
      <c r="A751">
        <v>2016</v>
      </c>
      <c r="B751">
        <v>32100</v>
      </c>
      <c r="C751">
        <v>20201</v>
      </c>
      <c r="D751" s="6">
        <v>-10</v>
      </c>
      <c r="E751" s="4">
        <v>0</v>
      </c>
      <c r="F751" s="4">
        <v>0</v>
      </c>
      <c r="G751" s="5">
        <f t="shared" si="11"/>
        <v>0</v>
      </c>
      <c r="H751" t="s">
        <v>9</v>
      </c>
    </row>
    <row r="752" spans="1:8" x14ac:dyDescent="0.3">
      <c r="A752">
        <v>2016</v>
      </c>
      <c r="B752">
        <v>32200</v>
      </c>
      <c r="C752">
        <v>20201</v>
      </c>
      <c r="D752" s="6">
        <v>-15</v>
      </c>
      <c r="E752" s="4">
        <v>0</v>
      </c>
      <c r="F752" s="4">
        <v>0</v>
      </c>
      <c r="G752" s="5">
        <f t="shared" si="11"/>
        <v>0</v>
      </c>
      <c r="H752" t="s">
        <v>9</v>
      </c>
    </row>
    <row r="753" spans="1:8" x14ac:dyDescent="0.3">
      <c r="A753">
        <v>2016</v>
      </c>
      <c r="B753">
        <v>32300</v>
      </c>
      <c r="C753">
        <v>20201</v>
      </c>
      <c r="D753" s="6">
        <v>-10</v>
      </c>
      <c r="E753" s="4">
        <v>0</v>
      </c>
      <c r="F753" s="4">
        <v>0</v>
      </c>
      <c r="G753" s="5">
        <f t="shared" si="11"/>
        <v>0</v>
      </c>
      <c r="H753" t="s">
        <v>9</v>
      </c>
    </row>
    <row r="754" spans="1:8" x14ac:dyDescent="0.3">
      <c r="A754">
        <v>2016</v>
      </c>
      <c r="B754">
        <v>32400</v>
      </c>
      <c r="C754">
        <v>20201</v>
      </c>
      <c r="D754" s="6">
        <v>-10</v>
      </c>
      <c r="E754" s="4">
        <v>0</v>
      </c>
      <c r="F754" s="4">
        <v>0</v>
      </c>
      <c r="G754" s="5">
        <f t="shared" si="11"/>
        <v>0</v>
      </c>
      <c r="H754" t="s">
        <v>9</v>
      </c>
    </row>
    <row r="755" spans="1:8" x14ac:dyDescent="0.3">
      <c r="A755">
        <v>2016</v>
      </c>
      <c r="B755">
        <v>32500</v>
      </c>
      <c r="C755">
        <v>20201</v>
      </c>
      <c r="D755" s="6">
        <v>-10</v>
      </c>
      <c r="E755" s="4">
        <v>0</v>
      </c>
      <c r="F755" s="4">
        <v>0</v>
      </c>
      <c r="G755" s="5">
        <f t="shared" si="11"/>
        <v>0</v>
      </c>
      <c r="H755" t="s">
        <v>9</v>
      </c>
    </row>
    <row r="756" spans="1:8" x14ac:dyDescent="0.3">
      <c r="A756">
        <v>2016</v>
      </c>
      <c r="B756">
        <v>32100</v>
      </c>
      <c r="C756">
        <v>20201</v>
      </c>
      <c r="D756" s="6">
        <v>0</v>
      </c>
      <c r="E756" s="4">
        <v>0</v>
      </c>
      <c r="F756" s="4">
        <v>0</v>
      </c>
      <c r="G756" s="5">
        <f t="shared" si="11"/>
        <v>0</v>
      </c>
      <c r="H756" t="s">
        <v>8</v>
      </c>
    </row>
    <row r="757" spans="1:8" x14ac:dyDescent="0.3">
      <c r="A757">
        <v>2016</v>
      </c>
      <c r="B757">
        <v>32200</v>
      </c>
      <c r="C757">
        <v>20201</v>
      </c>
      <c r="D757" s="6">
        <v>0</v>
      </c>
      <c r="E757" s="4">
        <v>0</v>
      </c>
      <c r="F757" s="4">
        <v>0</v>
      </c>
      <c r="G757" s="5">
        <f t="shared" si="11"/>
        <v>0</v>
      </c>
      <c r="H757" t="s">
        <v>8</v>
      </c>
    </row>
    <row r="758" spans="1:8" x14ac:dyDescent="0.3">
      <c r="A758">
        <v>2016</v>
      </c>
      <c r="B758">
        <v>32300</v>
      </c>
      <c r="C758">
        <v>20201</v>
      </c>
      <c r="D758" s="6">
        <v>0</v>
      </c>
      <c r="E758" s="4">
        <v>0</v>
      </c>
      <c r="F758" s="4">
        <v>0</v>
      </c>
      <c r="G758" s="5">
        <f t="shared" si="11"/>
        <v>0</v>
      </c>
      <c r="H758" t="s">
        <v>8</v>
      </c>
    </row>
    <row r="759" spans="1:8" x14ac:dyDescent="0.3">
      <c r="A759">
        <v>2016</v>
      </c>
      <c r="B759">
        <v>32400</v>
      </c>
      <c r="C759">
        <v>20201</v>
      </c>
      <c r="D759" s="6">
        <v>0</v>
      </c>
      <c r="E759" s="4">
        <v>0</v>
      </c>
      <c r="F759" s="4">
        <v>0</v>
      </c>
      <c r="G759" s="5">
        <f t="shared" si="11"/>
        <v>0</v>
      </c>
      <c r="H759" t="s">
        <v>8</v>
      </c>
    </row>
    <row r="760" spans="1:8" x14ac:dyDescent="0.3">
      <c r="A760">
        <v>2016</v>
      </c>
      <c r="B760">
        <v>32500</v>
      </c>
      <c r="C760">
        <v>20201</v>
      </c>
      <c r="D760" s="6">
        <v>0</v>
      </c>
      <c r="E760" s="4">
        <v>0</v>
      </c>
      <c r="F760" s="4">
        <v>0</v>
      </c>
      <c r="G760" s="5">
        <f t="shared" si="11"/>
        <v>0</v>
      </c>
      <c r="H760" t="s">
        <v>8</v>
      </c>
    </row>
    <row r="761" spans="1:8" x14ac:dyDescent="0.3">
      <c r="A761">
        <v>2016</v>
      </c>
      <c r="B761">
        <v>32100</v>
      </c>
      <c r="C761">
        <v>20202</v>
      </c>
      <c r="D761" s="6">
        <v>-10</v>
      </c>
      <c r="E761" s="4">
        <v>2018648.2019999998</v>
      </c>
      <c r="F761" s="4">
        <v>-842047.68</v>
      </c>
      <c r="G761" s="5">
        <f t="shared" si="11"/>
        <v>84204.768000000011</v>
      </c>
      <c r="H761" t="s">
        <v>9</v>
      </c>
    </row>
    <row r="762" spans="1:8" x14ac:dyDescent="0.3">
      <c r="A762">
        <v>2016</v>
      </c>
      <c r="B762">
        <v>32200</v>
      </c>
      <c r="C762">
        <v>20202</v>
      </c>
      <c r="D762" s="6">
        <v>-15</v>
      </c>
      <c r="E762" s="4">
        <v>6887649.8540000012</v>
      </c>
      <c r="F762" s="4">
        <v>-2934275.0399999996</v>
      </c>
      <c r="G762" s="5">
        <f t="shared" si="11"/>
        <v>440141.25599999994</v>
      </c>
      <c r="H762" t="s">
        <v>9</v>
      </c>
    </row>
    <row r="763" spans="1:8" x14ac:dyDescent="0.3">
      <c r="A763">
        <v>2016</v>
      </c>
      <c r="B763">
        <v>32300</v>
      </c>
      <c r="C763">
        <v>20202</v>
      </c>
      <c r="D763" s="6">
        <v>-10</v>
      </c>
      <c r="E763" s="4">
        <v>2514493.02</v>
      </c>
      <c r="F763" s="4">
        <v>-1048881.6000000003</v>
      </c>
      <c r="G763" s="5">
        <f t="shared" si="11"/>
        <v>104888.16000000003</v>
      </c>
      <c r="H763" t="s">
        <v>9</v>
      </c>
    </row>
    <row r="764" spans="1:8" x14ac:dyDescent="0.3">
      <c r="A764">
        <v>2016</v>
      </c>
      <c r="B764">
        <v>32400</v>
      </c>
      <c r="C764">
        <v>20202</v>
      </c>
      <c r="D764" s="6">
        <v>-10</v>
      </c>
      <c r="E764" s="4">
        <v>3715686.912</v>
      </c>
      <c r="F764" s="4">
        <v>-1549940.8800000001</v>
      </c>
      <c r="G764" s="5">
        <f t="shared" si="11"/>
        <v>154994.08800000002</v>
      </c>
      <c r="H764" t="s">
        <v>9</v>
      </c>
    </row>
    <row r="765" spans="1:8" x14ac:dyDescent="0.3">
      <c r="A765">
        <v>2016</v>
      </c>
      <c r="B765">
        <v>32500</v>
      </c>
      <c r="C765">
        <v>20202</v>
      </c>
      <c r="D765" s="6">
        <v>-10</v>
      </c>
      <c r="E765" s="4">
        <v>270059.65999999997</v>
      </c>
      <c r="F765" s="4">
        <v>-112651.20000000003</v>
      </c>
      <c r="G765" s="5">
        <f t="shared" si="11"/>
        <v>11265.120000000003</v>
      </c>
      <c r="H765" t="s">
        <v>9</v>
      </c>
    </row>
    <row r="766" spans="1:8" x14ac:dyDescent="0.3">
      <c r="A766">
        <v>2016</v>
      </c>
      <c r="B766">
        <v>32100</v>
      </c>
      <c r="C766">
        <v>20202</v>
      </c>
      <c r="D766" s="6">
        <v>-10</v>
      </c>
      <c r="E766" s="4">
        <v>0</v>
      </c>
      <c r="F766" s="4">
        <v>0</v>
      </c>
      <c r="G766" s="5">
        <f t="shared" si="11"/>
        <v>0</v>
      </c>
      <c r="H766" t="s">
        <v>9</v>
      </c>
    </row>
    <row r="767" spans="1:8" x14ac:dyDescent="0.3">
      <c r="A767">
        <v>2016</v>
      </c>
      <c r="B767">
        <v>32200</v>
      </c>
      <c r="C767">
        <v>20202</v>
      </c>
      <c r="D767" s="6">
        <v>-15</v>
      </c>
      <c r="E767" s="4">
        <v>0</v>
      </c>
      <c r="F767" s="4">
        <v>0</v>
      </c>
      <c r="G767" s="5">
        <f t="shared" si="11"/>
        <v>0</v>
      </c>
      <c r="H767" t="s">
        <v>9</v>
      </c>
    </row>
    <row r="768" spans="1:8" x14ac:dyDescent="0.3">
      <c r="A768">
        <v>2016</v>
      </c>
      <c r="B768">
        <v>32300</v>
      </c>
      <c r="C768">
        <v>20202</v>
      </c>
      <c r="D768" s="6">
        <v>-10</v>
      </c>
      <c r="E768" s="4">
        <v>0</v>
      </c>
      <c r="F768" s="4">
        <v>0</v>
      </c>
      <c r="G768" s="5">
        <f t="shared" si="11"/>
        <v>0</v>
      </c>
      <c r="H768" t="s">
        <v>9</v>
      </c>
    </row>
    <row r="769" spans="1:8" x14ac:dyDescent="0.3">
      <c r="A769">
        <v>2016</v>
      </c>
      <c r="B769">
        <v>32400</v>
      </c>
      <c r="C769">
        <v>20202</v>
      </c>
      <c r="D769" s="6">
        <v>-10</v>
      </c>
      <c r="E769" s="4">
        <v>0</v>
      </c>
      <c r="F769" s="4">
        <v>0</v>
      </c>
      <c r="G769" s="5">
        <f t="shared" si="11"/>
        <v>0</v>
      </c>
      <c r="H769" t="s">
        <v>9</v>
      </c>
    </row>
    <row r="770" spans="1:8" x14ac:dyDescent="0.3">
      <c r="A770">
        <v>2016</v>
      </c>
      <c r="B770">
        <v>32500</v>
      </c>
      <c r="C770">
        <v>20202</v>
      </c>
      <c r="D770" s="6">
        <v>-10</v>
      </c>
      <c r="E770" s="4">
        <v>0</v>
      </c>
      <c r="F770" s="4">
        <v>0</v>
      </c>
      <c r="G770" s="5">
        <f t="shared" si="11"/>
        <v>0</v>
      </c>
      <c r="H770" t="s">
        <v>9</v>
      </c>
    </row>
    <row r="771" spans="1:8" x14ac:dyDescent="0.3">
      <c r="A771">
        <v>2016</v>
      </c>
      <c r="B771">
        <v>32100</v>
      </c>
      <c r="C771">
        <v>20202</v>
      </c>
      <c r="D771" s="6">
        <v>0</v>
      </c>
      <c r="E771" s="4">
        <v>0</v>
      </c>
      <c r="F771" s="4">
        <v>0</v>
      </c>
      <c r="G771" s="5">
        <f t="shared" si="11"/>
        <v>0</v>
      </c>
      <c r="H771" t="s">
        <v>8</v>
      </c>
    </row>
    <row r="772" spans="1:8" x14ac:dyDescent="0.3">
      <c r="A772">
        <v>2016</v>
      </c>
      <c r="B772">
        <v>32200</v>
      </c>
      <c r="C772">
        <v>20202</v>
      </c>
      <c r="D772" s="6">
        <v>0</v>
      </c>
      <c r="E772" s="4">
        <v>0</v>
      </c>
      <c r="F772" s="4">
        <v>0</v>
      </c>
      <c r="G772" s="5">
        <f t="shared" si="11"/>
        <v>0</v>
      </c>
      <c r="H772" t="s">
        <v>8</v>
      </c>
    </row>
    <row r="773" spans="1:8" x14ac:dyDescent="0.3">
      <c r="A773">
        <v>2016</v>
      </c>
      <c r="B773">
        <v>32300</v>
      </c>
      <c r="C773">
        <v>20202</v>
      </c>
      <c r="D773" s="6">
        <v>0</v>
      </c>
      <c r="E773" s="4">
        <v>0</v>
      </c>
      <c r="F773" s="4">
        <v>0</v>
      </c>
      <c r="G773" s="5">
        <f t="shared" si="11"/>
        <v>0</v>
      </c>
      <c r="H773" t="s">
        <v>8</v>
      </c>
    </row>
    <row r="774" spans="1:8" x14ac:dyDescent="0.3">
      <c r="A774">
        <v>2016</v>
      </c>
      <c r="B774">
        <v>32400</v>
      </c>
      <c r="C774">
        <v>20202</v>
      </c>
      <c r="D774" s="6">
        <v>0</v>
      </c>
      <c r="E774" s="4">
        <v>0</v>
      </c>
      <c r="F774" s="4">
        <v>0</v>
      </c>
      <c r="G774" s="5">
        <f t="shared" si="11"/>
        <v>0</v>
      </c>
      <c r="H774" t="s">
        <v>8</v>
      </c>
    </row>
    <row r="775" spans="1:8" x14ac:dyDescent="0.3">
      <c r="A775">
        <v>2016</v>
      </c>
      <c r="B775">
        <v>32500</v>
      </c>
      <c r="C775">
        <v>20202</v>
      </c>
      <c r="D775" s="6">
        <v>0</v>
      </c>
      <c r="E775" s="4">
        <v>0</v>
      </c>
      <c r="F775" s="4">
        <v>0</v>
      </c>
      <c r="G775" s="5">
        <f t="shared" si="11"/>
        <v>0</v>
      </c>
      <c r="H775" t="s">
        <v>8</v>
      </c>
    </row>
    <row r="776" spans="1:8" hidden="1" x14ac:dyDescent="0.3">
      <c r="A776">
        <v>2016</v>
      </c>
      <c r="B776">
        <v>34300</v>
      </c>
      <c r="C776">
        <v>40104</v>
      </c>
      <c r="D776">
        <v>-10</v>
      </c>
      <c r="E776" s="4">
        <v>131378477.58</v>
      </c>
      <c r="F776" s="4">
        <v>0</v>
      </c>
      <c r="G776" s="5">
        <f t="shared" si="11"/>
        <v>0</v>
      </c>
      <c r="H776" t="s">
        <v>9</v>
      </c>
    </row>
    <row r="777" spans="1:8" hidden="1" x14ac:dyDescent="0.3">
      <c r="A777">
        <v>2016</v>
      </c>
      <c r="B777">
        <v>34100</v>
      </c>
      <c r="C777">
        <v>31001</v>
      </c>
      <c r="D777">
        <v>-25</v>
      </c>
      <c r="E777" s="4">
        <v>11423.78</v>
      </c>
      <c r="F777" s="4">
        <v>-1074.6400000000001</v>
      </c>
      <c r="G777" s="5">
        <f t="shared" si="11"/>
        <v>268.66000000000003</v>
      </c>
      <c r="H777" t="s">
        <v>9</v>
      </c>
    </row>
    <row r="778" spans="1:8" hidden="1" x14ac:dyDescent="0.3">
      <c r="A778">
        <v>2016</v>
      </c>
      <c r="B778">
        <v>34200</v>
      </c>
      <c r="C778">
        <v>31001</v>
      </c>
      <c r="D778">
        <v>-10</v>
      </c>
      <c r="E778" s="4">
        <v>0</v>
      </c>
      <c r="F778" s="4">
        <v>0</v>
      </c>
      <c r="G778" s="5">
        <f t="shared" si="11"/>
        <v>0</v>
      </c>
      <c r="H778" t="s">
        <v>9</v>
      </c>
    </row>
    <row r="779" spans="1:8" hidden="1" x14ac:dyDescent="0.3">
      <c r="A779">
        <v>2016</v>
      </c>
      <c r="B779">
        <v>34300</v>
      </c>
      <c r="C779">
        <v>31001</v>
      </c>
      <c r="D779">
        <v>-10</v>
      </c>
      <c r="E779" s="4">
        <v>344790.52900000004</v>
      </c>
      <c r="F779" s="4">
        <v>-31982.81</v>
      </c>
      <c r="G779" s="5">
        <f t="shared" ref="G779:G842" si="12">IF(E779=0,E779,((D779/100)*F779))</f>
        <v>3198.2810000000004</v>
      </c>
      <c r="H779" t="s">
        <v>9</v>
      </c>
    </row>
    <row r="780" spans="1:8" hidden="1" x14ac:dyDescent="0.3">
      <c r="A780">
        <v>2016</v>
      </c>
      <c r="B780">
        <v>34400</v>
      </c>
      <c r="C780">
        <v>31001</v>
      </c>
      <c r="D780">
        <v>-20</v>
      </c>
      <c r="E780" s="4">
        <v>0</v>
      </c>
      <c r="F780" s="4">
        <v>0</v>
      </c>
      <c r="G780" s="5">
        <f t="shared" si="12"/>
        <v>0</v>
      </c>
      <c r="H780" t="s">
        <v>9</v>
      </c>
    </row>
    <row r="781" spans="1:8" hidden="1" x14ac:dyDescent="0.3">
      <c r="A781">
        <v>2016</v>
      </c>
      <c r="B781">
        <v>34500</v>
      </c>
      <c r="C781">
        <v>31001</v>
      </c>
      <c r="D781">
        <v>-10</v>
      </c>
      <c r="E781" s="4">
        <v>2989.1330000000003</v>
      </c>
      <c r="F781" s="4">
        <v>-277.27</v>
      </c>
      <c r="G781" s="5">
        <f t="shared" si="12"/>
        <v>27.727</v>
      </c>
      <c r="H781" t="s">
        <v>9</v>
      </c>
    </row>
    <row r="782" spans="1:8" hidden="1" x14ac:dyDescent="0.3">
      <c r="A782">
        <v>2016</v>
      </c>
      <c r="B782">
        <v>34600</v>
      </c>
      <c r="C782">
        <v>31001</v>
      </c>
      <c r="D782">
        <v>-5</v>
      </c>
      <c r="E782" s="4">
        <v>0</v>
      </c>
      <c r="F782" s="4">
        <v>0</v>
      </c>
      <c r="G782" s="5">
        <f t="shared" si="12"/>
        <v>0</v>
      </c>
      <c r="H782" t="s">
        <v>9</v>
      </c>
    </row>
    <row r="783" spans="1:8" hidden="1" x14ac:dyDescent="0.3">
      <c r="A783">
        <v>2016</v>
      </c>
      <c r="B783">
        <v>34100</v>
      </c>
      <c r="C783">
        <v>31001</v>
      </c>
      <c r="D783">
        <v>-25</v>
      </c>
      <c r="E783" s="4">
        <v>547236.38250000007</v>
      </c>
      <c r="F783" s="4">
        <v>-51477.989999999991</v>
      </c>
      <c r="G783" s="5">
        <f t="shared" si="12"/>
        <v>12869.497499999998</v>
      </c>
      <c r="H783" t="s">
        <v>9</v>
      </c>
    </row>
    <row r="784" spans="1:8" hidden="1" x14ac:dyDescent="0.3">
      <c r="A784">
        <v>2016</v>
      </c>
      <c r="B784">
        <v>34200</v>
      </c>
      <c r="C784">
        <v>31001</v>
      </c>
      <c r="D784">
        <v>-10</v>
      </c>
      <c r="E784" s="4">
        <v>329353.17500000005</v>
      </c>
      <c r="F784" s="4">
        <v>-30550.849999999995</v>
      </c>
      <c r="G784" s="5">
        <f t="shared" si="12"/>
        <v>3055.0849999999996</v>
      </c>
      <c r="H784" t="s">
        <v>9</v>
      </c>
    </row>
    <row r="785" spans="1:8" hidden="1" x14ac:dyDescent="0.3">
      <c r="A785">
        <v>2016</v>
      </c>
      <c r="B785">
        <v>34300</v>
      </c>
      <c r="C785">
        <v>31001</v>
      </c>
      <c r="D785">
        <v>-10</v>
      </c>
      <c r="E785" s="4">
        <v>7287958.6859410703</v>
      </c>
      <c r="F785" s="4">
        <v>-343318.64999999997</v>
      </c>
      <c r="G785" s="5">
        <f t="shared" si="12"/>
        <v>34331.864999999998</v>
      </c>
      <c r="H785" t="s">
        <v>9</v>
      </c>
    </row>
    <row r="786" spans="1:8" hidden="1" x14ac:dyDescent="0.3">
      <c r="A786">
        <v>2016</v>
      </c>
      <c r="B786">
        <v>34400</v>
      </c>
      <c r="C786">
        <v>31001</v>
      </c>
      <c r="D786">
        <v>-20</v>
      </c>
      <c r="E786" s="4">
        <v>480447.06000000011</v>
      </c>
      <c r="F786" s="4">
        <v>-44983.6</v>
      </c>
      <c r="G786" s="5">
        <f t="shared" si="12"/>
        <v>8996.7199999999993</v>
      </c>
      <c r="H786" t="s">
        <v>9</v>
      </c>
    </row>
    <row r="787" spans="1:8" hidden="1" x14ac:dyDescent="0.3">
      <c r="A787">
        <v>2016</v>
      </c>
      <c r="B787">
        <v>34500</v>
      </c>
      <c r="C787">
        <v>31001</v>
      </c>
      <c r="D787">
        <v>-10</v>
      </c>
      <c r="E787" s="4">
        <v>767837.16099999985</v>
      </c>
      <c r="F787" s="4">
        <v>-71224.69</v>
      </c>
      <c r="G787" s="5">
        <f t="shared" si="12"/>
        <v>7122.469000000001</v>
      </c>
      <c r="H787" t="s">
        <v>9</v>
      </c>
    </row>
    <row r="788" spans="1:8" hidden="1" x14ac:dyDescent="0.3">
      <c r="A788">
        <v>2016</v>
      </c>
      <c r="B788">
        <v>34600</v>
      </c>
      <c r="C788">
        <v>31001</v>
      </c>
      <c r="D788">
        <v>-5</v>
      </c>
      <c r="E788" s="4">
        <v>71478.343999999997</v>
      </c>
      <c r="F788" s="4">
        <v>-6599.7199999999993</v>
      </c>
      <c r="G788" s="5">
        <f t="shared" si="12"/>
        <v>329.98599999999999</v>
      </c>
      <c r="H788" t="s">
        <v>9</v>
      </c>
    </row>
    <row r="789" spans="1:8" hidden="1" x14ac:dyDescent="0.3">
      <c r="A789">
        <v>2016</v>
      </c>
      <c r="B789">
        <v>34100</v>
      </c>
      <c r="C789">
        <v>40101</v>
      </c>
      <c r="D789">
        <v>-25</v>
      </c>
      <c r="E789" s="4">
        <v>47861.549999999996</v>
      </c>
      <c r="F789" s="4">
        <v>-915.48</v>
      </c>
      <c r="G789" s="5">
        <f t="shared" si="12"/>
        <v>228.87</v>
      </c>
      <c r="H789" t="s">
        <v>9</v>
      </c>
    </row>
    <row r="790" spans="1:8" hidden="1" x14ac:dyDescent="0.3">
      <c r="A790">
        <v>2016</v>
      </c>
      <c r="B790">
        <v>34200</v>
      </c>
      <c r="C790">
        <v>40101</v>
      </c>
      <c r="D790">
        <v>-10</v>
      </c>
      <c r="E790" s="4">
        <v>0</v>
      </c>
      <c r="F790" s="4">
        <v>0</v>
      </c>
      <c r="G790" s="5">
        <f t="shared" si="12"/>
        <v>0</v>
      </c>
      <c r="H790" t="s">
        <v>9</v>
      </c>
    </row>
    <row r="791" spans="1:8" hidden="1" x14ac:dyDescent="0.3">
      <c r="A791">
        <v>2016</v>
      </c>
      <c r="B791">
        <v>34300</v>
      </c>
      <c r="C791">
        <v>40101</v>
      </c>
      <c r="D791">
        <v>-10</v>
      </c>
      <c r="E791" s="4">
        <v>1229058.8490000004</v>
      </c>
      <c r="F791" s="4">
        <v>-23442.81</v>
      </c>
      <c r="G791" s="5">
        <f t="shared" si="12"/>
        <v>2344.2810000000004</v>
      </c>
      <c r="H791" t="s">
        <v>9</v>
      </c>
    </row>
    <row r="792" spans="1:8" hidden="1" x14ac:dyDescent="0.3">
      <c r="A792">
        <v>2016</v>
      </c>
      <c r="B792">
        <v>34400</v>
      </c>
      <c r="C792">
        <v>40101</v>
      </c>
      <c r="D792">
        <v>-20</v>
      </c>
      <c r="E792" s="4">
        <v>0</v>
      </c>
      <c r="F792" s="4">
        <v>0</v>
      </c>
      <c r="G792" s="5">
        <f t="shared" si="12"/>
        <v>0</v>
      </c>
      <c r="H792" t="s">
        <v>9</v>
      </c>
    </row>
    <row r="793" spans="1:8" hidden="1" x14ac:dyDescent="0.3">
      <c r="A793">
        <v>2016</v>
      </c>
      <c r="B793">
        <v>34500</v>
      </c>
      <c r="C793">
        <v>40101</v>
      </c>
      <c r="D793">
        <v>-10</v>
      </c>
      <c r="E793" s="4">
        <v>285111.26999999996</v>
      </c>
      <c r="F793" s="4">
        <v>-5438.2</v>
      </c>
      <c r="G793" s="5">
        <f t="shared" si="12"/>
        <v>543.82000000000005</v>
      </c>
      <c r="H793" t="s">
        <v>9</v>
      </c>
    </row>
    <row r="794" spans="1:8" hidden="1" x14ac:dyDescent="0.3">
      <c r="A794">
        <v>2016</v>
      </c>
      <c r="B794">
        <v>34600</v>
      </c>
      <c r="C794">
        <v>40101</v>
      </c>
      <c r="D794">
        <v>-5</v>
      </c>
      <c r="E794" s="4">
        <v>0</v>
      </c>
      <c r="F794" s="4">
        <v>0</v>
      </c>
      <c r="G794" s="5">
        <f t="shared" si="12"/>
        <v>0</v>
      </c>
      <c r="H794" t="s">
        <v>9</v>
      </c>
    </row>
    <row r="795" spans="1:8" hidden="1" x14ac:dyDescent="0.3">
      <c r="A795">
        <v>2016</v>
      </c>
      <c r="B795">
        <v>34300</v>
      </c>
      <c r="C795">
        <v>40106</v>
      </c>
      <c r="D795">
        <v>-10</v>
      </c>
      <c r="E795" s="4">
        <v>135374025.77000001</v>
      </c>
      <c r="F795" s="4">
        <v>0</v>
      </c>
      <c r="G795" s="5">
        <f t="shared" si="12"/>
        <v>0</v>
      </c>
      <c r="H795" t="s">
        <v>9</v>
      </c>
    </row>
    <row r="796" spans="1:8" hidden="1" x14ac:dyDescent="0.3">
      <c r="A796">
        <v>2016</v>
      </c>
      <c r="B796">
        <v>34100</v>
      </c>
      <c r="C796">
        <v>30200</v>
      </c>
      <c r="D796">
        <v>-25</v>
      </c>
      <c r="E796" s="4">
        <v>3686239.8224999998</v>
      </c>
      <c r="F796" s="4">
        <v>-697590.30999999994</v>
      </c>
      <c r="G796" s="5">
        <f t="shared" si="12"/>
        <v>174397.57749999998</v>
      </c>
      <c r="H796" t="s">
        <v>9</v>
      </c>
    </row>
    <row r="797" spans="1:8" hidden="1" x14ac:dyDescent="0.3">
      <c r="A797">
        <v>2016</v>
      </c>
      <c r="B797">
        <v>34200</v>
      </c>
      <c r="C797">
        <v>30200</v>
      </c>
      <c r="D797">
        <v>-10</v>
      </c>
      <c r="E797" s="4">
        <v>514947.19800000003</v>
      </c>
      <c r="F797" s="4">
        <v>-94759.62</v>
      </c>
      <c r="G797" s="5">
        <f t="shared" si="12"/>
        <v>9475.9619999999995</v>
      </c>
      <c r="H797" t="s">
        <v>9</v>
      </c>
    </row>
    <row r="798" spans="1:8" hidden="1" x14ac:dyDescent="0.3">
      <c r="A798">
        <v>2016</v>
      </c>
      <c r="B798">
        <v>34300</v>
      </c>
      <c r="C798">
        <v>30200</v>
      </c>
      <c r="D798">
        <v>-10</v>
      </c>
      <c r="E798" s="4">
        <v>2892343.9499999997</v>
      </c>
      <c r="F798" s="4">
        <v>-532243.69999999995</v>
      </c>
      <c r="G798" s="5">
        <f t="shared" si="12"/>
        <v>53224.369999999995</v>
      </c>
      <c r="H798" t="s">
        <v>9</v>
      </c>
    </row>
    <row r="799" spans="1:8" hidden="1" x14ac:dyDescent="0.3">
      <c r="A799">
        <v>2016</v>
      </c>
      <c r="B799">
        <v>34400</v>
      </c>
      <c r="C799">
        <v>30200</v>
      </c>
      <c r="D799">
        <v>-20</v>
      </c>
      <c r="E799" s="4">
        <v>29872.572</v>
      </c>
      <c r="F799" s="4">
        <v>-5600.1399999999994</v>
      </c>
      <c r="G799" s="5">
        <f t="shared" si="12"/>
        <v>1120.028</v>
      </c>
      <c r="H799" t="s">
        <v>9</v>
      </c>
    </row>
    <row r="800" spans="1:8" hidden="1" x14ac:dyDescent="0.3">
      <c r="A800">
        <v>2016</v>
      </c>
      <c r="B800">
        <v>34500</v>
      </c>
      <c r="C800">
        <v>30200</v>
      </c>
      <c r="D800">
        <v>-10</v>
      </c>
      <c r="E800" s="4">
        <v>542118.75199999998</v>
      </c>
      <c r="F800" s="4">
        <v>-99759.679999999993</v>
      </c>
      <c r="G800" s="5">
        <f t="shared" si="12"/>
        <v>9975.9680000000008</v>
      </c>
      <c r="H800" t="s">
        <v>9</v>
      </c>
    </row>
    <row r="801" spans="1:8" hidden="1" x14ac:dyDescent="0.3">
      <c r="A801">
        <v>2016</v>
      </c>
      <c r="B801">
        <v>34600</v>
      </c>
      <c r="C801">
        <v>30200</v>
      </c>
      <c r="D801">
        <v>-5</v>
      </c>
      <c r="E801" s="4">
        <v>55717.542499999996</v>
      </c>
      <c r="F801" s="4">
        <v>-10159.549999999999</v>
      </c>
      <c r="G801" s="5">
        <f t="shared" si="12"/>
        <v>507.97749999999996</v>
      </c>
      <c r="H801" t="s">
        <v>9</v>
      </c>
    </row>
    <row r="802" spans="1:8" hidden="1" x14ac:dyDescent="0.3">
      <c r="A802">
        <v>2016</v>
      </c>
      <c r="B802">
        <v>34100</v>
      </c>
      <c r="C802">
        <v>30101</v>
      </c>
      <c r="D802">
        <v>-25</v>
      </c>
      <c r="E802" s="4">
        <v>0</v>
      </c>
      <c r="F802" s="4">
        <v>-178285.94</v>
      </c>
      <c r="G802" s="5">
        <f t="shared" si="12"/>
        <v>0</v>
      </c>
      <c r="H802" t="s">
        <v>9</v>
      </c>
    </row>
    <row r="803" spans="1:8" hidden="1" x14ac:dyDescent="0.3">
      <c r="A803">
        <v>2016</v>
      </c>
      <c r="B803">
        <v>34200</v>
      </c>
      <c r="C803">
        <v>30101</v>
      </c>
      <c r="D803">
        <v>-10</v>
      </c>
      <c r="E803" s="4">
        <v>0</v>
      </c>
      <c r="F803" s="4">
        <v>-57593.279999999999</v>
      </c>
      <c r="G803" s="5">
        <f t="shared" si="12"/>
        <v>0</v>
      </c>
      <c r="H803" t="s">
        <v>9</v>
      </c>
    </row>
    <row r="804" spans="1:8" hidden="1" x14ac:dyDescent="0.3">
      <c r="A804">
        <v>2016</v>
      </c>
      <c r="B804">
        <v>34300</v>
      </c>
      <c r="C804">
        <v>30101</v>
      </c>
      <c r="D804">
        <v>-10</v>
      </c>
      <c r="E804" s="4">
        <v>441704.95779780159</v>
      </c>
      <c r="F804" s="4">
        <v>-23842474.245673344</v>
      </c>
      <c r="G804" s="5">
        <f t="shared" si="12"/>
        <v>2384247.4245673344</v>
      </c>
      <c r="H804" t="s">
        <v>9</v>
      </c>
    </row>
    <row r="805" spans="1:8" hidden="1" x14ac:dyDescent="0.3">
      <c r="A805">
        <v>2016</v>
      </c>
      <c r="B805">
        <v>34400</v>
      </c>
      <c r="C805">
        <v>30101</v>
      </c>
      <c r="D805">
        <v>-20</v>
      </c>
      <c r="E805" s="4">
        <v>0</v>
      </c>
      <c r="F805" s="4">
        <v>-517860.87000000011</v>
      </c>
      <c r="G805" s="5">
        <f t="shared" si="12"/>
        <v>0</v>
      </c>
      <c r="H805" t="s">
        <v>9</v>
      </c>
    </row>
    <row r="806" spans="1:8" hidden="1" x14ac:dyDescent="0.3">
      <c r="A806">
        <v>2016</v>
      </c>
      <c r="B806">
        <v>34500</v>
      </c>
      <c r="C806">
        <v>30101</v>
      </c>
      <c r="D806">
        <v>-10</v>
      </c>
      <c r="E806" s="4">
        <v>0</v>
      </c>
      <c r="F806" s="4">
        <v>-124450.93</v>
      </c>
      <c r="G806" s="5">
        <f t="shared" si="12"/>
        <v>0</v>
      </c>
      <c r="H806" t="s">
        <v>9</v>
      </c>
    </row>
    <row r="807" spans="1:8" hidden="1" x14ac:dyDescent="0.3">
      <c r="A807">
        <v>2016</v>
      </c>
      <c r="B807">
        <v>34600</v>
      </c>
      <c r="C807">
        <v>30101</v>
      </c>
      <c r="D807">
        <v>-5</v>
      </c>
      <c r="E807" s="4">
        <v>0</v>
      </c>
      <c r="F807" s="4">
        <v>-6201.5999999999995</v>
      </c>
      <c r="G807" s="5">
        <f t="shared" si="12"/>
        <v>0</v>
      </c>
      <c r="H807" t="s">
        <v>9</v>
      </c>
    </row>
    <row r="808" spans="1:8" hidden="1" x14ac:dyDescent="0.3">
      <c r="A808">
        <v>2016</v>
      </c>
      <c r="B808">
        <v>34100</v>
      </c>
      <c r="C808">
        <v>30201</v>
      </c>
      <c r="D808">
        <v>-25</v>
      </c>
      <c r="E808" s="4">
        <v>221391.85250000001</v>
      </c>
      <c r="F808" s="4">
        <v>-41896.590000000004</v>
      </c>
      <c r="G808" s="5">
        <f t="shared" si="12"/>
        <v>10474.147500000001</v>
      </c>
      <c r="H808" t="s">
        <v>9</v>
      </c>
    </row>
    <row r="809" spans="1:8" hidden="1" x14ac:dyDescent="0.3">
      <c r="A809">
        <v>2016</v>
      </c>
      <c r="B809">
        <v>34200</v>
      </c>
      <c r="C809">
        <v>30201</v>
      </c>
      <c r="D809">
        <v>-10</v>
      </c>
      <c r="E809" s="4">
        <v>30127.863000000001</v>
      </c>
      <c r="F809" s="4">
        <v>-5544.0699999999988</v>
      </c>
      <c r="G809" s="5">
        <f t="shared" si="12"/>
        <v>554.40699999999993</v>
      </c>
      <c r="H809" t="s">
        <v>9</v>
      </c>
    </row>
    <row r="810" spans="1:8" hidden="1" x14ac:dyDescent="0.3">
      <c r="A810">
        <v>2016</v>
      </c>
      <c r="B810">
        <v>34300</v>
      </c>
      <c r="C810">
        <v>30201</v>
      </c>
      <c r="D810">
        <v>-10</v>
      </c>
      <c r="E810" s="4">
        <v>18015129.981360175</v>
      </c>
      <c r="F810" s="4">
        <v>-8470554.5275122039</v>
      </c>
      <c r="G810" s="5">
        <f t="shared" si="12"/>
        <v>847055.45275122044</v>
      </c>
      <c r="H810" t="s">
        <v>9</v>
      </c>
    </row>
    <row r="811" spans="1:8" hidden="1" x14ac:dyDescent="0.3">
      <c r="A811">
        <v>2016</v>
      </c>
      <c r="B811">
        <v>34400</v>
      </c>
      <c r="C811">
        <v>30201</v>
      </c>
      <c r="D811">
        <v>-20</v>
      </c>
      <c r="E811" s="4">
        <v>1264347.746</v>
      </c>
      <c r="F811" s="4">
        <v>-237024.56999999998</v>
      </c>
      <c r="G811" s="5">
        <f t="shared" si="12"/>
        <v>47404.913999999997</v>
      </c>
      <c r="H811" t="s">
        <v>9</v>
      </c>
    </row>
    <row r="812" spans="1:8" hidden="1" x14ac:dyDescent="0.3">
      <c r="A812">
        <v>2016</v>
      </c>
      <c r="B812">
        <v>34500</v>
      </c>
      <c r="C812">
        <v>30201</v>
      </c>
      <c r="D812">
        <v>-10</v>
      </c>
      <c r="E812" s="4">
        <v>1333274.395</v>
      </c>
      <c r="F812" s="4">
        <v>-245346.65000000002</v>
      </c>
      <c r="G812" s="5">
        <f t="shared" si="12"/>
        <v>24534.665000000005</v>
      </c>
      <c r="H812" t="s">
        <v>9</v>
      </c>
    </row>
    <row r="813" spans="1:8" hidden="1" x14ac:dyDescent="0.3">
      <c r="A813">
        <v>2016</v>
      </c>
      <c r="B813">
        <v>34600</v>
      </c>
      <c r="C813">
        <v>30201</v>
      </c>
      <c r="D813">
        <v>-5</v>
      </c>
      <c r="E813" s="4">
        <v>117315.50249999999</v>
      </c>
      <c r="F813" s="4">
        <v>-21391.35</v>
      </c>
      <c r="G813" s="5">
        <f t="shared" si="12"/>
        <v>1069.5674999999999</v>
      </c>
      <c r="H813" t="s">
        <v>9</v>
      </c>
    </row>
    <row r="814" spans="1:8" hidden="1" x14ac:dyDescent="0.3">
      <c r="A814">
        <v>2016</v>
      </c>
      <c r="B814">
        <v>34100</v>
      </c>
      <c r="C814">
        <v>30202</v>
      </c>
      <c r="D814">
        <v>-25</v>
      </c>
      <c r="E814" s="4">
        <v>139305.2225</v>
      </c>
      <c r="F814" s="4">
        <v>-26362.35</v>
      </c>
      <c r="G814" s="5">
        <f t="shared" si="12"/>
        <v>6590.5874999999996</v>
      </c>
      <c r="H814" t="s">
        <v>9</v>
      </c>
    </row>
    <row r="815" spans="1:8" hidden="1" x14ac:dyDescent="0.3">
      <c r="A815">
        <v>2016</v>
      </c>
      <c r="B815">
        <v>34200</v>
      </c>
      <c r="C815">
        <v>30202</v>
      </c>
      <c r="D815">
        <v>-10</v>
      </c>
      <c r="E815" s="4">
        <v>33204.958000000006</v>
      </c>
      <c r="F815" s="4">
        <v>-6110.32</v>
      </c>
      <c r="G815" s="5">
        <f t="shared" si="12"/>
        <v>611.03200000000004</v>
      </c>
      <c r="H815" t="s">
        <v>9</v>
      </c>
    </row>
    <row r="816" spans="1:8" hidden="1" x14ac:dyDescent="0.3">
      <c r="A816">
        <v>2016</v>
      </c>
      <c r="B816">
        <v>34300</v>
      </c>
      <c r="C816">
        <v>30202</v>
      </c>
      <c r="D816">
        <v>-10</v>
      </c>
      <c r="E816" s="4">
        <v>16249037.268360177</v>
      </c>
      <c r="F816" s="4">
        <v>-8145561.4575122036</v>
      </c>
      <c r="G816" s="5">
        <f t="shared" si="12"/>
        <v>814556.14575122041</v>
      </c>
      <c r="H816" t="s">
        <v>9</v>
      </c>
    </row>
    <row r="817" spans="1:8" hidden="1" x14ac:dyDescent="0.3">
      <c r="A817">
        <v>2016</v>
      </c>
      <c r="B817">
        <v>34400</v>
      </c>
      <c r="C817">
        <v>30202</v>
      </c>
      <c r="D817">
        <v>-20</v>
      </c>
      <c r="E817" s="4">
        <v>1394653.7560000001</v>
      </c>
      <c r="F817" s="4">
        <v>-261452.77</v>
      </c>
      <c r="G817" s="5">
        <f t="shared" si="12"/>
        <v>52290.554000000004</v>
      </c>
      <c r="H817" t="s">
        <v>9</v>
      </c>
    </row>
    <row r="818" spans="1:8" hidden="1" x14ac:dyDescent="0.3">
      <c r="A818">
        <v>2016</v>
      </c>
      <c r="B818">
        <v>34500</v>
      </c>
      <c r="C818">
        <v>30202</v>
      </c>
      <c r="D818">
        <v>-10</v>
      </c>
      <c r="E818" s="4">
        <v>1114445.1599999999</v>
      </c>
      <c r="F818" s="4">
        <v>-205078.1</v>
      </c>
      <c r="G818" s="5">
        <f t="shared" si="12"/>
        <v>20507.810000000001</v>
      </c>
      <c r="H818" t="s">
        <v>9</v>
      </c>
    </row>
    <row r="819" spans="1:8" hidden="1" x14ac:dyDescent="0.3">
      <c r="A819">
        <v>2016</v>
      </c>
      <c r="B819">
        <v>34600</v>
      </c>
      <c r="C819">
        <v>30202</v>
      </c>
      <c r="D819">
        <v>-5</v>
      </c>
      <c r="E819" s="4">
        <v>81727.181499999977</v>
      </c>
      <c r="F819" s="4">
        <v>-14902.170000000002</v>
      </c>
      <c r="G819" s="5">
        <f t="shared" si="12"/>
        <v>745.10850000000016</v>
      </c>
      <c r="H819" t="s">
        <v>9</v>
      </c>
    </row>
    <row r="820" spans="1:8" hidden="1" x14ac:dyDescent="0.3">
      <c r="A820">
        <v>2016</v>
      </c>
      <c r="B820">
        <v>34300</v>
      </c>
      <c r="C820">
        <v>30203</v>
      </c>
      <c r="D820">
        <v>-10</v>
      </c>
      <c r="E820" s="4">
        <v>468478177.89999998</v>
      </c>
      <c r="F820" s="4">
        <v>0</v>
      </c>
      <c r="G820" s="5">
        <f t="shared" si="12"/>
        <v>0</v>
      </c>
      <c r="H820" t="s">
        <v>9</v>
      </c>
    </row>
    <row r="821" spans="1:8" hidden="1" x14ac:dyDescent="0.3">
      <c r="A821">
        <v>2016</v>
      </c>
      <c r="B821">
        <v>34100</v>
      </c>
      <c r="C821">
        <v>30300</v>
      </c>
      <c r="D821">
        <v>-25</v>
      </c>
      <c r="E821" s="4">
        <v>217156.83500000002</v>
      </c>
      <c r="F821" s="4">
        <v>-64944.54</v>
      </c>
      <c r="G821" s="5">
        <f t="shared" si="12"/>
        <v>16236.135</v>
      </c>
      <c r="H821" t="s">
        <v>9</v>
      </c>
    </row>
    <row r="822" spans="1:8" hidden="1" x14ac:dyDescent="0.3">
      <c r="A822">
        <v>2016</v>
      </c>
      <c r="B822">
        <v>34200</v>
      </c>
      <c r="C822">
        <v>30300</v>
      </c>
      <c r="D822">
        <v>-10</v>
      </c>
      <c r="E822" s="4">
        <v>20417.282999999999</v>
      </c>
      <c r="F822" s="4">
        <v>-5843.97</v>
      </c>
      <c r="G822" s="5">
        <f t="shared" si="12"/>
        <v>584.39700000000005</v>
      </c>
      <c r="H822" t="s">
        <v>9</v>
      </c>
    </row>
    <row r="823" spans="1:8" hidden="1" x14ac:dyDescent="0.3">
      <c r="A823">
        <v>2016</v>
      </c>
      <c r="B823">
        <v>34300</v>
      </c>
      <c r="C823">
        <v>30300</v>
      </c>
      <c r="D823">
        <v>-10</v>
      </c>
      <c r="E823" s="4">
        <v>106738.92299999998</v>
      </c>
      <c r="F823" s="4">
        <v>-30551.570000000003</v>
      </c>
      <c r="G823" s="5">
        <f t="shared" si="12"/>
        <v>3055.1570000000006</v>
      </c>
      <c r="H823" t="s">
        <v>9</v>
      </c>
    </row>
    <row r="824" spans="1:8" hidden="1" x14ac:dyDescent="0.3">
      <c r="A824">
        <v>2016</v>
      </c>
      <c r="B824">
        <v>34400</v>
      </c>
      <c r="C824">
        <v>30300</v>
      </c>
      <c r="D824">
        <v>-20</v>
      </c>
      <c r="E824" s="4">
        <v>5762.8979999999992</v>
      </c>
      <c r="F824" s="4">
        <v>-1698.1100000000001</v>
      </c>
      <c r="G824" s="5">
        <f t="shared" si="12"/>
        <v>339.62200000000007</v>
      </c>
      <c r="H824" t="s">
        <v>9</v>
      </c>
    </row>
    <row r="825" spans="1:8" hidden="1" x14ac:dyDescent="0.3">
      <c r="A825">
        <v>2016</v>
      </c>
      <c r="B825">
        <v>34500</v>
      </c>
      <c r="C825">
        <v>30300</v>
      </c>
      <c r="D825">
        <v>-10</v>
      </c>
      <c r="E825" s="4">
        <v>29912.113000000001</v>
      </c>
      <c r="F825" s="4">
        <v>-8561.6700000000019</v>
      </c>
      <c r="G825" s="5">
        <f t="shared" si="12"/>
        <v>856.16700000000026</v>
      </c>
      <c r="H825" t="s">
        <v>9</v>
      </c>
    </row>
    <row r="826" spans="1:8" hidden="1" x14ac:dyDescent="0.3">
      <c r="A826">
        <v>2016</v>
      </c>
      <c r="B826">
        <v>34600</v>
      </c>
      <c r="C826">
        <v>30300</v>
      </c>
      <c r="D826">
        <v>-5</v>
      </c>
      <c r="E826" s="4">
        <v>20051.356</v>
      </c>
      <c r="F826" s="4">
        <v>-5658.2800000000007</v>
      </c>
      <c r="G826" s="5">
        <f t="shared" si="12"/>
        <v>282.91400000000004</v>
      </c>
      <c r="H826" t="s">
        <v>9</v>
      </c>
    </row>
    <row r="827" spans="1:8" hidden="1" x14ac:dyDescent="0.3">
      <c r="A827">
        <v>2016</v>
      </c>
      <c r="B827">
        <v>34100</v>
      </c>
      <c r="C827">
        <v>30102</v>
      </c>
      <c r="D827">
        <v>-25</v>
      </c>
      <c r="E827" s="4">
        <v>698853.78</v>
      </c>
      <c r="F827" s="4">
        <v>-41450.879999999997</v>
      </c>
      <c r="G827" s="5">
        <f t="shared" si="12"/>
        <v>10362.719999999999</v>
      </c>
      <c r="H827" t="s">
        <v>9</v>
      </c>
    </row>
    <row r="828" spans="1:8" hidden="1" x14ac:dyDescent="0.3">
      <c r="A828">
        <v>2016</v>
      </c>
      <c r="B828">
        <v>34200</v>
      </c>
      <c r="C828">
        <v>30102</v>
      </c>
      <c r="D828">
        <v>-10</v>
      </c>
      <c r="E828" s="4">
        <v>542662.62200000009</v>
      </c>
      <c r="F828" s="4">
        <v>-31902.980000000007</v>
      </c>
      <c r="G828" s="5">
        <f t="shared" si="12"/>
        <v>3190.2980000000007</v>
      </c>
      <c r="H828" t="s">
        <v>9</v>
      </c>
    </row>
    <row r="829" spans="1:8" hidden="1" x14ac:dyDescent="0.3">
      <c r="A829">
        <v>2016</v>
      </c>
      <c r="B829">
        <v>34300</v>
      </c>
      <c r="C829">
        <v>30102</v>
      </c>
      <c r="D829">
        <v>-10</v>
      </c>
      <c r="E829" s="4">
        <v>10258094.250968983</v>
      </c>
      <c r="F829" s="4">
        <v>-10285568.116563272</v>
      </c>
      <c r="G829" s="5">
        <f t="shared" si="12"/>
        <v>1028556.8116563272</v>
      </c>
      <c r="H829" t="s">
        <v>9</v>
      </c>
    </row>
    <row r="830" spans="1:8" hidden="1" x14ac:dyDescent="0.3">
      <c r="A830">
        <v>2016</v>
      </c>
      <c r="B830">
        <v>34400</v>
      </c>
      <c r="C830">
        <v>30102</v>
      </c>
      <c r="D830">
        <v>-20</v>
      </c>
      <c r="E830" s="4">
        <v>3427588.2480000001</v>
      </c>
      <c r="F830" s="4">
        <v>-202698.36000000002</v>
      </c>
      <c r="G830" s="5">
        <f t="shared" si="12"/>
        <v>40539.672000000006</v>
      </c>
      <c r="H830" t="s">
        <v>9</v>
      </c>
    </row>
    <row r="831" spans="1:8" hidden="1" x14ac:dyDescent="0.3">
      <c r="A831">
        <v>2016</v>
      </c>
      <c r="B831">
        <v>34500</v>
      </c>
      <c r="C831">
        <v>30102</v>
      </c>
      <c r="D831">
        <v>-10</v>
      </c>
      <c r="E831" s="4">
        <v>2585085.2679999997</v>
      </c>
      <c r="F831" s="4">
        <v>-151976.32000000001</v>
      </c>
      <c r="G831" s="5">
        <f t="shared" si="12"/>
        <v>15197.632000000001</v>
      </c>
      <c r="H831" t="s">
        <v>9</v>
      </c>
    </row>
    <row r="832" spans="1:8" hidden="1" x14ac:dyDescent="0.3">
      <c r="A832">
        <v>2016</v>
      </c>
      <c r="B832">
        <v>34600</v>
      </c>
      <c r="C832">
        <v>30102</v>
      </c>
      <c r="D832">
        <v>-5</v>
      </c>
      <c r="E832" s="4">
        <v>15731.5445</v>
      </c>
      <c r="F832" s="4">
        <v>-922.11</v>
      </c>
      <c r="G832" s="5">
        <f t="shared" si="12"/>
        <v>46.105500000000006</v>
      </c>
      <c r="H832" t="s">
        <v>9</v>
      </c>
    </row>
    <row r="833" spans="1:8" hidden="1" x14ac:dyDescent="0.3">
      <c r="A833">
        <v>2016</v>
      </c>
      <c r="B833">
        <v>34100</v>
      </c>
      <c r="C833">
        <v>30301</v>
      </c>
      <c r="D833">
        <v>-25</v>
      </c>
      <c r="E833" s="4">
        <v>707546.00749999995</v>
      </c>
      <c r="F833" s="4">
        <v>-211603.92999999996</v>
      </c>
      <c r="G833" s="5">
        <f t="shared" si="12"/>
        <v>52900.982499999991</v>
      </c>
      <c r="H833" t="s">
        <v>9</v>
      </c>
    </row>
    <row r="834" spans="1:8" hidden="1" x14ac:dyDescent="0.3">
      <c r="A834">
        <v>2016</v>
      </c>
      <c r="B834">
        <v>34200</v>
      </c>
      <c r="C834">
        <v>30301</v>
      </c>
      <c r="D834">
        <v>-10</v>
      </c>
      <c r="E834" s="4">
        <v>159270.09699999998</v>
      </c>
      <c r="F834" s="4">
        <v>-45587.429999999993</v>
      </c>
      <c r="G834" s="5">
        <f t="shared" si="12"/>
        <v>4558.7429999999995</v>
      </c>
      <c r="H834" t="s">
        <v>9</v>
      </c>
    </row>
    <row r="835" spans="1:8" hidden="1" x14ac:dyDescent="0.3">
      <c r="A835">
        <v>2016</v>
      </c>
      <c r="B835">
        <v>34300</v>
      </c>
      <c r="C835">
        <v>30301</v>
      </c>
      <c r="D835">
        <v>-10</v>
      </c>
      <c r="E835" s="4">
        <v>63000147.903533496</v>
      </c>
      <c r="F835" s="4">
        <v>-4832823.8600000003</v>
      </c>
      <c r="G835" s="5">
        <f t="shared" si="12"/>
        <v>483282.38600000006</v>
      </c>
      <c r="H835" t="s">
        <v>9</v>
      </c>
    </row>
    <row r="836" spans="1:8" hidden="1" x14ac:dyDescent="0.3">
      <c r="A836">
        <v>2016</v>
      </c>
      <c r="B836">
        <v>34400</v>
      </c>
      <c r="C836">
        <v>30301</v>
      </c>
      <c r="D836">
        <v>-20</v>
      </c>
      <c r="E836" s="4">
        <v>1430693.5460000001</v>
      </c>
      <c r="F836" s="4">
        <v>-421569.86999999994</v>
      </c>
      <c r="G836" s="5">
        <f t="shared" si="12"/>
        <v>84313.973999999987</v>
      </c>
      <c r="H836" t="s">
        <v>9</v>
      </c>
    </row>
    <row r="837" spans="1:8" hidden="1" x14ac:dyDescent="0.3">
      <c r="A837">
        <v>2016</v>
      </c>
      <c r="B837">
        <v>34500</v>
      </c>
      <c r="C837">
        <v>30301</v>
      </c>
      <c r="D837">
        <v>-10</v>
      </c>
      <c r="E837" s="4">
        <v>1430381.8419999999</v>
      </c>
      <c r="F837" s="4">
        <v>-409414.18</v>
      </c>
      <c r="G837" s="5">
        <f t="shared" si="12"/>
        <v>40941.418000000005</v>
      </c>
      <c r="H837" t="s">
        <v>9</v>
      </c>
    </row>
    <row r="838" spans="1:8" hidden="1" x14ac:dyDescent="0.3">
      <c r="A838">
        <v>2016</v>
      </c>
      <c r="B838">
        <v>34600</v>
      </c>
      <c r="C838">
        <v>30301</v>
      </c>
      <c r="D838">
        <v>-5</v>
      </c>
      <c r="E838" s="4">
        <v>92312.611499999985</v>
      </c>
      <c r="F838" s="4">
        <v>-26049.57</v>
      </c>
      <c r="G838" s="5">
        <f t="shared" si="12"/>
        <v>1302.4785000000002</v>
      </c>
      <c r="H838" t="s">
        <v>9</v>
      </c>
    </row>
    <row r="839" spans="1:8" hidden="1" x14ac:dyDescent="0.3">
      <c r="A839">
        <v>2016</v>
      </c>
      <c r="B839">
        <v>34100</v>
      </c>
      <c r="C839">
        <v>30302</v>
      </c>
      <c r="D839">
        <v>-25</v>
      </c>
      <c r="E839" s="4">
        <v>7382838.0175000001</v>
      </c>
      <c r="F839" s="4">
        <v>-13466.93</v>
      </c>
      <c r="G839" s="5">
        <f t="shared" si="12"/>
        <v>3366.7325000000001</v>
      </c>
      <c r="H839" t="s">
        <v>9</v>
      </c>
    </row>
    <row r="840" spans="1:8" hidden="1" x14ac:dyDescent="0.3">
      <c r="A840">
        <v>2016</v>
      </c>
      <c r="B840">
        <v>34200</v>
      </c>
      <c r="C840">
        <v>30302</v>
      </c>
      <c r="D840">
        <v>-10</v>
      </c>
      <c r="E840" s="4">
        <v>9492177.5299999993</v>
      </c>
      <c r="F840" s="4">
        <v>-17309.800000000003</v>
      </c>
      <c r="G840" s="5">
        <f t="shared" si="12"/>
        <v>1730.9800000000005</v>
      </c>
      <c r="H840" t="s">
        <v>9</v>
      </c>
    </row>
    <row r="841" spans="1:8" hidden="1" x14ac:dyDescent="0.3">
      <c r="A841">
        <v>2016</v>
      </c>
      <c r="B841">
        <v>34300</v>
      </c>
      <c r="C841">
        <v>30302</v>
      </c>
      <c r="D841">
        <v>-10</v>
      </c>
      <c r="E841" s="4">
        <v>140141713.40893409</v>
      </c>
      <c r="F841" s="4">
        <v>-21352418.976792507</v>
      </c>
      <c r="G841" s="5">
        <f t="shared" si="12"/>
        <v>2135241.8976792507</v>
      </c>
      <c r="H841" t="s">
        <v>9</v>
      </c>
    </row>
    <row r="842" spans="1:8" hidden="1" x14ac:dyDescent="0.3">
      <c r="A842">
        <v>2016</v>
      </c>
      <c r="B842">
        <v>34400</v>
      </c>
      <c r="C842">
        <v>30302</v>
      </c>
      <c r="D842">
        <v>-20</v>
      </c>
      <c r="E842" s="4">
        <v>33170897.318</v>
      </c>
      <c r="F842" s="4">
        <v>-60501.009999999995</v>
      </c>
      <c r="G842" s="5">
        <f t="shared" si="12"/>
        <v>12100.201999999999</v>
      </c>
      <c r="H842" t="s">
        <v>9</v>
      </c>
    </row>
    <row r="843" spans="1:8" hidden="1" x14ac:dyDescent="0.3">
      <c r="A843">
        <v>2016</v>
      </c>
      <c r="B843">
        <v>34500</v>
      </c>
      <c r="C843">
        <v>30302</v>
      </c>
      <c r="D843">
        <v>-10</v>
      </c>
      <c r="E843" s="4">
        <v>23305978.734999999</v>
      </c>
      <c r="F843" s="4">
        <v>-42500.450000000004</v>
      </c>
      <c r="G843" s="5">
        <f t="shared" ref="G843:G906" si="13">IF(E843=0,E843,((D843/100)*F843))</f>
        <v>4250.045000000001</v>
      </c>
      <c r="H843" t="s">
        <v>9</v>
      </c>
    </row>
    <row r="844" spans="1:8" hidden="1" x14ac:dyDescent="0.3">
      <c r="A844">
        <v>2016</v>
      </c>
      <c r="B844">
        <v>34600</v>
      </c>
      <c r="C844">
        <v>30302</v>
      </c>
      <c r="D844">
        <v>-5</v>
      </c>
      <c r="E844" s="4">
        <v>1226701.9705000001</v>
      </c>
      <c r="F844" s="4">
        <v>-2236.79</v>
      </c>
      <c r="G844" s="5">
        <f t="shared" si="13"/>
        <v>111.8395</v>
      </c>
      <c r="H844" t="s">
        <v>9</v>
      </c>
    </row>
    <row r="845" spans="1:8" hidden="1" x14ac:dyDescent="0.3">
      <c r="A845">
        <v>2016</v>
      </c>
      <c r="B845">
        <v>34100</v>
      </c>
      <c r="C845">
        <v>10301</v>
      </c>
      <c r="D845">
        <v>-25</v>
      </c>
      <c r="E845" s="4">
        <v>0</v>
      </c>
      <c r="F845" s="4">
        <v>0</v>
      </c>
      <c r="G845" s="5">
        <f t="shared" si="13"/>
        <v>0</v>
      </c>
      <c r="H845" t="s">
        <v>9</v>
      </c>
    </row>
    <row r="846" spans="1:8" hidden="1" x14ac:dyDescent="0.3">
      <c r="A846">
        <v>2016</v>
      </c>
      <c r="B846">
        <v>34300</v>
      </c>
      <c r="C846">
        <v>40105</v>
      </c>
      <c r="D846">
        <v>-10</v>
      </c>
      <c r="E846" s="4">
        <v>132754569.92</v>
      </c>
      <c r="F846" s="4">
        <v>0</v>
      </c>
      <c r="G846" s="5">
        <f t="shared" si="13"/>
        <v>0</v>
      </c>
      <c r="H846" t="s">
        <v>9</v>
      </c>
    </row>
    <row r="847" spans="1:8" hidden="1" x14ac:dyDescent="0.3">
      <c r="A847">
        <v>2016</v>
      </c>
      <c r="B847">
        <v>34100</v>
      </c>
      <c r="C847">
        <v>30401</v>
      </c>
      <c r="D847">
        <v>-25</v>
      </c>
      <c r="E847" s="4">
        <v>65557.950000000012</v>
      </c>
      <c r="F847" s="4">
        <v>-142615.28</v>
      </c>
      <c r="G847" s="5">
        <f t="shared" si="13"/>
        <v>35653.82</v>
      </c>
      <c r="H847" t="s">
        <v>9</v>
      </c>
    </row>
    <row r="848" spans="1:8" hidden="1" x14ac:dyDescent="0.3">
      <c r="A848">
        <v>2016</v>
      </c>
      <c r="B848">
        <v>34200</v>
      </c>
      <c r="C848">
        <v>30401</v>
      </c>
      <c r="D848">
        <v>-10</v>
      </c>
      <c r="E848" s="4">
        <v>12048.151000000002</v>
      </c>
      <c r="F848" s="4">
        <v>-19761.289999999997</v>
      </c>
      <c r="G848" s="5">
        <f t="shared" si="13"/>
        <v>1976.1289999999999</v>
      </c>
      <c r="H848" t="s">
        <v>9</v>
      </c>
    </row>
    <row r="849" spans="1:8" hidden="1" x14ac:dyDescent="0.3">
      <c r="A849">
        <v>2016</v>
      </c>
      <c r="B849">
        <v>34300</v>
      </c>
      <c r="C849">
        <v>30401</v>
      </c>
      <c r="D849">
        <v>-10</v>
      </c>
      <c r="E849" s="4">
        <v>1627824.1369509238</v>
      </c>
      <c r="F849" s="4">
        <v>-2992074.8960000002</v>
      </c>
      <c r="G849" s="5">
        <f t="shared" si="13"/>
        <v>299207.48960000003</v>
      </c>
      <c r="H849" t="s">
        <v>9</v>
      </c>
    </row>
    <row r="850" spans="1:8" hidden="1" x14ac:dyDescent="0.3">
      <c r="A850">
        <v>2016</v>
      </c>
      <c r="B850">
        <v>34400</v>
      </c>
      <c r="C850">
        <v>30401</v>
      </c>
      <c r="D850">
        <v>-20</v>
      </c>
      <c r="E850" s="4">
        <v>104072.92400000003</v>
      </c>
      <c r="F850" s="4">
        <v>-204191.13</v>
      </c>
      <c r="G850" s="5">
        <f t="shared" si="13"/>
        <v>40838.226000000002</v>
      </c>
      <c r="H850" t="s">
        <v>9</v>
      </c>
    </row>
    <row r="851" spans="1:8" hidden="1" x14ac:dyDescent="0.3">
      <c r="A851">
        <v>2016</v>
      </c>
      <c r="B851">
        <v>34500</v>
      </c>
      <c r="C851">
        <v>30401</v>
      </c>
      <c r="D851">
        <v>-10</v>
      </c>
      <c r="E851" s="4">
        <v>135590.04399999999</v>
      </c>
      <c r="F851" s="4">
        <v>-222393.95999999996</v>
      </c>
      <c r="G851" s="5">
        <f t="shared" si="13"/>
        <v>22239.395999999997</v>
      </c>
      <c r="H851" t="s">
        <v>9</v>
      </c>
    </row>
    <row r="852" spans="1:8" hidden="1" x14ac:dyDescent="0.3">
      <c r="A852">
        <v>2016</v>
      </c>
      <c r="B852">
        <v>34600</v>
      </c>
      <c r="C852">
        <v>30401</v>
      </c>
      <c r="D852">
        <v>-5</v>
      </c>
      <c r="E852" s="4">
        <v>35698.057000000001</v>
      </c>
      <c r="F852" s="4">
        <v>-54113.86</v>
      </c>
      <c r="G852" s="5">
        <f t="shared" si="13"/>
        <v>2705.6930000000002</v>
      </c>
      <c r="H852" t="s">
        <v>9</v>
      </c>
    </row>
    <row r="853" spans="1:8" hidden="1" x14ac:dyDescent="0.3">
      <c r="A853">
        <v>2016</v>
      </c>
      <c r="B853">
        <v>34100</v>
      </c>
      <c r="C853">
        <v>30500</v>
      </c>
      <c r="D853">
        <v>-25</v>
      </c>
      <c r="E853" s="4">
        <v>3089332.4674999998</v>
      </c>
      <c r="F853" s="4">
        <v>-298192.49</v>
      </c>
      <c r="G853" s="5">
        <f t="shared" si="13"/>
        <v>74548.122499999998</v>
      </c>
      <c r="H853" t="s">
        <v>9</v>
      </c>
    </row>
    <row r="854" spans="1:8" hidden="1" x14ac:dyDescent="0.3">
      <c r="A854">
        <v>2016</v>
      </c>
      <c r="B854">
        <v>34200</v>
      </c>
      <c r="C854">
        <v>30500</v>
      </c>
      <c r="D854">
        <v>-10</v>
      </c>
      <c r="E854" s="4">
        <v>302511.55299999996</v>
      </c>
      <c r="F854" s="4">
        <v>-28782.67</v>
      </c>
      <c r="G854" s="5">
        <f t="shared" si="13"/>
        <v>2878.2669999999998</v>
      </c>
      <c r="H854" t="s">
        <v>9</v>
      </c>
    </row>
    <row r="855" spans="1:8" hidden="1" x14ac:dyDescent="0.3">
      <c r="A855">
        <v>2016</v>
      </c>
      <c r="B855">
        <v>34300</v>
      </c>
      <c r="C855">
        <v>30500</v>
      </c>
      <c r="D855">
        <v>-10</v>
      </c>
      <c r="E855" s="4">
        <v>1587939.7919999997</v>
      </c>
      <c r="F855" s="4">
        <v>-151085.68000000002</v>
      </c>
      <c r="G855" s="5">
        <f t="shared" si="13"/>
        <v>15108.568000000003</v>
      </c>
      <c r="H855" t="s">
        <v>9</v>
      </c>
    </row>
    <row r="856" spans="1:8" hidden="1" x14ac:dyDescent="0.3">
      <c r="A856">
        <v>2016</v>
      </c>
      <c r="B856">
        <v>34400</v>
      </c>
      <c r="C856">
        <v>30500</v>
      </c>
      <c r="D856">
        <v>-20</v>
      </c>
      <c r="E856" s="4">
        <v>0</v>
      </c>
      <c r="F856" s="4">
        <v>0</v>
      </c>
      <c r="G856" s="5">
        <f t="shared" si="13"/>
        <v>0</v>
      </c>
      <c r="H856" t="s">
        <v>9</v>
      </c>
    </row>
    <row r="857" spans="1:8" hidden="1" x14ac:dyDescent="0.3">
      <c r="A857">
        <v>2016</v>
      </c>
      <c r="B857">
        <v>34500</v>
      </c>
      <c r="C857">
        <v>30500</v>
      </c>
      <c r="D857">
        <v>-10</v>
      </c>
      <c r="E857" s="4">
        <v>337778.56199999998</v>
      </c>
      <c r="F857" s="4">
        <v>-32138.18</v>
      </c>
      <c r="G857" s="5">
        <f t="shared" si="13"/>
        <v>3213.8180000000002</v>
      </c>
      <c r="H857" t="s">
        <v>9</v>
      </c>
    </row>
    <row r="858" spans="1:8" hidden="1" x14ac:dyDescent="0.3">
      <c r="A858">
        <v>2016</v>
      </c>
      <c r="B858">
        <v>34600</v>
      </c>
      <c r="C858">
        <v>30500</v>
      </c>
      <c r="D858">
        <v>-5</v>
      </c>
      <c r="E858" s="4">
        <v>267455.71049999999</v>
      </c>
      <c r="F858" s="4">
        <v>-25326.79</v>
      </c>
      <c r="G858" s="5">
        <f t="shared" si="13"/>
        <v>1266.3395</v>
      </c>
      <c r="H858" t="s">
        <v>9</v>
      </c>
    </row>
    <row r="859" spans="1:8" hidden="1" x14ac:dyDescent="0.3">
      <c r="A859">
        <v>2016</v>
      </c>
      <c r="B859">
        <v>34200</v>
      </c>
      <c r="C859">
        <v>30501</v>
      </c>
      <c r="D859">
        <v>-10</v>
      </c>
      <c r="E859" s="4">
        <v>0</v>
      </c>
      <c r="F859" s="4">
        <v>0</v>
      </c>
      <c r="G859" s="5">
        <f t="shared" si="13"/>
        <v>0</v>
      </c>
      <c r="H859" t="s">
        <v>9</v>
      </c>
    </row>
    <row r="860" spans="1:8" hidden="1" x14ac:dyDescent="0.3">
      <c r="A860">
        <v>2016</v>
      </c>
      <c r="B860">
        <v>34100</v>
      </c>
      <c r="C860">
        <v>30502</v>
      </c>
      <c r="D860">
        <v>-25</v>
      </c>
      <c r="E860" s="4">
        <v>103855.68749999999</v>
      </c>
      <c r="F860" s="4">
        <v>-10024.489999999998</v>
      </c>
      <c r="G860" s="5">
        <f t="shared" si="13"/>
        <v>2506.1224999999995</v>
      </c>
      <c r="H860" t="s">
        <v>9</v>
      </c>
    </row>
    <row r="861" spans="1:8" hidden="1" x14ac:dyDescent="0.3">
      <c r="A861">
        <v>2016</v>
      </c>
      <c r="B861">
        <v>34200</v>
      </c>
      <c r="C861">
        <v>30502</v>
      </c>
      <c r="D861">
        <v>-10</v>
      </c>
      <c r="E861" s="4">
        <v>11343.183999999999</v>
      </c>
      <c r="F861" s="4">
        <v>-1079.2600000000002</v>
      </c>
      <c r="G861" s="5">
        <f t="shared" si="13"/>
        <v>107.92600000000003</v>
      </c>
      <c r="H861" t="s">
        <v>9</v>
      </c>
    </row>
    <row r="862" spans="1:8" hidden="1" x14ac:dyDescent="0.3">
      <c r="A862">
        <v>2016</v>
      </c>
      <c r="B862">
        <v>34300</v>
      </c>
      <c r="C862">
        <v>30502</v>
      </c>
      <c r="D862">
        <v>-10</v>
      </c>
      <c r="E862" s="4">
        <v>51587918.563545391</v>
      </c>
      <c r="F862" s="4">
        <v>-14669549.763021728</v>
      </c>
      <c r="G862" s="5">
        <f t="shared" si="13"/>
        <v>1466954.976302173</v>
      </c>
      <c r="H862" t="s">
        <v>9</v>
      </c>
    </row>
    <row r="863" spans="1:8" hidden="1" x14ac:dyDescent="0.3">
      <c r="A863">
        <v>2016</v>
      </c>
      <c r="B863">
        <v>34400</v>
      </c>
      <c r="C863">
        <v>30502</v>
      </c>
      <c r="D863">
        <v>-20</v>
      </c>
      <c r="E863" s="4">
        <v>1670792.8839999998</v>
      </c>
      <c r="F863" s="4">
        <v>-160495.82999999999</v>
      </c>
      <c r="G863" s="5">
        <f t="shared" si="13"/>
        <v>32099.165999999997</v>
      </c>
      <c r="H863" t="s">
        <v>9</v>
      </c>
    </row>
    <row r="864" spans="1:8" hidden="1" x14ac:dyDescent="0.3">
      <c r="A864">
        <v>2016</v>
      </c>
      <c r="B864">
        <v>34500</v>
      </c>
      <c r="C864">
        <v>30502</v>
      </c>
      <c r="D864">
        <v>-10</v>
      </c>
      <c r="E864" s="4">
        <v>1805051.1229999999</v>
      </c>
      <c r="F864" s="4">
        <v>-171742.87</v>
      </c>
      <c r="G864" s="5">
        <f t="shared" si="13"/>
        <v>17174.287</v>
      </c>
      <c r="H864" t="s">
        <v>9</v>
      </c>
    </row>
    <row r="865" spans="1:8" hidden="1" x14ac:dyDescent="0.3">
      <c r="A865">
        <v>2016</v>
      </c>
      <c r="B865">
        <v>34600</v>
      </c>
      <c r="C865">
        <v>30502</v>
      </c>
      <c r="D865">
        <v>-5</v>
      </c>
      <c r="E865" s="4">
        <v>36321.645499999999</v>
      </c>
      <c r="F865" s="4">
        <v>-3439.49</v>
      </c>
      <c r="G865" s="5">
        <f t="shared" si="13"/>
        <v>171.97450000000001</v>
      </c>
      <c r="H865" t="s">
        <v>9</v>
      </c>
    </row>
    <row r="866" spans="1:8" hidden="1" x14ac:dyDescent="0.3">
      <c r="A866">
        <v>2016</v>
      </c>
      <c r="B866">
        <v>34100</v>
      </c>
      <c r="C866">
        <v>30503</v>
      </c>
      <c r="D866">
        <v>-25</v>
      </c>
      <c r="E866" s="4">
        <v>93761.955000000016</v>
      </c>
      <c r="F866" s="4">
        <v>-9050.2199999999993</v>
      </c>
      <c r="G866" s="5">
        <f t="shared" si="13"/>
        <v>2262.5549999999998</v>
      </c>
      <c r="H866" t="s">
        <v>9</v>
      </c>
    </row>
    <row r="867" spans="1:8" hidden="1" x14ac:dyDescent="0.3">
      <c r="A867">
        <v>2016</v>
      </c>
      <c r="B867">
        <v>34200</v>
      </c>
      <c r="C867">
        <v>30503</v>
      </c>
      <c r="D867">
        <v>-10</v>
      </c>
      <c r="E867" s="4">
        <v>11317.349999999999</v>
      </c>
      <c r="F867" s="4">
        <v>-1076.8</v>
      </c>
      <c r="G867" s="5">
        <f t="shared" si="13"/>
        <v>107.68</v>
      </c>
      <c r="H867" t="s">
        <v>9</v>
      </c>
    </row>
    <row r="868" spans="1:8" hidden="1" x14ac:dyDescent="0.3">
      <c r="A868">
        <v>2016</v>
      </c>
      <c r="B868">
        <v>34300</v>
      </c>
      <c r="C868">
        <v>30503</v>
      </c>
      <c r="D868">
        <v>-10</v>
      </c>
      <c r="E868" s="4">
        <v>54031370.239545397</v>
      </c>
      <c r="F868" s="4">
        <v>-14902033.703021726</v>
      </c>
      <c r="G868" s="5">
        <f t="shared" si="13"/>
        <v>1490203.3703021726</v>
      </c>
      <c r="H868" t="s">
        <v>9</v>
      </c>
    </row>
    <row r="869" spans="1:8" hidden="1" x14ac:dyDescent="0.3">
      <c r="A869">
        <v>2016</v>
      </c>
      <c r="B869">
        <v>34400</v>
      </c>
      <c r="C869">
        <v>30503</v>
      </c>
      <c r="D869">
        <v>-20</v>
      </c>
      <c r="E869" s="4">
        <v>2062772.2039999999</v>
      </c>
      <c r="F869" s="4">
        <v>-198149.22999999998</v>
      </c>
      <c r="G869" s="5">
        <f t="shared" si="13"/>
        <v>39629.845999999998</v>
      </c>
      <c r="H869" t="s">
        <v>9</v>
      </c>
    </row>
    <row r="870" spans="1:8" hidden="1" x14ac:dyDescent="0.3">
      <c r="A870">
        <v>2016</v>
      </c>
      <c r="B870">
        <v>34500</v>
      </c>
      <c r="C870">
        <v>30503</v>
      </c>
      <c r="D870">
        <v>-10</v>
      </c>
      <c r="E870" s="4">
        <v>1622526.8919999998</v>
      </c>
      <c r="F870" s="4">
        <v>-154376.48000000001</v>
      </c>
      <c r="G870" s="5">
        <f t="shared" si="13"/>
        <v>15437.648000000001</v>
      </c>
      <c r="H870" t="s">
        <v>9</v>
      </c>
    </row>
    <row r="871" spans="1:8" hidden="1" x14ac:dyDescent="0.3">
      <c r="A871">
        <v>2016</v>
      </c>
      <c r="B871">
        <v>34600</v>
      </c>
      <c r="C871">
        <v>30503</v>
      </c>
      <c r="D871">
        <v>-5</v>
      </c>
      <c r="E871" s="4">
        <v>52686.702000000005</v>
      </c>
      <c r="F871" s="4">
        <v>-4989.16</v>
      </c>
      <c r="G871" s="5">
        <f t="shared" si="13"/>
        <v>249.458</v>
      </c>
      <c r="H871" t="s">
        <v>9</v>
      </c>
    </row>
    <row r="872" spans="1:8" hidden="1" x14ac:dyDescent="0.3">
      <c r="A872">
        <v>2016</v>
      </c>
      <c r="B872">
        <v>34100</v>
      </c>
      <c r="C872">
        <v>30504</v>
      </c>
      <c r="D872">
        <v>-25</v>
      </c>
      <c r="E872" s="4">
        <v>730146.00000000012</v>
      </c>
      <c r="F872" s="4">
        <v>-127534.08</v>
      </c>
      <c r="G872" s="5">
        <f t="shared" si="13"/>
        <v>31883.52</v>
      </c>
      <c r="H872" t="s">
        <v>9</v>
      </c>
    </row>
    <row r="873" spans="1:8" hidden="1" x14ac:dyDescent="0.3">
      <c r="A873">
        <v>2016</v>
      </c>
      <c r="B873">
        <v>34200</v>
      </c>
      <c r="C873">
        <v>30504</v>
      </c>
      <c r="D873">
        <v>-10</v>
      </c>
      <c r="E873" s="4">
        <v>359347.32799999998</v>
      </c>
      <c r="F873" s="4">
        <v>-61164.420000000013</v>
      </c>
      <c r="G873" s="5">
        <f t="shared" si="13"/>
        <v>6116.4420000000018</v>
      </c>
      <c r="H873" t="s">
        <v>9</v>
      </c>
    </row>
    <row r="874" spans="1:8" hidden="1" x14ac:dyDescent="0.3">
      <c r="A874">
        <v>2016</v>
      </c>
      <c r="B874">
        <v>34300</v>
      </c>
      <c r="C874">
        <v>30504</v>
      </c>
      <c r="D874">
        <v>-10</v>
      </c>
      <c r="E874" s="4">
        <v>66391146.458508074</v>
      </c>
      <c r="F874" s="4">
        <v>-9506503.4913541395</v>
      </c>
      <c r="G874" s="5">
        <f t="shared" si="13"/>
        <v>950650.349135414</v>
      </c>
      <c r="H874" t="s">
        <v>9</v>
      </c>
    </row>
    <row r="875" spans="1:8" hidden="1" x14ac:dyDescent="0.3">
      <c r="A875">
        <v>2016</v>
      </c>
      <c r="B875">
        <v>34400</v>
      </c>
      <c r="C875">
        <v>30504</v>
      </c>
      <c r="D875">
        <v>-20</v>
      </c>
      <c r="E875" s="4">
        <v>1273359.1300000001</v>
      </c>
      <c r="F875" s="4">
        <v>-220491.09999999998</v>
      </c>
      <c r="G875" s="5">
        <f t="shared" si="13"/>
        <v>44098.22</v>
      </c>
      <c r="H875" t="s">
        <v>9</v>
      </c>
    </row>
    <row r="876" spans="1:8" hidden="1" x14ac:dyDescent="0.3">
      <c r="A876">
        <v>2016</v>
      </c>
      <c r="B876">
        <v>34500</v>
      </c>
      <c r="C876">
        <v>30504</v>
      </c>
      <c r="D876">
        <v>-10</v>
      </c>
      <c r="E876" s="4">
        <v>1629310.1639999999</v>
      </c>
      <c r="F876" s="4">
        <v>-277324.45999999996</v>
      </c>
      <c r="G876" s="5">
        <f t="shared" si="13"/>
        <v>27732.445999999996</v>
      </c>
      <c r="H876" t="s">
        <v>9</v>
      </c>
    </row>
    <row r="877" spans="1:8" hidden="1" x14ac:dyDescent="0.3">
      <c r="A877">
        <v>2016</v>
      </c>
      <c r="B877">
        <v>34600</v>
      </c>
      <c r="C877">
        <v>30504</v>
      </c>
      <c r="D877">
        <v>-5</v>
      </c>
      <c r="E877" s="4">
        <v>155837.63850000003</v>
      </c>
      <c r="F877" s="4">
        <v>-26301.23</v>
      </c>
      <c r="G877" s="5">
        <f t="shared" si="13"/>
        <v>1315.0615</v>
      </c>
      <c r="H877" t="s">
        <v>9</v>
      </c>
    </row>
    <row r="878" spans="1:8" hidden="1" x14ac:dyDescent="0.3">
      <c r="A878">
        <v>2016</v>
      </c>
      <c r="B878">
        <v>34100</v>
      </c>
      <c r="C878">
        <v>40103</v>
      </c>
      <c r="D878">
        <v>-25</v>
      </c>
      <c r="E878" s="4">
        <v>247707.47000000003</v>
      </c>
      <c r="F878" s="4">
        <v>-35255.640000000007</v>
      </c>
      <c r="G878" s="5">
        <f t="shared" si="13"/>
        <v>8813.9100000000017</v>
      </c>
      <c r="H878" t="s">
        <v>9</v>
      </c>
    </row>
    <row r="879" spans="1:8" hidden="1" x14ac:dyDescent="0.3">
      <c r="A879">
        <v>2016</v>
      </c>
      <c r="B879">
        <v>34200</v>
      </c>
      <c r="C879">
        <v>40103</v>
      </c>
      <c r="D879">
        <v>-10</v>
      </c>
      <c r="E879" s="4">
        <v>0</v>
      </c>
      <c r="F879" s="4">
        <v>0</v>
      </c>
      <c r="G879" s="5">
        <f t="shared" si="13"/>
        <v>0</v>
      </c>
      <c r="H879" t="s">
        <v>9</v>
      </c>
    </row>
    <row r="880" spans="1:8" hidden="1" x14ac:dyDescent="0.3">
      <c r="A880">
        <v>2016</v>
      </c>
      <c r="B880">
        <v>34300</v>
      </c>
      <c r="C880">
        <v>40103</v>
      </c>
      <c r="D880">
        <v>-10</v>
      </c>
      <c r="E880" s="4">
        <v>4814890.4019999998</v>
      </c>
      <c r="F880" s="4">
        <v>-670967.28</v>
      </c>
      <c r="G880" s="5">
        <f t="shared" si="13"/>
        <v>67096.728000000003</v>
      </c>
      <c r="H880" t="s">
        <v>9</v>
      </c>
    </row>
    <row r="881" spans="1:8" hidden="1" x14ac:dyDescent="0.3">
      <c r="A881">
        <v>2016</v>
      </c>
      <c r="B881">
        <v>34400</v>
      </c>
      <c r="C881">
        <v>40103</v>
      </c>
      <c r="D881">
        <v>-20</v>
      </c>
      <c r="E881" s="4">
        <v>0</v>
      </c>
      <c r="F881" s="4">
        <v>0</v>
      </c>
      <c r="G881" s="5">
        <f t="shared" si="13"/>
        <v>0</v>
      </c>
      <c r="H881" t="s">
        <v>9</v>
      </c>
    </row>
    <row r="882" spans="1:8" hidden="1" x14ac:dyDescent="0.3">
      <c r="A882">
        <v>2016</v>
      </c>
      <c r="B882">
        <v>34500</v>
      </c>
      <c r="C882">
        <v>40103</v>
      </c>
      <c r="D882">
        <v>-10</v>
      </c>
      <c r="E882" s="4">
        <v>50304.974000000009</v>
      </c>
      <c r="F882" s="4">
        <v>-7010.1600000000008</v>
      </c>
      <c r="G882" s="5">
        <f t="shared" si="13"/>
        <v>701.01600000000008</v>
      </c>
      <c r="H882" t="s">
        <v>9</v>
      </c>
    </row>
    <row r="883" spans="1:8" hidden="1" x14ac:dyDescent="0.3">
      <c r="A883">
        <v>2016</v>
      </c>
      <c r="B883">
        <v>34600</v>
      </c>
      <c r="C883">
        <v>40103</v>
      </c>
      <c r="D883">
        <v>-5</v>
      </c>
      <c r="E883" s="4">
        <v>15.952000000000002</v>
      </c>
      <c r="F883" s="4">
        <v>-2.1599999999999997</v>
      </c>
      <c r="G883" s="5">
        <f t="shared" si="13"/>
        <v>0.10799999999999998</v>
      </c>
      <c r="H883" t="s">
        <v>9</v>
      </c>
    </row>
    <row r="884" spans="1:8" hidden="1" x14ac:dyDescent="0.3">
      <c r="A884">
        <v>2016</v>
      </c>
      <c r="B884">
        <v>34100</v>
      </c>
      <c r="C884">
        <v>31201</v>
      </c>
      <c r="D884">
        <v>-25</v>
      </c>
      <c r="E884" s="4">
        <v>84448.88</v>
      </c>
      <c r="F884" s="4">
        <v>-22924.839999999997</v>
      </c>
      <c r="G884" s="5">
        <f t="shared" si="13"/>
        <v>5731.2099999999991</v>
      </c>
      <c r="H884" t="s">
        <v>9</v>
      </c>
    </row>
    <row r="885" spans="1:8" hidden="1" x14ac:dyDescent="0.3">
      <c r="A885">
        <v>2016</v>
      </c>
      <c r="B885">
        <v>34200</v>
      </c>
      <c r="C885">
        <v>31201</v>
      </c>
      <c r="D885">
        <v>-10</v>
      </c>
      <c r="E885" s="4">
        <v>0</v>
      </c>
      <c r="F885" s="4">
        <v>0</v>
      </c>
      <c r="G885" s="5">
        <f t="shared" si="13"/>
        <v>0</v>
      </c>
      <c r="H885" t="s">
        <v>8</v>
      </c>
    </row>
    <row r="886" spans="1:8" hidden="1" x14ac:dyDescent="0.3">
      <c r="A886">
        <v>2016</v>
      </c>
      <c r="B886">
        <v>34300</v>
      </c>
      <c r="C886">
        <v>31201</v>
      </c>
      <c r="D886">
        <v>-10</v>
      </c>
      <c r="E886" s="4">
        <v>56937.492999999995</v>
      </c>
      <c r="F886" s="4">
        <v>-14851.77</v>
      </c>
      <c r="G886" s="5">
        <f t="shared" si="13"/>
        <v>1485.1770000000001</v>
      </c>
      <c r="H886" t="s">
        <v>9</v>
      </c>
    </row>
    <row r="887" spans="1:8" hidden="1" x14ac:dyDescent="0.3">
      <c r="A887">
        <v>2016</v>
      </c>
      <c r="B887">
        <v>34400</v>
      </c>
      <c r="C887">
        <v>31201</v>
      </c>
      <c r="D887">
        <v>-20</v>
      </c>
      <c r="E887" s="4">
        <v>0</v>
      </c>
      <c r="F887" s="4">
        <v>0</v>
      </c>
      <c r="G887" s="5">
        <f t="shared" si="13"/>
        <v>0</v>
      </c>
      <c r="H887" t="s">
        <v>8</v>
      </c>
    </row>
    <row r="888" spans="1:8" hidden="1" x14ac:dyDescent="0.3">
      <c r="A888">
        <v>2016</v>
      </c>
      <c r="B888">
        <v>34500</v>
      </c>
      <c r="C888">
        <v>31201</v>
      </c>
      <c r="D888">
        <v>-10</v>
      </c>
      <c r="E888" s="4">
        <v>0</v>
      </c>
      <c r="F888" s="4">
        <v>0</v>
      </c>
      <c r="G888" s="5">
        <f t="shared" si="13"/>
        <v>0</v>
      </c>
      <c r="H888" t="s">
        <v>8</v>
      </c>
    </row>
    <row r="889" spans="1:8" hidden="1" x14ac:dyDescent="0.3">
      <c r="A889">
        <v>2016</v>
      </c>
      <c r="B889">
        <v>34600</v>
      </c>
      <c r="C889">
        <v>31201</v>
      </c>
      <c r="D889">
        <v>-5</v>
      </c>
      <c r="E889" s="4">
        <v>0</v>
      </c>
      <c r="F889" s="4">
        <v>0</v>
      </c>
      <c r="G889" s="5">
        <f t="shared" si="13"/>
        <v>0</v>
      </c>
      <c r="H889" t="s">
        <v>8</v>
      </c>
    </row>
    <row r="890" spans="1:8" hidden="1" x14ac:dyDescent="0.3">
      <c r="A890">
        <v>2016</v>
      </c>
      <c r="B890">
        <v>34100</v>
      </c>
      <c r="C890">
        <v>30103</v>
      </c>
      <c r="D890">
        <v>-25</v>
      </c>
      <c r="E890" s="4">
        <v>247335.99749999997</v>
      </c>
      <c r="F890" s="4">
        <v>-67142.889999999985</v>
      </c>
      <c r="G890" s="5">
        <f t="shared" si="13"/>
        <v>16785.722499999996</v>
      </c>
      <c r="H890" t="s">
        <v>8</v>
      </c>
    </row>
    <row r="891" spans="1:8" hidden="1" x14ac:dyDescent="0.3">
      <c r="A891">
        <v>2016</v>
      </c>
      <c r="B891">
        <v>34200</v>
      </c>
      <c r="C891">
        <v>30103</v>
      </c>
      <c r="D891">
        <v>-10</v>
      </c>
      <c r="E891" s="4">
        <v>621427.42599999998</v>
      </c>
      <c r="F891" s="4">
        <v>-162094.94000000003</v>
      </c>
      <c r="G891" s="5">
        <f t="shared" si="13"/>
        <v>16209.494000000004</v>
      </c>
      <c r="H891" t="s">
        <v>8</v>
      </c>
    </row>
    <row r="892" spans="1:8" hidden="1" x14ac:dyDescent="0.3">
      <c r="A892">
        <v>2016</v>
      </c>
      <c r="B892">
        <v>34300</v>
      </c>
      <c r="C892">
        <v>30103</v>
      </c>
      <c r="D892">
        <v>-10</v>
      </c>
      <c r="E892" s="4">
        <v>1474915.9300000002</v>
      </c>
      <c r="F892" s="4">
        <v>-384721.3</v>
      </c>
      <c r="G892" s="5">
        <f t="shared" si="13"/>
        <v>38472.129999999997</v>
      </c>
      <c r="H892" t="s">
        <v>8</v>
      </c>
    </row>
    <row r="893" spans="1:8" hidden="1" x14ac:dyDescent="0.3">
      <c r="A893">
        <v>2016</v>
      </c>
      <c r="B893">
        <v>34400</v>
      </c>
      <c r="C893">
        <v>30103</v>
      </c>
      <c r="D893">
        <v>-20</v>
      </c>
      <c r="E893" s="4">
        <v>663551.14400000009</v>
      </c>
      <c r="F893" s="4">
        <v>-177718.23</v>
      </c>
      <c r="G893" s="5">
        <f t="shared" si="13"/>
        <v>35543.646000000001</v>
      </c>
      <c r="H893" t="s">
        <v>8</v>
      </c>
    </row>
    <row r="894" spans="1:8" hidden="1" x14ac:dyDescent="0.3">
      <c r="A894">
        <v>2016</v>
      </c>
      <c r="B894">
        <v>34500</v>
      </c>
      <c r="C894">
        <v>30103</v>
      </c>
      <c r="D894">
        <v>-10</v>
      </c>
      <c r="E894" s="4">
        <v>212369.12</v>
      </c>
      <c r="F894" s="4">
        <v>-55395.000000000007</v>
      </c>
      <c r="G894" s="5">
        <f t="shared" si="13"/>
        <v>5539.5000000000009</v>
      </c>
      <c r="H894" t="s">
        <v>8</v>
      </c>
    </row>
    <row r="895" spans="1:8" hidden="1" x14ac:dyDescent="0.3">
      <c r="A895">
        <v>2016</v>
      </c>
      <c r="B895">
        <v>34600</v>
      </c>
      <c r="C895">
        <v>30103</v>
      </c>
      <c r="D895">
        <v>-5</v>
      </c>
      <c r="E895" s="4">
        <v>14296.71</v>
      </c>
      <c r="F895" s="4">
        <v>-3681.2000000000003</v>
      </c>
      <c r="G895" s="5">
        <f t="shared" si="13"/>
        <v>184.06000000000003</v>
      </c>
      <c r="H895" t="s">
        <v>8</v>
      </c>
    </row>
    <row r="896" spans="1:8" hidden="1" x14ac:dyDescent="0.3">
      <c r="A896">
        <v>2016</v>
      </c>
      <c r="B896">
        <v>34300</v>
      </c>
      <c r="C896">
        <v>31201</v>
      </c>
      <c r="D896">
        <v>-10</v>
      </c>
      <c r="E896" s="4">
        <v>1079046434.4800003</v>
      </c>
      <c r="F896" s="4">
        <v>0</v>
      </c>
      <c r="G896" s="5">
        <f t="shared" si="13"/>
        <v>0</v>
      </c>
      <c r="H896" t="s">
        <v>9</v>
      </c>
    </row>
    <row r="897" spans="1:8" hidden="1" x14ac:dyDescent="0.3">
      <c r="A897">
        <v>2016</v>
      </c>
      <c r="B897">
        <v>34100</v>
      </c>
      <c r="C897">
        <v>30600</v>
      </c>
      <c r="D897">
        <v>-25</v>
      </c>
      <c r="E897" s="4">
        <v>-16.96</v>
      </c>
      <c r="F897" s="4">
        <v>0</v>
      </c>
      <c r="G897" s="5">
        <f t="shared" si="13"/>
        <v>0</v>
      </c>
      <c r="H897" t="s">
        <v>8</v>
      </c>
    </row>
    <row r="898" spans="1:8" hidden="1" x14ac:dyDescent="0.3">
      <c r="A898">
        <v>2016</v>
      </c>
      <c r="B898">
        <v>34200</v>
      </c>
      <c r="C898">
        <v>30600</v>
      </c>
      <c r="D898">
        <v>-10</v>
      </c>
      <c r="E898" s="4">
        <v>0</v>
      </c>
      <c r="F898" s="4">
        <v>0</v>
      </c>
      <c r="G898" s="5">
        <f t="shared" si="13"/>
        <v>0</v>
      </c>
      <c r="H898" t="s">
        <v>8</v>
      </c>
    </row>
    <row r="899" spans="1:8" hidden="1" x14ac:dyDescent="0.3">
      <c r="A899">
        <v>2016</v>
      </c>
      <c r="B899">
        <v>34300</v>
      </c>
      <c r="C899">
        <v>30600</v>
      </c>
      <c r="D899">
        <v>-10</v>
      </c>
      <c r="E899" s="4">
        <v>0</v>
      </c>
      <c r="F899" s="4">
        <v>0</v>
      </c>
      <c r="G899" s="5">
        <f t="shared" si="13"/>
        <v>0</v>
      </c>
      <c r="H899" t="s">
        <v>8</v>
      </c>
    </row>
    <row r="900" spans="1:8" hidden="1" x14ac:dyDescent="0.3">
      <c r="A900">
        <v>2016</v>
      </c>
      <c r="B900">
        <v>34400</v>
      </c>
      <c r="C900">
        <v>30600</v>
      </c>
      <c r="D900">
        <v>-20</v>
      </c>
      <c r="E900" s="4">
        <v>0</v>
      </c>
      <c r="F900" s="4">
        <v>0</v>
      </c>
      <c r="G900" s="5">
        <f t="shared" si="13"/>
        <v>0</v>
      </c>
      <c r="H900" t="s">
        <v>8</v>
      </c>
    </row>
    <row r="901" spans="1:8" hidden="1" x14ac:dyDescent="0.3">
      <c r="A901">
        <v>2016</v>
      </c>
      <c r="B901">
        <v>34500</v>
      </c>
      <c r="C901">
        <v>30600</v>
      </c>
      <c r="D901">
        <v>-10</v>
      </c>
      <c r="E901" s="4">
        <v>0</v>
      </c>
      <c r="F901" s="4">
        <v>0</v>
      </c>
      <c r="G901" s="5">
        <f t="shared" si="13"/>
        <v>0</v>
      </c>
      <c r="H901" t="s">
        <v>8</v>
      </c>
    </row>
    <row r="902" spans="1:8" hidden="1" x14ac:dyDescent="0.3">
      <c r="A902">
        <v>2016</v>
      </c>
      <c r="B902">
        <v>34600</v>
      </c>
      <c r="C902">
        <v>30600</v>
      </c>
      <c r="D902">
        <v>-5</v>
      </c>
      <c r="E902" s="4">
        <v>0</v>
      </c>
      <c r="F902" s="4">
        <v>0</v>
      </c>
      <c r="G902" s="5">
        <f t="shared" si="13"/>
        <v>0</v>
      </c>
      <c r="H902" t="s">
        <v>8</v>
      </c>
    </row>
    <row r="903" spans="1:8" hidden="1" x14ac:dyDescent="0.3">
      <c r="A903">
        <v>2016</v>
      </c>
      <c r="B903">
        <v>34100</v>
      </c>
      <c r="C903">
        <v>30601</v>
      </c>
      <c r="D903">
        <v>-25</v>
      </c>
      <c r="E903" s="4">
        <v>0</v>
      </c>
      <c r="F903" s="4">
        <v>0</v>
      </c>
      <c r="G903" s="5">
        <f t="shared" si="13"/>
        <v>0</v>
      </c>
      <c r="H903" t="s">
        <v>8</v>
      </c>
    </row>
    <row r="904" spans="1:8" hidden="1" x14ac:dyDescent="0.3">
      <c r="A904">
        <v>2016</v>
      </c>
      <c r="B904">
        <v>34200</v>
      </c>
      <c r="C904">
        <v>30601</v>
      </c>
      <c r="D904">
        <v>-10</v>
      </c>
      <c r="E904" s="4">
        <v>0</v>
      </c>
      <c r="F904" s="4">
        <v>0</v>
      </c>
      <c r="G904" s="5">
        <f t="shared" si="13"/>
        <v>0</v>
      </c>
      <c r="H904" t="s">
        <v>8</v>
      </c>
    </row>
    <row r="905" spans="1:8" hidden="1" x14ac:dyDescent="0.3">
      <c r="A905">
        <v>2016</v>
      </c>
      <c r="B905">
        <v>34300</v>
      </c>
      <c r="C905">
        <v>30601</v>
      </c>
      <c r="D905">
        <v>-10</v>
      </c>
      <c r="E905" s="4">
        <v>-16.96</v>
      </c>
      <c r="F905" s="4">
        <v>0</v>
      </c>
      <c r="G905" s="5">
        <f t="shared" si="13"/>
        <v>0</v>
      </c>
      <c r="H905" t="s">
        <v>8</v>
      </c>
    </row>
    <row r="906" spans="1:8" hidden="1" x14ac:dyDescent="0.3">
      <c r="A906">
        <v>2016</v>
      </c>
      <c r="B906">
        <v>34400</v>
      </c>
      <c r="C906">
        <v>30601</v>
      </c>
      <c r="D906">
        <v>-20</v>
      </c>
      <c r="E906" s="4">
        <v>-1577.51</v>
      </c>
      <c r="F906" s="4">
        <v>0</v>
      </c>
      <c r="G906" s="5">
        <f t="shared" si="13"/>
        <v>0</v>
      </c>
      <c r="H906" t="s">
        <v>8</v>
      </c>
    </row>
    <row r="907" spans="1:8" hidden="1" x14ac:dyDescent="0.3">
      <c r="A907">
        <v>2016</v>
      </c>
      <c r="B907">
        <v>34500</v>
      </c>
      <c r="C907">
        <v>30601</v>
      </c>
      <c r="D907">
        <v>-10</v>
      </c>
      <c r="E907" s="4">
        <v>0</v>
      </c>
      <c r="F907" s="4">
        <v>0</v>
      </c>
      <c r="G907" s="5">
        <f t="shared" ref="G907:G970" si="14">IF(E907=0,E907,((D907/100)*F907))</f>
        <v>0</v>
      </c>
      <c r="H907" t="s">
        <v>8</v>
      </c>
    </row>
    <row r="908" spans="1:8" hidden="1" x14ac:dyDescent="0.3">
      <c r="A908">
        <v>2016</v>
      </c>
      <c r="B908">
        <v>34600</v>
      </c>
      <c r="C908">
        <v>30601</v>
      </c>
      <c r="D908">
        <v>-5</v>
      </c>
      <c r="E908" s="4">
        <v>0</v>
      </c>
      <c r="F908" s="4">
        <v>0</v>
      </c>
      <c r="G908" s="5">
        <f t="shared" si="14"/>
        <v>0</v>
      </c>
      <c r="H908" t="s">
        <v>8</v>
      </c>
    </row>
    <row r="909" spans="1:8" hidden="1" x14ac:dyDescent="0.3">
      <c r="A909">
        <v>2016</v>
      </c>
      <c r="B909">
        <v>34100</v>
      </c>
      <c r="C909">
        <v>30602</v>
      </c>
      <c r="D909">
        <v>-25</v>
      </c>
      <c r="E909" s="4">
        <v>0</v>
      </c>
      <c r="F909" s="4">
        <v>0</v>
      </c>
      <c r="G909" s="5">
        <f t="shared" si="14"/>
        <v>0</v>
      </c>
      <c r="H909" t="s">
        <v>8</v>
      </c>
    </row>
    <row r="910" spans="1:8" hidden="1" x14ac:dyDescent="0.3">
      <c r="A910">
        <v>2016</v>
      </c>
      <c r="B910">
        <v>34200</v>
      </c>
      <c r="C910">
        <v>30602</v>
      </c>
      <c r="D910">
        <v>-10</v>
      </c>
      <c r="E910" s="4">
        <v>0</v>
      </c>
      <c r="F910" s="4">
        <v>0</v>
      </c>
      <c r="G910" s="5">
        <f t="shared" si="14"/>
        <v>0</v>
      </c>
      <c r="H910" t="s">
        <v>8</v>
      </c>
    </row>
    <row r="911" spans="1:8" hidden="1" x14ac:dyDescent="0.3">
      <c r="A911">
        <v>2016</v>
      </c>
      <c r="B911">
        <v>34300</v>
      </c>
      <c r="C911">
        <v>30602</v>
      </c>
      <c r="D911">
        <v>-10</v>
      </c>
      <c r="E911" s="4">
        <v>33.93</v>
      </c>
      <c r="F911" s="4">
        <v>0</v>
      </c>
      <c r="G911" s="5">
        <f t="shared" si="14"/>
        <v>0</v>
      </c>
      <c r="H911" t="s">
        <v>8</v>
      </c>
    </row>
    <row r="912" spans="1:8" hidden="1" x14ac:dyDescent="0.3">
      <c r="A912">
        <v>2016</v>
      </c>
      <c r="B912">
        <v>34400</v>
      </c>
      <c r="C912">
        <v>30602</v>
      </c>
      <c r="D912">
        <v>-20</v>
      </c>
      <c r="E912" s="4">
        <v>84.81</v>
      </c>
      <c r="F912" s="4">
        <v>0</v>
      </c>
      <c r="G912" s="5">
        <f t="shared" si="14"/>
        <v>0</v>
      </c>
      <c r="H912" t="s">
        <v>8</v>
      </c>
    </row>
    <row r="913" spans="1:8" hidden="1" x14ac:dyDescent="0.3">
      <c r="A913">
        <v>2016</v>
      </c>
      <c r="B913">
        <v>34500</v>
      </c>
      <c r="C913">
        <v>30602</v>
      </c>
      <c r="D913">
        <v>-10</v>
      </c>
      <c r="E913" s="4">
        <v>0</v>
      </c>
      <c r="F913" s="4">
        <v>0</v>
      </c>
      <c r="G913" s="5">
        <f t="shared" si="14"/>
        <v>0</v>
      </c>
      <c r="H913" t="s">
        <v>8</v>
      </c>
    </row>
    <row r="914" spans="1:8" hidden="1" x14ac:dyDescent="0.3">
      <c r="A914">
        <v>2016</v>
      </c>
      <c r="B914">
        <v>34600</v>
      </c>
      <c r="C914">
        <v>30602</v>
      </c>
      <c r="D914">
        <v>-5</v>
      </c>
      <c r="E914" s="4">
        <v>0</v>
      </c>
      <c r="F914" s="4">
        <v>0</v>
      </c>
      <c r="G914" s="5">
        <f t="shared" si="14"/>
        <v>0</v>
      </c>
      <c r="H914" t="s">
        <v>8</v>
      </c>
    </row>
    <row r="915" spans="1:8" hidden="1" x14ac:dyDescent="0.3">
      <c r="A915">
        <v>2016</v>
      </c>
      <c r="B915">
        <v>34100</v>
      </c>
      <c r="C915">
        <v>31101</v>
      </c>
      <c r="D915">
        <v>-25</v>
      </c>
      <c r="E915" s="4">
        <v>490865.17500000005</v>
      </c>
      <c r="F915" s="4">
        <v>-46654.540000000008</v>
      </c>
      <c r="G915" s="5">
        <f t="shared" si="14"/>
        <v>11663.635000000002</v>
      </c>
      <c r="H915" t="s">
        <v>9</v>
      </c>
    </row>
    <row r="916" spans="1:8" hidden="1" x14ac:dyDescent="0.3">
      <c r="A916">
        <v>2016</v>
      </c>
      <c r="B916">
        <v>34200</v>
      </c>
      <c r="C916">
        <v>31101</v>
      </c>
      <c r="D916">
        <v>-10</v>
      </c>
      <c r="E916" s="4">
        <v>1437382.7000000002</v>
      </c>
      <c r="F916" s="4">
        <v>-134696.4</v>
      </c>
      <c r="G916" s="5">
        <f t="shared" si="14"/>
        <v>13469.64</v>
      </c>
      <c r="H916" t="s">
        <v>9</v>
      </c>
    </row>
    <row r="917" spans="1:8" hidden="1" x14ac:dyDescent="0.3">
      <c r="A917">
        <v>2016</v>
      </c>
      <c r="B917">
        <v>34300</v>
      </c>
      <c r="C917">
        <v>31101</v>
      </c>
      <c r="D917">
        <v>-10</v>
      </c>
      <c r="E917" s="4">
        <v>366015.50599999999</v>
      </c>
      <c r="F917" s="4">
        <v>-34299.14</v>
      </c>
      <c r="G917" s="5">
        <f t="shared" si="14"/>
        <v>3429.9140000000002</v>
      </c>
      <c r="H917" t="s">
        <v>9</v>
      </c>
    </row>
    <row r="918" spans="1:8" hidden="1" x14ac:dyDescent="0.3">
      <c r="A918">
        <v>2016</v>
      </c>
      <c r="B918">
        <v>34400</v>
      </c>
      <c r="C918">
        <v>31101</v>
      </c>
      <c r="D918">
        <v>-20</v>
      </c>
      <c r="E918" s="4">
        <v>0</v>
      </c>
      <c r="F918" s="4">
        <v>0</v>
      </c>
      <c r="G918" s="5">
        <f t="shared" si="14"/>
        <v>0</v>
      </c>
      <c r="H918" t="s">
        <v>9</v>
      </c>
    </row>
    <row r="919" spans="1:8" hidden="1" x14ac:dyDescent="0.3">
      <c r="A919">
        <v>2016</v>
      </c>
      <c r="B919">
        <v>34500</v>
      </c>
      <c r="C919">
        <v>31101</v>
      </c>
      <c r="D919">
        <v>-10</v>
      </c>
      <c r="E919" s="4">
        <v>17741.296999999999</v>
      </c>
      <c r="F919" s="4">
        <v>-1662.53</v>
      </c>
      <c r="G919" s="5">
        <f t="shared" si="14"/>
        <v>166.25300000000001</v>
      </c>
      <c r="H919" t="s">
        <v>9</v>
      </c>
    </row>
    <row r="920" spans="1:8" hidden="1" x14ac:dyDescent="0.3">
      <c r="A920">
        <v>2016</v>
      </c>
      <c r="B920">
        <v>34600</v>
      </c>
      <c r="C920">
        <v>31101</v>
      </c>
      <c r="D920">
        <v>-5</v>
      </c>
      <c r="E920" s="4">
        <v>30737.0635</v>
      </c>
      <c r="F920" s="4">
        <v>-2866.93</v>
      </c>
      <c r="G920" s="5">
        <f t="shared" si="14"/>
        <v>143.34649999999999</v>
      </c>
      <c r="H920" t="s">
        <v>9</v>
      </c>
    </row>
    <row r="921" spans="1:8" hidden="1" x14ac:dyDescent="0.3">
      <c r="A921">
        <v>2016</v>
      </c>
      <c r="B921">
        <v>34100</v>
      </c>
      <c r="C921">
        <v>31101</v>
      </c>
      <c r="D921">
        <v>-25</v>
      </c>
      <c r="E921" s="4">
        <v>126505.235</v>
      </c>
      <c r="F921" s="4">
        <v>-12023.740000000002</v>
      </c>
      <c r="G921" s="5">
        <f t="shared" si="14"/>
        <v>3005.9350000000004</v>
      </c>
      <c r="H921" t="s">
        <v>9</v>
      </c>
    </row>
    <row r="922" spans="1:8" hidden="1" x14ac:dyDescent="0.3">
      <c r="A922">
        <v>2016</v>
      </c>
      <c r="B922">
        <v>34200</v>
      </c>
      <c r="C922">
        <v>31101</v>
      </c>
      <c r="D922">
        <v>-10</v>
      </c>
      <c r="E922" s="4">
        <v>250194.5</v>
      </c>
      <c r="F922" s="4">
        <v>-23445.599999999999</v>
      </c>
      <c r="G922" s="5">
        <f t="shared" si="14"/>
        <v>2344.56</v>
      </c>
      <c r="H922" t="s">
        <v>9</v>
      </c>
    </row>
    <row r="923" spans="1:8" hidden="1" x14ac:dyDescent="0.3">
      <c r="A923">
        <v>2016</v>
      </c>
      <c r="B923">
        <v>34300</v>
      </c>
      <c r="C923">
        <v>31101</v>
      </c>
      <c r="D923">
        <v>-10</v>
      </c>
      <c r="E923" s="4">
        <v>13581086.857779222</v>
      </c>
      <c r="F923" s="4">
        <v>-7896430.4903125009</v>
      </c>
      <c r="G923" s="5">
        <f t="shared" si="14"/>
        <v>789643.04903125018</v>
      </c>
      <c r="H923" t="s">
        <v>9</v>
      </c>
    </row>
    <row r="924" spans="1:8" hidden="1" x14ac:dyDescent="0.3">
      <c r="A924">
        <v>2016</v>
      </c>
      <c r="B924">
        <v>34400</v>
      </c>
      <c r="C924">
        <v>31101</v>
      </c>
      <c r="D924">
        <v>-20</v>
      </c>
      <c r="E924" s="4">
        <v>615275.11599999981</v>
      </c>
      <c r="F924" s="4">
        <v>-58202.51999999999</v>
      </c>
      <c r="G924" s="5">
        <f t="shared" si="14"/>
        <v>11640.503999999999</v>
      </c>
      <c r="H924" t="s">
        <v>9</v>
      </c>
    </row>
    <row r="925" spans="1:8" hidden="1" x14ac:dyDescent="0.3">
      <c r="A925">
        <v>2016</v>
      </c>
      <c r="B925">
        <v>34500</v>
      </c>
      <c r="C925">
        <v>31101</v>
      </c>
      <c r="D925">
        <v>-10</v>
      </c>
      <c r="E925" s="4">
        <v>625279.84499999997</v>
      </c>
      <c r="F925" s="4">
        <v>-58594.65</v>
      </c>
      <c r="G925" s="5">
        <f t="shared" si="14"/>
        <v>5859.4650000000001</v>
      </c>
      <c r="H925" t="s">
        <v>9</v>
      </c>
    </row>
    <row r="926" spans="1:8" hidden="1" x14ac:dyDescent="0.3">
      <c r="A926">
        <v>2016</v>
      </c>
      <c r="B926">
        <v>34600</v>
      </c>
      <c r="C926">
        <v>31101</v>
      </c>
      <c r="D926">
        <v>-5</v>
      </c>
      <c r="E926" s="4">
        <v>58572.310500000007</v>
      </c>
      <c r="F926" s="4">
        <v>-5463.19</v>
      </c>
      <c r="G926" s="5">
        <f t="shared" si="14"/>
        <v>273.15949999999998</v>
      </c>
      <c r="H926" t="s">
        <v>9</v>
      </c>
    </row>
    <row r="927" spans="1:8" hidden="1" x14ac:dyDescent="0.3">
      <c r="A927">
        <v>2016</v>
      </c>
      <c r="B927">
        <v>34100</v>
      </c>
      <c r="C927">
        <v>30700</v>
      </c>
      <c r="D927">
        <v>-25</v>
      </c>
      <c r="E927" s="4">
        <v>3039209.8925000001</v>
      </c>
      <c r="F927" s="4">
        <v>-415130.75000000006</v>
      </c>
      <c r="G927" s="5">
        <f t="shared" si="14"/>
        <v>103782.68750000001</v>
      </c>
      <c r="H927" t="s">
        <v>9</v>
      </c>
    </row>
    <row r="928" spans="1:8" hidden="1" x14ac:dyDescent="0.3">
      <c r="A928">
        <v>2016</v>
      </c>
      <c r="B928">
        <v>34200</v>
      </c>
      <c r="C928">
        <v>30700</v>
      </c>
      <c r="D928">
        <v>-10</v>
      </c>
      <c r="E928" s="4">
        <v>3850.5309999999995</v>
      </c>
      <c r="F928" s="4">
        <v>-515.39</v>
      </c>
      <c r="G928" s="5">
        <f t="shared" si="14"/>
        <v>51.539000000000001</v>
      </c>
      <c r="H928" t="s">
        <v>9</v>
      </c>
    </row>
    <row r="929" spans="1:8" hidden="1" x14ac:dyDescent="0.3">
      <c r="A929">
        <v>2016</v>
      </c>
      <c r="B929">
        <v>34300</v>
      </c>
      <c r="C929">
        <v>30700</v>
      </c>
      <c r="D929">
        <v>-10</v>
      </c>
      <c r="E929" s="4">
        <v>257022.38499999998</v>
      </c>
      <c r="F929" s="4">
        <v>-34402.250000000007</v>
      </c>
      <c r="G929" s="5">
        <f t="shared" si="14"/>
        <v>3440.2250000000008</v>
      </c>
      <c r="H929" t="s">
        <v>9</v>
      </c>
    </row>
    <row r="930" spans="1:8" hidden="1" x14ac:dyDescent="0.3">
      <c r="A930">
        <v>2016</v>
      </c>
      <c r="B930">
        <v>34400</v>
      </c>
      <c r="C930">
        <v>30700</v>
      </c>
      <c r="D930">
        <v>-20</v>
      </c>
      <c r="E930" s="4">
        <v>8570.4719999999998</v>
      </c>
      <c r="F930" s="4">
        <v>-1162.74</v>
      </c>
      <c r="G930" s="5">
        <f t="shared" si="14"/>
        <v>232.548</v>
      </c>
      <c r="H930" t="s">
        <v>9</v>
      </c>
    </row>
    <row r="931" spans="1:8" hidden="1" x14ac:dyDescent="0.3">
      <c r="A931">
        <v>2016</v>
      </c>
      <c r="B931">
        <v>34500</v>
      </c>
      <c r="C931">
        <v>30700</v>
      </c>
      <c r="D931">
        <v>-10</v>
      </c>
      <c r="E931" s="4">
        <v>92837.092999999993</v>
      </c>
      <c r="F931" s="4">
        <v>-12426.17</v>
      </c>
      <c r="G931" s="5">
        <f t="shared" si="14"/>
        <v>1242.6170000000002</v>
      </c>
      <c r="H931" t="s">
        <v>9</v>
      </c>
    </row>
    <row r="932" spans="1:8" hidden="1" x14ac:dyDescent="0.3">
      <c r="A932">
        <v>2016</v>
      </c>
      <c r="B932">
        <v>34600</v>
      </c>
      <c r="C932">
        <v>30700</v>
      </c>
      <c r="D932">
        <v>-5</v>
      </c>
      <c r="E932" s="4">
        <v>97426.243500000011</v>
      </c>
      <c r="F932" s="4">
        <v>-12953.730000000001</v>
      </c>
      <c r="G932" s="5">
        <f t="shared" si="14"/>
        <v>647.68650000000014</v>
      </c>
      <c r="H932" t="s">
        <v>9</v>
      </c>
    </row>
    <row r="933" spans="1:8" hidden="1" x14ac:dyDescent="0.3">
      <c r="A933">
        <v>2016</v>
      </c>
      <c r="B933">
        <v>34100</v>
      </c>
      <c r="C933">
        <v>30701</v>
      </c>
      <c r="D933">
        <v>-25</v>
      </c>
      <c r="E933" s="4">
        <v>315215.58249999996</v>
      </c>
      <c r="F933" s="4">
        <v>-43055.83</v>
      </c>
      <c r="G933" s="5">
        <f t="shared" si="14"/>
        <v>10763.9575</v>
      </c>
      <c r="H933" t="s">
        <v>9</v>
      </c>
    </row>
    <row r="934" spans="1:8" hidden="1" x14ac:dyDescent="0.3">
      <c r="A934">
        <v>2016</v>
      </c>
      <c r="B934">
        <v>34200</v>
      </c>
      <c r="C934">
        <v>30701</v>
      </c>
      <c r="D934">
        <v>-10</v>
      </c>
      <c r="E934" s="4">
        <v>78146.682000000015</v>
      </c>
      <c r="F934" s="4">
        <v>-10459.879999999999</v>
      </c>
      <c r="G934" s="5">
        <f t="shared" si="14"/>
        <v>1045.9880000000001</v>
      </c>
      <c r="H934" t="s">
        <v>9</v>
      </c>
    </row>
    <row r="935" spans="1:8" hidden="1" x14ac:dyDescent="0.3">
      <c r="A935">
        <v>2016</v>
      </c>
      <c r="B935">
        <v>34300</v>
      </c>
      <c r="C935">
        <v>30701</v>
      </c>
      <c r="D935">
        <v>-10</v>
      </c>
      <c r="E935" s="4">
        <v>47039943.137771279</v>
      </c>
      <c r="F935" s="4">
        <v>-21932618.825875804</v>
      </c>
      <c r="G935" s="5">
        <f t="shared" si="14"/>
        <v>2193261.8825875805</v>
      </c>
      <c r="H935" t="s">
        <v>9</v>
      </c>
    </row>
    <row r="936" spans="1:8" hidden="1" x14ac:dyDescent="0.3">
      <c r="A936">
        <v>2016</v>
      </c>
      <c r="B936">
        <v>34400</v>
      </c>
      <c r="C936">
        <v>30701</v>
      </c>
      <c r="D936">
        <v>-20</v>
      </c>
      <c r="E936" s="4">
        <v>1402925.2780000002</v>
      </c>
      <c r="F936" s="4">
        <v>-190328.06</v>
      </c>
      <c r="G936" s="5">
        <f t="shared" si="14"/>
        <v>38065.612000000001</v>
      </c>
      <c r="H936" t="s">
        <v>9</v>
      </c>
    </row>
    <row r="937" spans="1:8" hidden="1" x14ac:dyDescent="0.3">
      <c r="A937">
        <v>2016</v>
      </c>
      <c r="B937">
        <v>34500</v>
      </c>
      <c r="C937">
        <v>30701</v>
      </c>
      <c r="D937">
        <v>-10</v>
      </c>
      <c r="E937" s="4">
        <v>1525074.223</v>
      </c>
      <c r="F937" s="4">
        <v>-204130.07</v>
      </c>
      <c r="G937" s="5">
        <f t="shared" si="14"/>
        <v>20413.007000000001</v>
      </c>
      <c r="H937" t="s">
        <v>9</v>
      </c>
    </row>
    <row r="938" spans="1:8" hidden="1" x14ac:dyDescent="0.3">
      <c r="A938">
        <v>2016</v>
      </c>
      <c r="B938">
        <v>34600</v>
      </c>
      <c r="C938">
        <v>30701</v>
      </c>
      <c r="D938">
        <v>-5</v>
      </c>
      <c r="E938" s="4">
        <v>145093.016</v>
      </c>
      <c r="F938" s="4">
        <v>-19291.479999999996</v>
      </c>
      <c r="G938" s="5">
        <f t="shared" si="14"/>
        <v>964.57399999999984</v>
      </c>
      <c r="H938" t="s">
        <v>9</v>
      </c>
    </row>
    <row r="939" spans="1:8" hidden="1" x14ac:dyDescent="0.3">
      <c r="A939">
        <v>2016</v>
      </c>
      <c r="B939">
        <v>34100</v>
      </c>
      <c r="C939">
        <v>30702</v>
      </c>
      <c r="D939">
        <v>-25</v>
      </c>
      <c r="E939" s="4">
        <v>308904.27750000003</v>
      </c>
      <c r="F939" s="4">
        <v>-42193.73</v>
      </c>
      <c r="G939" s="5">
        <f t="shared" si="14"/>
        <v>10548.432500000001</v>
      </c>
      <c r="H939" t="s">
        <v>9</v>
      </c>
    </row>
    <row r="940" spans="1:8" hidden="1" x14ac:dyDescent="0.3">
      <c r="A940">
        <v>2016</v>
      </c>
      <c r="B940">
        <v>34200</v>
      </c>
      <c r="C940">
        <v>30702</v>
      </c>
      <c r="D940">
        <v>-10</v>
      </c>
      <c r="E940" s="4">
        <v>78625.828999999998</v>
      </c>
      <c r="F940" s="4">
        <v>-10524.01</v>
      </c>
      <c r="G940" s="5">
        <f t="shared" si="14"/>
        <v>1052.4010000000001</v>
      </c>
      <c r="H940" t="s">
        <v>9</v>
      </c>
    </row>
    <row r="941" spans="1:8" hidden="1" x14ac:dyDescent="0.3">
      <c r="A941">
        <v>2016</v>
      </c>
      <c r="B941">
        <v>34300</v>
      </c>
      <c r="C941">
        <v>30702</v>
      </c>
      <c r="D941">
        <v>-10</v>
      </c>
      <c r="E941" s="4">
        <v>47226610.656771287</v>
      </c>
      <c r="F941" s="4">
        <v>-21957604.135875802</v>
      </c>
      <c r="G941" s="5">
        <f t="shared" si="14"/>
        <v>2195760.4135875804</v>
      </c>
      <c r="H941" t="s">
        <v>9</v>
      </c>
    </row>
    <row r="942" spans="1:8" hidden="1" x14ac:dyDescent="0.3">
      <c r="A942">
        <v>2016</v>
      </c>
      <c r="B942">
        <v>34400</v>
      </c>
      <c r="C942">
        <v>30702</v>
      </c>
      <c r="D942">
        <v>-20</v>
      </c>
      <c r="E942" s="4">
        <v>1394904.5179999999</v>
      </c>
      <c r="F942" s="4">
        <v>-189239.90999999997</v>
      </c>
      <c r="G942" s="5">
        <f t="shared" si="14"/>
        <v>37847.981999999996</v>
      </c>
      <c r="H942" t="s">
        <v>9</v>
      </c>
    </row>
    <row r="943" spans="1:8" hidden="1" x14ac:dyDescent="0.3">
      <c r="A943">
        <v>2016</v>
      </c>
      <c r="B943">
        <v>34500</v>
      </c>
      <c r="C943">
        <v>30702</v>
      </c>
      <c r="D943">
        <v>-10</v>
      </c>
      <c r="E943" s="4">
        <v>1502761.2309999999</v>
      </c>
      <c r="F943" s="4">
        <v>-201143.49</v>
      </c>
      <c r="G943" s="5">
        <f t="shared" si="14"/>
        <v>20114.349000000002</v>
      </c>
      <c r="H943" t="s">
        <v>9</v>
      </c>
    </row>
    <row r="944" spans="1:8" hidden="1" x14ac:dyDescent="0.3">
      <c r="A944">
        <v>2016</v>
      </c>
      <c r="B944">
        <v>34600</v>
      </c>
      <c r="C944">
        <v>30702</v>
      </c>
      <c r="D944">
        <v>-5</v>
      </c>
      <c r="E944" s="4">
        <v>126479.815</v>
      </c>
      <c r="F944" s="4">
        <v>-16816.7</v>
      </c>
      <c r="G944" s="5">
        <f t="shared" si="14"/>
        <v>840.83500000000004</v>
      </c>
      <c r="H944" t="s">
        <v>9</v>
      </c>
    </row>
    <row r="945" spans="1:8" hidden="1" x14ac:dyDescent="0.3">
      <c r="A945">
        <v>2016</v>
      </c>
      <c r="B945">
        <v>34100</v>
      </c>
      <c r="C945">
        <v>40102</v>
      </c>
      <c r="D945">
        <v>-25</v>
      </c>
      <c r="E945" s="4">
        <v>36114.51249999999</v>
      </c>
      <c r="F945" s="4">
        <v>-82.59</v>
      </c>
      <c r="G945" s="5">
        <f t="shared" si="14"/>
        <v>20.647500000000001</v>
      </c>
      <c r="H945" t="s">
        <v>9</v>
      </c>
    </row>
    <row r="946" spans="1:8" hidden="1" x14ac:dyDescent="0.3">
      <c r="A946">
        <v>2016</v>
      </c>
      <c r="B946">
        <v>34200</v>
      </c>
      <c r="C946">
        <v>40102</v>
      </c>
      <c r="D946">
        <v>-10</v>
      </c>
      <c r="E946" s="4">
        <v>0</v>
      </c>
      <c r="F946" s="4">
        <v>0</v>
      </c>
      <c r="G946" s="5">
        <f t="shared" si="14"/>
        <v>0</v>
      </c>
      <c r="H946" t="s">
        <v>9</v>
      </c>
    </row>
    <row r="947" spans="1:8" hidden="1" x14ac:dyDescent="0.3">
      <c r="A947">
        <v>2016</v>
      </c>
      <c r="B947">
        <v>34300</v>
      </c>
      <c r="C947">
        <v>40102</v>
      </c>
      <c r="D947">
        <v>-10</v>
      </c>
      <c r="E947" s="4">
        <v>478964.38499999995</v>
      </c>
      <c r="F947" s="4">
        <v>-1094.95</v>
      </c>
      <c r="G947" s="5">
        <f t="shared" si="14"/>
        <v>109.495</v>
      </c>
      <c r="H947" t="s">
        <v>9</v>
      </c>
    </row>
    <row r="948" spans="1:8" hidden="1" x14ac:dyDescent="0.3">
      <c r="A948">
        <v>2016</v>
      </c>
      <c r="B948">
        <v>34400</v>
      </c>
      <c r="C948">
        <v>40102</v>
      </c>
      <c r="D948">
        <v>-20</v>
      </c>
      <c r="E948" s="4">
        <v>0</v>
      </c>
      <c r="F948" s="4">
        <v>0</v>
      </c>
      <c r="G948" s="5">
        <f t="shared" si="14"/>
        <v>0</v>
      </c>
      <c r="H948" t="s">
        <v>9</v>
      </c>
    </row>
    <row r="949" spans="1:8" hidden="1" x14ac:dyDescent="0.3">
      <c r="A949">
        <v>2016</v>
      </c>
      <c r="B949">
        <v>34500</v>
      </c>
      <c r="C949">
        <v>40102</v>
      </c>
      <c r="D949">
        <v>-10</v>
      </c>
      <c r="E949" s="4">
        <v>56918.027999999998</v>
      </c>
      <c r="F949" s="4">
        <v>-130.12</v>
      </c>
      <c r="G949" s="5">
        <f t="shared" si="14"/>
        <v>13.012</v>
      </c>
      <c r="H949" t="s">
        <v>9</v>
      </c>
    </row>
    <row r="950" spans="1:8" hidden="1" x14ac:dyDescent="0.3">
      <c r="A950">
        <v>2016</v>
      </c>
      <c r="B950">
        <v>34600</v>
      </c>
      <c r="C950">
        <v>40102</v>
      </c>
      <c r="D950">
        <v>-5</v>
      </c>
      <c r="E950" s="4">
        <v>0</v>
      </c>
      <c r="F950" s="4">
        <v>0</v>
      </c>
      <c r="G950" s="5">
        <f t="shared" si="14"/>
        <v>0</v>
      </c>
      <c r="H950" t="s">
        <v>9</v>
      </c>
    </row>
    <row r="951" spans="1:8" hidden="1" x14ac:dyDescent="0.3">
      <c r="A951">
        <v>2016</v>
      </c>
      <c r="B951">
        <v>34100</v>
      </c>
      <c r="C951">
        <v>30801</v>
      </c>
      <c r="D951">
        <v>-25</v>
      </c>
      <c r="E951" s="4">
        <v>294902.27000000008</v>
      </c>
      <c r="F951" s="4">
        <v>-90510.48000000001</v>
      </c>
      <c r="G951" s="5">
        <f t="shared" si="14"/>
        <v>22627.620000000003</v>
      </c>
      <c r="H951" t="s">
        <v>9</v>
      </c>
    </row>
    <row r="952" spans="1:8" hidden="1" x14ac:dyDescent="0.3">
      <c r="A952">
        <v>2016</v>
      </c>
      <c r="B952">
        <v>34200</v>
      </c>
      <c r="C952">
        <v>30801</v>
      </c>
      <c r="D952">
        <v>-10</v>
      </c>
      <c r="E952" s="4">
        <v>119924.45800000001</v>
      </c>
      <c r="F952" s="4">
        <v>-35186.92</v>
      </c>
      <c r="G952" s="5">
        <f t="shared" si="14"/>
        <v>3518.692</v>
      </c>
      <c r="H952" t="s">
        <v>9</v>
      </c>
    </row>
    <row r="953" spans="1:8" hidden="1" x14ac:dyDescent="0.3">
      <c r="A953">
        <v>2016</v>
      </c>
      <c r="B953">
        <v>34300</v>
      </c>
      <c r="C953">
        <v>30801</v>
      </c>
      <c r="D953">
        <v>-10</v>
      </c>
      <c r="E953" s="4">
        <v>3634852.4569999999</v>
      </c>
      <c r="F953" s="4">
        <v>-1362284.4299999997</v>
      </c>
      <c r="G953" s="5">
        <f t="shared" si="14"/>
        <v>136228.44299999997</v>
      </c>
      <c r="H953" t="s">
        <v>9</v>
      </c>
    </row>
    <row r="954" spans="1:8" hidden="1" x14ac:dyDescent="0.3">
      <c r="A954">
        <v>2016</v>
      </c>
      <c r="B954">
        <v>34400</v>
      </c>
      <c r="C954">
        <v>30801</v>
      </c>
      <c r="D954">
        <v>-20</v>
      </c>
      <c r="E954" s="4">
        <v>390856.08600000001</v>
      </c>
      <c r="F954" s="4">
        <v>-118147.27</v>
      </c>
      <c r="G954" s="5">
        <f t="shared" si="14"/>
        <v>23629.454000000002</v>
      </c>
      <c r="H954" t="s">
        <v>9</v>
      </c>
    </row>
    <row r="955" spans="1:8" hidden="1" x14ac:dyDescent="0.3">
      <c r="A955">
        <v>2016</v>
      </c>
      <c r="B955">
        <v>34500</v>
      </c>
      <c r="C955">
        <v>30801</v>
      </c>
      <c r="D955">
        <v>-10</v>
      </c>
      <c r="E955" s="4">
        <v>502309.81500000012</v>
      </c>
      <c r="F955" s="4">
        <v>-147382.25</v>
      </c>
      <c r="G955" s="5">
        <f t="shared" si="14"/>
        <v>14738.225</v>
      </c>
      <c r="H955" t="s">
        <v>9</v>
      </c>
    </row>
    <row r="956" spans="1:8" hidden="1" x14ac:dyDescent="0.3">
      <c r="A956">
        <v>2016</v>
      </c>
      <c r="B956">
        <v>34600</v>
      </c>
      <c r="C956">
        <v>30801</v>
      </c>
      <c r="D956">
        <v>-5</v>
      </c>
      <c r="E956" s="4">
        <v>121915.928</v>
      </c>
      <c r="F956" s="4">
        <v>-35254.04</v>
      </c>
      <c r="G956" s="5">
        <f t="shared" si="14"/>
        <v>1762.7020000000002</v>
      </c>
      <c r="H956" t="s">
        <v>9</v>
      </c>
    </row>
    <row r="957" spans="1:8" hidden="1" x14ac:dyDescent="0.3">
      <c r="A957">
        <v>2016</v>
      </c>
      <c r="B957">
        <v>34100</v>
      </c>
      <c r="C957">
        <v>30900</v>
      </c>
      <c r="D957">
        <v>-25</v>
      </c>
      <c r="E957" s="4">
        <v>34376.804999999993</v>
      </c>
      <c r="F957" s="4">
        <v>-9125.82</v>
      </c>
      <c r="G957" s="5">
        <f t="shared" si="14"/>
        <v>2281.4549999999999</v>
      </c>
      <c r="H957" t="s">
        <v>9</v>
      </c>
    </row>
    <row r="958" spans="1:8" hidden="1" x14ac:dyDescent="0.3">
      <c r="A958">
        <v>2016</v>
      </c>
      <c r="B958">
        <v>34200</v>
      </c>
      <c r="C958">
        <v>30900</v>
      </c>
      <c r="D958">
        <v>-10</v>
      </c>
      <c r="E958" s="4">
        <v>5161.2160000000003</v>
      </c>
      <c r="F958" s="4">
        <v>-1317.64</v>
      </c>
      <c r="G958" s="5">
        <f t="shared" si="14"/>
        <v>131.76400000000001</v>
      </c>
      <c r="H958" t="s">
        <v>9</v>
      </c>
    </row>
    <row r="959" spans="1:8" hidden="1" x14ac:dyDescent="0.3">
      <c r="A959">
        <v>2016</v>
      </c>
      <c r="B959">
        <v>34300</v>
      </c>
      <c r="C959">
        <v>30900</v>
      </c>
      <c r="D959">
        <v>-10</v>
      </c>
      <c r="E959" s="4">
        <v>1809493.4550000001</v>
      </c>
      <c r="F959" s="4">
        <v>-461961.25000000006</v>
      </c>
      <c r="G959" s="5">
        <f t="shared" si="14"/>
        <v>46196.125000000007</v>
      </c>
      <c r="H959" t="s">
        <v>9</v>
      </c>
    </row>
    <row r="960" spans="1:8" hidden="1" x14ac:dyDescent="0.3">
      <c r="A960">
        <v>2016</v>
      </c>
      <c r="B960">
        <v>34400</v>
      </c>
      <c r="C960">
        <v>30900</v>
      </c>
      <c r="D960">
        <v>-20</v>
      </c>
      <c r="E960" s="4">
        <v>0</v>
      </c>
      <c r="F960" s="4">
        <v>0</v>
      </c>
      <c r="G960" s="5">
        <f t="shared" si="14"/>
        <v>0</v>
      </c>
      <c r="H960" t="s">
        <v>9</v>
      </c>
    </row>
    <row r="961" spans="1:8" hidden="1" x14ac:dyDescent="0.3">
      <c r="A961">
        <v>2016</v>
      </c>
      <c r="B961">
        <v>34500</v>
      </c>
      <c r="C961">
        <v>30900</v>
      </c>
      <c r="D961">
        <v>-10</v>
      </c>
      <c r="E961" s="4">
        <v>14791.065000000002</v>
      </c>
      <c r="F961" s="4">
        <v>-3776.15</v>
      </c>
      <c r="G961" s="5">
        <f t="shared" si="14"/>
        <v>377.61500000000001</v>
      </c>
      <c r="H961" t="s">
        <v>9</v>
      </c>
    </row>
    <row r="962" spans="1:8" hidden="1" x14ac:dyDescent="0.3">
      <c r="A962">
        <v>2016</v>
      </c>
      <c r="B962">
        <v>34600</v>
      </c>
      <c r="C962">
        <v>30900</v>
      </c>
      <c r="D962">
        <v>-5</v>
      </c>
      <c r="E962" s="4">
        <v>9703.9614999999994</v>
      </c>
      <c r="F962" s="4">
        <v>-2446.17</v>
      </c>
      <c r="G962" s="5">
        <f t="shared" si="14"/>
        <v>122.30850000000001</v>
      </c>
      <c r="H962" t="s">
        <v>9</v>
      </c>
    </row>
    <row r="963" spans="1:8" hidden="1" x14ac:dyDescent="0.3">
      <c r="A963">
        <v>2016</v>
      </c>
      <c r="B963">
        <v>34100</v>
      </c>
      <c r="C963">
        <v>30901</v>
      </c>
      <c r="D963">
        <v>-25</v>
      </c>
      <c r="E963" s="4">
        <v>1209883.7250000003</v>
      </c>
      <c r="F963" s="4">
        <v>-321181.26</v>
      </c>
      <c r="G963" s="5">
        <f t="shared" si="14"/>
        <v>80295.315000000002</v>
      </c>
      <c r="H963" t="s">
        <v>9</v>
      </c>
    </row>
    <row r="964" spans="1:8" hidden="1" x14ac:dyDescent="0.3">
      <c r="A964">
        <v>2016</v>
      </c>
      <c r="B964">
        <v>34200</v>
      </c>
      <c r="C964">
        <v>30901</v>
      </c>
      <c r="D964">
        <v>-10</v>
      </c>
      <c r="E964" s="4">
        <v>249771.49899999998</v>
      </c>
      <c r="F964" s="4">
        <v>-63766.30999999999</v>
      </c>
      <c r="G964" s="5">
        <f t="shared" si="14"/>
        <v>6376.6309999999994</v>
      </c>
      <c r="H964" t="s">
        <v>9</v>
      </c>
    </row>
    <row r="965" spans="1:8" hidden="1" x14ac:dyDescent="0.3">
      <c r="A965">
        <v>2016</v>
      </c>
      <c r="B965">
        <v>34300</v>
      </c>
      <c r="C965">
        <v>30901</v>
      </c>
      <c r="D965">
        <v>-10</v>
      </c>
      <c r="E965" s="4">
        <v>19139149.02413756</v>
      </c>
      <c r="F965" s="4">
        <v>-6486473.9450000003</v>
      </c>
      <c r="G965" s="5">
        <f t="shared" si="14"/>
        <v>648647.39450000005</v>
      </c>
      <c r="H965" t="s">
        <v>9</v>
      </c>
    </row>
    <row r="966" spans="1:8" hidden="1" x14ac:dyDescent="0.3">
      <c r="A966">
        <v>2016</v>
      </c>
      <c r="B966">
        <v>34400</v>
      </c>
      <c r="C966">
        <v>30901</v>
      </c>
      <c r="D966">
        <v>-20</v>
      </c>
      <c r="E966" s="4">
        <v>552154.43799999997</v>
      </c>
      <c r="F966" s="4">
        <v>-144657.35999999999</v>
      </c>
      <c r="G966" s="5">
        <f t="shared" si="14"/>
        <v>28931.471999999998</v>
      </c>
      <c r="H966" t="s">
        <v>9</v>
      </c>
    </row>
    <row r="967" spans="1:8" hidden="1" x14ac:dyDescent="0.3">
      <c r="A967">
        <v>2016</v>
      </c>
      <c r="B967">
        <v>34500</v>
      </c>
      <c r="C967">
        <v>30901</v>
      </c>
      <c r="D967">
        <v>-10</v>
      </c>
      <c r="E967" s="4">
        <v>828125.89600000007</v>
      </c>
      <c r="F967" s="4">
        <v>-211419.44000000006</v>
      </c>
      <c r="G967" s="5">
        <f t="shared" si="14"/>
        <v>21141.944000000007</v>
      </c>
      <c r="H967" t="s">
        <v>9</v>
      </c>
    </row>
    <row r="968" spans="1:8" hidden="1" x14ac:dyDescent="0.3">
      <c r="A968">
        <v>2016</v>
      </c>
      <c r="B968">
        <v>34600</v>
      </c>
      <c r="C968">
        <v>30901</v>
      </c>
      <c r="D968">
        <v>-5</v>
      </c>
      <c r="E968" s="4">
        <v>93290.028499999986</v>
      </c>
      <c r="F968" s="4">
        <v>-23516.630000000005</v>
      </c>
      <c r="G968" s="5">
        <f t="shared" si="14"/>
        <v>1175.8315000000002</v>
      </c>
      <c r="H968" t="s">
        <v>9</v>
      </c>
    </row>
    <row r="969" spans="1:8" hidden="1" x14ac:dyDescent="0.3">
      <c r="A969">
        <v>2016</v>
      </c>
      <c r="B969">
        <v>34100</v>
      </c>
      <c r="C969">
        <v>30902</v>
      </c>
      <c r="D969">
        <v>-25</v>
      </c>
      <c r="E969" s="4">
        <v>436866.5224999999</v>
      </c>
      <c r="F969" s="4">
        <v>-115972.59</v>
      </c>
      <c r="G969" s="5">
        <f t="shared" si="14"/>
        <v>28993.147499999999</v>
      </c>
      <c r="H969" t="s">
        <v>9</v>
      </c>
    </row>
    <row r="970" spans="1:8" hidden="1" x14ac:dyDescent="0.3">
      <c r="A970">
        <v>2016</v>
      </c>
      <c r="B970">
        <v>34200</v>
      </c>
      <c r="C970">
        <v>30902</v>
      </c>
      <c r="D970">
        <v>-10</v>
      </c>
      <c r="E970" s="4">
        <v>85578.238000000012</v>
      </c>
      <c r="F970" s="4">
        <v>-21848.019999999997</v>
      </c>
      <c r="G970" s="5">
        <f t="shared" si="14"/>
        <v>2184.8019999999997</v>
      </c>
      <c r="H970" t="s">
        <v>9</v>
      </c>
    </row>
    <row r="971" spans="1:8" hidden="1" x14ac:dyDescent="0.3">
      <c r="A971">
        <v>2016</v>
      </c>
      <c r="B971">
        <v>34300</v>
      </c>
      <c r="C971">
        <v>30902</v>
      </c>
      <c r="D971">
        <v>-10</v>
      </c>
      <c r="E971" s="4">
        <v>19400880.630137555</v>
      </c>
      <c r="F971" s="4">
        <v>-6553293.6850000005</v>
      </c>
      <c r="G971" s="5">
        <f t="shared" ref="G971:G1013" si="15">IF(E971=0,E971,((D971/100)*F971))</f>
        <v>655329.3685000001</v>
      </c>
      <c r="H971" t="s">
        <v>9</v>
      </c>
    </row>
    <row r="972" spans="1:8" hidden="1" x14ac:dyDescent="0.3">
      <c r="A972">
        <v>2016</v>
      </c>
      <c r="B972">
        <v>34400</v>
      </c>
      <c r="C972">
        <v>30902</v>
      </c>
      <c r="D972">
        <v>-20</v>
      </c>
      <c r="E972" s="4">
        <v>486634.92000000004</v>
      </c>
      <c r="F972" s="4">
        <v>-127492.1</v>
      </c>
      <c r="G972" s="5">
        <f t="shared" si="15"/>
        <v>25498.420000000002</v>
      </c>
      <c r="H972" t="s">
        <v>9</v>
      </c>
    </row>
    <row r="973" spans="1:8" hidden="1" x14ac:dyDescent="0.3">
      <c r="A973">
        <v>2016</v>
      </c>
      <c r="B973">
        <v>34500</v>
      </c>
      <c r="C973">
        <v>30902</v>
      </c>
      <c r="D973">
        <v>-10</v>
      </c>
      <c r="E973" s="4">
        <v>380011.61399999994</v>
      </c>
      <c r="F973" s="4">
        <v>-97016.459999999992</v>
      </c>
      <c r="G973" s="5">
        <f t="shared" si="15"/>
        <v>9701.6459999999988</v>
      </c>
      <c r="H973" t="s">
        <v>9</v>
      </c>
    </row>
    <row r="974" spans="1:8" hidden="1" x14ac:dyDescent="0.3">
      <c r="A974">
        <v>2016</v>
      </c>
      <c r="B974">
        <v>34600</v>
      </c>
      <c r="C974">
        <v>30902</v>
      </c>
      <c r="D974">
        <v>-5</v>
      </c>
      <c r="E974" s="4">
        <v>137965.61550000001</v>
      </c>
      <c r="F974" s="4">
        <v>-34778.49</v>
      </c>
      <c r="G974" s="5">
        <f t="shared" si="15"/>
        <v>1738.9245000000001</v>
      </c>
      <c r="H974" t="s">
        <v>9</v>
      </c>
    </row>
    <row r="975" spans="1:8" hidden="1" x14ac:dyDescent="0.3">
      <c r="A975">
        <v>2016</v>
      </c>
      <c r="B975">
        <v>34100</v>
      </c>
      <c r="C975">
        <v>30903</v>
      </c>
      <c r="D975">
        <v>-25</v>
      </c>
      <c r="E975" s="4">
        <v>235666.30000000005</v>
      </c>
      <c r="F975" s="4">
        <v>-111495.23999999999</v>
      </c>
      <c r="G975" s="5">
        <f t="shared" si="15"/>
        <v>27873.809999999998</v>
      </c>
      <c r="H975" t="s">
        <v>9</v>
      </c>
    </row>
    <row r="976" spans="1:8" hidden="1" x14ac:dyDescent="0.3">
      <c r="A976">
        <v>2016</v>
      </c>
      <c r="B976">
        <v>34200</v>
      </c>
      <c r="C976">
        <v>30903</v>
      </c>
      <c r="D976">
        <v>-10</v>
      </c>
      <c r="E976" s="4">
        <v>47067.213999999985</v>
      </c>
      <c r="F976" s="4">
        <v>-20792.260000000002</v>
      </c>
      <c r="G976" s="5">
        <f t="shared" si="15"/>
        <v>2079.2260000000001</v>
      </c>
      <c r="H976" t="s">
        <v>9</v>
      </c>
    </row>
    <row r="977" spans="1:8" hidden="1" x14ac:dyDescent="0.3">
      <c r="A977">
        <v>2016</v>
      </c>
      <c r="B977">
        <v>34300</v>
      </c>
      <c r="C977">
        <v>30903</v>
      </c>
      <c r="D977">
        <v>-10</v>
      </c>
      <c r="E977" s="4">
        <v>8635123.5629556924</v>
      </c>
      <c r="F977" s="4">
        <v>-7476945.8400000008</v>
      </c>
      <c r="G977" s="5">
        <f t="shared" si="15"/>
        <v>747694.58400000015</v>
      </c>
      <c r="H977" t="s">
        <v>9</v>
      </c>
    </row>
    <row r="978" spans="1:8" hidden="1" x14ac:dyDescent="0.3">
      <c r="A978">
        <v>2016</v>
      </c>
      <c r="B978">
        <v>34400</v>
      </c>
      <c r="C978">
        <v>30903</v>
      </c>
      <c r="D978">
        <v>-20</v>
      </c>
      <c r="E978" s="4">
        <v>269911.76</v>
      </c>
      <c r="F978" s="4">
        <v>-124746.09999999999</v>
      </c>
      <c r="G978" s="5">
        <f t="shared" si="15"/>
        <v>24949.22</v>
      </c>
      <c r="H978" t="s">
        <v>9</v>
      </c>
    </row>
    <row r="979" spans="1:8" hidden="1" x14ac:dyDescent="0.3">
      <c r="A979">
        <v>2016</v>
      </c>
      <c r="B979">
        <v>34500</v>
      </c>
      <c r="C979">
        <v>30903</v>
      </c>
      <c r="D979">
        <v>-10</v>
      </c>
      <c r="E979" s="4">
        <v>211171.17</v>
      </c>
      <c r="F979" s="4">
        <v>-93286.299999999988</v>
      </c>
      <c r="G979" s="5">
        <f t="shared" si="15"/>
        <v>9328.6299999999992</v>
      </c>
      <c r="H979" t="s">
        <v>9</v>
      </c>
    </row>
    <row r="980" spans="1:8" hidden="1" x14ac:dyDescent="0.3">
      <c r="A980">
        <v>2016</v>
      </c>
      <c r="B980">
        <v>34600</v>
      </c>
      <c r="C980">
        <v>30903</v>
      </c>
      <c r="D980">
        <v>-5</v>
      </c>
      <c r="E980" s="4">
        <v>55709.224499999997</v>
      </c>
      <c r="F980" s="4">
        <v>-24078.11</v>
      </c>
      <c r="G980" s="5">
        <f t="shared" si="15"/>
        <v>1203.9055000000001</v>
      </c>
      <c r="H980" t="s">
        <v>9</v>
      </c>
    </row>
    <row r="981" spans="1:8" hidden="1" x14ac:dyDescent="0.3">
      <c r="A981">
        <v>2016</v>
      </c>
      <c r="B981">
        <v>35020</v>
      </c>
      <c r="C981" t="s">
        <v>5</v>
      </c>
      <c r="D981">
        <v>0</v>
      </c>
      <c r="E981" s="4">
        <v>31114354.605574086</v>
      </c>
      <c r="F981" s="4">
        <v>0</v>
      </c>
      <c r="G981" s="5">
        <f t="shared" si="15"/>
        <v>0</v>
      </c>
      <c r="H981" t="s">
        <v>9</v>
      </c>
    </row>
    <row r="982" spans="1:8" hidden="1" x14ac:dyDescent="0.3">
      <c r="A982">
        <v>2016</v>
      </c>
      <c r="B982">
        <v>35200</v>
      </c>
      <c r="C982" t="s">
        <v>5</v>
      </c>
      <c r="D982">
        <v>-15</v>
      </c>
      <c r="E982" s="4">
        <v>19994796.084994007</v>
      </c>
      <c r="F982" s="4">
        <v>-207264.12000000002</v>
      </c>
      <c r="G982" s="5">
        <f t="shared" si="15"/>
        <v>31089.618000000002</v>
      </c>
      <c r="H982" t="s">
        <v>9</v>
      </c>
    </row>
    <row r="983" spans="1:8" hidden="1" x14ac:dyDescent="0.3">
      <c r="A983">
        <v>2016</v>
      </c>
      <c r="B983">
        <v>35300</v>
      </c>
      <c r="C983" t="s">
        <v>5</v>
      </c>
      <c r="D983">
        <v>-2</v>
      </c>
      <c r="E983" s="4">
        <v>220406906.3442252</v>
      </c>
      <c r="F983" s="4">
        <v>-14633339.640000002</v>
      </c>
      <c r="G983" s="5">
        <f t="shared" si="15"/>
        <v>292666.79280000005</v>
      </c>
      <c r="H983" t="s">
        <v>9</v>
      </c>
    </row>
    <row r="984" spans="1:8" hidden="1" x14ac:dyDescent="0.3">
      <c r="A984">
        <v>2016</v>
      </c>
      <c r="B984">
        <v>35310</v>
      </c>
      <c r="C984" t="s">
        <v>5</v>
      </c>
      <c r="D984">
        <v>0</v>
      </c>
      <c r="E984" s="4">
        <v>52244465.660868898</v>
      </c>
      <c r="F984" s="4">
        <v>-9620523.4800000004</v>
      </c>
      <c r="G984" s="5">
        <f t="shared" si="15"/>
        <v>0</v>
      </c>
      <c r="H984" t="s">
        <v>9</v>
      </c>
    </row>
    <row r="985" spans="1:8" hidden="1" x14ac:dyDescent="0.3">
      <c r="A985">
        <v>2016</v>
      </c>
      <c r="B985">
        <v>35400</v>
      </c>
      <c r="C985" t="s">
        <v>5</v>
      </c>
      <c r="D985">
        <v>-25</v>
      </c>
      <c r="E985" s="4">
        <v>45115173.423855603</v>
      </c>
      <c r="F985" s="4">
        <v>-206166.72</v>
      </c>
      <c r="G985" s="5">
        <f t="shared" si="15"/>
        <v>51541.68</v>
      </c>
      <c r="H985" t="s">
        <v>9</v>
      </c>
    </row>
    <row r="986" spans="1:8" hidden="1" x14ac:dyDescent="0.3">
      <c r="A986">
        <v>2016</v>
      </c>
      <c r="B986">
        <v>35500</v>
      </c>
      <c r="C986" t="s">
        <v>5</v>
      </c>
      <c r="D986">
        <v>-50</v>
      </c>
      <c r="E986" s="4">
        <v>157700623.70329654</v>
      </c>
      <c r="F986" s="4">
        <v>-6775236.4800000004</v>
      </c>
      <c r="G986" s="5">
        <f t="shared" si="15"/>
        <v>3387618.24</v>
      </c>
      <c r="H986" t="s">
        <v>9</v>
      </c>
    </row>
    <row r="987" spans="1:8" hidden="1" x14ac:dyDescent="0.3">
      <c r="A987">
        <v>2016</v>
      </c>
      <c r="B987">
        <v>35600</v>
      </c>
      <c r="C987" t="s">
        <v>5</v>
      </c>
      <c r="D987">
        <v>-55</v>
      </c>
      <c r="E987" s="4">
        <v>108436693.84684597</v>
      </c>
      <c r="F987" s="4">
        <v>-4122794.4000000008</v>
      </c>
      <c r="G987" s="5">
        <f t="shared" si="15"/>
        <v>2267536.9200000009</v>
      </c>
      <c r="H987" t="s">
        <v>9</v>
      </c>
    </row>
    <row r="988" spans="1:8" hidden="1" x14ac:dyDescent="0.3">
      <c r="A988">
        <v>2016</v>
      </c>
      <c r="B988">
        <v>35700</v>
      </c>
      <c r="C988" t="s">
        <v>5</v>
      </c>
      <c r="D988">
        <v>0</v>
      </c>
      <c r="E988" s="4">
        <v>9773531.6714525633</v>
      </c>
      <c r="F988" s="4">
        <v>-95835.36</v>
      </c>
      <c r="G988" s="5">
        <f t="shared" si="15"/>
        <v>0</v>
      </c>
      <c r="H988" t="s">
        <v>9</v>
      </c>
    </row>
    <row r="989" spans="1:8" hidden="1" x14ac:dyDescent="0.3">
      <c r="A989">
        <v>2016</v>
      </c>
      <c r="B989">
        <v>35800</v>
      </c>
      <c r="C989" t="s">
        <v>5</v>
      </c>
      <c r="D989">
        <v>-20</v>
      </c>
      <c r="E989" s="4">
        <v>13509228.453743296</v>
      </c>
      <c r="F989" s="4">
        <v>-129747.48000000004</v>
      </c>
      <c r="G989" s="5">
        <f t="shared" si="15"/>
        <v>25949.49600000001</v>
      </c>
      <c r="H989" t="s">
        <v>9</v>
      </c>
    </row>
    <row r="990" spans="1:8" hidden="1" x14ac:dyDescent="0.3">
      <c r="A990">
        <v>2016</v>
      </c>
      <c r="B990">
        <v>35900</v>
      </c>
      <c r="C990" t="s">
        <v>5</v>
      </c>
      <c r="D990">
        <v>-10</v>
      </c>
      <c r="E990" s="4">
        <v>14679425.038343791</v>
      </c>
      <c r="F990" s="4">
        <v>-39201.599999999999</v>
      </c>
      <c r="G990" s="5">
        <f t="shared" si="15"/>
        <v>3920.16</v>
      </c>
      <c r="H990" t="s">
        <v>9</v>
      </c>
    </row>
    <row r="991" spans="1:8" hidden="1" x14ac:dyDescent="0.3">
      <c r="A991">
        <v>2016</v>
      </c>
      <c r="B991">
        <v>36100</v>
      </c>
      <c r="C991" t="s">
        <v>5</v>
      </c>
      <c r="D991">
        <v>-15</v>
      </c>
      <c r="E991" s="4">
        <v>22253215.976016849</v>
      </c>
      <c r="F991" s="4">
        <v>-479811.3600000001</v>
      </c>
      <c r="G991" s="5">
        <f t="shared" si="15"/>
        <v>71971.704000000012</v>
      </c>
      <c r="H991" t="s">
        <v>9</v>
      </c>
    </row>
    <row r="992" spans="1:8" hidden="1" x14ac:dyDescent="0.3">
      <c r="A992">
        <v>2016</v>
      </c>
      <c r="B992">
        <v>36200</v>
      </c>
      <c r="C992" t="s">
        <v>5</v>
      </c>
      <c r="D992">
        <v>-10</v>
      </c>
      <c r="E992" s="4">
        <v>176158807.70016256</v>
      </c>
      <c r="F992" s="4">
        <v>-9563565.8400000017</v>
      </c>
      <c r="G992" s="5">
        <f t="shared" si="15"/>
        <v>956356.58400000026</v>
      </c>
      <c r="H992" t="s">
        <v>9</v>
      </c>
    </row>
    <row r="993" spans="1:8" hidden="1" x14ac:dyDescent="0.3">
      <c r="A993">
        <v>2016</v>
      </c>
      <c r="B993">
        <v>36400</v>
      </c>
      <c r="C993" t="s">
        <v>5</v>
      </c>
      <c r="D993">
        <v>-110</v>
      </c>
      <c r="E993" s="4">
        <v>132437869.55805749</v>
      </c>
      <c r="F993" s="4">
        <v>-10129804.439999998</v>
      </c>
      <c r="G993" s="5">
        <f t="shared" si="15"/>
        <v>11142784.883999998</v>
      </c>
      <c r="H993" t="s">
        <v>9</v>
      </c>
    </row>
    <row r="994" spans="1:8" hidden="1" x14ac:dyDescent="0.3">
      <c r="A994">
        <v>2016</v>
      </c>
      <c r="B994">
        <v>36500</v>
      </c>
      <c r="C994" t="s">
        <v>5</v>
      </c>
      <c r="D994">
        <v>-80</v>
      </c>
      <c r="E994" s="4">
        <v>162493653.01869929</v>
      </c>
      <c r="F994" s="4">
        <v>-9792073.3200000003</v>
      </c>
      <c r="G994" s="5">
        <f t="shared" si="15"/>
        <v>7833658.6560000004</v>
      </c>
      <c r="H994" t="s">
        <v>9</v>
      </c>
    </row>
    <row r="995" spans="1:8" hidden="1" x14ac:dyDescent="0.3">
      <c r="A995">
        <v>2016</v>
      </c>
      <c r="B995">
        <v>36660</v>
      </c>
      <c r="C995" t="s">
        <v>5</v>
      </c>
      <c r="D995">
        <v>0</v>
      </c>
      <c r="E995" s="4">
        <v>154436335.35765511</v>
      </c>
      <c r="F995" s="4">
        <v>-1433872.5599999996</v>
      </c>
      <c r="G995" s="5">
        <f t="shared" si="15"/>
        <v>0</v>
      </c>
      <c r="H995" t="s">
        <v>9</v>
      </c>
    </row>
    <row r="996" spans="1:8" hidden="1" x14ac:dyDescent="0.3">
      <c r="A996">
        <v>2016</v>
      </c>
      <c r="B996">
        <v>36670</v>
      </c>
      <c r="C996" t="s">
        <v>5</v>
      </c>
      <c r="D996">
        <v>0</v>
      </c>
      <c r="E996" s="4">
        <v>7932591.7910046801</v>
      </c>
      <c r="F996" s="4">
        <v>-43788.120000000017</v>
      </c>
      <c r="G996" s="5">
        <f t="shared" si="15"/>
        <v>0</v>
      </c>
      <c r="H996" t="s">
        <v>9</v>
      </c>
    </row>
    <row r="997" spans="1:8" hidden="1" x14ac:dyDescent="0.3">
      <c r="A997">
        <v>2016</v>
      </c>
      <c r="B997">
        <v>36760</v>
      </c>
      <c r="C997" t="s">
        <v>5</v>
      </c>
      <c r="D997">
        <v>-5</v>
      </c>
      <c r="E997" s="4">
        <v>174159013.02457601</v>
      </c>
      <c r="F997" s="4">
        <v>-16540266.119999999</v>
      </c>
      <c r="G997" s="5">
        <f t="shared" si="15"/>
        <v>827013.30599999998</v>
      </c>
      <c r="H997" t="s">
        <v>9</v>
      </c>
    </row>
    <row r="998" spans="1:8" hidden="1" x14ac:dyDescent="0.3">
      <c r="A998">
        <v>2016</v>
      </c>
      <c r="B998">
        <v>36770</v>
      </c>
      <c r="C998" t="s">
        <v>5</v>
      </c>
      <c r="D998">
        <v>0</v>
      </c>
      <c r="E998" s="4">
        <v>48187307.482333198</v>
      </c>
      <c r="F998" s="4">
        <v>-2401438.5599999996</v>
      </c>
      <c r="G998" s="5">
        <f t="shared" si="15"/>
        <v>0</v>
      </c>
      <c r="H998" t="s">
        <v>9</v>
      </c>
    </row>
    <row r="999" spans="1:8" hidden="1" x14ac:dyDescent="0.3">
      <c r="A999">
        <v>2016</v>
      </c>
      <c r="B999">
        <v>36800</v>
      </c>
      <c r="C999" t="s">
        <v>5</v>
      </c>
      <c r="D999">
        <v>-20</v>
      </c>
      <c r="E999" s="4">
        <v>202440349.48590273</v>
      </c>
      <c r="F999" s="4">
        <v>-39962462.399999999</v>
      </c>
      <c r="G999" s="5">
        <f t="shared" si="15"/>
        <v>7992492.4800000004</v>
      </c>
      <c r="H999" t="s">
        <v>9</v>
      </c>
    </row>
    <row r="1000" spans="1:8" hidden="1" x14ac:dyDescent="0.3">
      <c r="A1000">
        <v>2016</v>
      </c>
      <c r="B1000">
        <v>36910</v>
      </c>
      <c r="C1000" t="s">
        <v>5</v>
      </c>
      <c r="D1000">
        <v>-130</v>
      </c>
      <c r="E1000" s="4">
        <v>22510772.719311465</v>
      </c>
      <c r="F1000" s="4">
        <v>-1250068.9200000002</v>
      </c>
      <c r="G1000" s="5">
        <f t="shared" si="15"/>
        <v>1625089.5960000004</v>
      </c>
      <c r="H1000" t="s">
        <v>9</v>
      </c>
    </row>
    <row r="1001" spans="1:8" hidden="1" x14ac:dyDescent="0.3">
      <c r="A1001">
        <v>2016</v>
      </c>
      <c r="B1001">
        <v>36960</v>
      </c>
      <c r="C1001" t="s">
        <v>5</v>
      </c>
      <c r="D1001">
        <v>-15</v>
      </c>
      <c r="E1001" s="4">
        <v>82369134.353959978</v>
      </c>
      <c r="F1001" s="4">
        <v>-2474793.36</v>
      </c>
      <c r="G1001" s="5">
        <f t="shared" si="15"/>
        <v>371219.00399999996</v>
      </c>
      <c r="H1001" t="s">
        <v>9</v>
      </c>
    </row>
    <row r="1002" spans="1:8" hidden="1" x14ac:dyDescent="0.3">
      <c r="A1002">
        <v>2016</v>
      </c>
      <c r="B1002">
        <v>37000</v>
      </c>
      <c r="C1002" t="s">
        <v>5</v>
      </c>
      <c r="D1002">
        <v>-30</v>
      </c>
      <c r="E1002" s="4">
        <v>6481750.8589738235</v>
      </c>
      <c r="F1002" s="4">
        <v>-7212477.96</v>
      </c>
      <c r="G1002" s="5">
        <f t="shared" si="15"/>
        <v>2163743.3879999998</v>
      </c>
      <c r="H1002" t="s">
        <v>9</v>
      </c>
    </row>
    <row r="1003" spans="1:8" hidden="1" x14ac:dyDescent="0.3">
      <c r="A1003">
        <v>2016</v>
      </c>
      <c r="B1003">
        <v>37010</v>
      </c>
      <c r="C1003" t="s">
        <v>5</v>
      </c>
      <c r="D1003">
        <v>-30</v>
      </c>
      <c r="E1003" s="4">
        <v>64471814.610131465</v>
      </c>
      <c r="F1003" s="4">
        <v>-1132161.4800000002</v>
      </c>
      <c r="G1003" s="5">
        <f t="shared" si="15"/>
        <v>339648.44400000008</v>
      </c>
      <c r="H1003" t="s">
        <v>9</v>
      </c>
    </row>
    <row r="1004" spans="1:8" hidden="1" x14ac:dyDescent="0.3">
      <c r="A1004">
        <v>2016</v>
      </c>
      <c r="B1004">
        <v>37100</v>
      </c>
      <c r="C1004" t="s">
        <v>5</v>
      </c>
      <c r="D1004">
        <v>-15</v>
      </c>
      <c r="E1004" s="4">
        <v>7149702.8943416104</v>
      </c>
      <c r="F1004" s="4">
        <v>-845286.60000000021</v>
      </c>
      <c r="G1004" s="5">
        <f t="shared" si="15"/>
        <v>126792.99000000002</v>
      </c>
      <c r="H1004" t="s">
        <v>9</v>
      </c>
    </row>
    <row r="1005" spans="1:8" hidden="1" x14ac:dyDescent="0.3">
      <c r="A1005">
        <v>2016</v>
      </c>
      <c r="B1005">
        <v>37300</v>
      </c>
      <c r="C1005" t="s">
        <v>5</v>
      </c>
      <c r="D1005">
        <v>-15</v>
      </c>
      <c r="E1005" s="4">
        <v>42336530.391449496</v>
      </c>
      <c r="F1005" s="4">
        <v>-7147292.1599999992</v>
      </c>
      <c r="G1005" s="5">
        <f t="shared" si="15"/>
        <v>1072093.8239999998</v>
      </c>
      <c r="H1005" t="s">
        <v>9</v>
      </c>
    </row>
    <row r="1006" spans="1:8" hidden="1" x14ac:dyDescent="0.3">
      <c r="A1006">
        <v>2016</v>
      </c>
      <c r="B1006">
        <v>39000</v>
      </c>
      <c r="C1006" t="s">
        <v>5</v>
      </c>
      <c r="D1006">
        <v>-10</v>
      </c>
      <c r="E1006" s="4">
        <v>38142774.080420375</v>
      </c>
      <c r="F1006" s="4">
        <v>-3906504.72</v>
      </c>
      <c r="G1006" s="5">
        <f t="shared" si="15"/>
        <v>390650.47200000007</v>
      </c>
      <c r="H1006" t="s">
        <v>9</v>
      </c>
    </row>
    <row r="1007" spans="1:8" hidden="1" x14ac:dyDescent="0.3">
      <c r="A1007">
        <v>2016</v>
      </c>
      <c r="B1007">
        <v>39210</v>
      </c>
      <c r="C1007" t="s">
        <v>5</v>
      </c>
      <c r="D1007">
        <v>15</v>
      </c>
      <c r="E1007" s="4">
        <v>1138790.1266139364</v>
      </c>
      <c r="F1007" s="4">
        <v>-435723</v>
      </c>
      <c r="G1007" s="5">
        <f t="shared" si="15"/>
        <v>-65358.45</v>
      </c>
      <c r="H1007" t="s">
        <v>9</v>
      </c>
    </row>
    <row r="1008" spans="1:8" hidden="1" x14ac:dyDescent="0.3">
      <c r="A1008">
        <v>2016</v>
      </c>
      <c r="B1008">
        <v>39220</v>
      </c>
      <c r="C1008" t="s">
        <v>5</v>
      </c>
      <c r="D1008">
        <v>15</v>
      </c>
      <c r="E1008" s="4">
        <v>6101392.4698352525</v>
      </c>
      <c r="F1008" s="4">
        <v>-2830913.7600000002</v>
      </c>
      <c r="G1008" s="5">
        <f t="shared" si="15"/>
        <v>-424637.06400000001</v>
      </c>
      <c r="H1008" t="s">
        <v>9</v>
      </c>
    </row>
    <row r="1009" spans="1:8" hidden="1" x14ac:dyDescent="0.3">
      <c r="A1009">
        <v>2016</v>
      </c>
      <c r="B1009">
        <v>39230</v>
      </c>
      <c r="C1009" t="s">
        <v>5</v>
      </c>
      <c r="D1009">
        <v>15</v>
      </c>
      <c r="E1009" s="4">
        <v>29856219.739212472</v>
      </c>
      <c r="F1009" s="4">
        <v>-8928038.8800000008</v>
      </c>
      <c r="G1009" s="5">
        <f t="shared" si="15"/>
        <v>-1339205.8320000002</v>
      </c>
      <c r="H1009" t="s">
        <v>9</v>
      </c>
    </row>
    <row r="1010" spans="1:8" hidden="1" x14ac:dyDescent="0.3">
      <c r="A1010">
        <v>2016</v>
      </c>
      <c r="B1010">
        <v>39240</v>
      </c>
      <c r="C1010" t="s">
        <v>5</v>
      </c>
      <c r="D1010">
        <v>5</v>
      </c>
      <c r="E1010" s="4">
        <v>91759.882348457468</v>
      </c>
      <c r="F1010" s="4">
        <v>-26014.080000000002</v>
      </c>
      <c r="G1010" s="5">
        <f t="shared" si="15"/>
        <v>-1300.7040000000002</v>
      </c>
      <c r="H1010" t="s">
        <v>9</v>
      </c>
    </row>
    <row r="1011" spans="1:8" hidden="1" x14ac:dyDescent="0.3">
      <c r="A1011">
        <v>2016</v>
      </c>
      <c r="B1011">
        <v>39290</v>
      </c>
      <c r="C1011" t="s">
        <v>5</v>
      </c>
      <c r="D1011">
        <v>15</v>
      </c>
      <c r="E1011" s="4">
        <v>2534893.7957168058</v>
      </c>
      <c r="F1011" s="4">
        <v>-464606.87999999995</v>
      </c>
      <c r="G1011" s="5">
        <f t="shared" si="15"/>
        <v>-69691.031999999992</v>
      </c>
      <c r="H1011" t="s">
        <v>9</v>
      </c>
    </row>
    <row r="1012" spans="1:8" hidden="1" x14ac:dyDescent="0.3">
      <c r="A1012">
        <v>2016</v>
      </c>
      <c r="B1012">
        <v>39610</v>
      </c>
      <c r="C1012" t="s">
        <v>5</v>
      </c>
      <c r="D1012">
        <v>15</v>
      </c>
      <c r="E1012" s="4">
        <v>550795.37074468425</v>
      </c>
      <c r="F1012" s="4">
        <v>0</v>
      </c>
      <c r="G1012" s="5">
        <f t="shared" si="15"/>
        <v>0</v>
      </c>
      <c r="H1012" t="s">
        <v>9</v>
      </c>
    </row>
    <row r="1013" spans="1:8" hidden="1" x14ac:dyDescent="0.3">
      <c r="A1013">
        <v>2016</v>
      </c>
      <c r="B1013">
        <v>39780</v>
      </c>
      <c r="C1013" t="s">
        <v>5</v>
      </c>
      <c r="D1013">
        <v>0</v>
      </c>
      <c r="E1013" s="4">
        <v>1970404.1114353007</v>
      </c>
      <c r="F1013" s="4">
        <v>-90677.39999999998</v>
      </c>
      <c r="G1013" s="5">
        <f t="shared" si="15"/>
        <v>0</v>
      </c>
      <c r="H1013" t="s">
        <v>9</v>
      </c>
    </row>
    <row r="1014" spans="1:8" hidden="1" x14ac:dyDescent="0.3">
      <c r="E1014" s="4"/>
      <c r="F1014" s="4"/>
      <c r="G1014" s="5"/>
    </row>
    <row r="1015" spans="1:8" hidden="1" x14ac:dyDescent="0.3">
      <c r="E1015" s="4"/>
      <c r="F1015" s="4"/>
      <c r="G1015" s="5"/>
    </row>
    <row r="1016" spans="1:8" hidden="1" x14ac:dyDescent="0.3">
      <c r="E1016" s="4"/>
      <c r="F1016" s="4"/>
      <c r="G1016" s="5"/>
    </row>
    <row r="1017" spans="1:8" hidden="1" x14ac:dyDescent="0.3">
      <c r="E1017" s="4"/>
      <c r="F1017" s="4"/>
      <c r="G1017" s="5"/>
    </row>
    <row r="1018" spans="1:8" hidden="1" x14ac:dyDescent="0.3">
      <c r="E1018" s="4"/>
      <c r="F1018" s="4"/>
      <c r="G1018" s="5"/>
    </row>
    <row r="1019" spans="1:8" hidden="1" x14ac:dyDescent="0.3">
      <c r="E1019" s="4"/>
      <c r="F1019" s="4"/>
      <c r="G1019" s="5"/>
    </row>
    <row r="1020" spans="1:8" hidden="1" x14ac:dyDescent="0.3">
      <c r="E1020" s="4"/>
      <c r="F1020" s="4"/>
      <c r="G1020" s="5"/>
    </row>
    <row r="1021" spans="1:8" hidden="1" x14ac:dyDescent="0.3">
      <c r="E1021" s="4"/>
      <c r="F1021" s="4"/>
      <c r="G1021" s="5"/>
    </row>
    <row r="1022" spans="1:8" hidden="1" x14ac:dyDescent="0.3">
      <c r="E1022" s="4"/>
      <c r="F1022" s="4"/>
      <c r="G1022" s="5"/>
    </row>
    <row r="1023" spans="1:8" hidden="1" x14ac:dyDescent="0.3">
      <c r="E1023" s="4"/>
      <c r="F1023" s="4"/>
      <c r="G1023" s="5"/>
    </row>
    <row r="1024" spans="1:8" hidden="1" x14ac:dyDescent="0.3">
      <c r="E1024" s="4"/>
      <c r="F1024" s="4"/>
      <c r="G1024" s="5"/>
    </row>
    <row r="1025" spans="5:7" hidden="1" x14ac:dyDescent="0.3">
      <c r="E1025" s="4"/>
      <c r="F1025" s="4"/>
      <c r="G1025" s="5"/>
    </row>
    <row r="1026" spans="5:7" hidden="1" x14ac:dyDescent="0.3">
      <c r="E1026" s="4"/>
      <c r="F1026" s="4"/>
      <c r="G1026" s="5"/>
    </row>
    <row r="1027" spans="5:7" hidden="1" x14ac:dyDescent="0.3">
      <c r="E1027" s="4"/>
      <c r="F1027" s="4"/>
      <c r="G1027" s="5"/>
    </row>
    <row r="1028" spans="5:7" hidden="1" x14ac:dyDescent="0.3">
      <c r="E1028" s="4"/>
      <c r="F1028" s="4"/>
      <c r="G1028" s="5"/>
    </row>
    <row r="1029" spans="5:7" hidden="1" x14ac:dyDescent="0.3">
      <c r="E1029" s="4"/>
      <c r="F1029" s="4"/>
      <c r="G1029" s="5"/>
    </row>
    <row r="1030" spans="5:7" hidden="1" x14ac:dyDescent="0.3">
      <c r="E1030" s="4"/>
      <c r="F1030" s="4"/>
      <c r="G1030" s="5"/>
    </row>
    <row r="1031" spans="5:7" hidden="1" x14ac:dyDescent="0.3">
      <c r="E1031" s="4"/>
      <c r="F1031" s="4"/>
      <c r="G1031" s="5"/>
    </row>
    <row r="1032" spans="5:7" hidden="1" x14ac:dyDescent="0.3">
      <c r="E1032" s="4"/>
      <c r="F1032" s="4"/>
      <c r="G1032" s="5"/>
    </row>
    <row r="1033" spans="5:7" hidden="1" x14ac:dyDescent="0.3">
      <c r="E1033" s="4"/>
      <c r="F1033" s="4"/>
      <c r="G1033" s="5"/>
    </row>
    <row r="1034" spans="5:7" hidden="1" x14ac:dyDescent="0.3">
      <c r="E1034" s="4"/>
      <c r="F1034" s="4"/>
      <c r="G1034" s="5"/>
    </row>
    <row r="1035" spans="5:7" hidden="1" x14ac:dyDescent="0.3">
      <c r="E1035" s="4"/>
      <c r="F1035" s="4"/>
      <c r="G1035" s="5"/>
    </row>
    <row r="1036" spans="5:7" hidden="1" x14ac:dyDescent="0.3">
      <c r="E1036" s="4"/>
      <c r="F1036" s="4"/>
      <c r="G1036" s="5"/>
    </row>
    <row r="1037" spans="5:7" hidden="1" x14ac:dyDescent="0.3">
      <c r="E1037" s="4"/>
      <c r="F1037" s="4"/>
      <c r="G1037" s="5"/>
    </row>
    <row r="1038" spans="5:7" hidden="1" x14ac:dyDescent="0.3">
      <c r="E1038" s="4"/>
      <c r="F1038" s="4"/>
      <c r="G1038" s="5"/>
    </row>
    <row r="1039" spans="5:7" hidden="1" x14ac:dyDescent="0.3">
      <c r="E1039" s="4"/>
      <c r="F1039" s="4"/>
      <c r="G1039" s="5"/>
    </row>
    <row r="1040" spans="5:7" hidden="1" x14ac:dyDescent="0.3">
      <c r="E1040" s="4"/>
      <c r="F1040" s="4"/>
      <c r="G1040" s="5"/>
    </row>
    <row r="1041" spans="5:7" hidden="1" x14ac:dyDescent="0.3">
      <c r="E1041" s="4"/>
      <c r="F1041" s="4"/>
      <c r="G1041" s="5"/>
    </row>
    <row r="1042" spans="5:7" hidden="1" x14ac:dyDescent="0.3">
      <c r="E1042" s="4"/>
      <c r="F1042" s="4"/>
      <c r="G1042" s="5"/>
    </row>
    <row r="1043" spans="5:7" hidden="1" x14ac:dyDescent="0.3">
      <c r="E1043" s="4"/>
      <c r="F1043" s="4"/>
      <c r="G1043" s="5"/>
    </row>
    <row r="1044" spans="5:7" hidden="1" x14ac:dyDescent="0.3">
      <c r="E1044" s="4"/>
      <c r="F1044" s="4"/>
      <c r="G1044" s="5"/>
    </row>
    <row r="1045" spans="5:7" hidden="1" x14ac:dyDescent="0.3">
      <c r="E1045" s="4"/>
      <c r="F1045" s="4"/>
      <c r="G1045" s="5"/>
    </row>
    <row r="1046" spans="5:7" hidden="1" x14ac:dyDescent="0.3">
      <c r="E1046" s="4"/>
      <c r="F1046" s="4"/>
      <c r="G1046" s="5"/>
    </row>
    <row r="1047" spans="5:7" hidden="1" x14ac:dyDescent="0.3">
      <c r="E1047" s="4"/>
      <c r="F1047" s="4"/>
      <c r="G1047" s="5"/>
    </row>
    <row r="1048" spans="5:7" hidden="1" x14ac:dyDescent="0.3">
      <c r="E1048" s="4"/>
      <c r="F1048" s="4"/>
      <c r="G1048" s="5"/>
    </row>
    <row r="1049" spans="5:7" hidden="1" x14ac:dyDescent="0.3">
      <c r="E1049" s="4"/>
      <c r="F1049" s="4"/>
      <c r="G1049" s="5"/>
    </row>
    <row r="1050" spans="5:7" hidden="1" x14ac:dyDescent="0.3">
      <c r="E1050" s="4"/>
      <c r="F1050" s="4"/>
      <c r="G1050" s="5"/>
    </row>
    <row r="1051" spans="5:7" hidden="1" x14ac:dyDescent="0.3">
      <c r="E1051" s="4"/>
      <c r="F1051" s="4"/>
      <c r="G1051" s="5"/>
    </row>
    <row r="1052" spans="5:7" hidden="1" x14ac:dyDescent="0.3">
      <c r="E1052" s="4"/>
      <c r="F1052" s="4"/>
      <c r="G1052" s="5"/>
    </row>
    <row r="1053" spans="5:7" hidden="1" x14ac:dyDescent="0.3">
      <c r="E1053" s="4"/>
      <c r="F1053" s="4"/>
      <c r="G1053" s="5"/>
    </row>
    <row r="1054" spans="5:7" hidden="1" x14ac:dyDescent="0.3">
      <c r="E1054" s="4"/>
      <c r="F1054" s="4"/>
      <c r="G1054" s="5"/>
    </row>
    <row r="1055" spans="5:7" hidden="1" x14ac:dyDescent="0.3">
      <c r="E1055" s="4"/>
      <c r="F1055" s="4"/>
      <c r="G1055" s="5"/>
    </row>
    <row r="1056" spans="5:7" hidden="1" x14ac:dyDescent="0.3">
      <c r="E1056" s="4"/>
      <c r="F1056" s="4"/>
      <c r="G1056" s="5"/>
    </row>
    <row r="1057" spans="5:7" hidden="1" x14ac:dyDescent="0.3">
      <c r="E1057" s="4"/>
      <c r="F1057" s="4"/>
      <c r="G1057" s="5"/>
    </row>
    <row r="1058" spans="5:7" hidden="1" x14ac:dyDescent="0.3">
      <c r="E1058" s="4"/>
      <c r="F1058" s="4"/>
      <c r="G1058" s="5"/>
    </row>
    <row r="1059" spans="5:7" hidden="1" x14ac:dyDescent="0.3">
      <c r="E1059" s="4"/>
      <c r="F1059" s="4"/>
      <c r="G1059" s="5"/>
    </row>
    <row r="1060" spans="5:7" hidden="1" x14ac:dyDescent="0.3">
      <c r="E1060" s="4"/>
      <c r="F1060" s="4"/>
      <c r="G1060" s="5"/>
    </row>
    <row r="1061" spans="5:7" hidden="1" x14ac:dyDescent="0.3">
      <c r="E1061" s="4"/>
      <c r="F1061" s="4"/>
      <c r="G1061" s="5"/>
    </row>
    <row r="1062" spans="5:7" hidden="1" x14ac:dyDescent="0.3">
      <c r="E1062" s="4"/>
      <c r="F1062" s="4"/>
      <c r="G1062" s="5"/>
    </row>
    <row r="1063" spans="5:7" hidden="1" x14ac:dyDescent="0.3">
      <c r="E1063" s="4"/>
      <c r="F1063" s="4"/>
      <c r="G1063" s="5"/>
    </row>
    <row r="1064" spans="5:7" hidden="1" x14ac:dyDescent="0.3">
      <c r="E1064" s="4"/>
      <c r="F1064" s="4"/>
      <c r="G1064" s="5"/>
    </row>
    <row r="1065" spans="5:7" hidden="1" x14ac:dyDescent="0.3">
      <c r="E1065" s="4"/>
      <c r="F1065" s="4"/>
      <c r="G1065" s="5"/>
    </row>
    <row r="1066" spans="5:7" hidden="1" x14ac:dyDescent="0.3">
      <c r="E1066" s="4"/>
      <c r="F1066" s="4"/>
      <c r="G1066" s="5"/>
    </row>
    <row r="1067" spans="5:7" hidden="1" x14ac:dyDescent="0.3">
      <c r="E1067" s="4"/>
      <c r="F1067" s="4"/>
      <c r="G1067" s="5"/>
    </row>
    <row r="1068" spans="5:7" hidden="1" x14ac:dyDescent="0.3">
      <c r="E1068" s="4"/>
      <c r="F1068" s="4"/>
      <c r="G1068" s="5"/>
    </row>
    <row r="1069" spans="5:7" hidden="1" x14ac:dyDescent="0.3">
      <c r="E1069" s="4"/>
      <c r="F1069" s="4"/>
      <c r="G1069" s="5"/>
    </row>
    <row r="1070" spans="5:7" hidden="1" x14ac:dyDescent="0.3">
      <c r="E1070" s="4"/>
      <c r="F1070" s="4"/>
      <c r="G1070" s="5"/>
    </row>
    <row r="1071" spans="5:7" hidden="1" x14ac:dyDescent="0.3">
      <c r="E1071" s="4"/>
      <c r="F1071" s="4"/>
      <c r="G1071" s="5"/>
    </row>
    <row r="1072" spans="5:7" hidden="1" x14ac:dyDescent="0.3">
      <c r="E1072" s="4"/>
      <c r="F1072" s="4"/>
      <c r="G1072" s="5"/>
    </row>
    <row r="1073" spans="5:7" hidden="1" x14ac:dyDescent="0.3">
      <c r="E1073" s="4"/>
      <c r="F1073" s="4"/>
      <c r="G1073" s="5"/>
    </row>
    <row r="1074" spans="5:7" hidden="1" x14ac:dyDescent="0.3">
      <c r="E1074" s="4"/>
      <c r="F1074" s="4"/>
      <c r="G1074" s="5"/>
    </row>
    <row r="1075" spans="5:7" hidden="1" x14ac:dyDescent="0.3">
      <c r="E1075" s="4"/>
      <c r="F1075" s="4"/>
      <c r="G1075" s="5"/>
    </row>
    <row r="1076" spans="5:7" hidden="1" x14ac:dyDescent="0.3">
      <c r="E1076" s="4"/>
      <c r="F1076" s="4"/>
      <c r="G1076" s="5"/>
    </row>
    <row r="1077" spans="5:7" hidden="1" x14ac:dyDescent="0.3">
      <c r="E1077" s="4"/>
      <c r="F1077" s="4"/>
      <c r="G1077" s="5"/>
    </row>
    <row r="1078" spans="5:7" hidden="1" x14ac:dyDescent="0.3">
      <c r="E1078" s="4"/>
      <c r="F1078" s="4"/>
      <c r="G1078" s="5"/>
    </row>
    <row r="1079" spans="5:7" hidden="1" x14ac:dyDescent="0.3">
      <c r="E1079" s="4"/>
      <c r="F1079" s="4"/>
      <c r="G1079" s="5"/>
    </row>
    <row r="1080" spans="5:7" hidden="1" x14ac:dyDescent="0.3">
      <c r="E1080" s="4"/>
      <c r="F1080" s="4"/>
      <c r="G1080" s="5"/>
    </row>
    <row r="1081" spans="5:7" hidden="1" x14ac:dyDescent="0.3">
      <c r="E1081" s="4"/>
      <c r="F1081" s="4"/>
      <c r="G1081" s="5"/>
    </row>
    <row r="1082" spans="5:7" hidden="1" x14ac:dyDescent="0.3">
      <c r="E1082" s="4"/>
      <c r="F1082" s="4"/>
      <c r="G1082" s="5"/>
    </row>
    <row r="1083" spans="5:7" hidden="1" x14ac:dyDescent="0.3">
      <c r="E1083" s="4"/>
      <c r="F1083" s="4"/>
      <c r="G1083" s="5"/>
    </row>
    <row r="1084" spans="5:7" hidden="1" x14ac:dyDescent="0.3">
      <c r="E1084" s="4"/>
      <c r="F1084" s="4"/>
      <c r="G1084" s="5"/>
    </row>
    <row r="1085" spans="5:7" hidden="1" x14ac:dyDescent="0.3">
      <c r="E1085" s="4"/>
      <c r="F1085" s="4"/>
      <c r="G1085" s="5"/>
    </row>
    <row r="1086" spans="5:7" hidden="1" x14ac:dyDescent="0.3">
      <c r="E1086" s="4"/>
      <c r="F1086" s="4"/>
      <c r="G1086" s="5"/>
    </row>
    <row r="1087" spans="5:7" hidden="1" x14ac:dyDescent="0.3">
      <c r="E1087" s="4"/>
      <c r="F1087" s="4"/>
      <c r="G1087" s="5"/>
    </row>
    <row r="1088" spans="5:7" hidden="1" x14ac:dyDescent="0.3">
      <c r="E1088" s="4"/>
      <c r="F1088" s="4"/>
      <c r="G1088" s="5"/>
    </row>
    <row r="1089" spans="5:7" hidden="1" x14ac:dyDescent="0.3">
      <c r="E1089" s="4"/>
      <c r="F1089" s="4"/>
      <c r="G1089" s="5"/>
    </row>
    <row r="1090" spans="5:7" hidden="1" x14ac:dyDescent="0.3">
      <c r="E1090" s="4"/>
      <c r="F1090" s="4"/>
      <c r="G1090" s="5"/>
    </row>
    <row r="1091" spans="5:7" hidden="1" x14ac:dyDescent="0.3">
      <c r="E1091" s="4"/>
      <c r="F1091" s="4"/>
      <c r="G1091" s="5"/>
    </row>
    <row r="1092" spans="5:7" hidden="1" x14ac:dyDescent="0.3">
      <c r="E1092" s="4"/>
      <c r="F1092" s="4"/>
      <c r="G1092" s="5"/>
    </row>
    <row r="1093" spans="5:7" hidden="1" x14ac:dyDescent="0.3">
      <c r="E1093" s="4"/>
      <c r="F1093" s="4"/>
      <c r="G1093" s="5"/>
    </row>
    <row r="1094" spans="5:7" hidden="1" x14ac:dyDescent="0.3">
      <c r="E1094" s="4"/>
      <c r="F1094" s="4"/>
      <c r="G1094" s="5"/>
    </row>
    <row r="1095" spans="5:7" hidden="1" x14ac:dyDescent="0.3">
      <c r="E1095" s="4"/>
      <c r="F1095" s="4"/>
      <c r="G1095" s="5"/>
    </row>
    <row r="1096" spans="5:7" hidden="1" x14ac:dyDescent="0.3">
      <c r="E1096" s="4"/>
      <c r="F1096" s="4"/>
      <c r="G1096" s="5"/>
    </row>
    <row r="1097" spans="5:7" hidden="1" x14ac:dyDescent="0.3">
      <c r="E1097" s="4"/>
      <c r="F1097" s="4"/>
      <c r="G1097" s="5"/>
    </row>
    <row r="1098" spans="5:7" hidden="1" x14ac:dyDescent="0.3">
      <c r="E1098" s="4"/>
      <c r="F1098" s="4"/>
      <c r="G1098" s="5"/>
    </row>
    <row r="1099" spans="5:7" hidden="1" x14ac:dyDescent="0.3">
      <c r="E1099" s="4"/>
      <c r="F1099" s="4"/>
      <c r="G1099" s="5"/>
    </row>
    <row r="1100" spans="5:7" hidden="1" x14ac:dyDescent="0.3">
      <c r="E1100" s="4"/>
      <c r="F1100" s="4"/>
      <c r="G1100" s="5"/>
    </row>
    <row r="1101" spans="5:7" hidden="1" x14ac:dyDescent="0.3">
      <c r="E1101" s="4"/>
      <c r="F1101" s="4"/>
      <c r="G1101" s="5"/>
    </row>
    <row r="1102" spans="5:7" hidden="1" x14ac:dyDescent="0.3">
      <c r="E1102" s="4"/>
      <c r="F1102" s="4"/>
      <c r="G1102" s="5"/>
    </row>
    <row r="1103" spans="5:7" hidden="1" x14ac:dyDescent="0.3">
      <c r="E1103" s="4"/>
      <c r="F1103" s="4"/>
      <c r="G1103" s="5"/>
    </row>
    <row r="1104" spans="5:7" hidden="1" x14ac:dyDescent="0.3">
      <c r="E1104" s="4"/>
      <c r="F1104" s="4"/>
      <c r="G1104" s="5"/>
    </row>
    <row r="1105" spans="5:7" hidden="1" x14ac:dyDescent="0.3">
      <c r="E1105" s="4"/>
      <c r="F1105" s="4"/>
      <c r="G1105" s="5"/>
    </row>
    <row r="1106" spans="5:7" hidden="1" x14ac:dyDescent="0.3">
      <c r="E1106" s="4"/>
      <c r="F1106" s="4"/>
      <c r="G1106" s="5"/>
    </row>
    <row r="1107" spans="5:7" hidden="1" x14ac:dyDescent="0.3">
      <c r="E1107" s="4"/>
      <c r="F1107" s="4"/>
      <c r="G1107" s="5"/>
    </row>
    <row r="1108" spans="5:7" hidden="1" x14ac:dyDescent="0.3">
      <c r="E1108" s="4"/>
      <c r="F1108" s="4"/>
      <c r="G1108" s="5"/>
    </row>
    <row r="1109" spans="5:7" hidden="1" x14ac:dyDescent="0.3">
      <c r="E1109" s="4"/>
      <c r="F1109" s="4"/>
      <c r="G1109" s="5"/>
    </row>
    <row r="1110" spans="5:7" hidden="1" x14ac:dyDescent="0.3">
      <c r="E1110" s="4"/>
      <c r="F1110" s="4"/>
      <c r="G1110" s="5"/>
    </row>
    <row r="1111" spans="5:7" hidden="1" x14ac:dyDescent="0.3">
      <c r="E1111" s="4"/>
      <c r="F1111" s="4"/>
      <c r="G1111" s="5"/>
    </row>
    <row r="1112" spans="5:7" hidden="1" x14ac:dyDescent="0.3">
      <c r="E1112" s="4"/>
      <c r="F1112" s="4"/>
      <c r="G1112" s="5"/>
    </row>
    <row r="1113" spans="5:7" hidden="1" x14ac:dyDescent="0.3">
      <c r="E1113" s="4"/>
      <c r="F1113" s="4"/>
      <c r="G1113" s="5"/>
    </row>
    <row r="1114" spans="5:7" hidden="1" x14ac:dyDescent="0.3">
      <c r="E1114" s="4"/>
      <c r="F1114" s="4"/>
      <c r="G1114" s="5"/>
    </row>
    <row r="1115" spans="5:7" hidden="1" x14ac:dyDescent="0.3">
      <c r="E1115" s="4"/>
      <c r="F1115" s="4"/>
      <c r="G1115" s="5"/>
    </row>
    <row r="1116" spans="5:7" hidden="1" x14ac:dyDescent="0.3">
      <c r="E1116" s="4"/>
      <c r="F1116" s="4"/>
      <c r="G1116" s="5"/>
    </row>
    <row r="1117" spans="5:7" hidden="1" x14ac:dyDescent="0.3">
      <c r="E1117" s="4"/>
      <c r="F1117" s="4"/>
      <c r="G1117" s="5"/>
    </row>
    <row r="1118" spans="5:7" hidden="1" x14ac:dyDescent="0.3">
      <c r="E1118" s="4"/>
      <c r="F1118" s="4"/>
      <c r="G1118" s="5"/>
    </row>
    <row r="1119" spans="5:7" hidden="1" x14ac:dyDescent="0.3">
      <c r="E1119" s="4"/>
      <c r="F1119" s="4"/>
      <c r="G1119" s="5"/>
    </row>
    <row r="1120" spans="5:7" hidden="1" x14ac:dyDescent="0.3">
      <c r="E1120" s="4"/>
      <c r="F1120" s="4"/>
      <c r="G1120" s="5"/>
    </row>
    <row r="1121" spans="5:7" hidden="1" x14ac:dyDescent="0.3">
      <c r="E1121" s="4"/>
      <c r="F1121" s="4"/>
      <c r="G1121" s="5"/>
    </row>
    <row r="1122" spans="5:7" hidden="1" x14ac:dyDescent="0.3">
      <c r="E1122" s="4"/>
      <c r="F1122" s="4"/>
      <c r="G1122" s="5"/>
    </row>
    <row r="1123" spans="5:7" hidden="1" x14ac:dyDescent="0.3">
      <c r="E1123" s="4"/>
      <c r="F1123" s="4"/>
      <c r="G1123" s="5"/>
    </row>
    <row r="1124" spans="5:7" hidden="1" x14ac:dyDescent="0.3">
      <c r="E1124" s="4"/>
      <c r="F1124" s="4"/>
      <c r="G1124" s="5"/>
    </row>
    <row r="1125" spans="5:7" hidden="1" x14ac:dyDescent="0.3">
      <c r="E1125" s="4"/>
      <c r="F1125" s="4"/>
      <c r="G1125" s="5"/>
    </row>
    <row r="1126" spans="5:7" hidden="1" x14ac:dyDescent="0.3">
      <c r="E1126" s="4"/>
      <c r="F1126" s="4"/>
      <c r="G1126" s="5"/>
    </row>
    <row r="1127" spans="5:7" hidden="1" x14ac:dyDescent="0.3">
      <c r="E1127" s="4"/>
      <c r="F1127" s="4"/>
      <c r="G1127" s="5"/>
    </row>
    <row r="1128" spans="5:7" hidden="1" x14ac:dyDescent="0.3">
      <c r="E1128" s="4"/>
      <c r="F1128" s="4"/>
      <c r="G1128" s="5"/>
    </row>
    <row r="1129" spans="5:7" hidden="1" x14ac:dyDescent="0.3">
      <c r="E1129" s="4"/>
      <c r="F1129" s="4"/>
      <c r="G1129" s="5"/>
    </row>
    <row r="1130" spans="5:7" hidden="1" x14ac:dyDescent="0.3">
      <c r="E1130" s="4"/>
      <c r="F1130" s="4"/>
      <c r="G1130" s="5"/>
    </row>
    <row r="1131" spans="5:7" hidden="1" x14ac:dyDescent="0.3">
      <c r="E1131" s="4"/>
      <c r="F1131" s="4"/>
      <c r="G1131" s="5"/>
    </row>
    <row r="1132" spans="5:7" hidden="1" x14ac:dyDescent="0.3">
      <c r="E1132" s="4"/>
      <c r="F1132" s="4"/>
      <c r="G1132" s="5"/>
    </row>
    <row r="1133" spans="5:7" hidden="1" x14ac:dyDescent="0.3">
      <c r="E1133" s="4"/>
      <c r="F1133" s="4"/>
      <c r="G1133" s="5"/>
    </row>
    <row r="1134" spans="5:7" hidden="1" x14ac:dyDescent="0.3">
      <c r="E1134" s="4"/>
      <c r="F1134" s="4"/>
      <c r="G1134" s="5"/>
    </row>
    <row r="1135" spans="5:7" hidden="1" x14ac:dyDescent="0.3">
      <c r="E1135" s="4"/>
      <c r="F1135" s="4"/>
      <c r="G1135" s="5"/>
    </row>
    <row r="1136" spans="5:7" hidden="1" x14ac:dyDescent="0.3">
      <c r="E1136" s="4"/>
      <c r="F1136" s="4"/>
      <c r="G1136" s="5"/>
    </row>
    <row r="1137" spans="5:7" hidden="1" x14ac:dyDescent="0.3">
      <c r="E1137" s="4"/>
      <c r="F1137" s="4"/>
      <c r="G1137" s="5"/>
    </row>
    <row r="1138" spans="5:7" hidden="1" x14ac:dyDescent="0.3">
      <c r="E1138" s="4"/>
      <c r="F1138" s="4"/>
      <c r="G1138" s="5"/>
    </row>
    <row r="1139" spans="5:7" hidden="1" x14ac:dyDescent="0.3">
      <c r="E1139" s="4"/>
      <c r="F1139" s="4"/>
      <c r="G1139" s="5"/>
    </row>
    <row r="1140" spans="5:7" hidden="1" x14ac:dyDescent="0.3">
      <c r="E1140" s="4"/>
      <c r="F1140" s="4"/>
      <c r="G1140" s="5"/>
    </row>
    <row r="1141" spans="5:7" hidden="1" x14ac:dyDescent="0.3">
      <c r="E1141" s="4"/>
      <c r="F1141" s="4"/>
      <c r="G1141" s="5"/>
    </row>
    <row r="1142" spans="5:7" hidden="1" x14ac:dyDescent="0.3">
      <c r="E1142" s="4"/>
      <c r="F1142" s="4"/>
      <c r="G1142" s="5"/>
    </row>
    <row r="1143" spans="5:7" hidden="1" x14ac:dyDescent="0.3">
      <c r="E1143" s="4"/>
      <c r="F1143" s="4"/>
      <c r="G1143" s="5"/>
    </row>
    <row r="1144" spans="5:7" hidden="1" x14ac:dyDescent="0.3">
      <c r="E1144" s="4"/>
      <c r="F1144" s="4"/>
      <c r="G1144" s="5"/>
    </row>
    <row r="1145" spans="5:7" hidden="1" x14ac:dyDescent="0.3">
      <c r="E1145" s="4"/>
      <c r="F1145" s="4"/>
      <c r="G1145" s="5"/>
    </row>
    <row r="1146" spans="5:7" hidden="1" x14ac:dyDescent="0.3">
      <c r="E1146" s="4"/>
      <c r="F1146" s="4"/>
      <c r="G1146" s="5"/>
    </row>
    <row r="1147" spans="5:7" hidden="1" x14ac:dyDescent="0.3">
      <c r="E1147" s="4"/>
      <c r="F1147" s="4"/>
      <c r="G1147" s="5"/>
    </row>
    <row r="1148" spans="5:7" hidden="1" x14ac:dyDescent="0.3">
      <c r="E1148" s="4"/>
      <c r="F1148" s="4"/>
      <c r="G1148" s="5"/>
    </row>
    <row r="1149" spans="5:7" hidden="1" x14ac:dyDescent="0.3">
      <c r="E1149" s="4"/>
      <c r="F1149" s="4"/>
      <c r="G1149" s="5"/>
    </row>
    <row r="1150" spans="5:7" hidden="1" x14ac:dyDescent="0.3">
      <c r="E1150" s="4"/>
      <c r="F1150" s="4"/>
      <c r="G1150" s="5"/>
    </row>
    <row r="1151" spans="5:7" hidden="1" x14ac:dyDescent="0.3">
      <c r="E1151" s="4"/>
      <c r="F1151" s="4"/>
      <c r="G1151" s="5"/>
    </row>
    <row r="1152" spans="5:7" hidden="1" x14ac:dyDescent="0.3">
      <c r="E1152" s="4"/>
      <c r="F1152" s="4"/>
      <c r="G1152" s="5"/>
    </row>
    <row r="1153" spans="5:7" hidden="1" x14ac:dyDescent="0.3">
      <c r="E1153" s="4"/>
      <c r="F1153" s="4"/>
      <c r="G1153" s="5"/>
    </row>
    <row r="1154" spans="5:7" hidden="1" x14ac:dyDescent="0.3">
      <c r="E1154" s="4"/>
      <c r="F1154" s="4"/>
      <c r="G1154" s="5"/>
    </row>
    <row r="1155" spans="5:7" hidden="1" x14ac:dyDescent="0.3">
      <c r="E1155" s="4"/>
      <c r="F1155" s="4"/>
      <c r="G1155" s="5"/>
    </row>
    <row r="1156" spans="5:7" hidden="1" x14ac:dyDescent="0.3">
      <c r="E1156" s="4"/>
      <c r="F1156" s="4"/>
      <c r="G1156" s="5"/>
    </row>
    <row r="1157" spans="5:7" hidden="1" x14ac:dyDescent="0.3">
      <c r="E1157" s="4"/>
      <c r="F1157" s="4"/>
      <c r="G1157" s="5"/>
    </row>
    <row r="1158" spans="5:7" hidden="1" x14ac:dyDescent="0.3">
      <c r="E1158" s="4"/>
      <c r="F1158" s="4"/>
      <c r="G1158" s="5"/>
    </row>
    <row r="1159" spans="5:7" hidden="1" x14ac:dyDescent="0.3">
      <c r="E1159" s="4"/>
      <c r="F1159" s="4"/>
      <c r="G1159" s="5"/>
    </row>
    <row r="1160" spans="5:7" hidden="1" x14ac:dyDescent="0.3">
      <c r="E1160" s="4"/>
      <c r="F1160" s="4"/>
      <c r="G1160" s="5"/>
    </row>
    <row r="1161" spans="5:7" hidden="1" x14ac:dyDescent="0.3">
      <c r="E1161" s="4"/>
      <c r="F1161" s="4"/>
      <c r="G1161" s="5"/>
    </row>
    <row r="1162" spans="5:7" hidden="1" x14ac:dyDescent="0.3">
      <c r="E1162" s="4"/>
      <c r="F1162" s="4"/>
      <c r="G1162" s="5"/>
    </row>
    <row r="1163" spans="5:7" hidden="1" x14ac:dyDescent="0.3">
      <c r="E1163" s="4"/>
      <c r="F1163" s="4"/>
      <c r="G1163" s="5"/>
    </row>
    <row r="1164" spans="5:7" hidden="1" x14ac:dyDescent="0.3">
      <c r="E1164" s="4"/>
      <c r="F1164" s="4"/>
      <c r="G1164" s="5"/>
    </row>
    <row r="1165" spans="5:7" hidden="1" x14ac:dyDescent="0.3">
      <c r="E1165" s="4"/>
      <c r="F1165" s="4"/>
      <c r="G1165" s="5"/>
    </row>
    <row r="1166" spans="5:7" hidden="1" x14ac:dyDescent="0.3">
      <c r="E1166" s="4"/>
      <c r="F1166" s="4"/>
      <c r="G1166" s="5"/>
    </row>
    <row r="1167" spans="5:7" hidden="1" x14ac:dyDescent="0.3">
      <c r="E1167" s="4"/>
      <c r="F1167" s="4"/>
      <c r="G1167" s="5"/>
    </row>
    <row r="1168" spans="5:7" hidden="1" x14ac:dyDescent="0.3">
      <c r="E1168" s="4"/>
      <c r="F1168" s="4"/>
      <c r="G1168" s="5"/>
    </row>
    <row r="1169" spans="5:7" hidden="1" x14ac:dyDescent="0.3">
      <c r="E1169" s="4"/>
      <c r="F1169" s="4"/>
      <c r="G1169" s="5"/>
    </row>
    <row r="1170" spans="5:7" hidden="1" x14ac:dyDescent="0.3">
      <c r="E1170" s="4"/>
      <c r="F1170" s="4"/>
      <c r="G1170" s="5"/>
    </row>
    <row r="1171" spans="5:7" hidden="1" x14ac:dyDescent="0.3">
      <c r="E1171" s="4"/>
      <c r="F1171" s="4"/>
      <c r="G1171" s="5"/>
    </row>
    <row r="1172" spans="5:7" hidden="1" x14ac:dyDescent="0.3">
      <c r="E1172" s="4"/>
      <c r="F1172" s="4"/>
      <c r="G1172" s="5"/>
    </row>
    <row r="1173" spans="5:7" hidden="1" x14ac:dyDescent="0.3">
      <c r="E1173" s="4"/>
      <c r="F1173" s="4"/>
      <c r="G1173" s="5"/>
    </row>
    <row r="1174" spans="5:7" hidden="1" x14ac:dyDescent="0.3">
      <c r="E1174" s="4"/>
      <c r="F1174" s="4"/>
      <c r="G1174" s="5"/>
    </row>
    <row r="1175" spans="5:7" hidden="1" x14ac:dyDescent="0.3">
      <c r="E1175" s="4"/>
      <c r="F1175" s="4"/>
      <c r="G1175" s="5"/>
    </row>
    <row r="1176" spans="5:7" hidden="1" x14ac:dyDescent="0.3">
      <c r="E1176" s="4"/>
      <c r="F1176" s="4"/>
      <c r="G1176" s="5"/>
    </row>
    <row r="1177" spans="5:7" hidden="1" x14ac:dyDescent="0.3">
      <c r="E1177" s="4"/>
      <c r="F1177" s="4"/>
      <c r="G1177" s="5"/>
    </row>
    <row r="1178" spans="5:7" hidden="1" x14ac:dyDescent="0.3">
      <c r="E1178" s="4"/>
      <c r="F1178" s="4"/>
      <c r="G1178" s="5"/>
    </row>
    <row r="1179" spans="5:7" hidden="1" x14ac:dyDescent="0.3">
      <c r="E1179" s="4"/>
      <c r="F1179" s="4"/>
      <c r="G1179" s="5"/>
    </row>
    <row r="1180" spans="5:7" hidden="1" x14ac:dyDescent="0.3">
      <c r="E1180" s="4"/>
      <c r="F1180" s="4"/>
      <c r="G1180" s="5"/>
    </row>
    <row r="1181" spans="5:7" hidden="1" x14ac:dyDescent="0.3">
      <c r="E1181" s="4"/>
      <c r="F1181" s="4"/>
      <c r="G1181" s="5"/>
    </row>
    <row r="1182" spans="5:7" hidden="1" x14ac:dyDescent="0.3">
      <c r="E1182" s="4"/>
      <c r="F1182" s="4"/>
      <c r="G1182" s="5"/>
    </row>
    <row r="1183" spans="5:7" hidden="1" x14ac:dyDescent="0.3">
      <c r="E1183" s="4"/>
      <c r="F1183" s="4"/>
      <c r="G1183" s="5"/>
    </row>
    <row r="1184" spans="5:7" hidden="1" x14ac:dyDescent="0.3">
      <c r="E1184" s="4"/>
      <c r="F1184" s="4"/>
      <c r="G1184" s="5"/>
    </row>
    <row r="1185" spans="5:7" hidden="1" x14ac:dyDescent="0.3">
      <c r="E1185" s="4"/>
      <c r="F1185" s="4"/>
      <c r="G1185" s="5"/>
    </row>
    <row r="1186" spans="5:7" hidden="1" x14ac:dyDescent="0.3">
      <c r="E1186" s="4"/>
      <c r="F1186" s="4"/>
      <c r="G1186" s="5"/>
    </row>
    <row r="1187" spans="5:7" hidden="1" x14ac:dyDescent="0.3">
      <c r="E1187" s="4"/>
      <c r="F1187" s="4"/>
      <c r="G1187" s="5"/>
    </row>
    <row r="1188" spans="5:7" hidden="1" x14ac:dyDescent="0.3">
      <c r="E1188" s="4"/>
      <c r="F1188" s="4"/>
      <c r="G1188" s="5"/>
    </row>
    <row r="1189" spans="5:7" hidden="1" x14ac:dyDescent="0.3">
      <c r="E1189" s="4"/>
      <c r="F1189" s="4"/>
      <c r="G1189" s="5"/>
    </row>
    <row r="1190" spans="5:7" hidden="1" x14ac:dyDescent="0.3">
      <c r="E1190" s="4"/>
      <c r="F1190" s="4"/>
      <c r="G1190" s="5"/>
    </row>
    <row r="1191" spans="5:7" hidden="1" x14ac:dyDescent="0.3">
      <c r="E1191" s="4"/>
      <c r="F1191" s="4"/>
      <c r="G1191" s="5"/>
    </row>
    <row r="1192" spans="5:7" hidden="1" x14ac:dyDescent="0.3">
      <c r="E1192" s="4"/>
      <c r="F1192" s="4"/>
      <c r="G1192" s="5"/>
    </row>
    <row r="1193" spans="5:7" hidden="1" x14ac:dyDescent="0.3">
      <c r="E1193" s="4"/>
      <c r="F1193" s="4"/>
      <c r="G1193" s="5"/>
    </row>
    <row r="1194" spans="5:7" hidden="1" x14ac:dyDescent="0.3">
      <c r="E1194" s="4"/>
      <c r="F1194" s="4"/>
      <c r="G1194" s="5"/>
    </row>
    <row r="1195" spans="5:7" hidden="1" x14ac:dyDescent="0.3">
      <c r="E1195" s="4"/>
      <c r="F1195" s="4"/>
      <c r="G1195" s="5"/>
    </row>
    <row r="1196" spans="5:7" hidden="1" x14ac:dyDescent="0.3">
      <c r="E1196" s="4"/>
      <c r="F1196" s="4"/>
      <c r="G1196" s="5"/>
    </row>
    <row r="1197" spans="5:7" hidden="1" x14ac:dyDescent="0.3">
      <c r="E1197" s="4"/>
      <c r="F1197" s="4"/>
      <c r="G1197" s="5"/>
    </row>
    <row r="1198" spans="5:7" hidden="1" x14ac:dyDescent="0.3">
      <c r="E1198" s="4"/>
      <c r="F1198" s="4"/>
      <c r="G1198" s="5"/>
    </row>
    <row r="1199" spans="5:7" hidden="1" x14ac:dyDescent="0.3">
      <c r="E1199" s="4"/>
      <c r="F1199" s="4"/>
      <c r="G1199" s="5"/>
    </row>
    <row r="1200" spans="5:7" hidden="1" x14ac:dyDescent="0.3">
      <c r="E1200" s="4"/>
      <c r="F1200" s="4"/>
      <c r="G1200" s="5"/>
    </row>
    <row r="1201" spans="5:7" hidden="1" x14ac:dyDescent="0.3">
      <c r="E1201" s="4"/>
      <c r="F1201" s="4"/>
      <c r="G1201" s="5"/>
    </row>
    <row r="1202" spans="5:7" hidden="1" x14ac:dyDescent="0.3">
      <c r="E1202" s="4"/>
      <c r="F1202" s="4"/>
      <c r="G1202" s="5"/>
    </row>
    <row r="1203" spans="5:7" hidden="1" x14ac:dyDescent="0.3">
      <c r="E1203" s="4"/>
      <c r="F1203" s="4"/>
      <c r="G1203" s="5"/>
    </row>
    <row r="1204" spans="5:7" hidden="1" x14ac:dyDescent="0.3">
      <c r="E1204" s="4"/>
      <c r="F1204" s="4"/>
      <c r="G1204" s="5"/>
    </row>
    <row r="1205" spans="5:7" hidden="1" x14ac:dyDescent="0.3">
      <c r="E1205" s="4"/>
      <c r="F1205" s="4"/>
      <c r="G1205" s="5"/>
    </row>
    <row r="1206" spans="5:7" hidden="1" x14ac:dyDescent="0.3">
      <c r="E1206" s="4"/>
      <c r="F1206" s="4"/>
      <c r="G1206" s="5"/>
    </row>
    <row r="1207" spans="5:7" hidden="1" x14ac:dyDescent="0.3">
      <c r="E1207" s="4"/>
      <c r="F1207" s="4"/>
      <c r="G1207" s="5"/>
    </row>
    <row r="1208" spans="5:7" hidden="1" x14ac:dyDescent="0.3">
      <c r="E1208" s="4"/>
      <c r="F1208" s="4"/>
      <c r="G1208" s="5"/>
    </row>
    <row r="1209" spans="5:7" hidden="1" x14ac:dyDescent="0.3">
      <c r="E1209" s="4"/>
      <c r="F1209" s="4"/>
      <c r="G1209" s="5"/>
    </row>
    <row r="1210" spans="5:7" hidden="1" x14ac:dyDescent="0.3">
      <c r="E1210" s="4"/>
      <c r="F1210" s="4"/>
      <c r="G1210" s="5"/>
    </row>
    <row r="1211" spans="5:7" hidden="1" x14ac:dyDescent="0.3">
      <c r="E1211" s="4"/>
      <c r="F1211" s="4"/>
      <c r="G1211" s="5"/>
    </row>
    <row r="1212" spans="5:7" hidden="1" x14ac:dyDescent="0.3">
      <c r="E1212" s="4"/>
      <c r="F1212" s="4"/>
      <c r="G1212" s="5"/>
    </row>
    <row r="1213" spans="5:7" hidden="1" x14ac:dyDescent="0.3">
      <c r="E1213" s="4"/>
      <c r="F1213" s="4"/>
      <c r="G1213" s="5"/>
    </row>
    <row r="1214" spans="5:7" hidden="1" x14ac:dyDescent="0.3">
      <c r="E1214" s="4"/>
      <c r="F1214" s="4"/>
      <c r="G1214" s="5"/>
    </row>
    <row r="1215" spans="5:7" hidden="1" x14ac:dyDescent="0.3">
      <c r="E1215" s="4"/>
      <c r="F1215" s="4"/>
      <c r="G1215" s="5"/>
    </row>
    <row r="1216" spans="5:7" hidden="1" x14ac:dyDescent="0.3">
      <c r="E1216" s="4"/>
      <c r="F1216" s="4"/>
      <c r="G1216" s="5"/>
    </row>
    <row r="1217" spans="5:7" hidden="1" x14ac:dyDescent="0.3">
      <c r="E1217" s="4"/>
      <c r="F1217" s="4"/>
      <c r="G1217" s="5"/>
    </row>
    <row r="1218" spans="5:7" hidden="1" x14ac:dyDescent="0.3">
      <c r="E1218" s="4"/>
      <c r="F1218" s="4"/>
      <c r="G1218" s="5"/>
    </row>
    <row r="1219" spans="5:7" hidden="1" x14ac:dyDescent="0.3">
      <c r="E1219" s="4"/>
      <c r="F1219" s="4"/>
      <c r="G1219" s="5"/>
    </row>
    <row r="1220" spans="5:7" hidden="1" x14ac:dyDescent="0.3">
      <c r="E1220" s="4"/>
      <c r="F1220" s="4"/>
      <c r="G1220" s="5"/>
    </row>
    <row r="1221" spans="5:7" hidden="1" x14ac:dyDescent="0.3">
      <c r="E1221" s="4"/>
      <c r="F1221" s="4"/>
      <c r="G1221" s="5"/>
    </row>
    <row r="1222" spans="5:7" hidden="1" x14ac:dyDescent="0.3">
      <c r="E1222" s="4"/>
      <c r="F1222" s="4"/>
      <c r="G1222" s="5"/>
    </row>
    <row r="1223" spans="5:7" hidden="1" x14ac:dyDescent="0.3">
      <c r="E1223" s="4"/>
      <c r="F1223" s="4"/>
      <c r="G1223" s="5"/>
    </row>
    <row r="1224" spans="5:7" hidden="1" x14ac:dyDescent="0.3">
      <c r="E1224" s="4"/>
      <c r="F1224" s="4"/>
      <c r="G1224" s="5"/>
    </row>
    <row r="1225" spans="5:7" hidden="1" x14ac:dyDescent="0.3">
      <c r="E1225" s="4"/>
      <c r="F1225" s="4"/>
      <c r="G1225" s="5"/>
    </row>
    <row r="1226" spans="5:7" hidden="1" x14ac:dyDescent="0.3">
      <c r="E1226" s="4"/>
      <c r="F1226" s="4"/>
      <c r="G1226" s="5"/>
    </row>
    <row r="1227" spans="5:7" hidden="1" x14ac:dyDescent="0.3">
      <c r="E1227" s="4"/>
      <c r="F1227" s="4"/>
      <c r="G1227" s="5"/>
    </row>
    <row r="1228" spans="5:7" hidden="1" x14ac:dyDescent="0.3">
      <c r="E1228" s="4"/>
      <c r="F1228" s="4"/>
      <c r="G1228" s="5"/>
    </row>
    <row r="1229" spans="5:7" hidden="1" x14ac:dyDescent="0.3">
      <c r="E1229" s="4"/>
      <c r="F1229" s="4"/>
      <c r="G1229" s="5"/>
    </row>
    <row r="1230" spans="5:7" hidden="1" x14ac:dyDescent="0.3">
      <c r="E1230" s="4"/>
      <c r="F1230" s="4"/>
      <c r="G1230" s="5"/>
    </row>
    <row r="1231" spans="5:7" hidden="1" x14ac:dyDescent="0.3">
      <c r="E1231" s="4"/>
      <c r="F1231" s="4"/>
      <c r="G1231" s="5"/>
    </row>
    <row r="1232" spans="5:7" hidden="1" x14ac:dyDescent="0.3">
      <c r="E1232" s="4"/>
      <c r="F1232" s="4"/>
      <c r="G1232" s="5"/>
    </row>
    <row r="1233" spans="5:7" hidden="1" x14ac:dyDescent="0.3">
      <c r="E1233" s="4"/>
      <c r="F1233" s="4"/>
      <c r="G1233" s="5"/>
    </row>
    <row r="1234" spans="5:7" hidden="1" x14ac:dyDescent="0.3">
      <c r="E1234" s="4"/>
      <c r="F1234" s="4"/>
      <c r="G1234" s="5"/>
    </row>
    <row r="1235" spans="5:7" hidden="1" x14ac:dyDescent="0.3">
      <c r="E1235" s="4"/>
      <c r="F1235" s="4"/>
      <c r="G1235" s="5"/>
    </row>
    <row r="1236" spans="5:7" hidden="1" x14ac:dyDescent="0.3">
      <c r="E1236" s="4"/>
      <c r="F1236" s="4"/>
      <c r="G1236" s="5"/>
    </row>
    <row r="1237" spans="5:7" hidden="1" x14ac:dyDescent="0.3">
      <c r="E1237" s="4"/>
      <c r="F1237" s="4"/>
      <c r="G1237" s="5"/>
    </row>
    <row r="1238" spans="5:7" hidden="1" x14ac:dyDescent="0.3">
      <c r="E1238" s="4"/>
      <c r="F1238" s="4"/>
      <c r="G1238" s="5"/>
    </row>
    <row r="1239" spans="5:7" hidden="1" x14ac:dyDescent="0.3">
      <c r="E1239" s="4"/>
      <c r="F1239" s="4"/>
      <c r="G1239" s="5"/>
    </row>
    <row r="1240" spans="5:7" hidden="1" x14ac:dyDescent="0.3">
      <c r="E1240" s="4"/>
      <c r="F1240" s="4"/>
      <c r="G1240" s="5"/>
    </row>
    <row r="1241" spans="5:7" hidden="1" x14ac:dyDescent="0.3">
      <c r="E1241" s="4"/>
      <c r="F1241" s="4"/>
      <c r="G1241" s="5"/>
    </row>
    <row r="1242" spans="5:7" hidden="1" x14ac:dyDescent="0.3">
      <c r="E1242" s="4"/>
      <c r="F1242" s="4"/>
      <c r="G1242" s="5"/>
    </row>
    <row r="1243" spans="5:7" hidden="1" x14ac:dyDescent="0.3">
      <c r="E1243" s="4"/>
      <c r="F1243" s="4"/>
      <c r="G1243" s="5"/>
    </row>
    <row r="1244" spans="5:7" hidden="1" x14ac:dyDescent="0.3">
      <c r="E1244" s="4"/>
      <c r="F1244" s="4"/>
      <c r="G1244" s="5"/>
    </row>
    <row r="1245" spans="5:7" hidden="1" x14ac:dyDescent="0.3">
      <c r="E1245" s="4"/>
      <c r="F1245" s="4"/>
      <c r="G1245" s="5"/>
    </row>
    <row r="1246" spans="5:7" hidden="1" x14ac:dyDescent="0.3">
      <c r="E1246" s="4"/>
      <c r="F1246" s="4"/>
      <c r="G1246" s="5"/>
    </row>
    <row r="1247" spans="5:7" hidden="1" x14ac:dyDescent="0.3">
      <c r="E1247" s="4"/>
      <c r="F1247" s="4"/>
      <c r="G1247" s="5"/>
    </row>
    <row r="1248" spans="5:7" hidden="1" x14ac:dyDescent="0.3">
      <c r="E1248" s="4"/>
      <c r="F1248" s="4"/>
      <c r="G1248" s="5"/>
    </row>
    <row r="1249" spans="5:7" hidden="1" x14ac:dyDescent="0.3">
      <c r="E1249" s="4"/>
      <c r="F1249" s="4"/>
      <c r="G1249" s="5"/>
    </row>
    <row r="1250" spans="5:7" hidden="1" x14ac:dyDescent="0.3">
      <c r="E1250" s="4"/>
      <c r="F1250" s="4"/>
      <c r="G1250" s="5"/>
    </row>
    <row r="1251" spans="5:7" hidden="1" x14ac:dyDescent="0.3">
      <c r="E1251" s="4"/>
      <c r="F1251" s="4"/>
      <c r="G1251" s="5"/>
    </row>
    <row r="1252" spans="5:7" hidden="1" x14ac:dyDescent="0.3">
      <c r="E1252" s="4"/>
      <c r="F1252" s="4"/>
      <c r="G1252" s="5"/>
    </row>
    <row r="1253" spans="5:7" hidden="1" x14ac:dyDescent="0.3">
      <c r="E1253" s="4"/>
      <c r="F1253" s="4"/>
      <c r="G1253" s="5"/>
    </row>
    <row r="1254" spans="5:7" hidden="1" x14ac:dyDescent="0.3">
      <c r="E1254" s="4"/>
      <c r="F1254" s="4"/>
      <c r="G1254" s="5"/>
    </row>
    <row r="1255" spans="5:7" hidden="1" x14ac:dyDescent="0.3">
      <c r="E1255" s="4"/>
      <c r="F1255" s="4"/>
      <c r="G1255" s="5"/>
    </row>
    <row r="1256" spans="5:7" hidden="1" x14ac:dyDescent="0.3">
      <c r="E1256" s="4"/>
      <c r="F1256" s="4"/>
      <c r="G1256" s="5"/>
    </row>
    <row r="1257" spans="5:7" hidden="1" x14ac:dyDescent="0.3">
      <c r="E1257" s="4"/>
      <c r="F1257" s="4"/>
      <c r="G1257" s="5"/>
    </row>
    <row r="1258" spans="5:7" hidden="1" x14ac:dyDescent="0.3">
      <c r="E1258" s="4"/>
      <c r="F1258" s="4"/>
      <c r="G1258" s="5"/>
    </row>
    <row r="1259" spans="5:7" hidden="1" x14ac:dyDescent="0.3">
      <c r="E1259" s="4"/>
      <c r="F1259" s="4"/>
      <c r="G1259" s="5"/>
    </row>
    <row r="1260" spans="5:7" hidden="1" x14ac:dyDescent="0.3">
      <c r="E1260" s="4"/>
      <c r="F1260" s="4"/>
      <c r="G1260" s="5"/>
    </row>
    <row r="1261" spans="5:7" hidden="1" x14ac:dyDescent="0.3">
      <c r="E1261" s="4"/>
      <c r="F1261" s="4"/>
      <c r="G1261" s="5"/>
    </row>
    <row r="1262" spans="5:7" hidden="1" x14ac:dyDescent="0.3">
      <c r="E1262" s="4"/>
      <c r="F1262" s="4"/>
      <c r="G1262" s="5"/>
    </row>
    <row r="1263" spans="5:7" hidden="1" x14ac:dyDescent="0.3">
      <c r="E1263" s="4"/>
      <c r="F1263" s="4"/>
      <c r="G1263" s="5"/>
    </row>
    <row r="1264" spans="5:7" hidden="1" x14ac:dyDescent="0.3">
      <c r="E1264" s="4"/>
      <c r="F1264" s="4"/>
      <c r="G1264" s="5"/>
    </row>
    <row r="1265" spans="5:7" hidden="1" x14ac:dyDescent="0.3">
      <c r="E1265" s="4"/>
      <c r="F1265" s="4"/>
      <c r="G1265" s="5"/>
    </row>
    <row r="1266" spans="5:7" hidden="1" x14ac:dyDescent="0.3">
      <c r="E1266" s="4"/>
      <c r="F1266" s="4"/>
      <c r="G1266" s="5"/>
    </row>
    <row r="1267" spans="5:7" hidden="1" x14ac:dyDescent="0.3">
      <c r="E1267" s="4"/>
      <c r="F1267" s="4"/>
      <c r="G1267" s="5"/>
    </row>
    <row r="1268" spans="5:7" hidden="1" x14ac:dyDescent="0.3">
      <c r="E1268" s="4"/>
      <c r="F1268" s="4"/>
      <c r="G1268" s="5"/>
    </row>
    <row r="1269" spans="5:7" hidden="1" x14ac:dyDescent="0.3">
      <c r="E1269" s="4"/>
      <c r="F1269" s="4"/>
      <c r="G1269" s="5"/>
    </row>
    <row r="1270" spans="5:7" hidden="1" x14ac:dyDescent="0.3">
      <c r="E1270" s="4"/>
      <c r="F1270" s="4"/>
      <c r="G1270" s="5"/>
    </row>
    <row r="1271" spans="5:7" hidden="1" x14ac:dyDescent="0.3">
      <c r="E1271" s="4"/>
      <c r="F1271" s="4"/>
      <c r="G1271" s="5"/>
    </row>
    <row r="1272" spans="5:7" hidden="1" x14ac:dyDescent="0.3">
      <c r="E1272" s="4"/>
      <c r="F1272" s="4"/>
      <c r="G1272" s="5"/>
    </row>
    <row r="1273" spans="5:7" hidden="1" x14ac:dyDescent="0.3">
      <c r="E1273" s="4"/>
      <c r="F1273" s="4"/>
      <c r="G1273" s="5"/>
    </row>
    <row r="1274" spans="5:7" hidden="1" x14ac:dyDescent="0.3">
      <c r="E1274" s="4"/>
      <c r="F1274" s="4"/>
      <c r="G1274" s="5"/>
    </row>
    <row r="1275" spans="5:7" hidden="1" x14ac:dyDescent="0.3">
      <c r="E1275" s="4"/>
      <c r="F1275" s="4"/>
      <c r="G1275" s="5"/>
    </row>
    <row r="1276" spans="5:7" hidden="1" x14ac:dyDescent="0.3">
      <c r="E1276" s="4"/>
      <c r="F1276" s="4"/>
      <c r="G1276" s="5"/>
    </row>
    <row r="1277" spans="5:7" hidden="1" x14ac:dyDescent="0.3">
      <c r="E1277" s="4"/>
      <c r="F1277" s="4"/>
      <c r="G1277" s="5"/>
    </row>
    <row r="1278" spans="5:7" hidden="1" x14ac:dyDescent="0.3">
      <c r="E1278" s="4"/>
      <c r="F1278" s="4"/>
      <c r="G1278" s="5"/>
    </row>
    <row r="1279" spans="5:7" hidden="1" x14ac:dyDescent="0.3">
      <c r="E1279" s="4"/>
      <c r="F1279" s="4"/>
      <c r="G1279" s="5"/>
    </row>
    <row r="1280" spans="5:7" hidden="1" x14ac:dyDescent="0.3">
      <c r="E1280" s="4"/>
      <c r="F1280" s="4"/>
      <c r="G1280" s="5"/>
    </row>
    <row r="1281" spans="5:7" hidden="1" x14ac:dyDescent="0.3">
      <c r="E1281" s="4"/>
      <c r="F1281" s="4"/>
      <c r="G1281" s="5"/>
    </row>
    <row r="1282" spans="5:7" hidden="1" x14ac:dyDescent="0.3">
      <c r="E1282" s="4"/>
      <c r="F1282" s="4"/>
      <c r="G1282" s="5"/>
    </row>
    <row r="1283" spans="5:7" hidden="1" x14ac:dyDescent="0.3">
      <c r="E1283" s="4"/>
      <c r="F1283" s="4"/>
      <c r="G1283" s="5"/>
    </row>
    <row r="1284" spans="5:7" hidden="1" x14ac:dyDescent="0.3">
      <c r="E1284" s="4"/>
      <c r="F1284" s="4"/>
      <c r="G1284" s="5"/>
    </row>
    <row r="1285" spans="5:7" hidden="1" x14ac:dyDescent="0.3">
      <c r="E1285" s="4"/>
      <c r="F1285" s="4"/>
      <c r="G1285" s="5"/>
    </row>
    <row r="1286" spans="5:7" hidden="1" x14ac:dyDescent="0.3">
      <c r="E1286" s="4"/>
      <c r="F1286" s="4"/>
      <c r="G1286" s="5"/>
    </row>
    <row r="1287" spans="5:7" hidden="1" x14ac:dyDescent="0.3">
      <c r="E1287" s="4"/>
      <c r="F1287" s="4"/>
      <c r="G1287" s="5"/>
    </row>
    <row r="1288" spans="5:7" hidden="1" x14ac:dyDescent="0.3">
      <c r="E1288" s="4"/>
      <c r="F1288" s="4"/>
      <c r="G1288" s="5"/>
    </row>
    <row r="1289" spans="5:7" hidden="1" x14ac:dyDescent="0.3">
      <c r="E1289" s="4"/>
      <c r="F1289" s="4"/>
      <c r="G1289" s="5"/>
    </row>
    <row r="1290" spans="5:7" hidden="1" x14ac:dyDescent="0.3">
      <c r="E1290" s="4"/>
      <c r="F1290" s="4"/>
      <c r="G1290" s="5"/>
    </row>
    <row r="1291" spans="5:7" hidden="1" x14ac:dyDescent="0.3">
      <c r="E1291" s="4"/>
      <c r="F1291" s="4"/>
      <c r="G1291" s="5"/>
    </row>
    <row r="1292" spans="5:7" hidden="1" x14ac:dyDescent="0.3">
      <c r="E1292" s="4"/>
      <c r="F1292" s="4"/>
      <c r="G1292" s="5"/>
    </row>
    <row r="1293" spans="5:7" hidden="1" x14ac:dyDescent="0.3">
      <c r="E1293" s="4"/>
      <c r="F1293" s="4"/>
      <c r="G1293" s="5"/>
    </row>
    <row r="1294" spans="5:7" hidden="1" x14ac:dyDescent="0.3">
      <c r="E1294" s="4"/>
      <c r="F1294" s="4"/>
      <c r="G1294" s="5"/>
    </row>
    <row r="1295" spans="5:7" hidden="1" x14ac:dyDescent="0.3">
      <c r="E1295" s="4"/>
      <c r="F1295" s="4"/>
      <c r="G1295" s="5"/>
    </row>
    <row r="1296" spans="5:7" hidden="1" x14ac:dyDescent="0.3">
      <c r="E1296" s="4"/>
      <c r="F1296" s="4"/>
      <c r="G1296" s="5"/>
    </row>
    <row r="1297" spans="5:7" hidden="1" x14ac:dyDescent="0.3">
      <c r="E1297" s="4"/>
      <c r="F1297" s="4"/>
      <c r="G1297" s="5"/>
    </row>
    <row r="1298" spans="5:7" hidden="1" x14ac:dyDescent="0.3">
      <c r="E1298" s="4"/>
      <c r="F1298" s="4"/>
      <c r="G1298" s="5"/>
    </row>
    <row r="1299" spans="5:7" hidden="1" x14ac:dyDescent="0.3">
      <c r="E1299" s="4"/>
      <c r="F1299" s="4"/>
      <c r="G1299" s="5"/>
    </row>
    <row r="1300" spans="5:7" hidden="1" x14ac:dyDescent="0.3">
      <c r="E1300" s="4"/>
      <c r="F1300" s="4"/>
      <c r="G1300" s="5"/>
    </row>
    <row r="1301" spans="5:7" hidden="1" x14ac:dyDescent="0.3">
      <c r="E1301" s="4"/>
      <c r="F1301" s="4"/>
      <c r="G1301" s="5"/>
    </row>
    <row r="1302" spans="5:7" hidden="1" x14ac:dyDescent="0.3">
      <c r="E1302" s="4"/>
      <c r="F1302" s="4"/>
      <c r="G1302" s="5"/>
    </row>
    <row r="1303" spans="5:7" hidden="1" x14ac:dyDescent="0.3">
      <c r="E1303" s="4"/>
      <c r="F1303" s="4"/>
      <c r="G1303" s="5"/>
    </row>
    <row r="1304" spans="5:7" hidden="1" x14ac:dyDescent="0.3">
      <c r="E1304" s="4"/>
      <c r="F1304" s="4"/>
      <c r="G1304" s="5"/>
    </row>
    <row r="1305" spans="5:7" hidden="1" x14ac:dyDescent="0.3">
      <c r="E1305" s="4"/>
      <c r="F1305" s="4"/>
      <c r="G1305" s="5"/>
    </row>
    <row r="1306" spans="5:7" hidden="1" x14ac:dyDescent="0.3">
      <c r="E1306" s="4"/>
      <c r="F1306" s="4"/>
      <c r="G1306" s="5"/>
    </row>
    <row r="1307" spans="5:7" hidden="1" x14ac:dyDescent="0.3">
      <c r="E1307" s="4"/>
      <c r="F1307" s="4"/>
      <c r="G1307" s="5"/>
    </row>
    <row r="1308" spans="5:7" hidden="1" x14ac:dyDescent="0.3">
      <c r="E1308" s="4"/>
      <c r="F1308" s="4"/>
      <c r="G1308" s="5"/>
    </row>
    <row r="1309" spans="5:7" hidden="1" x14ac:dyDescent="0.3">
      <c r="E1309" s="4"/>
      <c r="F1309" s="4"/>
      <c r="G1309" s="5"/>
    </row>
    <row r="1310" spans="5:7" hidden="1" x14ac:dyDescent="0.3">
      <c r="E1310" s="4"/>
      <c r="F1310" s="4"/>
      <c r="G1310" s="5"/>
    </row>
    <row r="1311" spans="5:7" hidden="1" x14ac:dyDescent="0.3">
      <c r="E1311" s="4"/>
      <c r="F1311" s="4"/>
      <c r="G1311" s="5"/>
    </row>
    <row r="1312" spans="5:7" hidden="1" x14ac:dyDescent="0.3">
      <c r="E1312" s="4"/>
      <c r="F1312" s="4"/>
      <c r="G1312" s="5"/>
    </row>
    <row r="1313" spans="5:7" hidden="1" x14ac:dyDescent="0.3">
      <c r="E1313" s="4"/>
      <c r="F1313" s="4"/>
      <c r="G1313" s="5"/>
    </row>
    <row r="1314" spans="5:7" hidden="1" x14ac:dyDescent="0.3">
      <c r="E1314" s="4"/>
      <c r="F1314" s="4"/>
      <c r="G1314" s="5"/>
    </row>
    <row r="1315" spans="5:7" hidden="1" x14ac:dyDescent="0.3">
      <c r="E1315" s="4"/>
      <c r="F1315" s="4"/>
      <c r="G1315" s="5"/>
    </row>
    <row r="1316" spans="5:7" hidden="1" x14ac:dyDescent="0.3">
      <c r="E1316" s="4"/>
      <c r="F1316" s="4"/>
      <c r="G1316" s="5"/>
    </row>
    <row r="1317" spans="5:7" hidden="1" x14ac:dyDescent="0.3">
      <c r="E1317" s="4"/>
      <c r="F1317" s="4"/>
      <c r="G1317" s="5"/>
    </row>
    <row r="1318" spans="5:7" hidden="1" x14ac:dyDescent="0.3">
      <c r="E1318" s="4"/>
      <c r="F1318" s="4"/>
      <c r="G1318" s="5"/>
    </row>
    <row r="1319" spans="5:7" hidden="1" x14ac:dyDescent="0.3">
      <c r="E1319" s="4"/>
      <c r="F1319" s="4"/>
      <c r="G1319" s="5"/>
    </row>
    <row r="1320" spans="5:7" hidden="1" x14ac:dyDescent="0.3">
      <c r="E1320" s="4"/>
      <c r="F1320" s="4"/>
      <c r="G1320" s="5"/>
    </row>
    <row r="1321" spans="5:7" hidden="1" x14ac:dyDescent="0.3">
      <c r="E1321" s="4"/>
      <c r="F1321" s="4"/>
      <c r="G1321" s="5"/>
    </row>
    <row r="1322" spans="5:7" hidden="1" x14ac:dyDescent="0.3">
      <c r="E1322" s="4"/>
      <c r="F1322" s="4"/>
      <c r="G1322" s="5"/>
    </row>
    <row r="1323" spans="5:7" hidden="1" x14ac:dyDescent="0.3">
      <c r="E1323" s="4"/>
      <c r="F1323" s="4"/>
      <c r="G1323" s="5"/>
    </row>
    <row r="1324" spans="5:7" hidden="1" x14ac:dyDescent="0.3">
      <c r="E1324" s="4"/>
      <c r="F1324" s="4"/>
      <c r="G1324" s="5"/>
    </row>
    <row r="1325" spans="5:7" hidden="1" x14ac:dyDescent="0.3">
      <c r="E1325" s="4"/>
      <c r="F1325" s="4"/>
      <c r="G1325" s="5"/>
    </row>
    <row r="1326" spans="5:7" hidden="1" x14ac:dyDescent="0.3">
      <c r="E1326" s="4"/>
      <c r="F1326" s="4"/>
      <c r="G1326" s="5"/>
    </row>
    <row r="1327" spans="5:7" hidden="1" x14ac:dyDescent="0.3">
      <c r="E1327" s="4"/>
      <c r="F1327" s="4"/>
      <c r="G1327" s="5"/>
    </row>
    <row r="1328" spans="5:7" hidden="1" x14ac:dyDescent="0.3">
      <c r="E1328" s="4"/>
      <c r="F1328" s="4"/>
      <c r="G1328" s="5"/>
    </row>
    <row r="1329" spans="5:7" hidden="1" x14ac:dyDescent="0.3">
      <c r="E1329" s="4"/>
      <c r="F1329" s="4"/>
      <c r="G1329" s="5"/>
    </row>
    <row r="1330" spans="5:7" hidden="1" x14ac:dyDescent="0.3">
      <c r="E1330" s="4"/>
      <c r="F1330" s="4"/>
      <c r="G1330" s="5"/>
    </row>
    <row r="1331" spans="5:7" hidden="1" x14ac:dyDescent="0.3">
      <c r="E1331" s="4"/>
      <c r="F1331" s="4"/>
      <c r="G1331" s="5"/>
    </row>
    <row r="1332" spans="5:7" hidden="1" x14ac:dyDescent="0.3">
      <c r="E1332" s="4"/>
      <c r="F1332" s="4"/>
      <c r="G1332" s="5"/>
    </row>
    <row r="1333" spans="5:7" hidden="1" x14ac:dyDescent="0.3">
      <c r="E1333" s="4"/>
      <c r="F1333" s="4"/>
      <c r="G1333" s="5"/>
    </row>
    <row r="1334" spans="5:7" hidden="1" x14ac:dyDescent="0.3">
      <c r="E1334" s="4"/>
      <c r="F1334" s="4"/>
      <c r="G1334" s="5"/>
    </row>
    <row r="1335" spans="5:7" hidden="1" x14ac:dyDescent="0.3">
      <c r="E1335" s="4"/>
      <c r="F1335" s="4"/>
      <c r="G1335" s="5"/>
    </row>
    <row r="1336" spans="5:7" hidden="1" x14ac:dyDescent="0.3">
      <c r="E1336" s="4"/>
      <c r="F1336" s="4"/>
      <c r="G1336" s="5"/>
    </row>
    <row r="1337" spans="5:7" hidden="1" x14ac:dyDescent="0.3">
      <c r="E1337" s="4"/>
      <c r="F1337" s="4"/>
      <c r="G1337" s="5"/>
    </row>
    <row r="1338" spans="5:7" hidden="1" x14ac:dyDescent="0.3">
      <c r="E1338" s="4"/>
      <c r="F1338" s="4"/>
      <c r="G1338" s="5"/>
    </row>
    <row r="1339" spans="5:7" hidden="1" x14ac:dyDescent="0.3">
      <c r="E1339" s="4"/>
      <c r="F1339" s="4"/>
      <c r="G1339" s="5"/>
    </row>
    <row r="1340" spans="5:7" hidden="1" x14ac:dyDescent="0.3">
      <c r="E1340" s="4"/>
      <c r="F1340" s="4"/>
      <c r="G1340" s="5"/>
    </row>
    <row r="1341" spans="5:7" hidden="1" x14ac:dyDescent="0.3">
      <c r="E1341" s="4"/>
      <c r="F1341" s="4"/>
      <c r="G1341" s="5"/>
    </row>
    <row r="1342" spans="5:7" hidden="1" x14ac:dyDescent="0.3">
      <c r="E1342" s="4"/>
      <c r="F1342" s="4"/>
      <c r="G1342" s="5"/>
    </row>
    <row r="1343" spans="5:7" hidden="1" x14ac:dyDescent="0.3">
      <c r="E1343" s="4"/>
      <c r="F1343" s="4"/>
      <c r="G1343" s="5"/>
    </row>
    <row r="1344" spans="5:7" hidden="1" x14ac:dyDescent="0.3">
      <c r="E1344" s="4"/>
      <c r="F1344" s="4"/>
      <c r="G1344" s="5"/>
    </row>
    <row r="1345" spans="5:7" hidden="1" x14ac:dyDescent="0.3">
      <c r="E1345" s="4"/>
      <c r="F1345" s="4"/>
      <c r="G1345" s="5"/>
    </row>
    <row r="1346" spans="5:7" hidden="1" x14ac:dyDescent="0.3">
      <c r="E1346" s="4"/>
      <c r="F1346" s="4"/>
      <c r="G1346" s="5"/>
    </row>
    <row r="1347" spans="5:7" hidden="1" x14ac:dyDescent="0.3">
      <c r="E1347" s="4"/>
      <c r="F1347" s="4"/>
      <c r="G1347" s="5"/>
    </row>
    <row r="1348" spans="5:7" hidden="1" x14ac:dyDescent="0.3">
      <c r="E1348" s="4"/>
      <c r="F1348" s="4"/>
      <c r="G1348" s="5"/>
    </row>
    <row r="1349" spans="5:7" hidden="1" x14ac:dyDescent="0.3">
      <c r="E1349" s="4"/>
      <c r="F1349" s="4"/>
      <c r="G1349" s="5"/>
    </row>
    <row r="1350" spans="5:7" hidden="1" x14ac:dyDescent="0.3">
      <c r="E1350" s="4"/>
      <c r="F1350" s="4"/>
      <c r="G1350" s="5"/>
    </row>
    <row r="1351" spans="5:7" hidden="1" x14ac:dyDescent="0.3">
      <c r="E1351" s="4"/>
      <c r="F1351" s="4"/>
      <c r="G1351" s="5"/>
    </row>
    <row r="1352" spans="5:7" hidden="1" x14ac:dyDescent="0.3">
      <c r="E1352" s="4"/>
      <c r="F1352" s="4"/>
      <c r="G1352" s="5"/>
    </row>
    <row r="1353" spans="5:7" hidden="1" x14ac:dyDescent="0.3">
      <c r="E1353" s="4"/>
      <c r="F1353" s="4"/>
      <c r="G1353" s="5"/>
    </row>
    <row r="1354" spans="5:7" hidden="1" x14ac:dyDescent="0.3">
      <c r="E1354" s="4"/>
      <c r="F1354" s="4"/>
      <c r="G1354" s="5"/>
    </row>
    <row r="1355" spans="5:7" hidden="1" x14ac:dyDescent="0.3">
      <c r="E1355" s="4"/>
      <c r="F1355" s="4"/>
      <c r="G1355" s="5"/>
    </row>
    <row r="1356" spans="5:7" hidden="1" x14ac:dyDescent="0.3">
      <c r="E1356" s="4"/>
      <c r="F1356" s="4"/>
      <c r="G1356" s="5"/>
    </row>
    <row r="1357" spans="5:7" hidden="1" x14ac:dyDescent="0.3">
      <c r="E1357" s="4"/>
      <c r="F1357" s="4"/>
      <c r="G1357" s="5"/>
    </row>
    <row r="1358" spans="5:7" hidden="1" x14ac:dyDescent="0.3">
      <c r="E1358" s="4"/>
      <c r="F1358" s="4"/>
      <c r="G1358" s="5"/>
    </row>
    <row r="1359" spans="5:7" hidden="1" x14ac:dyDescent="0.3">
      <c r="E1359" s="4"/>
      <c r="F1359" s="4"/>
      <c r="G1359" s="5"/>
    </row>
    <row r="1360" spans="5:7" hidden="1" x14ac:dyDescent="0.3">
      <c r="E1360" s="4"/>
      <c r="F1360" s="4"/>
      <c r="G1360" s="5"/>
    </row>
    <row r="1361" spans="5:7" hidden="1" x14ac:dyDescent="0.3">
      <c r="E1361" s="4"/>
      <c r="F1361" s="4"/>
      <c r="G1361" s="5"/>
    </row>
    <row r="1362" spans="5:7" hidden="1" x14ac:dyDescent="0.3">
      <c r="E1362" s="4"/>
      <c r="F1362" s="4"/>
      <c r="G1362" s="5"/>
    </row>
    <row r="1363" spans="5:7" hidden="1" x14ac:dyDescent="0.3">
      <c r="E1363" s="4"/>
      <c r="F1363" s="4"/>
      <c r="G1363" s="5"/>
    </row>
    <row r="1364" spans="5:7" hidden="1" x14ac:dyDescent="0.3">
      <c r="E1364" s="4"/>
      <c r="F1364" s="4"/>
      <c r="G1364" s="5"/>
    </row>
    <row r="1365" spans="5:7" hidden="1" x14ac:dyDescent="0.3">
      <c r="E1365" s="4"/>
      <c r="F1365" s="4"/>
      <c r="G1365" s="5"/>
    </row>
    <row r="1366" spans="5:7" hidden="1" x14ac:dyDescent="0.3">
      <c r="E1366" s="4"/>
      <c r="F1366" s="4"/>
      <c r="G1366" s="5"/>
    </row>
    <row r="1367" spans="5:7" hidden="1" x14ac:dyDescent="0.3">
      <c r="E1367" s="4"/>
      <c r="F1367" s="4"/>
      <c r="G1367" s="5"/>
    </row>
    <row r="1368" spans="5:7" hidden="1" x14ac:dyDescent="0.3">
      <c r="E1368" s="4"/>
      <c r="F1368" s="4"/>
      <c r="G1368" s="5"/>
    </row>
    <row r="1369" spans="5:7" hidden="1" x14ac:dyDescent="0.3">
      <c r="E1369" s="4"/>
      <c r="F1369" s="4"/>
      <c r="G1369" s="5"/>
    </row>
    <row r="1370" spans="5:7" hidden="1" x14ac:dyDescent="0.3">
      <c r="E1370" s="4"/>
      <c r="F1370" s="4"/>
      <c r="G1370" s="5"/>
    </row>
    <row r="1371" spans="5:7" hidden="1" x14ac:dyDescent="0.3">
      <c r="E1371" s="4"/>
      <c r="F1371" s="4"/>
      <c r="G1371" s="5"/>
    </row>
    <row r="1372" spans="5:7" hidden="1" x14ac:dyDescent="0.3">
      <c r="E1372" s="4"/>
      <c r="F1372" s="4"/>
      <c r="G1372" s="5"/>
    </row>
    <row r="1373" spans="5:7" hidden="1" x14ac:dyDescent="0.3">
      <c r="E1373" s="4"/>
      <c r="F1373" s="4"/>
      <c r="G1373" s="5"/>
    </row>
    <row r="1374" spans="5:7" hidden="1" x14ac:dyDescent="0.3">
      <c r="E1374" s="4"/>
      <c r="F1374" s="4"/>
      <c r="G1374" s="5"/>
    </row>
    <row r="1375" spans="5:7" hidden="1" x14ac:dyDescent="0.3">
      <c r="E1375" s="4"/>
      <c r="F1375" s="4"/>
      <c r="G1375" s="5"/>
    </row>
    <row r="1376" spans="5:7" hidden="1" x14ac:dyDescent="0.3">
      <c r="E1376" s="4"/>
      <c r="F1376" s="4"/>
      <c r="G1376" s="5"/>
    </row>
    <row r="1377" spans="5:7" hidden="1" x14ac:dyDescent="0.3">
      <c r="E1377" s="4"/>
      <c r="F1377" s="4"/>
      <c r="G1377" s="5"/>
    </row>
    <row r="1378" spans="5:7" hidden="1" x14ac:dyDescent="0.3">
      <c r="E1378" s="4"/>
      <c r="F1378" s="4"/>
      <c r="G1378" s="5"/>
    </row>
    <row r="1379" spans="5:7" hidden="1" x14ac:dyDescent="0.3">
      <c r="E1379" s="4"/>
      <c r="F1379" s="4"/>
      <c r="G1379" s="5"/>
    </row>
    <row r="1380" spans="5:7" hidden="1" x14ac:dyDescent="0.3">
      <c r="E1380" s="4"/>
      <c r="F1380" s="4"/>
      <c r="G1380" s="5"/>
    </row>
    <row r="1381" spans="5:7" hidden="1" x14ac:dyDescent="0.3">
      <c r="E1381" s="4"/>
      <c r="F1381" s="4"/>
      <c r="G1381" s="5"/>
    </row>
    <row r="1382" spans="5:7" hidden="1" x14ac:dyDescent="0.3">
      <c r="E1382" s="4"/>
      <c r="F1382" s="4"/>
      <c r="G1382" s="5"/>
    </row>
    <row r="1383" spans="5:7" hidden="1" x14ac:dyDescent="0.3">
      <c r="E1383" s="4"/>
      <c r="F1383" s="4"/>
      <c r="G1383" s="5"/>
    </row>
    <row r="1384" spans="5:7" hidden="1" x14ac:dyDescent="0.3">
      <c r="E1384" s="4"/>
      <c r="F1384" s="4"/>
      <c r="G1384" s="5"/>
    </row>
    <row r="1385" spans="5:7" hidden="1" x14ac:dyDescent="0.3">
      <c r="E1385" s="4"/>
      <c r="F1385" s="4"/>
      <c r="G1385" s="5"/>
    </row>
    <row r="1386" spans="5:7" hidden="1" x14ac:dyDescent="0.3">
      <c r="E1386" s="4"/>
      <c r="F1386" s="4"/>
      <c r="G1386" s="5"/>
    </row>
    <row r="1387" spans="5:7" hidden="1" x14ac:dyDescent="0.3">
      <c r="E1387" s="4"/>
      <c r="F1387" s="4"/>
      <c r="G1387" s="5"/>
    </row>
    <row r="1388" spans="5:7" hidden="1" x14ac:dyDescent="0.3">
      <c r="E1388" s="4"/>
      <c r="F1388" s="4"/>
      <c r="G1388" s="5"/>
    </row>
    <row r="1389" spans="5:7" hidden="1" x14ac:dyDescent="0.3">
      <c r="E1389" s="4"/>
      <c r="F1389" s="4"/>
      <c r="G1389" s="5"/>
    </row>
    <row r="1390" spans="5:7" hidden="1" x14ac:dyDescent="0.3">
      <c r="E1390" s="4"/>
      <c r="F1390" s="4"/>
      <c r="G1390" s="5"/>
    </row>
    <row r="1391" spans="5:7" hidden="1" x14ac:dyDescent="0.3">
      <c r="E1391" s="4"/>
      <c r="F1391" s="4"/>
      <c r="G1391" s="5"/>
    </row>
    <row r="1392" spans="5:7" hidden="1" x14ac:dyDescent="0.3">
      <c r="E1392" s="4"/>
      <c r="F1392" s="4"/>
      <c r="G1392" s="5"/>
    </row>
    <row r="1393" spans="5:7" hidden="1" x14ac:dyDescent="0.3">
      <c r="E1393" s="4"/>
      <c r="F1393" s="4"/>
      <c r="G1393" s="5"/>
    </row>
    <row r="1394" spans="5:7" hidden="1" x14ac:dyDescent="0.3">
      <c r="E1394" s="4"/>
      <c r="F1394" s="4"/>
      <c r="G1394" s="5"/>
    </row>
    <row r="1395" spans="5:7" hidden="1" x14ac:dyDescent="0.3">
      <c r="E1395" s="4"/>
      <c r="F1395" s="4"/>
      <c r="G1395" s="5"/>
    </row>
    <row r="1396" spans="5:7" hidden="1" x14ac:dyDescent="0.3">
      <c r="E1396" s="4"/>
      <c r="F1396" s="4"/>
      <c r="G1396" s="5"/>
    </row>
    <row r="1397" spans="5:7" hidden="1" x14ac:dyDescent="0.3">
      <c r="E1397" s="4"/>
      <c r="F1397" s="4"/>
      <c r="G1397" s="5"/>
    </row>
    <row r="1398" spans="5:7" hidden="1" x14ac:dyDescent="0.3">
      <c r="E1398" s="4"/>
      <c r="F1398" s="4"/>
      <c r="G1398" s="5"/>
    </row>
    <row r="1399" spans="5:7" hidden="1" x14ac:dyDescent="0.3">
      <c r="E1399" s="4"/>
      <c r="F1399" s="4"/>
      <c r="G1399" s="5"/>
    </row>
    <row r="1400" spans="5:7" hidden="1" x14ac:dyDescent="0.3">
      <c r="E1400" s="4"/>
      <c r="F1400" s="4"/>
      <c r="G1400" s="5"/>
    </row>
    <row r="1401" spans="5:7" hidden="1" x14ac:dyDescent="0.3">
      <c r="E1401" s="4"/>
      <c r="F1401" s="4"/>
      <c r="G1401" s="5"/>
    </row>
    <row r="1402" spans="5:7" hidden="1" x14ac:dyDescent="0.3">
      <c r="E1402" s="4"/>
      <c r="F1402" s="4"/>
      <c r="G1402" s="5"/>
    </row>
    <row r="1403" spans="5:7" hidden="1" x14ac:dyDescent="0.3">
      <c r="E1403" s="4"/>
      <c r="F1403" s="4"/>
      <c r="G1403" s="5"/>
    </row>
    <row r="1404" spans="5:7" hidden="1" x14ac:dyDescent="0.3">
      <c r="E1404" s="4"/>
      <c r="F1404" s="4"/>
      <c r="G1404" s="5"/>
    </row>
    <row r="1405" spans="5:7" hidden="1" x14ac:dyDescent="0.3">
      <c r="E1405" s="4"/>
      <c r="F1405" s="4"/>
      <c r="G1405" s="5"/>
    </row>
    <row r="1406" spans="5:7" hidden="1" x14ac:dyDescent="0.3">
      <c r="E1406" s="4"/>
      <c r="F1406" s="4"/>
      <c r="G1406" s="5"/>
    </row>
    <row r="1407" spans="5:7" hidden="1" x14ac:dyDescent="0.3">
      <c r="E1407" s="4"/>
      <c r="F1407" s="4"/>
      <c r="G1407" s="5"/>
    </row>
    <row r="1408" spans="5:7" hidden="1" x14ac:dyDescent="0.3">
      <c r="E1408" s="4"/>
      <c r="F1408" s="4"/>
      <c r="G1408" s="5"/>
    </row>
    <row r="1409" spans="5:7" hidden="1" x14ac:dyDescent="0.3">
      <c r="E1409" s="4"/>
      <c r="F1409" s="4"/>
      <c r="G1409" s="5"/>
    </row>
    <row r="1410" spans="5:7" hidden="1" x14ac:dyDescent="0.3">
      <c r="E1410" s="4"/>
      <c r="F1410" s="4"/>
      <c r="G1410" s="5"/>
    </row>
    <row r="1411" spans="5:7" hidden="1" x14ac:dyDescent="0.3">
      <c r="E1411" s="4"/>
      <c r="F1411" s="4"/>
      <c r="G1411" s="5"/>
    </row>
    <row r="1412" spans="5:7" hidden="1" x14ac:dyDescent="0.3">
      <c r="E1412" s="4"/>
      <c r="F1412" s="4"/>
      <c r="G1412" s="5"/>
    </row>
    <row r="1413" spans="5:7" hidden="1" x14ac:dyDescent="0.3">
      <c r="E1413" s="4"/>
      <c r="F1413" s="4"/>
      <c r="G1413" s="5"/>
    </row>
    <row r="1414" spans="5:7" hidden="1" x14ac:dyDescent="0.3">
      <c r="E1414" s="4"/>
      <c r="F1414" s="4"/>
      <c r="G1414" s="5"/>
    </row>
    <row r="1415" spans="5:7" hidden="1" x14ac:dyDescent="0.3">
      <c r="E1415" s="4"/>
      <c r="F1415" s="4"/>
      <c r="G1415" s="5"/>
    </row>
    <row r="1416" spans="5:7" hidden="1" x14ac:dyDescent="0.3">
      <c r="E1416" s="4"/>
      <c r="F1416" s="4"/>
      <c r="G1416" s="5"/>
    </row>
    <row r="1417" spans="5:7" hidden="1" x14ac:dyDescent="0.3">
      <c r="E1417" s="4"/>
      <c r="F1417" s="4"/>
      <c r="G1417" s="5"/>
    </row>
    <row r="1418" spans="5:7" hidden="1" x14ac:dyDescent="0.3">
      <c r="E1418" s="4"/>
      <c r="F1418" s="4"/>
      <c r="G1418" s="5"/>
    </row>
    <row r="1419" spans="5:7" hidden="1" x14ac:dyDescent="0.3">
      <c r="E1419" s="4"/>
      <c r="F1419" s="4"/>
      <c r="G1419" s="5"/>
    </row>
    <row r="1420" spans="5:7" hidden="1" x14ac:dyDescent="0.3">
      <c r="E1420" s="4"/>
      <c r="F1420" s="4"/>
      <c r="G1420" s="5"/>
    </row>
    <row r="1421" spans="5:7" hidden="1" x14ac:dyDescent="0.3">
      <c r="E1421" s="4"/>
      <c r="F1421" s="4"/>
      <c r="G1421" s="5"/>
    </row>
    <row r="1422" spans="5:7" hidden="1" x14ac:dyDescent="0.3">
      <c r="E1422" s="4"/>
      <c r="F1422" s="4"/>
      <c r="G1422" s="5"/>
    </row>
    <row r="1423" spans="5:7" hidden="1" x14ac:dyDescent="0.3">
      <c r="E1423" s="4"/>
      <c r="F1423" s="4"/>
      <c r="G1423" s="5"/>
    </row>
    <row r="1424" spans="5:7" hidden="1" x14ac:dyDescent="0.3">
      <c r="E1424" s="4"/>
      <c r="F1424" s="4"/>
      <c r="G1424" s="5"/>
    </row>
    <row r="1425" spans="5:7" hidden="1" x14ac:dyDescent="0.3">
      <c r="E1425" s="4"/>
      <c r="F1425" s="4"/>
      <c r="G1425" s="5"/>
    </row>
    <row r="1426" spans="5:7" hidden="1" x14ac:dyDescent="0.3">
      <c r="E1426" s="4"/>
      <c r="F1426" s="4"/>
      <c r="G1426" s="5"/>
    </row>
    <row r="1427" spans="5:7" hidden="1" x14ac:dyDescent="0.3">
      <c r="E1427" s="4"/>
      <c r="F1427" s="4"/>
      <c r="G1427" s="5"/>
    </row>
    <row r="1428" spans="5:7" hidden="1" x14ac:dyDescent="0.3">
      <c r="E1428" s="4"/>
      <c r="F1428" s="4"/>
      <c r="G1428" s="5"/>
    </row>
    <row r="1429" spans="5:7" hidden="1" x14ac:dyDescent="0.3">
      <c r="E1429" s="4"/>
      <c r="F1429" s="4"/>
      <c r="G1429" s="5"/>
    </row>
    <row r="1430" spans="5:7" hidden="1" x14ac:dyDescent="0.3">
      <c r="E1430" s="4"/>
      <c r="F1430" s="4"/>
      <c r="G1430" s="5"/>
    </row>
    <row r="1431" spans="5:7" hidden="1" x14ac:dyDescent="0.3">
      <c r="E1431" s="4"/>
      <c r="F1431" s="4"/>
      <c r="G1431" s="5"/>
    </row>
    <row r="1432" spans="5:7" hidden="1" x14ac:dyDescent="0.3">
      <c r="E1432" s="4"/>
      <c r="F1432" s="4"/>
      <c r="G1432" s="5"/>
    </row>
    <row r="1433" spans="5:7" hidden="1" x14ac:dyDescent="0.3">
      <c r="E1433" s="4"/>
      <c r="F1433" s="4"/>
      <c r="G1433" s="5"/>
    </row>
    <row r="1434" spans="5:7" hidden="1" x14ac:dyDescent="0.3">
      <c r="E1434" s="4"/>
      <c r="F1434" s="4"/>
      <c r="G1434" s="5"/>
    </row>
    <row r="1435" spans="5:7" hidden="1" x14ac:dyDescent="0.3">
      <c r="E1435" s="4"/>
      <c r="F1435" s="4"/>
      <c r="G1435" s="5"/>
    </row>
    <row r="1436" spans="5:7" hidden="1" x14ac:dyDescent="0.3">
      <c r="E1436" s="4"/>
      <c r="F1436" s="4"/>
      <c r="G1436" s="5"/>
    </row>
    <row r="1437" spans="5:7" hidden="1" x14ac:dyDescent="0.3">
      <c r="E1437" s="4"/>
      <c r="F1437" s="4"/>
      <c r="G1437" s="5"/>
    </row>
    <row r="1438" spans="5:7" hidden="1" x14ac:dyDescent="0.3">
      <c r="E1438" s="4"/>
      <c r="F1438" s="4"/>
      <c r="G1438" s="5"/>
    </row>
    <row r="1439" spans="5:7" hidden="1" x14ac:dyDescent="0.3">
      <c r="E1439" s="4"/>
      <c r="F1439" s="4"/>
      <c r="G1439" s="5"/>
    </row>
    <row r="1440" spans="5:7" hidden="1" x14ac:dyDescent="0.3">
      <c r="E1440" s="4"/>
      <c r="F1440" s="4"/>
      <c r="G1440" s="5"/>
    </row>
    <row r="1441" spans="5:7" hidden="1" x14ac:dyDescent="0.3">
      <c r="E1441" s="4"/>
      <c r="F1441" s="4"/>
      <c r="G1441" s="5"/>
    </row>
    <row r="1442" spans="5:7" hidden="1" x14ac:dyDescent="0.3">
      <c r="E1442" s="4"/>
      <c r="F1442" s="4"/>
      <c r="G1442" s="5"/>
    </row>
    <row r="1443" spans="5:7" hidden="1" x14ac:dyDescent="0.3">
      <c r="E1443" s="4"/>
      <c r="F1443" s="4"/>
      <c r="G1443" s="5"/>
    </row>
    <row r="1444" spans="5:7" hidden="1" x14ac:dyDescent="0.3">
      <c r="E1444" s="4"/>
      <c r="F1444" s="4"/>
      <c r="G1444" s="5"/>
    </row>
    <row r="1445" spans="5:7" hidden="1" x14ac:dyDescent="0.3">
      <c r="E1445" s="4"/>
      <c r="F1445" s="4"/>
      <c r="G1445" s="5"/>
    </row>
    <row r="1446" spans="5:7" hidden="1" x14ac:dyDescent="0.3">
      <c r="E1446" s="4"/>
      <c r="F1446" s="4"/>
      <c r="G1446" s="5"/>
    </row>
    <row r="1447" spans="5:7" hidden="1" x14ac:dyDescent="0.3">
      <c r="E1447" s="4"/>
      <c r="F1447" s="4"/>
      <c r="G1447" s="5"/>
    </row>
    <row r="1448" spans="5:7" hidden="1" x14ac:dyDescent="0.3">
      <c r="E1448" s="4"/>
      <c r="F1448" s="4"/>
      <c r="G1448" s="5"/>
    </row>
    <row r="1449" spans="5:7" hidden="1" x14ac:dyDescent="0.3">
      <c r="E1449" s="4"/>
      <c r="F1449" s="4"/>
      <c r="G1449" s="5"/>
    </row>
    <row r="1450" spans="5:7" hidden="1" x14ac:dyDescent="0.3">
      <c r="E1450" s="4"/>
      <c r="F1450" s="4"/>
      <c r="G1450" s="5"/>
    </row>
    <row r="1451" spans="5:7" hidden="1" x14ac:dyDescent="0.3">
      <c r="E1451" s="4"/>
      <c r="F1451" s="4"/>
      <c r="G1451" s="5"/>
    </row>
    <row r="1452" spans="5:7" hidden="1" x14ac:dyDescent="0.3">
      <c r="E1452" s="4"/>
      <c r="F1452" s="4"/>
      <c r="G1452" s="5"/>
    </row>
    <row r="1453" spans="5:7" hidden="1" x14ac:dyDescent="0.3">
      <c r="E1453" s="4"/>
      <c r="F1453" s="4"/>
      <c r="G1453" s="5"/>
    </row>
    <row r="1454" spans="5:7" hidden="1" x14ac:dyDescent="0.3">
      <c r="E1454" s="4"/>
      <c r="F1454" s="4"/>
      <c r="G1454" s="5"/>
    </row>
    <row r="1455" spans="5:7" hidden="1" x14ac:dyDescent="0.3">
      <c r="E1455" s="4"/>
      <c r="F1455" s="4"/>
      <c r="G1455" s="5"/>
    </row>
    <row r="1456" spans="5:7" hidden="1" x14ac:dyDescent="0.3">
      <c r="E1456" s="4"/>
      <c r="F1456" s="4"/>
      <c r="G1456" s="5"/>
    </row>
    <row r="1457" spans="5:7" hidden="1" x14ac:dyDescent="0.3">
      <c r="E1457" s="4"/>
      <c r="F1457" s="4"/>
      <c r="G1457" s="5"/>
    </row>
    <row r="1458" spans="5:7" hidden="1" x14ac:dyDescent="0.3">
      <c r="E1458" s="4"/>
      <c r="F1458" s="4"/>
      <c r="G1458" s="5"/>
    </row>
    <row r="1459" spans="5:7" hidden="1" x14ac:dyDescent="0.3">
      <c r="E1459" s="4"/>
      <c r="F1459" s="4"/>
      <c r="G1459" s="5"/>
    </row>
    <row r="1460" spans="5:7" hidden="1" x14ac:dyDescent="0.3">
      <c r="E1460" s="4"/>
      <c r="F1460" s="4"/>
      <c r="G1460" s="5"/>
    </row>
    <row r="1461" spans="5:7" hidden="1" x14ac:dyDescent="0.3">
      <c r="E1461" s="4"/>
      <c r="F1461" s="4"/>
      <c r="G1461" s="5"/>
    </row>
    <row r="1462" spans="5:7" hidden="1" x14ac:dyDescent="0.3">
      <c r="E1462" s="4"/>
      <c r="F1462" s="4"/>
      <c r="G1462" s="5"/>
    </row>
    <row r="1463" spans="5:7" hidden="1" x14ac:dyDescent="0.3">
      <c r="E1463" s="4"/>
      <c r="F1463" s="4"/>
      <c r="G1463" s="5"/>
    </row>
    <row r="1464" spans="5:7" hidden="1" x14ac:dyDescent="0.3">
      <c r="E1464" s="4"/>
      <c r="F1464" s="4"/>
      <c r="G1464" s="5"/>
    </row>
    <row r="1465" spans="5:7" hidden="1" x14ac:dyDescent="0.3">
      <c r="E1465" s="4"/>
      <c r="F1465" s="4"/>
      <c r="G1465" s="5"/>
    </row>
    <row r="1466" spans="5:7" hidden="1" x14ac:dyDescent="0.3">
      <c r="E1466" s="4"/>
      <c r="F1466" s="4"/>
      <c r="G1466" s="5"/>
    </row>
    <row r="1467" spans="5:7" hidden="1" x14ac:dyDescent="0.3">
      <c r="E1467" s="4"/>
      <c r="F1467" s="4"/>
      <c r="G1467" s="5"/>
    </row>
    <row r="1468" spans="5:7" hidden="1" x14ac:dyDescent="0.3">
      <c r="E1468" s="4"/>
      <c r="F1468" s="4"/>
      <c r="G1468" s="5"/>
    </row>
    <row r="1469" spans="5:7" hidden="1" x14ac:dyDescent="0.3">
      <c r="E1469" s="4"/>
      <c r="F1469" s="4"/>
      <c r="G1469" s="5"/>
    </row>
    <row r="1470" spans="5:7" hidden="1" x14ac:dyDescent="0.3">
      <c r="E1470" s="4"/>
      <c r="F1470" s="4"/>
      <c r="G1470" s="5"/>
    </row>
    <row r="1471" spans="5:7" hidden="1" x14ac:dyDescent="0.3">
      <c r="E1471" s="4"/>
      <c r="F1471" s="4"/>
      <c r="G1471" s="5"/>
    </row>
    <row r="1472" spans="5:7" hidden="1" x14ac:dyDescent="0.3">
      <c r="E1472" s="4"/>
      <c r="F1472" s="4"/>
      <c r="G1472" s="5"/>
    </row>
    <row r="1473" spans="5:7" hidden="1" x14ac:dyDescent="0.3">
      <c r="E1473" s="4"/>
      <c r="F1473" s="4"/>
      <c r="G1473" s="5"/>
    </row>
    <row r="1474" spans="5:7" hidden="1" x14ac:dyDescent="0.3">
      <c r="E1474" s="4"/>
      <c r="F1474" s="4"/>
      <c r="G1474" s="5"/>
    </row>
    <row r="1475" spans="5:7" hidden="1" x14ac:dyDescent="0.3">
      <c r="E1475" s="4"/>
      <c r="F1475" s="4"/>
      <c r="G1475" s="5"/>
    </row>
    <row r="1476" spans="5:7" hidden="1" x14ac:dyDescent="0.3">
      <c r="E1476" s="4"/>
      <c r="F1476" s="4"/>
      <c r="G1476" s="5"/>
    </row>
    <row r="1477" spans="5:7" hidden="1" x14ac:dyDescent="0.3">
      <c r="E1477" s="4"/>
      <c r="F1477" s="4"/>
      <c r="G1477" s="5"/>
    </row>
    <row r="1478" spans="5:7" hidden="1" x14ac:dyDescent="0.3">
      <c r="E1478" s="4"/>
      <c r="F1478" s="4"/>
      <c r="G1478" s="5"/>
    </row>
    <row r="1479" spans="5:7" hidden="1" x14ac:dyDescent="0.3">
      <c r="E1479" s="4"/>
      <c r="F1479" s="4"/>
      <c r="G1479" s="5"/>
    </row>
    <row r="1480" spans="5:7" hidden="1" x14ac:dyDescent="0.3">
      <c r="E1480" s="4"/>
      <c r="F1480" s="4"/>
      <c r="G1480" s="5"/>
    </row>
    <row r="1481" spans="5:7" hidden="1" x14ac:dyDescent="0.3">
      <c r="E1481" s="4"/>
      <c r="F1481" s="4"/>
      <c r="G1481" s="5"/>
    </row>
    <row r="1482" spans="5:7" hidden="1" x14ac:dyDescent="0.3">
      <c r="E1482" s="4"/>
      <c r="F1482" s="4"/>
      <c r="G1482" s="5"/>
    </row>
    <row r="1483" spans="5:7" hidden="1" x14ac:dyDescent="0.3">
      <c r="E1483" s="4"/>
      <c r="F1483" s="4"/>
      <c r="G1483" s="5"/>
    </row>
    <row r="1484" spans="5:7" hidden="1" x14ac:dyDescent="0.3">
      <c r="E1484" s="4"/>
      <c r="F1484" s="4"/>
      <c r="G1484" s="5"/>
    </row>
    <row r="1485" spans="5:7" hidden="1" x14ac:dyDescent="0.3">
      <c r="E1485" s="4"/>
      <c r="F1485" s="4"/>
      <c r="G1485" s="5"/>
    </row>
    <row r="1486" spans="5:7" hidden="1" x14ac:dyDescent="0.3">
      <c r="E1486" s="4"/>
      <c r="F1486" s="4"/>
      <c r="G1486" s="5"/>
    </row>
    <row r="1487" spans="5:7" hidden="1" x14ac:dyDescent="0.3">
      <c r="E1487" s="4"/>
      <c r="F1487" s="4"/>
      <c r="G1487" s="5"/>
    </row>
    <row r="1488" spans="5:7" hidden="1" x14ac:dyDescent="0.3">
      <c r="E1488" s="4"/>
      <c r="F1488" s="4"/>
      <c r="G1488" s="5"/>
    </row>
    <row r="1489" spans="5:7" hidden="1" x14ac:dyDescent="0.3">
      <c r="E1489" s="4"/>
      <c r="F1489" s="4"/>
      <c r="G1489" s="5"/>
    </row>
    <row r="1490" spans="5:7" hidden="1" x14ac:dyDescent="0.3">
      <c r="E1490" s="4"/>
      <c r="F1490" s="4"/>
      <c r="G1490" s="5"/>
    </row>
    <row r="1491" spans="5:7" hidden="1" x14ac:dyDescent="0.3">
      <c r="E1491" s="4"/>
      <c r="F1491" s="4"/>
      <c r="G1491" s="5"/>
    </row>
    <row r="1492" spans="5:7" hidden="1" x14ac:dyDescent="0.3">
      <c r="E1492" s="4"/>
      <c r="F1492" s="4"/>
      <c r="G1492" s="5"/>
    </row>
    <row r="1493" spans="5:7" hidden="1" x14ac:dyDescent="0.3">
      <c r="E1493" s="4"/>
      <c r="F1493" s="4"/>
      <c r="G1493" s="5"/>
    </row>
    <row r="1494" spans="5:7" hidden="1" x14ac:dyDescent="0.3">
      <c r="E1494" s="4"/>
      <c r="F1494" s="4"/>
      <c r="G1494" s="5"/>
    </row>
    <row r="1495" spans="5:7" hidden="1" x14ac:dyDescent="0.3">
      <c r="E1495" s="4"/>
      <c r="F1495" s="4"/>
      <c r="G1495" s="5"/>
    </row>
    <row r="1496" spans="5:7" hidden="1" x14ac:dyDescent="0.3">
      <c r="E1496" s="4"/>
      <c r="F1496" s="4"/>
      <c r="G1496" s="5"/>
    </row>
    <row r="1497" spans="5:7" hidden="1" x14ac:dyDescent="0.3">
      <c r="E1497" s="4"/>
      <c r="F1497" s="4"/>
      <c r="G1497" s="5"/>
    </row>
    <row r="1498" spans="5:7" hidden="1" x14ac:dyDescent="0.3">
      <c r="E1498" s="4"/>
      <c r="F1498" s="4"/>
      <c r="G1498" s="5"/>
    </row>
    <row r="1499" spans="5:7" hidden="1" x14ac:dyDescent="0.3">
      <c r="E1499" s="4"/>
      <c r="F1499" s="4"/>
      <c r="G1499" s="5"/>
    </row>
    <row r="1500" spans="5:7" hidden="1" x14ac:dyDescent="0.3">
      <c r="E1500" s="4"/>
      <c r="F1500" s="4"/>
      <c r="G1500" s="5"/>
    </row>
    <row r="1501" spans="5:7" hidden="1" x14ac:dyDescent="0.3">
      <c r="E1501" s="4"/>
      <c r="F1501" s="4"/>
      <c r="G1501" s="5"/>
    </row>
    <row r="1502" spans="5:7" hidden="1" x14ac:dyDescent="0.3">
      <c r="E1502" s="4"/>
      <c r="F1502" s="4"/>
      <c r="G1502" s="5"/>
    </row>
    <row r="1503" spans="5:7" hidden="1" x14ac:dyDescent="0.3">
      <c r="E1503" s="4"/>
      <c r="F1503" s="4"/>
      <c r="G1503" s="5"/>
    </row>
    <row r="1504" spans="5:7" hidden="1" x14ac:dyDescent="0.3">
      <c r="E1504" s="4"/>
      <c r="F1504" s="4"/>
      <c r="G1504" s="5"/>
    </row>
    <row r="1505" spans="4:7" hidden="1" x14ac:dyDescent="0.3">
      <c r="E1505" s="4"/>
      <c r="F1505" s="4"/>
      <c r="G1505" s="5"/>
    </row>
    <row r="1506" spans="4:7" hidden="1" x14ac:dyDescent="0.3">
      <c r="E1506" s="4"/>
      <c r="F1506" s="4"/>
      <c r="G1506" s="5"/>
    </row>
    <row r="1507" spans="4:7" hidden="1" x14ac:dyDescent="0.3">
      <c r="E1507" s="4"/>
      <c r="F1507" s="4"/>
      <c r="G1507" s="5"/>
    </row>
    <row r="1508" spans="4:7" hidden="1" x14ac:dyDescent="0.3">
      <c r="E1508" s="4"/>
      <c r="F1508" s="4"/>
      <c r="G1508" s="5"/>
    </row>
    <row r="1509" spans="4:7" hidden="1" x14ac:dyDescent="0.3">
      <c r="E1509" s="4"/>
      <c r="F1509" s="4"/>
      <c r="G1509" s="5"/>
    </row>
    <row r="1510" spans="4:7" hidden="1" x14ac:dyDescent="0.3">
      <c r="E1510" s="4"/>
      <c r="F1510" s="4"/>
      <c r="G1510" s="5"/>
    </row>
    <row r="1511" spans="4:7" hidden="1" x14ac:dyDescent="0.3">
      <c r="E1511" s="4"/>
      <c r="F1511" s="4"/>
      <c r="G1511" s="5"/>
    </row>
    <row r="1512" spans="4:7" hidden="1" x14ac:dyDescent="0.3">
      <c r="E1512" s="4"/>
      <c r="F1512" s="4"/>
      <c r="G1512" s="5"/>
    </row>
    <row r="1513" spans="4:7" hidden="1" x14ac:dyDescent="0.3">
      <c r="E1513" s="4"/>
      <c r="F1513" s="4"/>
      <c r="G1513" s="5"/>
    </row>
    <row r="1514" spans="4:7" hidden="1" x14ac:dyDescent="0.3">
      <c r="E1514" s="4"/>
      <c r="F1514" s="4"/>
      <c r="G1514" s="5"/>
    </row>
    <row r="1515" spans="4:7" hidden="1" x14ac:dyDescent="0.3">
      <c r="E1515" s="4"/>
      <c r="F1515" s="4"/>
      <c r="G1515" s="5"/>
    </row>
    <row r="1516" spans="4:7" x14ac:dyDescent="0.3">
      <c r="D1516" s="6"/>
    </row>
    <row r="1517" spans="4:7" x14ac:dyDescent="0.3">
      <c r="D1517" s="6"/>
    </row>
    <row r="1518" spans="4:7" x14ac:dyDescent="0.3">
      <c r="D1518" s="6"/>
    </row>
  </sheetData>
  <autoFilter ref="A9:H1515">
    <filterColumn colId="1">
      <filters>
        <filter val="32100"/>
        <filter val="32200"/>
        <filter val="32300"/>
        <filter val="32400"/>
        <filter val="32500"/>
      </filters>
    </filterColumn>
  </autoFilter>
  <pageMargins left="0.7" right="0.7" top="0.75" bottom="0.75" header="0.3" footer="0.3"/>
  <pageSetup scale="82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0"/>
  <sheetViews>
    <sheetView zoomScale="85" zoomScaleNormal="85" workbookViewId="0">
      <selection activeCell="A2" sqref="A1:A2"/>
    </sheetView>
  </sheetViews>
  <sheetFormatPr defaultRowHeight="14.4" x14ac:dyDescent="0.3"/>
  <cols>
    <col min="1" max="1" width="47.33203125" bestFit="1" customWidth="1"/>
    <col min="2" max="3" width="10.33203125" bestFit="1" customWidth="1"/>
    <col min="4" max="10" width="11.33203125" bestFit="1" customWidth="1"/>
    <col min="11" max="11" width="10.33203125" bestFit="1" customWidth="1"/>
    <col min="12" max="12" width="11.33203125" bestFit="1" customWidth="1"/>
    <col min="13" max="13" width="10.33203125" bestFit="1" customWidth="1"/>
    <col min="14" max="14" width="12.33203125" bestFit="1" customWidth="1"/>
    <col min="15" max="16" width="10.33203125" bestFit="1" customWidth="1"/>
    <col min="17" max="21" width="11.33203125" bestFit="1" customWidth="1"/>
    <col min="22" max="22" width="10.33203125" bestFit="1" customWidth="1"/>
    <col min="23" max="25" width="11.33203125" bestFit="1" customWidth="1"/>
    <col min="26" max="26" width="10.33203125" bestFit="1" customWidth="1"/>
    <col min="27" max="27" width="12.5546875" bestFit="1" customWidth="1"/>
    <col min="29" max="29" width="47.33203125" bestFit="1" customWidth="1"/>
    <col min="30" max="30" width="14.5546875" bestFit="1" customWidth="1"/>
    <col min="31" max="32" width="15.5546875" bestFit="1" customWidth="1"/>
    <col min="34" max="34" width="20.109375" bestFit="1" customWidth="1"/>
  </cols>
  <sheetData>
    <row r="1" spans="1:34" x14ac:dyDescent="0.3">
      <c r="A1" s="19" t="s">
        <v>172</v>
      </c>
    </row>
    <row r="2" spans="1:34" x14ac:dyDescent="0.3">
      <c r="A2" s="19" t="s">
        <v>170</v>
      </c>
    </row>
    <row r="6" spans="1:34" ht="15" thickBo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4" ht="15" thickBot="1" x14ac:dyDescent="0.3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34" ht="15" thickBo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D8" s="18" t="s">
        <v>151</v>
      </c>
      <c r="AE8" s="18"/>
      <c r="AF8" s="23"/>
    </row>
    <row r="9" spans="1:34" ht="27" thickBot="1" x14ac:dyDescent="0.35">
      <c r="A9" s="26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0" t="s">
        <v>18</v>
      </c>
      <c r="I9" s="10" t="s">
        <v>19</v>
      </c>
      <c r="J9" s="10" t="s">
        <v>20</v>
      </c>
      <c r="K9" s="10" t="s">
        <v>21</v>
      </c>
      <c r="L9" s="10" t="s">
        <v>22</v>
      </c>
      <c r="M9" s="10" t="s">
        <v>23</v>
      </c>
      <c r="N9" s="10" t="s">
        <v>24</v>
      </c>
      <c r="O9" s="10" t="s">
        <v>25</v>
      </c>
      <c r="P9" s="10" t="s">
        <v>26</v>
      </c>
      <c r="Q9" s="10" t="s">
        <v>27</v>
      </c>
      <c r="R9" s="10" t="s">
        <v>28</v>
      </c>
      <c r="S9" s="10" t="s">
        <v>29</v>
      </c>
      <c r="T9" s="10" t="s">
        <v>30</v>
      </c>
      <c r="U9" s="10" t="s">
        <v>31</v>
      </c>
      <c r="V9" s="10" t="s">
        <v>32</v>
      </c>
      <c r="W9" s="10" t="s">
        <v>33</v>
      </c>
      <c r="X9" s="10" t="s">
        <v>34</v>
      </c>
      <c r="Y9" s="10" t="s">
        <v>35</v>
      </c>
      <c r="Z9" s="10" t="s">
        <v>36</v>
      </c>
      <c r="AA9" s="10" t="s">
        <v>37</v>
      </c>
      <c r="AD9" s="10" t="s">
        <v>38</v>
      </c>
      <c r="AE9" s="10">
        <v>2016</v>
      </c>
      <c r="AF9" s="10" t="s">
        <v>146</v>
      </c>
      <c r="AH9" s="10" t="s">
        <v>152</v>
      </c>
    </row>
    <row r="10" spans="1:34" ht="15" thickBot="1" x14ac:dyDescent="0.35">
      <c r="A10" s="26"/>
      <c r="B10" s="10" t="s">
        <v>39</v>
      </c>
      <c r="C10" s="10" t="s">
        <v>39</v>
      </c>
      <c r="D10" s="10" t="s">
        <v>39</v>
      </c>
      <c r="E10" s="10" t="s">
        <v>39</v>
      </c>
      <c r="F10" s="10" t="s">
        <v>39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10" t="s">
        <v>39</v>
      </c>
      <c r="U10" s="10" t="s">
        <v>39</v>
      </c>
      <c r="V10" s="10" t="s">
        <v>39</v>
      </c>
      <c r="W10" s="10" t="s">
        <v>39</v>
      </c>
      <c r="X10" s="10" t="s">
        <v>39</v>
      </c>
      <c r="Y10" s="10" t="s">
        <v>39</v>
      </c>
      <c r="Z10" s="10" t="s">
        <v>39</v>
      </c>
      <c r="AA10" s="10" t="s">
        <v>39</v>
      </c>
      <c r="AD10" s="10"/>
      <c r="AE10" s="10"/>
      <c r="AF10" s="10"/>
    </row>
    <row r="11" spans="1:34" x14ac:dyDescent="0.3">
      <c r="A11" s="12" t="s">
        <v>40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C11" s="12" t="s">
        <v>40</v>
      </c>
    </row>
    <row r="12" spans="1:34" x14ac:dyDescent="0.3">
      <c r="A12" s="14" t="s">
        <v>41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-100685.85</v>
      </c>
      <c r="L12" s="13">
        <v>-83896.97</v>
      </c>
      <c r="M12" s="13">
        <v>-6317.99</v>
      </c>
      <c r="N12" s="13">
        <v>-190900.81</v>
      </c>
      <c r="O12" s="13">
        <v>-95233.319999999992</v>
      </c>
      <c r="P12" s="13">
        <v>-14643.300000000001</v>
      </c>
      <c r="Q12" s="13">
        <v>-8845.2000000000007</v>
      </c>
      <c r="R12" s="13">
        <v>-8845.2000000000007</v>
      </c>
      <c r="S12" s="13">
        <v>-8845.2000000000007</v>
      </c>
      <c r="T12" s="13">
        <v>-8845.2000000000007</v>
      </c>
      <c r="U12" s="13">
        <v>-8845.2000000000007</v>
      </c>
      <c r="V12" s="13">
        <v>-8845.2000000000007</v>
      </c>
      <c r="W12" s="13">
        <v>-8845.2000000000007</v>
      </c>
      <c r="X12" s="13">
        <v>-8845.2000000000007</v>
      </c>
      <c r="Y12" s="13">
        <v>-8845.2000000000007</v>
      </c>
      <c r="Z12" s="13">
        <v>-106142.39999999999</v>
      </c>
      <c r="AA12" s="13">
        <v>-295625.82000000007</v>
      </c>
      <c r="AC12" s="14" t="s">
        <v>41</v>
      </c>
      <c r="AD12" s="15">
        <f>+SUM(K12:M12)</f>
        <v>-190900.81</v>
      </c>
      <c r="AE12" s="15">
        <f>+SUM(O12:Z12)</f>
        <v>-295625.82000000007</v>
      </c>
      <c r="AF12" s="15">
        <f>+SUM(AD12:AE12)</f>
        <v>-486526.63000000006</v>
      </c>
      <c r="AH12" s="11" t="s">
        <v>42</v>
      </c>
    </row>
    <row r="13" spans="1:34" x14ac:dyDescent="0.3">
      <c r="A13" s="12" t="s">
        <v>43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C13" s="12" t="s">
        <v>43</v>
      </c>
    </row>
    <row r="14" spans="1:34" x14ac:dyDescent="0.3">
      <c r="A14" s="14" t="s">
        <v>41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-2690.3</v>
      </c>
      <c r="M14" s="13">
        <v>1652.84</v>
      </c>
      <c r="N14" s="13">
        <v>-1037.4600000000003</v>
      </c>
      <c r="O14" s="13">
        <v>0</v>
      </c>
      <c r="P14" s="13">
        <v>0</v>
      </c>
      <c r="Q14" s="13">
        <v>0</v>
      </c>
      <c r="R14" s="13">
        <v>-2948.4</v>
      </c>
      <c r="S14" s="13">
        <v>0</v>
      </c>
      <c r="T14" s="13">
        <v>-2948.4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-5896.8</v>
      </c>
      <c r="AC14" s="14" t="s">
        <v>41</v>
      </c>
      <c r="AD14" s="15">
        <f t="shared" ref="AD14:AD26" si="0">+SUM(K14:M14)</f>
        <v>-1037.4600000000003</v>
      </c>
      <c r="AE14" s="15">
        <f t="shared" ref="AE14:AE26" si="1">+SUM(O14:Z14)</f>
        <v>-5896.8</v>
      </c>
      <c r="AF14" s="15">
        <f t="shared" ref="AF14:AF26" si="2">+SUM(AD14:AE14)</f>
        <v>-6934.26</v>
      </c>
      <c r="AH14" s="11" t="s">
        <v>44</v>
      </c>
    </row>
    <row r="15" spans="1:34" x14ac:dyDescent="0.3">
      <c r="A15" s="14" t="s">
        <v>46</v>
      </c>
      <c r="B15" s="13">
        <v>-7987.93</v>
      </c>
      <c r="C15" s="13">
        <v>24503.52</v>
      </c>
      <c r="D15" s="13">
        <v>-39471.96</v>
      </c>
      <c r="E15" s="13">
        <v>-149219.84</v>
      </c>
      <c r="F15" s="13">
        <v>-10852.82</v>
      </c>
      <c r="G15" s="13">
        <v>-7040.7900000000009</v>
      </c>
      <c r="H15" s="13">
        <v>-99436.28</v>
      </c>
      <c r="I15" s="13">
        <v>-27663.43</v>
      </c>
      <c r="J15" s="13">
        <v>-8934.6299999999992</v>
      </c>
      <c r="K15" s="13">
        <v>0</v>
      </c>
      <c r="L15" s="13">
        <v>0</v>
      </c>
      <c r="M15" s="13">
        <v>0</v>
      </c>
      <c r="N15" s="13">
        <v>-326104.16000000003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C15" s="14" t="s">
        <v>46</v>
      </c>
      <c r="AD15" s="15">
        <f t="shared" si="0"/>
        <v>0</v>
      </c>
      <c r="AE15" s="15">
        <f t="shared" si="1"/>
        <v>0</v>
      </c>
      <c r="AF15" s="15">
        <f t="shared" si="2"/>
        <v>0</v>
      </c>
      <c r="AH15" s="11" t="s">
        <v>47</v>
      </c>
    </row>
    <row r="16" spans="1:34" x14ac:dyDescent="0.3">
      <c r="A16" s="14" t="s">
        <v>48</v>
      </c>
      <c r="B16" s="13">
        <v>-4159.41</v>
      </c>
      <c r="C16" s="13">
        <v>-3528.5</v>
      </c>
      <c r="D16" s="13">
        <v>-93915.42</v>
      </c>
      <c r="E16" s="13">
        <v>0</v>
      </c>
      <c r="F16" s="13">
        <v>-139247.24</v>
      </c>
      <c r="G16" s="13">
        <v>-174058.88999999998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-414909.45999999996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C16" s="14" t="s">
        <v>48</v>
      </c>
      <c r="AD16" s="15">
        <f t="shared" si="0"/>
        <v>0</v>
      </c>
      <c r="AE16" s="15">
        <f t="shared" si="1"/>
        <v>0</v>
      </c>
      <c r="AF16" s="15">
        <f t="shared" si="2"/>
        <v>0</v>
      </c>
      <c r="AH16" s="11" t="s">
        <v>49</v>
      </c>
    </row>
    <row r="17" spans="1:34" x14ac:dyDescent="0.3">
      <c r="A17" s="14" t="s">
        <v>50</v>
      </c>
      <c r="B17" s="13">
        <v>-15874.15</v>
      </c>
      <c r="C17" s="13">
        <v>26875.61</v>
      </c>
      <c r="D17" s="13">
        <v>-2590.9699999999998</v>
      </c>
      <c r="E17" s="13">
        <v>-17647.760000000002</v>
      </c>
      <c r="F17" s="13">
        <v>-368.45</v>
      </c>
      <c r="G17" s="13">
        <v>0</v>
      </c>
      <c r="H17" s="13">
        <v>0</v>
      </c>
      <c r="I17" s="13">
        <v>0</v>
      </c>
      <c r="J17" s="13">
        <v>-18625.650000000001</v>
      </c>
      <c r="K17" s="13">
        <v>0</v>
      </c>
      <c r="L17" s="13">
        <v>0</v>
      </c>
      <c r="M17" s="13">
        <v>0</v>
      </c>
      <c r="N17" s="13">
        <v>-28231.37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C17" s="14" t="s">
        <v>50</v>
      </c>
      <c r="AD17" s="15">
        <f t="shared" si="0"/>
        <v>0</v>
      </c>
      <c r="AE17" s="15">
        <f t="shared" si="1"/>
        <v>0</v>
      </c>
      <c r="AF17" s="15">
        <f t="shared" si="2"/>
        <v>0</v>
      </c>
      <c r="AH17" s="11" t="s">
        <v>51</v>
      </c>
    </row>
    <row r="18" spans="1:34" x14ac:dyDescent="0.3">
      <c r="A18" s="14" t="s">
        <v>52</v>
      </c>
      <c r="B18" s="13">
        <v>-363011.29</v>
      </c>
      <c r="C18" s="13">
        <v>-39596.910000000003</v>
      </c>
      <c r="D18" s="13">
        <v>-208630.36</v>
      </c>
      <c r="E18" s="13">
        <v>-148532.41</v>
      </c>
      <c r="F18" s="13">
        <v>-96497.12999999999</v>
      </c>
      <c r="G18" s="13">
        <v>-506162.25</v>
      </c>
      <c r="H18" s="13">
        <v>-454814.25999999995</v>
      </c>
      <c r="I18" s="13">
        <v>-398608.92</v>
      </c>
      <c r="J18" s="13">
        <v>-228525.19</v>
      </c>
      <c r="K18" s="13">
        <v>0</v>
      </c>
      <c r="L18" s="13">
        <v>0</v>
      </c>
      <c r="M18" s="13">
        <v>0</v>
      </c>
      <c r="N18" s="13">
        <v>-2444378.7199999997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C18" s="14" t="s">
        <v>52</v>
      </c>
      <c r="AD18" s="15">
        <f t="shared" si="0"/>
        <v>0</v>
      </c>
      <c r="AE18" s="15">
        <f t="shared" si="1"/>
        <v>0</v>
      </c>
      <c r="AF18" s="15">
        <f t="shared" si="2"/>
        <v>0</v>
      </c>
      <c r="AH18" s="11" t="s">
        <v>53</v>
      </c>
    </row>
    <row r="19" spans="1:34" x14ac:dyDescent="0.3">
      <c r="A19" s="14" t="s">
        <v>54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105.72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105.72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C19" s="14" t="s">
        <v>54</v>
      </c>
      <c r="AD19" s="15">
        <f t="shared" si="0"/>
        <v>0</v>
      </c>
      <c r="AE19" s="15">
        <f t="shared" si="1"/>
        <v>0</v>
      </c>
      <c r="AF19" s="15">
        <f t="shared" si="2"/>
        <v>0</v>
      </c>
      <c r="AH19" s="11" t="s">
        <v>45</v>
      </c>
    </row>
    <row r="20" spans="1:34" x14ac:dyDescent="0.3">
      <c r="A20" s="14" t="s">
        <v>55</v>
      </c>
      <c r="B20" s="13">
        <v>-786354.75999999989</v>
      </c>
      <c r="C20" s="13">
        <v>-1509717.35</v>
      </c>
      <c r="D20" s="13">
        <v>-1674279.8200000003</v>
      </c>
      <c r="E20" s="13">
        <v>-1428055.1</v>
      </c>
      <c r="F20" s="13">
        <v>-1130119.83</v>
      </c>
      <c r="G20" s="13">
        <v>-1226594.78</v>
      </c>
      <c r="H20" s="13">
        <v>-1165271.9000000001</v>
      </c>
      <c r="I20" s="13">
        <v>-1519974.21</v>
      </c>
      <c r="J20" s="13">
        <v>-306625.60000000003</v>
      </c>
      <c r="K20" s="13">
        <v>-9526.5400000000009</v>
      </c>
      <c r="L20" s="13">
        <v>-408280.5</v>
      </c>
      <c r="M20" s="13">
        <v>-191518.03</v>
      </c>
      <c r="N20" s="13">
        <v>-11356318.42</v>
      </c>
      <c r="O20" s="13">
        <v>0</v>
      </c>
      <c r="P20" s="13">
        <v>0</v>
      </c>
      <c r="Q20" s="13">
        <v>0</v>
      </c>
      <c r="R20" s="13">
        <v>0</v>
      </c>
      <c r="S20" s="13">
        <v>-118832.78</v>
      </c>
      <c r="T20" s="13">
        <v>0</v>
      </c>
      <c r="U20" s="13">
        <v>-49951.44</v>
      </c>
      <c r="V20" s="13">
        <v>0</v>
      </c>
      <c r="W20" s="13">
        <v>-690.29</v>
      </c>
      <c r="X20" s="13">
        <v>0</v>
      </c>
      <c r="Y20" s="13">
        <v>0</v>
      </c>
      <c r="Z20" s="13">
        <v>0</v>
      </c>
      <c r="AA20" s="13">
        <v>-169474.51</v>
      </c>
      <c r="AC20" s="14" t="s">
        <v>55</v>
      </c>
      <c r="AD20" s="15">
        <f t="shared" si="0"/>
        <v>-609325.06999999995</v>
      </c>
      <c r="AE20" s="15">
        <f t="shared" si="1"/>
        <v>-169474.51</v>
      </c>
      <c r="AF20" s="15">
        <f t="shared" si="2"/>
        <v>-778799.58</v>
      </c>
      <c r="AH20" s="11" t="s">
        <v>56</v>
      </c>
    </row>
    <row r="21" spans="1:34" x14ac:dyDescent="0.3">
      <c r="A21" s="14" t="s">
        <v>58</v>
      </c>
      <c r="B21" s="13">
        <v>-26464.070000000003</v>
      </c>
      <c r="C21" s="13">
        <v>-13349.93</v>
      </c>
      <c r="D21" s="13">
        <v>-48775.570000000007</v>
      </c>
      <c r="E21" s="13">
        <v>-45985.53</v>
      </c>
      <c r="F21" s="13">
        <v>-35743.040000000001</v>
      </c>
      <c r="G21" s="13">
        <v>-135660.19999999998</v>
      </c>
      <c r="H21" s="13">
        <v>-7430.3599999999988</v>
      </c>
      <c r="I21" s="13">
        <v>-77371.42</v>
      </c>
      <c r="J21" s="13">
        <v>-110883.64000000003</v>
      </c>
      <c r="K21" s="13">
        <v>-67711.06</v>
      </c>
      <c r="L21" s="13">
        <v>-431878.1</v>
      </c>
      <c r="M21" s="13">
        <v>-144255.74</v>
      </c>
      <c r="N21" s="13">
        <v>-1145508.6600000001</v>
      </c>
      <c r="O21" s="13">
        <v>0</v>
      </c>
      <c r="P21" s="13">
        <v>-78669.61</v>
      </c>
      <c r="Q21" s="13">
        <v>-94977.44</v>
      </c>
      <c r="R21" s="13">
        <v>-238005.67999999996</v>
      </c>
      <c r="S21" s="13">
        <v>-185398.69</v>
      </c>
      <c r="T21" s="13">
        <v>-288555.99</v>
      </c>
      <c r="U21" s="13">
        <v>-72381.209999999992</v>
      </c>
      <c r="V21" s="13">
        <v>-61354.47</v>
      </c>
      <c r="W21" s="13">
        <v>-27430.959999999999</v>
      </c>
      <c r="X21" s="13">
        <v>-26028.84</v>
      </c>
      <c r="Y21" s="13">
        <v>-177992.64</v>
      </c>
      <c r="Z21" s="13">
        <v>0</v>
      </c>
      <c r="AA21" s="13">
        <v>-1250795.53</v>
      </c>
      <c r="AC21" s="14" t="s">
        <v>58</v>
      </c>
      <c r="AD21" s="15">
        <f t="shared" si="0"/>
        <v>-643844.89999999991</v>
      </c>
      <c r="AE21" s="15">
        <f t="shared" si="1"/>
        <v>-1250795.5299999998</v>
      </c>
      <c r="AF21" s="15">
        <f t="shared" si="2"/>
        <v>-1894640.4299999997</v>
      </c>
      <c r="AH21" s="11" t="s">
        <v>57</v>
      </c>
    </row>
    <row r="22" spans="1:34" x14ac:dyDescent="0.3">
      <c r="A22" s="14" t="s">
        <v>59</v>
      </c>
      <c r="B22" s="13">
        <v>-34942.549999999996</v>
      </c>
      <c r="C22" s="13">
        <v>-32948.160000000003</v>
      </c>
      <c r="D22" s="13">
        <v>-572131.09</v>
      </c>
      <c r="E22" s="13">
        <v>-1900568.94</v>
      </c>
      <c r="F22" s="13">
        <v>-1108129.2899999998</v>
      </c>
      <c r="G22" s="13">
        <v>-287850.17999999988</v>
      </c>
      <c r="H22" s="13">
        <v>-70713.27</v>
      </c>
      <c r="I22" s="13">
        <v>-92286.709999999977</v>
      </c>
      <c r="J22" s="13">
        <v>-52646.16</v>
      </c>
      <c r="K22" s="13">
        <v>-135457.22</v>
      </c>
      <c r="L22" s="13">
        <v>-220534.15000000002</v>
      </c>
      <c r="M22" s="13">
        <v>-196238.21000000002</v>
      </c>
      <c r="N22" s="13">
        <v>-4704445.9299999988</v>
      </c>
      <c r="O22" s="13">
        <v>-57425.759999999995</v>
      </c>
      <c r="P22" s="13">
        <v>-57425.759999999995</v>
      </c>
      <c r="Q22" s="13">
        <v>-122405.32</v>
      </c>
      <c r="R22" s="13">
        <v>-60095.92</v>
      </c>
      <c r="S22" s="13">
        <v>-2046575.6099999999</v>
      </c>
      <c r="T22" s="13">
        <v>-9401.31</v>
      </c>
      <c r="U22" s="13">
        <v>0</v>
      </c>
      <c r="V22" s="13">
        <v>-26008.879999999997</v>
      </c>
      <c r="W22" s="13">
        <v>0</v>
      </c>
      <c r="X22" s="13">
        <v>0</v>
      </c>
      <c r="Y22" s="13">
        <v>0</v>
      </c>
      <c r="Z22" s="13">
        <v>-25482.879999999997</v>
      </c>
      <c r="AA22" s="13">
        <v>-2404821.44</v>
      </c>
      <c r="AC22" s="14" t="s">
        <v>59</v>
      </c>
      <c r="AD22" s="15">
        <f t="shared" si="0"/>
        <v>-552229.58000000007</v>
      </c>
      <c r="AE22" s="15">
        <f t="shared" si="1"/>
        <v>-2404821.44</v>
      </c>
      <c r="AF22" s="15">
        <f t="shared" si="2"/>
        <v>-2957051.02</v>
      </c>
      <c r="AH22" s="11" t="s">
        <v>60</v>
      </c>
    </row>
    <row r="23" spans="1:34" x14ac:dyDescent="0.3">
      <c r="A23" s="14" t="s">
        <v>61</v>
      </c>
      <c r="B23" s="13">
        <v>16490.3</v>
      </c>
      <c r="C23" s="13">
        <v>-3301.3199999999997</v>
      </c>
      <c r="D23" s="13">
        <v>-13236.599999999999</v>
      </c>
      <c r="E23" s="13">
        <v>-40359.58</v>
      </c>
      <c r="F23" s="13">
        <v>-29043.24</v>
      </c>
      <c r="G23" s="13">
        <v>-73473.55</v>
      </c>
      <c r="H23" s="13">
        <v>-13413.87</v>
      </c>
      <c r="I23" s="13">
        <v>-6132.6299999999983</v>
      </c>
      <c r="J23" s="13">
        <v>-2010.8999999999999</v>
      </c>
      <c r="K23" s="13">
        <v>-31374.09</v>
      </c>
      <c r="L23" s="13">
        <v>-6756.14</v>
      </c>
      <c r="M23" s="13">
        <v>-49212.31</v>
      </c>
      <c r="N23" s="13">
        <v>-251823.93</v>
      </c>
      <c r="O23" s="13">
        <v>-14172.4</v>
      </c>
      <c r="P23" s="13">
        <v>-17642.77</v>
      </c>
      <c r="Q23" s="13">
        <v>-19124.830000000002</v>
      </c>
      <c r="R23" s="13">
        <v>-15178.2</v>
      </c>
      <c r="S23" s="13">
        <v>-26980.78</v>
      </c>
      <c r="T23" s="13">
        <v>-17028.55</v>
      </c>
      <c r="U23" s="13">
        <v>-25164.43</v>
      </c>
      <c r="V23" s="13">
        <v>-26755.119999999999</v>
      </c>
      <c r="W23" s="13">
        <v>-10442.1</v>
      </c>
      <c r="X23" s="13">
        <v>-9494.7999999999993</v>
      </c>
      <c r="Y23" s="13">
        <v>-24972.45</v>
      </c>
      <c r="Z23" s="13">
        <v>-26720.14</v>
      </c>
      <c r="AA23" s="13">
        <v>-233676.57</v>
      </c>
      <c r="AC23" s="14" t="s">
        <v>61</v>
      </c>
      <c r="AD23" s="15">
        <f t="shared" si="0"/>
        <v>-87342.540000000008</v>
      </c>
      <c r="AE23" s="15">
        <f t="shared" si="1"/>
        <v>-233676.57</v>
      </c>
      <c r="AF23" s="15">
        <f t="shared" si="2"/>
        <v>-321019.11</v>
      </c>
      <c r="AH23" s="11" t="s">
        <v>62</v>
      </c>
    </row>
    <row r="24" spans="1:34" x14ac:dyDescent="0.3">
      <c r="A24" s="14" t="s">
        <v>63</v>
      </c>
      <c r="B24" s="13">
        <v>-34.18</v>
      </c>
      <c r="C24" s="13">
        <v>7480.14</v>
      </c>
      <c r="D24" s="13">
        <v>-5567.77</v>
      </c>
      <c r="E24" s="13">
        <v>-10160.290000000001</v>
      </c>
      <c r="F24" s="13">
        <v>-759.7</v>
      </c>
      <c r="G24" s="13">
        <v>-27.92</v>
      </c>
      <c r="H24" s="13">
        <v>-1.41</v>
      </c>
      <c r="I24" s="13">
        <v>-336.75</v>
      </c>
      <c r="J24" s="13">
        <v>-345.84000000000003</v>
      </c>
      <c r="K24" s="13">
        <v>0</v>
      </c>
      <c r="L24" s="13">
        <v>0</v>
      </c>
      <c r="M24" s="13">
        <v>0</v>
      </c>
      <c r="N24" s="13">
        <v>-9753.7200000000012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C24" s="14" t="s">
        <v>63</v>
      </c>
      <c r="AD24" s="15">
        <f t="shared" si="0"/>
        <v>0</v>
      </c>
      <c r="AE24" s="15">
        <f t="shared" si="1"/>
        <v>0</v>
      </c>
      <c r="AF24" s="15">
        <f t="shared" si="2"/>
        <v>0</v>
      </c>
      <c r="AH24" s="11" t="s">
        <v>62</v>
      </c>
    </row>
    <row r="25" spans="1:34" x14ac:dyDescent="0.3">
      <c r="A25" s="14" t="s">
        <v>64</v>
      </c>
      <c r="B25" s="13">
        <v>-4170</v>
      </c>
      <c r="C25" s="13">
        <v>-1084.56</v>
      </c>
      <c r="D25" s="13">
        <v>-680.33999999999992</v>
      </c>
      <c r="E25" s="13">
        <v>-220.20000000000002</v>
      </c>
      <c r="F25" s="13">
        <v>-181.81</v>
      </c>
      <c r="G25" s="13">
        <v>-397.38</v>
      </c>
      <c r="H25" s="13">
        <v>-643.77</v>
      </c>
      <c r="I25" s="13">
        <v>-2879.81</v>
      </c>
      <c r="J25" s="13">
        <v>-1158.42</v>
      </c>
      <c r="K25" s="13">
        <v>0</v>
      </c>
      <c r="L25" s="13">
        <v>0</v>
      </c>
      <c r="M25" s="13">
        <v>0</v>
      </c>
      <c r="N25" s="13">
        <v>-11416.29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C25" s="14" t="s">
        <v>64</v>
      </c>
      <c r="AD25" s="15">
        <f t="shared" si="0"/>
        <v>0</v>
      </c>
      <c r="AE25" s="15">
        <f t="shared" si="1"/>
        <v>0</v>
      </c>
      <c r="AF25" s="15">
        <f t="shared" si="2"/>
        <v>0</v>
      </c>
      <c r="AH25" s="11" t="s">
        <v>65</v>
      </c>
    </row>
    <row r="26" spans="1:34" x14ac:dyDescent="0.3">
      <c r="A26" s="14" t="s">
        <v>66</v>
      </c>
      <c r="B26" s="13">
        <v>0</v>
      </c>
      <c r="C26" s="13">
        <v>0</v>
      </c>
      <c r="D26" s="13">
        <v>740.46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-140212.66</v>
      </c>
      <c r="L26" s="13">
        <v>-95546.82</v>
      </c>
      <c r="M26" s="13">
        <v>-382684.80000000005</v>
      </c>
      <c r="N26" s="13">
        <v>-617703.82000000007</v>
      </c>
      <c r="O26" s="13">
        <v>0</v>
      </c>
      <c r="P26" s="13">
        <v>-46902.159999999996</v>
      </c>
      <c r="Q26" s="13">
        <v>-568009.17000000004</v>
      </c>
      <c r="R26" s="13">
        <v>-568009.17000000004</v>
      </c>
      <c r="S26" s="13">
        <v>-568009.17000000004</v>
      </c>
      <c r="T26" s="13">
        <v>-568009.17000000004</v>
      </c>
      <c r="U26" s="13">
        <v>-48556.79</v>
      </c>
      <c r="V26" s="13">
        <v>-48556.79</v>
      </c>
      <c r="W26" s="13">
        <v>-48556.7</v>
      </c>
      <c r="X26" s="13">
        <v>-47276.369999999995</v>
      </c>
      <c r="Y26" s="13">
        <v>-47276.369999999995</v>
      </c>
      <c r="Z26" s="13">
        <v>-94567.17</v>
      </c>
      <c r="AA26" s="13">
        <v>-2653729.0299999998</v>
      </c>
      <c r="AC26" s="14" t="s">
        <v>66</v>
      </c>
      <c r="AD26" s="15">
        <f t="shared" si="0"/>
        <v>-618444.28</v>
      </c>
      <c r="AE26" s="15">
        <f t="shared" si="1"/>
        <v>-2653729.0300000003</v>
      </c>
      <c r="AF26" s="15">
        <f t="shared" si="2"/>
        <v>-3272173.3100000005</v>
      </c>
      <c r="AH26" s="11" t="s">
        <v>67</v>
      </c>
    </row>
    <row r="27" spans="1:34" x14ac:dyDescent="0.3">
      <c r="A27" s="12" t="s">
        <v>68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C27" s="12" t="s">
        <v>68</v>
      </c>
    </row>
    <row r="28" spans="1:34" x14ac:dyDescent="0.3">
      <c r="A28" s="14" t="s">
        <v>55</v>
      </c>
      <c r="B28" s="13">
        <v>-73042.34</v>
      </c>
      <c r="C28" s="13">
        <v>530752.37000000011</v>
      </c>
      <c r="D28" s="13">
        <v>-5653.59</v>
      </c>
      <c r="E28" s="13">
        <v>-7934.35</v>
      </c>
      <c r="F28" s="13">
        <v>-2565.0899999999997</v>
      </c>
      <c r="G28" s="13">
        <v>-16004.21</v>
      </c>
      <c r="H28" s="13">
        <v>-51577.329999999994</v>
      </c>
      <c r="I28" s="13">
        <v>-5181.07</v>
      </c>
      <c r="J28" s="13">
        <v>127504.94</v>
      </c>
      <c r="K28" s="13">
        <v>-167380.37</v>
      </c>
      <c r="L28" s="13">
        <v>-279931.03000000003</v>
      </c>
      <c r="M28" s="13">
        <v>-231337.34000000003</v>
      </c>
      <c r="N28" s="13">
        <v>-182349.40999999977</v>
      </c>
      <c r="O28" s="13">
        <v>-126550.61999999998</v>
      </c>
      <c r="P28" s="13">
        <v>-136905.59999999998</v>
      </c>
      <c r="Q28" s="13">
        <v>-184845.42</v>
      </c>
      <c r="R28" s="13">
        <v>-162510.78</v>
      </c>
      <c r="S28" s="13">
        <v>-119605.62</v>
      </c>
      <c r="T28" s="13">
        <v>-180004.99999999997</v>
      </c>
      <c r="U28" s="13">
        <v>-164109.66999999998</v>
      </c>
      <c r="V28" s="13">
        <v>-132648.05000000002</v>
      </c>
      <c r="W28" s="13">
        <v>-183662.87999999998</v>
      </c>
      <c r="X28" s="13">
        <v>-108748.23999999999</v>
      </c>
      <c r="Y28" s="13">
        <v>-142286.99</v>
      </c>
      <c r="Z28" s="13">
        <v>-119874.60999999999</v>
      </c>
      <c r="AA28" s="13">
        <v>-1761753.4799999997</v>
      </c>
      <c r="AC28" s="14" t="s">
        <v>55</v>
      </c>
      <c r="AD28" s="15">
        <f t="shared" ref="AD28:AD38" si="3">+SUM(K28:M28)</f>
        <v>-678648.74</v>
      </c>
      <c r="AE28" s="15">
        <f t="shared" ref="AE28:AE38" si="4">+SUM(O28:Z28)</f>
        <v>-1761753.48</v>
      </c>
      <c r="AF28" s="15">
        <f t="shared" ref="AF28:AF38" si="5">+SUM(AD28:AE28)</f>
        <v>-2440402.2199999997</v>
      </c>
      <c r="AH28" s="11" t="s">
        <v>69</v>
      </c>
    </row>
    <row r="29" spans="1:34" x14ac:dyDescent="0.3">
      <c r="A29" s="14" t="s">
        <v>70</v>
      </c>
      <c r="B29" s="13">
        <v>-9681.68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-212376.64</v>
      </c>
      <c r="I29" s="13">
        <v>-1137.57</v>
      </c>
      <c r="J29" s="13">
        <v>-3149.29</v>
      </c>
      <c r="K29" s="13">
        <v>0</v>
      </c>
      <c r="L29" s="13">
        <v>0</v>
      </c>
      <c r="M29" s="13">
        <v>0</v>
      </c>
      <c r="N29" s="13">
        <v>-226345.18000000002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C29" s="14" t="s">
        <v>70</v>
      </c>
      <c r="AD29" s="15">
        <f t="shared" si="3"/>
        <v>0</v>
      </c>
      <c r="AE29" s="15">
        <f t="shared" si="4"/>
        <v>0</v>
      </c>
      <c r="AF29" s="15">
        <f t="shared" si="5"/>
        <v>0</v>
      </c>
      <c r="AH29" s="11" t="s">
        <v>71</v>
      </c>
    </row>
    <row r="30" spans="1:34" x14ac:dyDescent="0.3">
      <c r="A30" s="14" t="s">
        <v>72</v>
      </c>
      <c r="B30" s="13">
        <v>-124715.48000000001</v>
      </c>
      <c r="C30" s="13">
        <v>781248.0199999999</v>
      </c>
      <c r="D30" s="13">
        <v>-140498.12</v>
      </c>
      <c r="E30" s="13">
        <v>-129148.29</v>
      </c>
      <c r="F30" s="13">
        <v>-155900.91999999998</v>
      </c>
      <c r="G30" s="13">
        <v>-45706.12</v>
      </c>
      <c r="H30" s="13">
        <v>390122.63</v>
      </c>
      <c r="I30" s="13">
        <v>-57252.4</v>
      </c>
      <c r="J30" s="13">
        <v>145601.72</v>
      </c>
      <c r="K30" s="13">
        <v>-703122.68</v>
      </c>
      <c r="L30" s="13">
        <v>-2002333.0899999999</v>
      </c>
      <c r="M30" s="13">
        <v>-238926.57</v>
      </c>
      <c r="N30" s="13">
        <v>-2280631.2999999998</v>
      </c>
      <c r="O30" s="13">
        <v>-61469.919999999998</v>
      </c>
      <c r="P30" s="13">
        <v>-112091.17000000001</v>
      </c>
      <c r="Q30" s="13">
        <v>-158290.14000000001</v>
      </c>
      <c r="R30" s="13">
        <v>-149907.61000000002</v>
      </c>
      <c r="S30" s="13">
        <v>-190341.69</v>
      </c>
      <c r="T30" s="13">
        <v>-173191.72000000003</v>
      </c>
      <c r="U30" s="13">
        <v>-124177.49</v>
      </c>
      <c r="V30" s="13">
        <v>-141840.41999999998</v>
      </c>
      <c r="W30" s="13">
        <v>-142874.31</v>
      </c>
      <c r="X30" s="13">
        <v>-141349.38999999998</v>
      </c>
      <c r="Y30" s="13">
        <v>-120538.07</v>
      </c>
      <c r="Z30" s="13">
        <v>-179971.78</v>
      </c>
      <c r="AA30" s="13">
        <v>-1696043.71</v>
      </c>
      <c r="AC30" s="14" t="s">
        <v>72</v>
      </c>
      <c r="AD30" s="15">
        <f t="shared" si="3"/>
        <v>-2944382.34</v>
      </c>
      <c r="AE30" s="15">
        <f t="shared" si="4"/>
        <v>-1696043.71</v>
      </c>
      <c r="AF30" s="15">
        <f t="shared" si="5"/>
        <v>-4640426.05</v>
      </c>
      <c r="AH30" s="11" t="s">
        <v>71</v>
      </c>
    </row>
    <row r="31" spans="1:34" x14ac:dyDescent="0.3">
      <c r="A31" s="14" t="s">
        <v>73</v>
      </c>
      <c r="B31" s="13">
        <v>-58092.060000000005</v>
      </c>
      <c r="C31" s="13">
        <v>-24529.010000000002</v>
      </c>
      <c r="D31" s="13">
        <v>-18348.150000000001</v>
      </c>
      <c r="E31" s="13">
        <v>-39581.75</v>
      </c>
      <c r="F31" s="13">
        <v>-24844.86</v>
      </c>
      <c r="G31" s="13">
        <v>-14015.269999999995</v>
      </c>
      <c r="H31" s="13">
        <v>-117650.68</v>
      </c>
      <c r="I31" s="13">
        <v>-5741.8999999999969</v>
      </c>
      <c r="J31" s="13">
        <v>-777098.44000000006</v>
      </c>
      <c r="K31" s="13">
        <v>-28293.119999999995</v>
      </c>
      <c r="L31" s="13">
        <v>-32963.71</v>
      </c>
      <c r="M31" s="13">
        <v>-38297.74</v>
      </c>
      <c r="N31" s="13">
        <v>-1179456.69</v>
      </c>
      <c r="O31" s="13">
        <v>-414546.13</v>
      </c>
      <c r="P31" s="13">
        <v>-124590.53</v>
      </c>
      <c r="Q31" s="13">
        <v>-432192.29</v>
      </c>
      <c r="R31" s="13">
        <v>-1510848.0399999998</v>
      </c>
      <c r="S31" s="13">
        <v>-521617.88</v>
      </c>
      <c r="T31" s="13">
        <v>-198272.02000000002</v>
      </c>
      <c r="U31" s="13">
        <v>-61435.570000000007</v>
      </c>
      <c r="V31" s="13">
        <v>-177604.22999999998</v>
      </c>
      <c r="W31" s="13">
        <v>-61872.41</v>
      </c>
      <c r="X31" s="13">
        <v>-67876.959999999992</v>
      </c>
      <c r="Y31" s="13">
        <v>-46557.56</v>
      </c>
      <c r="Z31" s="13">
        <v>-64017.49</v>
      </c>
      <c r="AA31" s="13">
        <v>-3681431.11</v>
      </c>
      <c r="AC31" s="14" t="s">
        <v>73</v>
      </c>
      <c r="AD31" s="15">
        <f t="shared" si="3"/>
        <v>-99554.569999999992</v>
      </c>
      <c r="AE31" s="15">
        <f t="shared" si="4"/>
        <v>-3681431.11</v>
      </c>
      <c r="AF31" s="15">
        <f t="shared" si="5"/>
        <v>-3780985.6799999997</v>
      </c>
      <c r="AH31" s="11" t="s">
        <v>74</v>
      </c>
    </row>
    <row r="32" spans="1:34" x14ac:dyDescent="0.3">
      <c r="A32" s="14" t="s">
        <v>75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-1137.6600000000001</v>
      </c>
      <c r="J32" s="13">
        <v>-2774.52</v>
      </c>
      <c r="K32" s="13">
        <v>0</v>
      </c>
      <c r="L32" s="13">
        <v>0</v>
      </c>
      <c r="M32" s="13">
        <v>0</v>
      </c>
      <c r="N32" s="13">
        <v>-3912.1800000000003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C32" s="14" t="s">
        <v>75</v>
      </c>
      <c r="AD32" s="15">
        <f t="shared" si="3"/>
        <v>0</v>
      </c>
      <c r="AE32" s="15">
        <f t="shared" si="4"/>
        <v>0</v>
      </c>
      <c r="AF32" s="15">
        <f t="shared" si="5"/>
        <v>0</v>
      </c>
      <c r="AH32" s="11" t="s">
        <v>69</v>
      </c>
    </row>
    <row r="33" spans="1:34" x14ac:dyDescent="0.3">
      <c r="A33" s="14" t="s">
        <v>76</v>
      </c>
      <c r="B33" s="13">
        <v>51343.47</v>
      </c>
      <c r="C33" s="13">
        <v>-1327.83</v>
      </c>
      <c r="D33" s="13">
        <v>139257.87000000002</v>
      </c>
      <c r="E33" s="13">
        <v>28602.22</v>
      </c>
      <c r="F33" s="13">
        <v>-154519.01999999999</v>
      </c>
      <c r="G33" s="13">
        <v>-2307.48</v>
      </c>
      <c r="H33" s="13">
        <v>-22045.83</v>
      </c>
      <c r="I33" s="13">
        <v>-27629.470000000005</v>
      </c>
      <c r="J33" s="13">
        <v>-117332.22</v>
      </c>
      <c r="K33" s="13">
        <v>-1451.02</v>
      </c>
      <c r="L33" s="13">
        <v>-14512.76</v>
      </c>
      <c r="M33" s="13">
        <v>-11529.22</v>
      </c>
      <c r="N33" s="13">
        <v>-133451.28999999998</v>
      </c>
      <c r="O33" s="13">
        <v>-14516.07</v>
      </c>
      <c r="P33" s="13">
        <v>-72580.17</v>
      </c>
      <c r="Q33" s="13">
        <v>-101612.32</v>
      </c>
      <c r="R33" s="13">
        <v>-87096.24</v>
      </c>
      <c r="S33" s="13">
        <v>-14516.07</v>
      </c>
      <c r="T33" s="13">
        <v>-37658.51</v>
      </c>
      <c r="U33" s="13">
        <v>-37658.51</v>
      </c>
      <c r="V33" s="13">
        <v>-37658.51</v>
      </c>
      <c r="W33" s="13">
        <v>-37189.980000000003</v>
      </c>
      <c r="X33" s="13">
        <v>0</v>
      </c>
      <c r="Y33" s="13">
        <v>0</v>
      </c>
      <c r="Z33" s="13">
        <v>489.46</v>
      </c>
      <c r="AA33" s="13">
        <v>-439996.92</v>
      </c>
      <c r="AC33" s="14" t="s">
        <v>76</v>
      </c>
      <c r="AD33" s="15">
        <f t="shared" si="3"/>
        <v>-27493</v>
      </c>
      <c r="AE33" s="15">
        <f t="shared" si="4"/>
        <v>-439996.92</v>
      </c>
      <c r="AF33" s="15">
        <f t="shared" si="5"/>
        <v>-467489.92</v>
      </c>
      <c r="AH33" s="11" t="s">
        <v>77</v>
      </c>
    </row>
    <row r="34" spans="1:34" x14ac:dyDescent="0.3">
      <c r="A34" s="14" t="s">
        <v>78</v>
      </c>
      <c r="B34" s="13">
        <v>-5355.2199999999993</v>
      </c>
      <c r="C34" s="13">
        <v>-58717.78</v>
      </c>
      <c r="D34" s="13">
        <v>-1477661.03</v>
      </c>
      <c r="E34" s="13">
        <v>-1066070.22</v>
      </c>
      <c r="F34" s="13">
        <v>-328539.89999999997</v>
      </c>
      <c r="G34" s="13">
        <v>-37045.210000000006</v>
      </c>
      <c r="H34" s="13">
        <v>-381281.87</v>
      </c>
      <c r="I34" s="13">
        <v>328.97000000000025</v>
      </c>
      <c r="J34" s="13">
        <v>39979.360000000001</v>
      </c>
      <c r="K34" s="13">
        <v>-7403.4499999999989</v>
      </c>
      <c r="L34" s="13">
        <v>-56002.01</v>
      </c>
      <c r="M34" s="13">
        <v>-39768.35</v>
      </c>
      <c r="N34" s="13">
        <v>-3417536.71</v>
      </c>
      <c r="O34" s="13">
        <v>-16625.7</v>
      </c>
      <c r="P34" s="13">
        <v>-71679.8</v>
      </c>
      <c r="Q34" s="13">
        <v>-106512.66</v>
      </c>
      <c r="R34" s="13">
        <v>-91756.99</v>
      </c>
      <c r="S34" s="13">
        <v>-94748.58</v>
      </c>
      <c r="T34" s="13">
        <v>-61012.759999999995</v>
      </c>
      <c r="U34" s="13">
        <v>-47631.47</v>
      </c>
      <c r="V34" s="13">
        <v>-2065.79</v>
      </c>
      <c r="W34" s="13">
        <v>-2222553.04</v>
      </c>
      <c r="X34" s="13">
        <v>-318347.28000000003</v>
      </c>
      <c r="Y34" s="13">
        <v>-219298.81</v>
      </c>
      <c r="Z34" s="13">
        <v>-1506111.8</v>
      </c>
      <c r="AA34" s="13">
        <v>-4758344.6800000006</v>
      </c>
      <c r="AC34" s="14" t="s">
        <v>78</v>
      </c>
      <c r="AD34" s="15">
        <f t="shared" si="3"/>
        <v>-103173.81</v>
      </c>
      <c r="AE34" s="15">
        <f t="shared" si="4"/>
        <v>-4758344.6800000006</v>
      </c>
      <c r="AF34" s="15">
        <f t="shared" si="5"/>
        <v>-4861518.49</v>
      </c>
      <c r="AH34" s="11" t="s">
        <v>79</v>
      </c>
    </row>
    <row r="35" spans="1:34" x14ac:dyDescent="0.3">
      <c r="A35" s="14" t="s">
        <v>80</v>
      </c>
      <c r="B35" s="13">
        <v>-14627.140000000009</v>
      </c>
      <c r="C35" s="13">
        <v>-23612.779999999995</v>
      </c>
      <c r="D35" s="13">
        <v>-13554.95</v>
      </c>
      <c r="E35" s="13">
        <v>-54404.420000000006</v>
      </c>
      <c r="F35" s="13">
        <v>55078.520000000004</v>
      </c>
      <c r="G35" s="13">
        <v>-35409.119999999995</v>
      </c>
      <c r="H35" s="13">
        <v>-26606.94</v>
      </c>
      <c r="I35" s="13">
        <v>-65292.81</v>
      </c>
      <c r="J35" s="13">
        <v>-2739034.59</v>
      </c>
      <c r="K35" s="13">
        <v>-550278.44000000006</v>
      </c>
      <c r="L35" s="13">
        <v>-131216.19999999998</v>
      </c>
      <c r="M35" s="13">
        <v>-108246.51000000001</v>
      </c>
      <c r="N35" s="13">
        <v>-3707205.38</v>
      </c>
      <c r="O35" s="13">
        <v>-11250</v>
      </c>
      <c r="P35" s="13">
        <v>-113275.9</v>
      </c>
      <c r="Q35" s="13">
        <v>-238987.57</v>
      </c>
      <c r="R35" s="13">
        <v>-259940.97</v>
      </c>
      <c r="S35" s="13">
        <v>-238420.75999999998</v>
      </c>
      <c r="T35" s="13">
        <v>-217282.15</v>
      </c>
      <c r="U35" s="13">
        <v>-343900.86999999994</v>
      </c>
      <c r="V35" s="13">
        <v>-291488.25999999995</v>
      </c>
      <c r="W35" s="13">
        <v>-224713.89999999997</v>
      </c>
      <c r="X35" s="13">
        <v>-157939.53999999998</v>
      </c>
      <c r="Y35" s="13">
        <v>-354348.5</v>
      </c>
      <c r="Z35" s="13">
        <v>-318206.63</v>
      </c>
      <c r="AA35" s="13">
        <v>-2769755.0499999993</v>
      </c>
      <c r="AC35" s="14" t="s">
        <v>80</v>
      </c>
      <c r="AD35" s="15">
        <f t="shared" si="3"/>
        <v>-789741.15</v>
      </c>
      <c r="AE35" s="15">
        <f t="shared" si="4"/>
        <v>-2769755.0499999993</v>
      </c>
      <c r="AF35" s="15">
        <f t="shared" si="5"/>
        <v>-3559496.1999999993</v>
      </c>
      <c r="AH35" s="11" t="s">
        <v>81</v>
      </c>
    </row>
    <row r="36" spans="1:34" x14ac:dyDescent="0.3">
      <c r="A36" s="14" t="s">
        <v>82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C36" s="14" t="s">
        <v>82</v>
      </c>
      <c r="AD36" s="15">
        <f t="shared" si="3"/>
        <v>0</v>
      </c>
      <c r="AE36" s="15">
        <f t="shared" si="4"/>
        <v>0</v>
      </c>
      <c r="AF36" s="15">
        <f t="shared" si="5"/>
        <v>0</v>
      </c>
      <c r="AH36" s="11" t="s">
        <v>77</v>
      </c>
    </row>
    <row r="37" spans="1:34" x14ac:dyDescent="0.3">
      <c r="A37" s="14" t="s">
        <v>83</v>
      </c>
      <c r="B37" s="13">
        <v>-576.56999999999971</v>
      </c>
      <c r="C37" s="13">
        <v>-5231.79</v>
      </c>
      <c r="D37" s="13">
        <v>-4276.05</v>
      </c>
      <c r="E37" s="13">
        <v>-5277.89</v>
      </c>
      <c r="F37" s="13">
        <v>-4810.2</v>
      </c>
      <c r="G37" s="13">
        <v>-5829.15</v>
      </c>
      <c r="H37" s="13">
        <v>-4720.38</v>
      </c>
      <c r="I37" s="13">
        <v>-5846.3</v>
      </c>
      <c r="J37" s="13">
        <v>109299.91</v>
      </c>
      <c r="K37" s="13">
        <v>0</v>
      </c>
      <c r="L37" s="13">
        <v>0</v>
      </c>
      <c r="M37" s="13">
        <v>0</v>
      </c>
      <c r="N37" s="13">
        <v>72731.58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C37" s="14" t="s">
        <v>83</v>
      </c>
      <c r="AD37" s="15">
        <f t="shared" si="3"/>
        <v>0</v>
      </c>
      <c r="AE37" s="15">
        <f t="shared" si="4"/>
        <v>0</v>
      </c>
      <c r="AF37" s="15">
        <f t="shared" si="5"/>
        <v>0</v>
      </c>
      <c r="AH37" s="11" t="s">
        <v>84</v>
      </c>
    </row>
    <row r="38" spans="1:34" x14ac:dyDescent="0.3">
      <c r="A38" s="14" t="s">
        <v>85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-0.96</v>
      </c>
      <c r="J38" s="13">
        <v>-2.2999999999999998</v>
      </c>
      <c r="K38" s="13">
        <v>0</v>
      </c>
      <c r="L38" s="13">
        <v>0</v>
      </c>
      <c r="M38" s="13">
        <v>0</v>
      </c>
      <c r="N38" s="13">
        <v>-3.26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C38" s="14" t="s">
        <v>85</v>
      </c>
      <c r="AD38" s="15">
        <f t="shared" si="3"/>
        <v>0</v>
      </c>
      <c r="AE38" s="15">
        <f t="shared" si="4"/>
        <v>0</v>
      </c>
      <c r="AF38" s="15">
        <f t="shared" si="5"/>
        <v>0</v>
      </c>
      <c r="AH38" s="11" t="s">
        <v>84</v>
      </c>
    </row>
    <row r="39" spans="1:34" x14ac:dyDescent="0.3">
      <c r="A39" s="12" t="s">
        <v>86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C39" s="12" t="s">
        <v>86</v>
      </c>
    </row>
    <row r="40" spans="1:34" x14ac:dyDescent="0.3">
      <c r="A40" s="14" t="s">
        <v>41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-34124.590000000004</v>
      </c>
      <c r="L40" s="13">
        <v>-40593.380000000005</v>
      </c>
      <c r="M40" s="13">
        <v>-821161.49</v>
      </c>
      <c r="N40" s="13">
        <v>-895879.46</v>
      </c>
      <c r="O40" s="13">
        <v>0</v>
      </c>
      <c r="P40" s="13">
        <v>0</v>
      </c>
      <c r="Q40" s="13">
        <v>-27216</v>
      </c>
      <c r="R40" s="13">
        <v>-29484</v>
      </c>
      <c r="S40" s="13">
        <v>-29484</v>
      </c>
      <c r="T40" s="13">
        <v>-29484</v>
      </c>
      <c r="U40" s="13">
        <v>-40824</v>
      </c>
      <c r="V40" s="13">
        <v>-40824</v>
      </c>
      <c r="W40" s="13">
        <v>-42638.400000000001</v>
      </c>
      <c r="X40" s="13">
        <v>-25401.599999999999</v>
      </c>
      <c r="Y40" s="13">
        <v>-21772.799999999999</v>
      </c>
      <c r="Z40" s="13">
        <v>-32600.68</v>
      </c>
      <c r="AA40" s="13">
        <v>-319729.48</v>
      </c>
      <c r="AC40" s="14" t="s">
        <v>41</v>
      </c>
      <c r="AD40" s="15">
        <f t="shared" ref="AD40:AD60" si="6">+SUM(K40:M40)</f>
        <v>-895879.46</v>
      </c>
      <c r="AE40" s="15">
        <f t="shared" ref="AE40:AE60" si="7">+SUM(O40:Z40)</f>
        <v>-319729.48</v>
      </c>
      <c r="AF40" s="15">
        <f t="shared" ref="AF40:AF60" si="8">+SUM(AD40:AE40)</f>
        <v>-1215608.94</v>
      </c>
      <c r="AH40" s="11" t="s">
        <v>87</v>
      </c>
    </row>
    <row r="41" spans="1:34" x14ac:dyDescent="0.3">
      <c r="A41" s="14" t="s">
        <v>88</v>
      </c>
      <c r="B41" s="13">
        <v>-6508.08</v>
      </c>
      <c r="C41" s="13">
        <v>-23089.25</v>
      </c>
      <c r="D41" s="13">
        <v>-30484.35</v>
      </c>
      <c r="E41" s="13">
        <v>-34181.460000000006</v>
      </c>
      <c r="F41" s="13">
        <v>-36574.670000000006</v>
      </c>
      <c r="G41" s="13">
        <v>-10750.269999999999</v>
      </c>
      <c r="H41" s="13">
        <v>-7681.17</v>
      </c>
      <c r="I41" s="13">
        <v>-556.07000000000005</v>
      </c>
      <c r="J41" s="13">
        <v>-1583.8200000000002</v>
      </c>
      <c r="K41" s="13">
        <v>-17311.09</v>
      </c>
      <c r="L41" s="13">
        <v>-24569.41</v>
      </c>
      <c r="M41" s="13">
        <v>-13028.68</v>
      </c>
      <c r="N41" s="13">
        <v>-206318.32</v>
      </c>
      <c r="O41" s="13">
        <v>0</v>
      </c>
      <c r="P41" s="13">
        <v>-293775.02</v>
      </c>
      <c r="Q41" s="13">
        <v>-85779.989999999991</v>
      </c>
      <c r="R41" s="13">
        <v>-29353.95</v>
      </c>
      <c r="S41" s="13">
        <v>-6889.91</v>
      </c>
      <c r="T41" s="13">
        <v>-29353.95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-445152.82</v>
      </c>
      <c r="AC41" s="14" t="s">
        <v>88</v>
      </c>
      <c r="AD41" s="15">
        <f t="shared" si="6"/>
        <v>-54909.18</v>
      </c>
      <c r="AE41" s="15">
        <f t="shared" si="7"/>
        <v>-445152.82</v>
      </c>
      <c r="AF41" s="15">
        <f t="shared" si="8"/>
        <v>-500062</v>
      </c>
      <c r="AH41" s="11" t="s">
        <v>89</v>
      </c>
    </row>
    <row r="42" spans="1:34" x14ac:dyDescent="0.3">
      <c r="A42" s="14" t="s">
        <v>90</v>
      </c>
      <c r="B42" s="13">
        <v>-264099.03000000003</v>
      </c>
      <c r="C42" s="13">
        <v>-305795.56</v>
      </c>
      <c r="D42" s="13">
        <v>-16864.990000000002</v>
      </c>
      <c r="E42" s="13">
        <v>-361730.69</v>
      </c>
      <c r="F42" s="13">
        <v>-161586.29</v>
      </c>
      <c r="G42" s="13">
        <v>-406101.45</v>
      </c>
      <c r="H42" s="13">
        <v>-182822.14</v>
      </c>
      <c r="I42" s="13">
        <v>-151049.27000000002</v>
      </c>
      <c r="J42" s="13">
        <v>-67224.13</v>
      </c>
      <c r="K42" s="13">
        <v>0</v>
      </c>
      <c r="L42" s="13">
        <v>0</v>
      </c>
      <c r="M42" s="13">
        <v>0</v>
      </c>
      <c r="N42" s="13">
        <v>-1917273.5499999998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C42" s="14" t="s">
        <v>90</v>
      </c>
      <c r="AD42" s="15">
        <f t="shared" si="6"/>
        <v>0</v>
      </c>
      <c r="AE42" s="15">
        <f t="shared" si="7"/>
        <v>0</v>
      </c>
      <c r="AF42" s="15">
        <f t="shared" si="8"/>
        <v>0</v>
      </c>
      <c r="AH42" s="11" t="s">
        <v>91</v>
      </c>
    </row>
    <row r="43" spans="1:34" x14ac:dyDescent="0.3">
      <c r="A43" s="14" t="s">
        <v>50</v>
      </c>
      <c r="B43" s="13">
        <v>36365.03</v>
      </c>
      <c r="C43" s="13">
        <v>15154.469999999998</v>
      </c>
      <c r="D43" s="13">
        <v>-72274.48</v>
      </c>
      <c r="E43" s="13">
        <v>-37957.93</v>
      </c>
      <c r="F43" s="13">
        <v>-12967.69</v>
      </c>
      <c r="G43" s="13">
        <v>-424.38</v>
      </c>
      <c r="H43" s="13">
        <v>-549.04</v>
      </c>
      <c r="I43" s="13">
        <v>-1387.4899999999998</v>
      </c>
      <c r="J43" s="13">
        <v>-664.12</v>
      </c>
      <c r="K43" s="13">
        <v>0</v>
      </c>
      <c r="L43" s="13">
        <v>0</v>
      </c>
      <c r="M43" s="13">
        <v>0</v>
      </c>
      <c r="N43" s="13">
        <v>-74705.63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C43" s="14" t="s">
        <v>50</v>
      </c>
      <c r="AD43" s="15">
        <f t="shared" si="6"/>
        <v>0</v>
      </c>
      <c r="AE43" s="15">
        <f t="shared" si="7"/>
        <v>0</v>
      </c>
      <c r="AF43" s="15">
        <f t="shared" si="8"/>
        <v>0</v>
      </c>
      <c r="AH43" s="11" t="s">
        <v>92</v>
      </c>
    </row>
    <row r="44" spans="1:34" x14ac:dyDescent="0.3">
      <c r="A44" s="14" t="s">
        <v>93</v>
      </c>
      <c r="B44" s="13">
        <v>-16263.119999999999</v>
      </c>
      <c r="C44" s="13">
        <v>-45615.5</v>
      </c>
      <c r="D44" s="13">
        <v>-104561.31999999999</v>
      </c>
      <c r="E44" s="13">
        <v>-237153.39</v>
      </c>
      <c r="F44" s="13">
        <v>-1639502.9600000002</v>
      </c>
      <c r="G44" s="13">
        <v>-748259.30999999994</v>
      </c>
      <c r="H44" s="13">
        <v>-65714.600000000006</v>
      </c>
      <c r="I44" s="13">
        <v>33748.15</v>
      </c>
      <c r="J44" s="13">
        <v>-4697.6000000000004</v>
      </c>
      <c r="K44" s="13">
        <v>-162344.28</v>
      </c>
      <c r="L44" s="13">
        <v>-194075.98</v>
      </c>
      <c r="M44" s="13">
        <v>-321049.52000000008</v>
      </c>
      <c r="N44" s="13">
        <v>-3505489.4300000006</v>
      </c>
      <c r="O44" s="13">
        <v>-593.27</v>
      </c>
      <c r="P44" s="13">
        <v>-16295.01</v>
      </c>
      <c r="Q44" s="13">
        <v>-10666.85</v>
      </c>
      <c r="R44" s="13">
        <v>-21877.88</v>
      </c>
      <c r="S44" s="13">
        <v>-8113.61</v>
      </c>
      <c r="T44" s="13">
        <v>-26950.309999999998</v>
      </c>
      <c r="U44" s="13">
        <v>-123539.34</v>
      </c>
      <c r="V44" s="13">
        <v>-619730.11</v>
      </c>
      <c r="W44" s="13">
        <v>-522572.96</v>
      </c>
      <c r="X44" s="13">
        <v>-944376.8600000001</v>
      </c>
      <c r="Y44" s="13">
        <v>-1945468.55</v>
      </c>
      <c r="Z44" s="13">
        <v>-421087.68</v>
      </c>
      <c r="AA44" s="13">
        <v>-4661272.43</v>
      </c>
      <c r="AC44" s="14" t="s">
        <v>93</v>
      </c>
      <c r="AD44" s="15">
        <f t="shared" si="6"/>
        <v>-677469.78</v>
      </c>
      <c r="AE44" s="15">
        <f t="shared" si="7"/>
        <v>-4661272.43</v>
      </c>
      <c r="AF44" s="15">
        <f t="shared" si="8"/>
        <v>-5338742.21</v>
      </c>
      <c r="AH44" s="11" t="s">
        <v>92</v>
      </c>
    </row>
    <row r="45" spans="1:34" x14ac:dyDescent="0.3">
      <c r="A45" s="14" t="s">
        <v>94</v>
      </c>
      <c r="B45" s="13">
        <v>-17283.939999999999</v>
      </c>
      <c r="C45" s="13">
        <v>-376116.54999999993</v>
      </c>
      <c r="D45" s="13">
        <v>-1215791.2000000002</v>
      </c>
      <c r="E45" s="13">
        <v>-207303.08000000002</v>
      </c>
      <c r="F45" s="13">
        <v>-1385855.14</v>
      </c>
      <c r="G45" s="13">
        <v>-204827.66</v>
      </c>
      <c r="H45" s="13">
        <v>-25445.84</v>
      </c>
      <c r="I45" s="13">
        <v>-40237.11</v>
      </c>
      <c r="J45" s="13">
        <v>9524.0000000000018</v>
      </c>
      <c r="K45" s="13">
        <v>-41171.42</v>
      </c>
      <c r="L45" s="13">
        <v>-401786.32</v>
      </c>
      <c r="M45" s="13">
        <v>-484011.83999999997</v>
      </c>
      <c r="N45" s="13">
        <v>-4390306.0999999996</v>
      </c>
      <c r="O45" s="13">
        <v>-42316.17</v>
      </c>
      <c r="P45" s="13">
        <v>-138220.24000000002</v>
      </c>
      <c r="Q45" s="13">
        <v>-67353.53</v>
      </c>
      <c r="R45" s="13">
        <v>-68260.600000000006</v>
      </c>
      <c r="S45" s="13">
        <v>-57464.92</v>
      </c>
      <c r="T45" s="13">
        <v>-48136.91</v>
      </c>
      <c r="U45" s="13">
        <v>-37960.209999999992</v>
      </c>
      <c r="V45" s="13">
        <v>-37960.119999999995</v>
      </c>
      <c r="W45" s="13">
        <v>-37960.119999999995</v>
      </c>
      <c r="X45" s="13">
        <v>-607553.71000000008</v>
      </c>
      <c r="Y45" s="13">
        <v>-1226490.25</v>
      </c>
      <c r="Z45" s="13">
        <v>-263416.26999999996</v>
      </c>
      <c r="AA45" s="13">
        <v>-2633093.0500000003</v>
      </c>
      <c r="AC45" s="14" t="s">
        <v>94</v>
      </c>
      <c r="AD45" s="15">
        <f t="shared" si="6"/>
        <v>-926969.58</v>
      </c>
      <c r="AE45" s="15">
        <f t="shared" si="7"/>
        <v>-2633093.0500000003</v>
      </c>
      <c r="AF45" s="15">
        <f t="shared" si="8"/>
        <v>-3560062.6300000004</v>
      </c>
      <c r="AH45" s="11" t="s">
        <v>95</v>
      </c>
    </row>
    <row r="46" spans="1:34" x14ac:dyDescent="0.3">
      <c r="A46" s="14" t="s">
        <v>96</v>
      </c>
      <c r="B46" s="13">
        <v>-903.49</v>
      </c>
      <c r="C46" s="13">
        <v>-16755.310000000001</v>
      </c>
      <c r="D46" s="13">
        <v>-27378.1</v>
      </c>
      <c r="E46" s="13">
        <v>-34188.119999999995</v>
      </c>
      <c r="F46" s="13">
        <v>0</v>
      </c>
      <c r="G46" s="13">
        <v>-7745.73</v>
      </c>
      <c r="H46" s="13">
        <v>-960.48</v>
      </c>
      <c r="I46" s="13">
        <v>-2479.36</v>
      </c>
      <c r="J46" s="13">
        <v>-98989.98</v>
      </c>
      <c r="K46" s="13">
        <v>0</v>
      </c>
      <c r="L46" s="13">
        <v>0</v>
      </c>
      <c r="M46" s="13">
        <v>0</v>
      </c>
      <c r="N46" s="13">
        <v>-189400.57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C46" s="14" t="s">
        <v>96</v>
      </c>
      <c r="AD46" s="15">
        <f t="shared" si="6"/>
        <v>0</v>
      </c>
      <c r="AE46" s="15">
        <f t="shared" si="7"/>
        <v>0</v>
      </c>
      <c r="AF46" s="15">
        <f t="shared" si="8"/>
        <v>0</v>
      </c>
      <c r="AH46" s="11" t="s">
        <v>97</v>
      </c>
    </row>
    <row r="47" spans="1:34" x14ac:dyDescent="0.3">
      <c r="A47" s="14" t="s">
        <v>98</v>
      </c>
      <c r="B47" s="13">
        <v>0</v>
      </c>
      <c r="C47" s="13">
        <v>0</v>
      </c>
      <c r="D47" s="13">
        <v>0.83000000000000007</v>
      </c>
      <c r="E47" s="13">
        <v>-1839.15</v>
      </c>
      <c r="F47" s="13">
        <v>-2898.52</v>
      </c>
      <c r="G47" s="13">
        <v>0</v>
      </c>
      <c r="H47" s="13">
        <v>-4482.17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-9219.0099999999984</v>
      </c>
      <c r="O47" s="13">
        <v>0</v>
      </c>
      <c r="P47" s="13">
        <v>0</v>
      </c>
      <c r="Q47" s="13">
        <v>0</v>
      </c>
      <c r="R47" s="13">
        <v>0</v>
      </c>
      <c r="S47" s="13">
        <v>-13871.63</v>
      </c>
      <c r="T47" s="13">
        <v>-17271.879999999997</v>
      </c>
      <c r="U47" s="13">
        <v>-13871.63</v>
      </c>
      <c r="V47" s="13">
        <v>0</v>
      </c>
      <c r="W47" s="13">
        <v>0</v>
      </c>
      <c r="X47" s="13">
        <v>-5096.7</v>
      </c>
      <c r="Y47" s="13">
        <v>0</v>
      </c>
      <c r="Z47" s="13">
        <v>0</v>
      </c>
      <c r="AA47" s="13">
        <v>-50111.839999999989</v>
      </c>
      <c r="AC47" s="14" t="s">
        <v>98</v>
      </c>
      <c r="AD47" s="15">
        <f t="shared" si="6"/>
        <v>0</v>
      </c>
      <c r="AE47" s="15">
        <f t="shared" si="7"/>
        <v>-50111.839999999989</v>
      </c>
      <c r="AF47" s="15">
        <f t="shared" si="8"/>
        <v>-50111.839999999989</v>
      </c>
      <c r="AH47" s="11" t="s">
        <v>99</v>
      </c>
    </row>
    <row r="48" spans="1:34" x14ac:dyDescent="0.3">
      <c r="A48" s="14" t="s">
        <v>100</v>
      </c>
      <c r="B48" s="13">
        <v>-32254.73</v>
      </c>
      <c r="C48" s="13">
        <v>6364160.2000000002</v>
      </c>
      <c r="D48" s="13">
        <v>-70042.459999999992</v>
      </c>
      <c r="E48" s="13">
        <v>-102416.8</v>
      </c>
      <c r="F48" s="13">
        <v>-107538.75</v>
      </c>
      <c r="G48" s="13">
        <v>-705896.85</v>
      </c>
      <c r="H48" s="13">
        <v>-676953.18</v>
      </c>
      <c r="I48" s="13">
        <v>-1094288.49</v>
      </c>
      <c r="J48" s="13">
        <v>-1360525.6099999999</v>
      </c>
      <c r="K48" s="13">
        <v>-1075243.6899999997</v>
      </c>
      <c r="L48" s="13">
        <v>-880165.7</v>
      </c>
      <c r="M48" s="13">
        <v>-563711.61</v>
      </c>
      <c r="N48" s="13">
        <v>-304877.66999999911</v>
      </c>
      <c r="O48" s="13">
        <v>-261327.12</v>
      </c>
      <c r="P48" s="13">
        <v>-382746.31</v>
      </c>
      <c r="Q48" s="13">
        <v>-157348.26</v>
      </c>
      <c r="R48" s="13">
        <v>-358612.74</v>
      </c>
      <c r="S48" s="13">
        <v>-25411.14</v>
      </c>
      <c r="T48" s="13">
        <v>-52697.19</v>
      </c>
      <c r="U48" s="13">
        <v>-5443.2</v>
      </c>
      <c r="V48" s="13">
        <v>-380424.15</v>
      </c>
      <c r="W48" s="13">
        <v>-63050.400000000001</v>
      </c>
      <c r="X48" s="13">
        <v>-353612.00000000006</v>
      </c>
      <c r="Y48" s="13">
        <v>-89427.599999999991</v>
      </c>
      <c r="Z48" s="13">
        <v>-65560.44</v>
      </c>
      <c r="AA48" s="13">
        <v>-2195660.5499999998</v>
      </c>
      <c r="AC48" s="14" t="s">
        <v>100</v>
      </c>
      <c r="AD48" s="15">
        <f t="shared" si="6"/>
        <v>-2519120.9999999995</v>
      </c>
      <c r="AE48" s="15">
        <f t="shared" si="7"/>
        <v>-2195660.5499999998</v>
      </c>
      <c r="AF48" s="15">
        <f t="shared" si="8"/>
        <v>-4714781.5499999989</v>
      </c>
      <c r="AH48" s="11" t="s">
        <v>101</v>
      </c>
    </row>
    <row r="49" spans="1:34" x14ac:dyDescent="0.3">
      <c r="A49" s="14" t="s">
        <v>102</v>
      </c>
      <c r="B49" s="13">
        <v>4448.9799999999996</v>
      </c>
      <c r="C49" s="13">
        <v>4387.1400000000003</v>
      </c>
      <c r="D49" s="13">
        <v>-46152.13</v>
      </c>
      <c r="E49" s="13">
        <v>-15706.63</v>
      </c>
      <c r="F49" s="13">
        <v>-12592.67</v>
      </c>
      <c r="G49" s="13">
        <v>59415.28</v>
      </c>
      <c r="H49" s="13">
        <v>0.26</v>
      </c>
      <c r="I49" s="13">
        <v>0</v>
      </c>
      <c r="J49" s="13">
        <v>-561.82000000000005</v>
      </c>
      <c r="K49" s="13">
        <v>0</v>
      </c>
      <c r="L49" s="13">
        <v>-69193.25</v>
      </c>
      <c r="M49" s="13">
        <v>-453.64</v>
      </c>
      <c r="N49" s="13">
        <v>-76408.479999999981</v>
      </c>
      <c r="O49" s="13">
        <v>0</v>
      </c>
      <c r="P49" s="13">
        <v>0</v>
      </c>
      <c r="Q49" s="13">
        <v>-23379.809999999998</v>
      </c>
      <c r="R49" s="13">
        <v>-277867.75</v>
      </c>
      <c r="S49" s="13">
        <v>-283360.07999999996</v>
      </c>
      <c r="T49" s="13">
        <v>-190247.73</v>
      </c>
      <c r="U49" s="13">
        <v>-5723.43</v>
      </c>
      <c r="V49" s="13">
        <v>-1814.4</v>
      </c>
      <c r="W49" s="13">
        <v>-3175.2</v>
      </c>
      <c r="X49" s="13">
        <v>-3447.36</v>
      </c>
      <c r="Y49" s="13">
        <v>-3084.48</v>
      </c>
      <c r="Z49" s="13">
        <v>0</v>
      </c>
      <c r="AA49" s="13">
        <v>-792100.23999999987</v>
      </c>
      <c r="AC49" s="14" t="s">
        <v>102</v>
      </c>
      <c r="AD49" s="15">
        <f t="shared" si="6"/>
        <v>-69646.89</v>
      </c>
      <c r="AE49" s="15">
        <f t="shared" si="7"/>
        <v>-792100.23999999987</v>
      </c>
      <c r="AF49" s="15">
        <f t="shared" si="8"/>
        <v>-861747.12999999989</v>
      </c>
      <c r="AH49" s="11" t="s">
        <v>103</v>
      </c>
    </row>
    <row r="50" spans="1:34" x14ac:dyDescent="0.3">
      <c r="A50" s="14" t="s">
        <v>52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-41586.53</v>
      </c>
      <c r="L50" s="13">
        <v>-183388.26</v>
      </c>
      <c r="M50" s="13">
        <v>-1477.98</v>
      </c>
      <c r="N50" s="13">
        <v>-226452.77000000002</v>
      </c>
      <c r="O50" s="13">
        <v>-414.56</v>
      </c>
      <c r="P50" s="13">
        <v>-414.56</v>
      </c>
      <c r="Q50" s="13">
        <v>-45774.559999999998</v>
      </c>
      <c r="R50" s="13">
        <v>-414.56</v>
      </c>
      <c r="S50" s="13">
        <v>-414.56</v>
      </c>
      <c r="T50" s="13">
        <v>-414.56</v>
      </c>
      <c r="U50" s="13">
        <v>-1321.76</v>
      </c>
      <c r="V50" s="13">
        <v>-5404.16</v>
      </c>
      <c r="W50" s="13">
        <v>-68454.559999999998</v>
      </c>
      <c r="X50" s="13">
        <v>-102020.96</v>
      </c>
      <c r="Y50" s="13">
        <v>-107010.56</v>
      </c>
      <c r="Z50" s="13">
        <v>-1336.55</v>
      </c>
      <c r="AA50" s="13">
        <v>-333395.90999999997</v>
      </c>
      <c r="AC50" s="14" t="s">
        <v>52</v>
      </c>
      <c r="AD50" s="15">
        <f t="shared" si="6"/>
        <v>-226452.77000000002</v>
      </c>
      <c r="AE50" s="15">
        <f t="shared" si="7"/>
        <v>-333395.90999999997</v>
      </c>
      <c r="AF50" s="15">
        <f t="shared" si="8"/>
        <v>-559848.67999999993</v>
      </c>
      <c r="AH50" s="11" t="s">
        <v>104</v>
      </c>
    </row>
    <row r="51" spans="1:34" x14ac:dyDescent="0.3">
      <c r="A51" s="14" t="s">
        <v>105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-1007.09</v>
      </c>
      <c r="L51" s="13">
        <v>-36606.340000000004</v>
      </c>
      <c r="M51" s="13">
        <v>-7222.03</v>
      </c>
      <c r="N51" s="13">
        <v>-44835.46</v>
      </c>
      <c r="O51" s="13">
        <v>-114422.87</v>
      </c>
      <c r="P51" s="13">
        <v>-2204.29</v>
      </c>
      <c r="Q51" s="13">
        <v>-2204.29</v>
      </c>
      <c r="R51" s="13">
        <v>-2204.29</v>
      </c>
      <c r="S51" s="13">
        <v>-49378.69</v>
      </c>
      <c r="T51" s="13">
        <v>-74402.289999999994</v>
      </c>
      <c r="U51" s="13">
        <v>-3640.69</v>
      </c>
      <c r="V51" s="13">
        <v>-3640.69</v>
      </c>
      <c r="W51" s="13">
        <v>-3640.69</v>
      </c>
      <c r="X51" s="13">
        <v>-3531.83</v>
      </c>
      <c r="Y51" s="13">
        <v>-2733.49</v>
      </c>
      <c r="Z51" s="13">
        <v>0</v>
      </c>
      <c r="AA51" s="13">
        <v>-262004.10999999996</v>
      </c>
      <c r="AC51" s="14" t="s">
        <v>105</v>
      </c>
      <c r="AD51" s="15">
        <f t="shared" si="6"/>
        <v>-44835.46</v>
      </c>
      <c r="AE51" s="15">
        <f t="shared" si="7"/>
        <v>-262004.10999999996</v>
      </c>
      <c r="AF51" s="15">
        <f t="shared" si="8"/>
        <v>-306839.56999999995</v>
      </c>
      <c r="AH51" s="11" t="s">
        <v>104</v>
      </c>
    </row>
    <row r="52" spans="1:34" x14ac:dyDescent="0.3">
      <c r="A52" s="14" t="s">
        <v>106</v>
      </c>
      <c r="B52" s="13">
        <v>-5835.6399999999994</v>
      </c>
      <c r="C52" s="13">
        <v>-50300.81</v>
      </c>
      <c r="D52" s="13">
        <v>-524341.45000000007</v>
      </c>
      <c r="E52" s="13">
        <v>-205582.44</v>
      </c>
      <c r="F52" s="13">
        <v>-6895.11</v>
      </c>
      <c r="G52" s="13">
        <v>-90.06</v>
      </c>
      <c r="H52" s="13">
        <v>-3757.91</v>
      </c>
      <c r="I52" s="13">
        <v>0</v>
      </c>
      <c r="J52" s="13">
        <v>-104.85</v>
      </c>
      <c r="K52" s="13">
        <v>-524690.99</v>
      </c>
      <c r="L52" s="13">
        <v>-50888.18</v>
      </c>
      <c r="M52" s="13">
        <v>-43005.55</v>
      </c>
      <c r="N52" s="13">
        <v>-1415492.9900000002</v>
      </c>
      <c r="O52" s="13">
        <v>-105209.53</v>
      </c>
      <c r="P52" s="13">
        <v>-4838.28</v>
      </c>
      <c r="Q52" s="13">
        <v>-29121.85</v>
      </c>
      <c r="R52" s="13">
        <v>-58040.54</v>
      </c>
      <c r="S52" s="13">
        <v>-287049.81</v>
      </c>
      <c r="T52" s="13">
        <v>-8603.25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-492863.26</v>
      </c>
      <c r="AC52" s="14" t="s">
        <v>106</v>
      </c>
      <c r="AD52" s="15">
        <f t="shared" si="6"/>
        <v>-618584.72000000009</v>
      </c>
      <c r="AE52" s="15">
        <f t="shared" si="7"/>
        <v>-492863.26</v>
      </c>
      <c r="AF52" s="15">
        <f t="shared" si="8"/>
        <v>-1111447.98</v>
      </c>
      <c r="AH52" s="11" t="s">
        <v>107</v>
      </c>
    </row>
    <row r="53" spans="1:34" x14ac:dyDescent="0.3">
      <c r="A53" s="14" t="s">
        <v>108</v>
      </c>
      <c r="B53" s="13">
        <v>-10171.89</v>
      </c>
      <c r="C53" s="13">
        <v>-7525.05</v>
      </c>
      <c r="D53" s="13">
        <v>0</v>
      </c>
      <c r="E53" s="13">
        <v>2.52</v>
      </c>
      <c r="F53" s="13">
        <v>391.5</v>
      </c>
      <c r="G53" s="13">
        <v>0</v>
      </c>
      <c r="H53" s="13">
        <v>-1409.07</v>
      </c>
      <c r="I53" s="13">
        <v>-1.96</v>
      </c>
      <c r="J53" s="13">
        <v>-865.91</v>
      </c>
      <c r="K53" s="13">
        <v>-67981.150000000009</v>
      </c>
      <c r="L53" s="13">
        <v>-179238.16</v>
      </c>
      <c r="M53" s="13">
        <v>0</v>
      </c>
      <c r="N53" s="13">
        <v>-266799.17</v>
      </c>
      <c r="O53" s="13">
        <v>0</v>
      </c>
      <c r="P53" s="13">
        <v>0</v>
      </c>
      <c r="Q53" s="13">
        <v>0</v>
      </c>
      <c r="R53" s="13">
        <v>-23544.560000000001</v>
      </c>
      <c r="S53" s="13">
        <v>-1021.3</v>
      </c>
      <c r="T53" s="13">
        <v>-333498.77</v>
      </c>
      <c r="U53" s="13">
        <v>-47628.350000000006</v>
      </c>
      <c r="V53" s="13">
        <v>-27559.65</v>
      </c>
      <c r="W53" s="13">
        <v>0</v>
      </c>
      <c r="X53" s="13">
        <v>-20595.599999999999</v>
      </c>
      <c r="Y53" s="13">
        <v>-46.72</v>
      </c>
      <c r="Z53" s="13">
        <v>0</v>
      </c>
      <c r="AA53" s="13">
        <v>-453894.94999999995</v>
      </c>
      <c r="AC53" s="14" t="s">
        <v>108</v>
      </c>
      <c r="AD53" s="15">
        <f t="shared" si="6"/>
        <v>-247219.31</v>
      </c>
      <c r="AE53" s="15">
        <f t="shared" si="7"/>
        <v>-453894.94999999995</v>
      </c>
      <c r="AF53" s="15">
        <f t="shared" si="8"/>
        <v>-701114.26</v>
      </c>
      <c r="AH53" s="11" t="s">
        <v>109</v>
      </c>
    </row>
    <row r="54" spans="1:34" x14ac:dyDescent="0.3">
      <c r="A54" s="14" t="s">
        <v>110</v>
      </c>
      <c r="B54" s="13">
        <v>7560.63</v>
      </c>
      <c r="C54" s="13">
        <v>-494.55</v>
      </c>
      <c r="D54" s="13">
        <v>-390.74</v>
      </c>
      <c r="E54" s="13">
        <v>11835.630000000001</v>
      </c>
      <c r="F54" s="13">
        <v>-11994.02</v>
      </c>
      <c r="G54" s="13">
        <v>-264003.27</v>
      </c>
      <c r="H54" s="13">
        <v>-18931.07</v>
      </c>
      <c r="I54" s="13">
        <v>-650.06000000000006</v>
      </c>
      <c r="J54" s="13">
        <v>-15664.560000000001</v>
      </c>
      <c r="K54" s="13">
        <v>-19275.919999999998</v>
      </c>
      <c r="L54" s="13">
        <v>-40826.78</v>
      </c>
      <c r="M54" s="13">
        <v>-16404.349999999999</v>
      </c>
      <c r="N54" s="13">
        <v>-369239.06000000006</v>
      </c>
      <c r="O54" s="13">
        <v>0</v>
      </c>
      <c r="P54" s="13">
        <v>0</v>
      </c>
      <c r="Q54" s="13">
        <v>-226.8</v>
      </c>
      <c r="R54" s="13">
        <v>-6350.4000000000005</v>
      </c>
      <c r="S54" s="13">
        <v>-14515.2</v>
      </c>
      <c r="T54" s="13">
        <v>-106902.64000000001</v>
      </c>
      <c r="U54" s="13">
        <v>0</v>
      </c>
      <c r="V54" s="13">
        <v>0</v>
      </c>
      <c r="W54" s="13">
        <v>-3628.8</v>
      </c>
      <c r="X54" s="13">
        <v>-29484</v>
      </c>
      <c r="Y54" s="13">
        <v>0</v>
      </c>
      <c r="Z54" s="13">
        <v>0</v>
      </c>
      <c r="AA54" s="13">
        <v>-161107.84</v>
      </c>
      <c r="AC54" s="14" t="s">
        <v>110</v>
      </c>
      <c r="AD54" s="15">
        <f t="shared" si="6"/>
        <v>-76507.049999999988</v>
      </c>
      <c r="AE54" s="15">
        <f t="shared" si="7"/>
        <v>-161107.84</v>
      </c>
      <c r="AF54" s="15">
        <f t="shared" si="8"/>
        <v>-237614.88999999998</v>
      </c>
      <c r="AH54" s="11" t="s">
        <v>111</v>
      </c>
    </row>
    <row r="55" spans="1:34" x14ac:dyDescent="0.3">
      <c r="A55" s="14" t="s">
        <v>59</v>
      </c>
      <c r="B55" s="13">
        <v>-15828.88</v>
      </c>
      <c r="C55" s="13">
        <v>113543.72</v>
      </c>
      <c r="D55" s="13">
        <v>-16986.010000000002</v>
      </c>
      <c r="E55" s="13">
        <v>-207130.83000000002</v>
      </c>
      <c r="F55" s="13">
        <v>-191.64000000000004</v>
      </c>
      <c r="G55" s="13">
        <v>-276377.76</v>
      </c>
      <c r="H55" s="13">
        <v>-50890.240000000005</v>
      </c>
      <c r="I55" s="13">
        <v>-267448.58</v>
      </c>
      <c r="J55" s="13">
        <v>-54916.149999999994</v>
      </c>
      <c r="K55" s="13">
        <v>-201021.53000000003</v>
      </c>
      <c r="L55" s="13">
        <v>-71674.37</v>
      </c>
      <c r="M55" s="13">
        <v>-106685.69</v>
      </c>
      <c r="N55" s="13">
        <v>-1155607.96</v>
      </c>
      <c r="O55" s="13">
        <v>0</v>
      </c>
      <c r="P55" s="13">
        <v>-45867.31</v>
      </c>
      <c r="Q55" s="13">
        <v>-524202.38</v>
      </c>
      <c r="R55" s="13">
        <v>-428244.48000000004</v>
      </c>
      <c r="S55" s="13">
        <v>0</v>
      </c>
      <c r="T55" s="13">
        <v>-204416.57000000004</v>
      </c>
      <c r="U55" s="13">
        <v>-2434078.9300000002</v>
      </c>
      <c r="V55" s="13">
        <v>0</v>
      </c>
      <c r="W55" s="13">
        <v>0</v>
      </c>
      <c r="X55" s="13">
        <v>0</v>
      </c>
      <c r="Y55" s="13">
        <v>-57570.31</v>
      </c>
      <c r="Z55" s="13">
        <v>0</v>
      </c>
      <c r="AA55" s="13">
        <v>-3694379.98</v>
      </c>
      <c r="AC55" s="14" t="s">
        <v>59</v>
      </c>
      <c r="AD55" s="15">
        <f t="shared" si="6"/>
        <v>-379381.59</v>
      </c>
      <c r="AE55" s="15">
        <f t="shared" si="7"/>
        <v>-3694379.98</v>
      </c>
      <c r="AF55" s="15">
        <f t="shared" si="8"/>
        <v>-4073761.57</v>
      </c>
      <c r="AH55" s="11" t="s">
        <v>112</v>
      </c>
    </row>
    <row r="56" spans="1:34" x14ac:dyDescent="0.3">
      <c r="A56" s="14" t="s">
        <v>113</v>
      </c>
      <c r="B56" s="13">
        <v>-329012.82</v>
      </c>
      <c r="C56" s="13">
        <v>-1258151.27</v>
      </c>
      <c r="D56" s="13">
        <v>385503.40999999992</v>
      </c>
      <c r="E56" s="13">
        <v>34360.829999999994</v>
      </c>
      <c r="F56" s="13">
        <v>5402.42</v>
      </c>
      <c r="G56" s="13">
        <v>1831.49</v>
      </c>
      <c r="H56" s="13">
        <v>-53818.369999999995</v>
      </c>
      <c r="I56" s="13">
        <v>42334.99</v>
      </c>
      <c r="J56" s="13">
        <v>-6443.88</v>
      </c>
      <c r="K56" s="13">
        <v>-39625.25</v>
      </c>
      <c r="L56" s="13">
        <v>-46317.15</v>
      </c>
      <c r="M56" s="13">
        <v>-86886.99</v>
      </c>
      <c r="N56" s="13">
        <v>-1350822.5899999999</v>
      </c>
      <c r="O56" s="13">
        <v>-65495.759999999995</v>
      </c>
      <c r="P56" s="13">
        <v>-699053.80999999994</v>
      </c>
      <c r="Q56" s="13">
        <v>-522718.56999999995</v>
      </c>
      <c r="R56" s="13">
        <v>-222580.52000000002</v>
      </c>
      <c r="S56" s="13">
        <v>-51792.17</v>
      </c>
      <c r="T56" s="13">
        <v>-121463.73</v>
      </c>
      <c r="U56" s="13">
        <v>-136450.69</v>
      </c>
      <c r="V56" s="13">
        <v>-140709.01999999999</v>
      </c>
      <c r="W56" s="13">
        <v>-428123.52</v>
      </c>
      <c r="X56" s="13">
        <v>0</v>
      </c>
      <c r="Y56" s="13">
        <v>0</v>
      </c>
      <c r="Z56" s="13">
        <v>-151807.4</v>
      </c>
      <c r="AA56" s="13">
        <v>-2540195.19</v>
      </c>
      <c r="AC56" s="14" t="s">
        <v>113</v>
      </c>
      <c r="AD56" s="15">
        <f t="shared" si="6"/>
        <v>-172829.39</v>
      </c>
      <c r="AE56" s="15">
        <f t="shared" si="7"/>
        <v>-2540195.19</v>
      </c>
      <c r="AF56" s="15">
        <f t="shared" si="8"/>
        <v>-2713024.58</v>
      </c>
      <c r="AH56" s="11" t="s">
        <v>112</v>
      </c>
    </row>
    <row r="57" spans="1:34" x14ac:dyDescent="0.3">
      <c r="A57" s="14" t="s">
        <v>114</v>
      </c>
      <c r="B57" s="13">
        <v>-932481.41</v>
      </c>
      <c r="C57" s="13">
        <v>-4152.1499999999996</v>
      </c>
      <c r="D57" s="13">
        <v>-4549.46</v>
      </c>
      <c r="E57" s="13">
        <v>-6300.02</v>
      </c>
      <c r="F57" s="13">
        <v>-1235.1600000000001</v>
      </c>
      <c r="G57" s="13">
        <v>-4683.22</v>
      </c>
      <c r="H57" s="13">
        <v>-8626.1299999999992</v>
      </c>
      <c r="I57" s="13">
        <v>-13887.69</v>
      </c>
      <c r="J57" s="13">
        <v>-4922.68</v>
      </c>
      <c r="K57" s="13">
        <v>-4944.7299999999996</v>
      </c>
      <c r="L57" s="13">
        <v>-19053.09</v>
      </c>
      <c r="M57" s="13">
        <v>-3629.16</v>
      </c>
      <c r="N57" s="13">
        <v>-1008464.9</v>
      </c>
      <c r="O57" s="13">
        <v>-27728.97</v>
      </c>
      <c r="P57" s="13">
        <v>-27728.97</v>
      </c>
      <c r="Q57" s="13">
        <v>-3436.01</v>
      </c>
      <c r="R57" s="13">
        <v>-3436.01</v>
      </c>
      <c r="S57" s="13">
        <v>-3436.01</v>
      </c>
      <c r="T57" s="13">
        <v>-3436.01</v>
      </c>
      <c r="U57" s="13">
        <v>-3436.01</v>
      </c>
      <c r="V57" s="13">
        <v>-28193.32</v>
      </c>
      <c r="W57" s="13">
        <v>-3436.01</v>
      </c>
      <c r="X57" s="13">
        <v>-3436.01</v>
      </c>
      <c r="Y57" s="13">
        <v>-3436.01</v>
      </c>
      <c r="Z57" s="13">
        <v>-3436.01</v>
      </c>
      <c r="AA57" s="13">
        <v>-114575.34999999998</v>
      </c>
      <c r="AC57" s="14" t="s">
        <v>114</v>
      </c>
      <c r="AD57" s="15">
        <f t="shared" si="6"/>
        <v>-27626.98</v>
      </c>
      <c r="AE57" s="15">
        <f t="shared" si="7"/>
        <v>-114575.34999999998</v>
      </c>
      <c r="AF57" s="15">
        <f t="shared" si="8"/>
        <v>-142202.32999999999</v>
      </c>
      <c r="AH57" s="11" t="s">
        <v>115</v>
      </c>
    </row>
    <row r="58" spans="1:34" x14ac:dyDescent="0.3">
      <c r="A58" s="14" t="s">
        <v>117</v>
      </c>
      <c r="B58" s="13">
        <v>-604719.05000000005</v>
      </c>
      <c r="C58" s="13">
        <v>-318577.76</v>
      </c>
      <c r="D58" s="13">
        <v>-115963.82</v>
      </c>
      <c r="E58" s="13">
        <v>35341.970000000008</v>
      </c>
      <c r="F58" s="13">
        <v>-153302.17000000001</v>
      </c>
      <c r="G58" s="13">
        <v>-16863.43</v>
      </c>
      <c r="H58" s="13">
        <v>-54672.15</v>
      </c>
      <c r="I58" s="13">
        <v>-179749.22</v>
      </c>
      <c r="J58" s="13">
        <v>-146715.31</v>
      </c>
      <c r="K58" s="13">
        <v>-1986045.09</v>
      </c>
      <c r="L58" s="13">
        <v>-2248949</v>
      </c>
      <c r="M58" s="13">
        <v>-1003456.46</v>
      </c>
      <c r="N58" s="13">
        <v>-6793671.4900000002</v>
      </c>
      <c r="O58" s="13">
        <v>-9072</v>
      </c>
      <c r="P58" s="13">
        <v>-26523.17</v>
      </c>
      <c r="Q58" s="13">
        <v>-885222.11</v>
      </c>
      <c r="R58" s="13">
        <v>-113309.28</v>
      </c>
      <c r="S58" s="13">
        <v>-86002.559999999998</v>
      </c>
      <c r="T58" s="13">
        <v>0</v>
      </c>
      <c r="U58" s="13">
        <v>0</v>
      </c>
      <c r="V58" s="13">
        <v>0</v>
      </c>
      <c r="W58" s="13">
        <v>0</v>
      </c>
      <c r="X58" s="13">
        <v>-366.57</v>
      </c>
      <c r="Y58" s="13">
        <v>-25352.07</v>
      </c>
      <c r="Z58" s="13">
        <v>-41503.950000000004</v>
      </c>
      <c r="AA58" s="13">
        <v>-1187351.7100000002</v>
      </c>
      <c r="AC58" s="14" t="s">
        <v>117</v>
      </c>
      <c r="AD58" s="15">
        <f t="shared" si="6"/>
        <v>-5238450.55</v>
      </c>
      <c r="AE58" s="15">
        <f t="shared" si="7"/>
        <v>-1187351.7100000002</v>
      </c>
      <c r="AF58" s="15">
        <f t="shared" si="8"/>
        <v>-6425802.2599999998</v>
      </c>
      <c r="AH58" s="11" t="s">
        <v>118</v>
      </c>
    </row>
    <row r="59" spans="1:34" x14ac:dyDescent="0.3">
      <c r="A59" s="14" t="s">
        <v>120</v>
      </c>
      <c r="B59" s="13">
        <v>-53452.25</v>
      </c>
      <c r="C59" s="13">
        <v>-171742.93</v>
      </c>
      <c r="D59" s="13">
        <v>-48189.15</v>
      </c>
      <c r="E59" s="13">
        <v>-20816.05</v>
      </c>
      <c r="F59" s="13">
        <v>22288.42</v>
      </c>
      <c r="G59" s="13">
        <v>-3425.8</v>
      </c>
      <c r="H59" s="13">
        <v>-109961.89</v>
      </c>
      <c r="I59" s="13">
        <v>-516806.82</v>
      </c>
      <c r="J59" s="13">
        <v>-1388909.12</v>
      </c>
      <c r="K59" s="13">
        <v>-37847.51</v>
      </c>
      <c r="L59" s="13">
        <v>-131264.04999999999</v>
      </c>
      <c r="M59" s="13">
        <v>-93650.93</v>
      </c>
      <c r="N59" s="13">
        <v>-2553778.08</v>
      </c>
      <c r="O59" s="13">
        <v>0</v>
      </c>
      <c r="P59" s="13">
        <v>0</v>
      </c>
      <c r="Q59" s="13">
        <v>-229060.19000000003</v>
      </c>
      <c r="R59" s="13">
        <v>0</v>
      </c>
      <c r="S59" s="13">
        <v>-76190.649999999994</v>
      </c>
      <c r="T59" s="13">
        <v>-21319.200000000001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-326570.04000000004</v>
      </c>
      <c r="AC59" s="14" t="s">
        <v>120</v>
      </c>
      <c r="AD59" s="15">
        <f t="shared" si="6"/>
        <v>-262762.49</v>
      </c>
      <c r="AE59" s="15">
        <f t="shared" si="7"/>
        <v>-326570.04000000004</v>
      </c>
      <c r="AF59" s="15">
        <f t="shared" si="8"/>
        <v>-589332.53</v>
      </c>
      <c r="AH59" s="11" t="s">
        <v>121</v>
      </c>
    </row>
    <row r="60" spans="1:34" x14ac:dyDescent="0.3">
      <c r="A60" s="14" t="s">
        <v>122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-23802.1</v>
      </c>
      <c r="L60" s="13">
        <v>-12509.57</v>
      </c>
      <c r="M60" s="13">
        <v>-13913.32</v>
      </c>
      <c r="N60" s="13">
        <v>-50224.99</v>
      </c>
      <c r="O60" s="13">
        <v>0</v>
      </c>
      <c r="P60" s="13">
        <v>0</v>
      </c>
      <c r="Q60" s="13">
        <v>0</v>
      </c>
      <c r="R60" s="13">
        <v>-453.6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-453.6</v>
      </c>
      <c r="AC60" s="14" t="s">
        <v>122</v>
      </c>
      <c r="AD60" s="15">
        <f t="shared" si="6"/>
        <v>-50224.99</v>
      </c>
      <c r="AE60" s="15">
        <f t="shared" si="7"/>
        <v>-453.6</v>
      </c>
      <c r="AF60" s="15">
        <f t="shared" si="8"/>
        <v>-50678.59</v>
      </c>
      <c r="AH60" s="11" t="s">
        <v>123</v>
      </c>
    </row>
    <row r="61" spans="1:34" x14ac:dyDescent="0.3">
      <c r="A61" s="12" t="s">
        <v>124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C61" s="12" t="s">
        <v>124</v>
      </c>
    </row>
    <row r="62" spans="1:34" x14ac:dyDescent="0.3">
      <c r="A62" s="14" t="s">
        <v>41</v>
      </c>
      <c r="B62" s="13">
        <v>-1340382.0500000005</v>
      </c>
      <c r="C62" s="13">
        <v>-1228564.51</v>
      </c>
      <c r="D62" s="13">
        <v>-2234652.1899999995</v>
      </c>
      <c r="E62" s="13">
        <v>-2193934.8899999997</v>
      </c>
      <c r="F62" s="13">
        <v>-1078551.9700000002</v>
      </c>
      <c r="G62" s="13">
        <v>-1693883.6399999997</v>
      </c>
      <c r="H62" s="13">
        <v>-1773927.0400000007</v>
      </c>
      <c r="I62" s="13">
        <v>-2438132.42</v>
      </c>
      <c r="J62" s="13">
        <v>-2431774.4499999993</v>
      </c>
      <c r="K62" s="13">
        <v>-892852.57000000007</v>
      </c>
      <c r="L62" s="13">
        <v>-906563.13</v>
      </c>
      <c r="M62" s="13">
        <v>-1011833.6399999999</v>
      </c>
      <c r="N62" s="13">
        <v>-19225052.499999993</v>
      </c>
      <c r="O62" s="13">
        <v>-962441.17999999993</v>
      </c>
      <c r="P62" s="13">
        <v>-1072605.52</v>
      </c>
      <c r="Q62" s="13">
        <v>-1208913.81</v>
      </c>
      <c r="R62" s="13">
        <v>-1345703.4700000002</v>
      </c>
      <c r="S62" s="13">
        <v>-1329774.5600000003</v>
      </c>
      <c r="T62" s="13">
        <v>-1242766.0500000003</v>
      </c>
      <c r="U62" s="13">
        <v>-1219779.9100000004</v>
      </c>
      <c r="V62" s="13">
        <v>-1243862.6800000004</v>
      </c>
      <c r="W62" s="13">
        <v>-1388354.8000000003</v>
      </c>
      <c r="X62" s="13">
        <v>-1535348.02</v>
      </c>
      <c r="Y62" s="13">
        <v>-1543256.03</v>
      </c>
      <c r="Z62" s="13">
        <v>-1097256.9200000002</v>
      </c>
      <c r="AA62" s="13">
        <v>-15190062.950000001</v>
      </c>
      <c r="AC62" s="14" t="s">
        <v>41</v>
      </c>
      <c r="AD62" s="15">
        <f>+SUM(K62:M62)</f>
        <v>-2811249.34</v>
      </c>
      <c r="AE62" s="15">
        <f>+SUM(O62:Z62)</f>
        <v>-15190062.950000001</v>
      </c>
      <c r="AF62" s="15">
        <f>+SUM(AD62:AE62)</f>
        <v>-18001312.289999999</v>
      </c>
      <c r="AH62" s="11" t="s">
        <v>125</v>
      </c>
    </row>
    <row r="63" spans="1:34" x14ac:dyDescent="0.3">
      <c r="A63" s="12" t="s">
        <v>127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C63" s="12" t="s">
        <v>127</v>
      </c>
    </row>
    <row r="64" spans="1:34" x14ac:dyDescent="0.3">
      <c r="A64" s="14" t="s">
        <v>128</v>
      </c>
      <c r="B64" s="13">
        <v>-2108643.66</v>
      </c>
      <c r="C64" s="13">
        <v>-2133251.64</v>
      </c>
      <c r="D64" s="13">
        <v>-2602818.14</v>
      </c>
      <c r="E64" s="13">
        <v>-2893326.26</v>
      </c>
      <c r="F64" s="13">
        <v>-2881565.21</v>
      </c>
      <c r="G64" s="13">
        <v>-2673282.35</v>
      </c>
      <c r="H64" s="13">
        <v>-2441026.5</v>
      </c>
      <c r="I64" s="13">
        <v>-2376073.63</v>
      </c>
      <c r="J64" s="13">
        <v>-2731074.84</v>
      </c>
      <c r="K64" s="13">
        <v>-43788.867058924065</v>
      </c>
      <c r="L64" s="13">
        <v>-101121.82543404795</v>
      </c>
      <c r="M64" s="13">
        <v>-108499.81418602398</v>
      </c>
      <c r="N64" s="13">
        <v>-23094472.736678991</v>
      </c>
      <c r="O64" s="13">
        <v>-916167.80462712434</v>
      </c>
      <c r="P64" s="13">
        <v>-1090682.1607986672</v>
      </c>
      <c r="Q64" s="13">
        <v>-1189700.7477510995</v>
      </c>
      <c r="R64" s="13">
        <v>-1267460.3876788588</v>
      </c>
      <c r="S64" s="13">
        <v>-1333145.9660407349</v>
      </c>
      <c r="T64" s="13">
        <v>-1254654.9763377097</v>
      </c>
      <c r="U64" s="13">
        <v>-1182742.3711202417</v>
      </c>
      <c r="V64" s="13">
        <v>-1271602.0341905679</v>
      </c>
      <c r="W64" s="13">
        <v>-1290091.7104500008</v>
      </c>
      <c r="X64" s="13">
        <v>-1283980.3162661225</v>
      </c>
      <c r="Y64" s="13">
        <v>-1204042.9994319498</v>
      </c>
      <c r="Z64" s="13">
        <v>-936822.98424977064</v>
      </c>
      <c r="AA64" s="13">
        <v>-14221094.458942847</v>
      </c>
      <c r="AC64" s="14" t="s">
        <v>128</v>
      </c>
      <c r="AD64" s="15">
        <f t="shared" ref="AD64:AD74" si="9">+SUM(K64:M64)</f>
        <v>-253410.506678996</v>
      </c>
      <c r="AE64" s="15">
        <f t="shared" ref="AE64:AE74" si="10">+SUM(O64:Z64)</f>
        <v>-14221094.458942847</v>
      </c>
      <c r="AF64" s="15">
        <f t="shared" ref="AF64:AF74" si="11">+SUM(AD64:AE64)</f>
        <v>-14474504.965621844</v>
      </c>
      <c r="AH64">
        <v>364</v>
      </c>
    </row>
    <row r="65" spans="1:34" x14ac:dyDescent="0.3">
      <c r="A65" s="14" t="s">
        <v>129</v>
      </c>
      <c r="B65" s="13">
        <v>-1657685.2</v>
      </c>
      <c r="C65" s="13">
        <v>-1784741.15</v>
      </c>
      <c r="D65" s="13">
        <v>-2067565.28</v>
      </c>
      <c r="E65" s="13">
        <v>-2410916.35</v>
      </c>
      <c r="F65" s="13">
        <v>-2365102.75</v>
      </c>
      <c r="G65" s="13">
        <v>-2119102.7200000002</v>
      </c>
      <c r="H65" s="13">
        <v>-1745834.2</v>
      </c>
      <c r="I65" s="13">
        <v>-1871365.24</v>
      </c>
      <c r="J65" s="13">
        <v>-1890561.28</v>
      </c>
      <c r="K65" s="13">
        <v>-36312.163295745537</v>
      </c>
      <c r="L65" s="13">
        <v>-83855.840183850785</v>
      </c>
      <c r="M65" s="13">
        <v>-89974.078684870125</v>
      </c>
      <c r="N65" s="13">
        <v>-18123016.252164468</v>
      </c>
      <c r="O65" s="13">
        <v>-759737.2839803783</v>
      </c>
      <c r="P65" s="13">
        <v>-904454.29139291716</v>
      </c>
      <c r="Q65" s="13">
        <v>-986566.00928441563</v>
      </c>
      <c r="R65" s="13">
        <v>-1051048.6262718705</v>
      </c>
      <c r="S65" s="13">
        <v>-1105518.7600719151</v>
      </c>
      <c r="T65" s="13">
        <v>-1040429.6671866018</v>
      </c>
      <c r="U65" s="13">
        <v>-980795.73648532736</v>
      </c>
      <c r="V65" s="13">
        <v>-1054483.1098414967</v>
      </c>
      <c r="W65" s="13">
        <v>-1069815.7774511552</v>
      </c>
      <c r="X65" s="13">
        <v>-1064747.8695906671</v>
      </c>
      <c r="Y65" s="13">
        <v>-998459.4018301242</v>
      </c>
      <c r="Z65" s="13">
        <v>-776865.70738423639</v>
      </c>
      <c r="AA65" s="13">
        <v>-11792922.240771106</v>
      </c>
      <c r="AC65" s="14" t="s">
        <v>129</v>
      </c>
      <c r="AD65" s="15">
        <f t="shared" si="9"/>
        <v>-210142.08216446644</v>
      </c>
      <c r="AE65" s="15">
        <f t="shared" si="10"/>
        <v>-11792922.240771106</v>
      </c>
      <c r="AF65" s="15">
        <f t="shared" si="11"/>
        <v>-12003064.322935572</v>
      </c>
      <c r="AH65">
        <v>365</v>
      </c>
    </row>
    <row r="66" spans="1:34" x14ac:dyDescent="0.3">
      <c r="A66" s="14" t="s">
        <v>130</v>
      </c>
      <c r="B66" s="13">
        <v>20799.599999999999</v>
      </c>
      <c r="C66" s="13">
        <v>11825.04</v>
      </c>
      <c r="D66" s="13">
        <v>3341.95</v>
      </c>
      <c r="E66" s="13">
        <v>11444.78</v>
      </c>
      <c r="F66" s="13">
        <v>-1290.54</v>
      </c>
      <c r="G66" s="13">
        <v>-377.13000000000011</v>
      </c>
      <c r="H66" s="13">
        <v>2786.91</v>
      </c>
      <c r="I66" s="13">
        <v>4752.1099999999997</v>
      </c>
      <c r="J66" s="13">
        <v>20098.11</v>
      </c>
      <c r="K66" s="13">
        <v>-13497.485479094594</v>
      </c>
      <c r="L66" s="13">
        <v>-31169.803241973568</v>
      </c>
      <c r="M66" s="13">
        <v>-33443.995353651517</v>
      </c>
      <c r="N66" s="13">
        <v>-4730.4540747196661</v>
      </c>
      <c r="O66" s="13">
        <v>-282399.67073659267</v>
      </c>
      <c r="P66" s="13">
        <v>-336191.99619569315</v>
      </c>
      <c r="Q66" s="13">
        <v>-366713.49696328555</v>
      </c>
      <c r="R66" s="13">
        <v>-390682.13742553355</v>
      </c>
      <c r="S66" s="13">
        <v>-410929.06774534116</v>
      </c>
      <c r="T66" s="13">
        <v>-386734.99594323855</v>
      </c>
      <c r="U66" s="13">
        <v>-364568.64614066196</v>
      </c>
      <c r="V66" s="13">
        <v>-391958.7590283741</v>
      </c>
      <c r="W66" s="13">
        <v>-397658.01899070828</v>
      </c>
      <c r="X66" s="13">
        <v>-395774.24213612615</v>
      </c>
      <c r="Y66" s="13">
        <v>-371134.35429077205</v>
      </c>
      <c r="Z66" s="13">
        <v>-288766.42570765899</v>
      </c>
      <c r="AA66" s="13">
        <v>-4383511.8113039862</v>
      </c>
      <c r="AC66" s="14" t="s">
        <v>130</v>
      </c>
      <c r="AD66" s="15">
        <f t="shared" si="9"/>
        <v>-78111.284074719675</v>
      </c>
      <c r="AE66" s="15">
        <f t="shared" si="10"/>
        <v>-4383511.8113039862</v>
      </c>
      <c r="AF66" s="15">
        <f t="shared" si="11"/>
        <v>-4461623.0953787062</v>
      </c>
      <c r="AH66">
        <v>366</v>
      </c>
    </row>
    <row r="67" spans="1:34" x14ac:dyDescent="0.3">
      <c r="A67" s="14" t="s">
        <v>131</v>
      </c>
      <c r="B67" s="13">
        <v>60780.03</v>
      </c>
      <c r="C67" s="13">
        <v>-226601.59000000003</v>
      </c>
      <c r="D67" s="13">
        <v>-138908.47</v>
      </c>
      <c r="E67" s="13">
        <v>-152274.93000000002</v>
      </c>
      <c r="F67" s="13">
        <v>-289268.13</v>
      </c>
      <c r="G67" s="13">
        <v>-249213.21</v>
      </c>
      <c r="H67" s="13">
        <v>-354590.11</v>
      </c>
      <c r="I67" s="13">
        <v>-285094.34000000003</v>
      </c>
      <c r="J67" s="13">
        <v>-426865.71</v>
      </c>
      <c r="K67" s="13">
        <v>-29934.533316811681</v>
      </c>
      <c r="L67" s="13">
        <v>-69127.950911336084</v>
      </c>
      <c r="M67" s="13">
        <v>-74171.622167089168</v>
      </c>
      <c r="N67" s="13">
        <v>-2235270.5663952371</v>
      </c>
      <c r="O67" s="13">
        <v>-626302.01495043549</v>
      </c>
      <c r="P67" s="13">
        <v>-745601.87722020608</v>
      </c>
      <c r="Q67" s="13">
        <v>-813292.03202879499</v>
      </c>
      <c r="R67" s="13">
        <v>-866449.34548448503</v>
      </c>
      <c r="S67" s="13">
        <v>-911352.70256978634</v>
      </c>
      <c r="T67" s="13">
        <v>-857695.43066153873</v>
      </c>
      <c r="U67" s="13">
        <v>-808535.21206341241</v>
      </c>
      <c r="V67" s="13">
        <v>-869280.61890666303</v>
      </c>
      <c r="W67" s="13">
        <v>-881920.35743335879</v>
      </c>
      <c r="X67" s="13">
        <v>-877742.54363965115</v>
      </c>
      <c r="Y67" s="13">
        <v>-823096.54718559782</v>
      </c>
      <c r="Z67" s="13">
        <v>-640422.11451242701</v>
      </c>
      <c r="AA67" s="13">
        <v>-9721690.7966563571</v>
      </c>
      <c r="AC67" s="14" t="s">
        <v>131</v>
      </c>
      <c r="AD67" s="15">
        <f t="shared" si="9"/>
        <v>-173234.10639523691</v>
      </c>
      <c r="AE67" s="15">
        <f t="shared" si="10"/>
        <v>-9721690.7966563571</v>
      </c>
      <c r="AF67" s="15">
        <f t="shared" si="11"/>
        <v>-9894924.9030515943</v>
      </c>
      <c r="AH67">
        <v>367</v>
      </c>
    </row>
    <row r="68" spans="1:34" x14ac:dyDescent="0.3">
      <c r="A68" s="14" t="s">
        <v>132</v>
      </c>
      <c r="B68" s="13">
        <v>-384347.60000000003</v>
      </c>
      <c r="C68" s="13">
        <v>-494079.88999999996</v>
      </c>
      <c r="D68" s="13">
        <v>-399548.3</v>
      </c>
      <c r="E68" s="13">
        <v>-563910.17999999993</v>
      </c>
      <c r="F68" s="13">
        <v>-571302.77</v>
      </c>
      <c r="G68" s="13">
        <v>-615288.15999999992</v>
      </c>
      <c r="H68" s="13">
        <v>-622842.75</v>
      </c>
      <c r="I68" s="13">
        <v>-746007.89</v>
      </c>
      <c r="J68" s="13">
        <v>-747944.21</v>
      </c>
      <c r="K68" s="13">
        <v>-12988.390809766152</v>
      </c>
      <c r="L68" s="13">
        <v>-29994.148658082166</v>
      </c>
      <c r="M68" s="13">
        <v>-32182.563379380459</v>
      </c>
      <c r="N68" s="13">
        <v>-5220436.8528472288</v>
      </c>
      <c r="O68" s="13">
        <v>-271748.19293246523</v>
      </c>
      <c r="P68" s="13">
        <v>-323511.59336072044</v>
      </c>
      <c r="Q68" s="13">
        <v>-352881.89204961801</v>
      </c>
      <c r="R68" s="13">
        <v>-375946.48952480179</v>
      </c>
      <c r="S68" s="13">
        <v>-395429.75135894731</v>
      </c>
      <c r="T68" s="13">
        <v>-372148.22530493001</v>
      </c>
      <c r="U68" s="13">
        <v>-350817.94015605765</v>
      </c>
      <c r="V68" s="13">
        <v>-377174.95984392636</v>
      </c>
      <c r="W68" s="13">
        <v>-382659.25659178331</v>
      </c>
      <c r="X68" s="13">
        <v>-380846.53154580359</v>
      </c>
      <c r="Y68" s="13">
        <v>-357136.00462284789</v>
      </c>
      <c r="Z68" s="13">
        <v>-277874.80828480708</v>
      </c>
      <c r="AA68" s="13">
        <v>-4218175.645576708</v>
      </c>
      <c r="AC68" s="14" t="s">
        <v>132</v>
      </c>
      <c r="AD68" s="15">
        <f t="shared" si="9"/>
        <v>-75165.102847228773</v>
      </c>
      <c r="AE68" s="15">
        <f t="shared" si="10"/>
        <v>-4218175.645576708</v>
      </c>
      <c r="AF68" s="15">
        <f t="shared" si="11"/>
        <v>-4293340.7484239368</v>
      </c>
      <c r="AH68">
        <v>368</v>
      </c>
    </row>
    <row r="69" spans="1:34" x14ac:dyDescent="0.3">
      <c r="A69" s="14" t="s">
        <v>133</v>
      </c>
      <c r="B69" s="13">
        <v>-290734.73</v>
      </c>
      <c r="C69" s="13">
        <v>-254903.38</v>
      </c>
      <c r="D69" s="13">
        <v>-311696.51</v>
      </c>
      <c r="E69" s="13">
        <v>-375273.82999999996</v>
      </c>
      <c r="F69" s="13">
        <v>-281915.14</v>
      </c>
      <c r="G69" s="13">
        <v>-360166.29</v>
      </c>
      <c r="H69" s="13">
        <v>-400617.5</v>
      </c>
      <c r="I69" s="13">
        <v>-356952.97000000003</v>
      </c>
      <c r="J69" s="13">
        <v>-346626.25</v>
      </c>
      <c r="K69" s="13">
        <v>-22352.616249634098</v>
      </c>
      <c r="L69" s="13">
        <v>-51618.996110316402</v>
      </c>
      <c r="M69" s="13">
        <v>-55385.189719416121</v>
      </c>
      <c r="N69" s="13">
        <v>-3108243.4020793666</v>
      </c>
      <c r="O69" s="13">
        <v>-467670.18040322495</v>
      </c>
      <c r="P69" s="13">
        <v>-556753.38112420507</v>
      </c>
      <c r="Q69" s="13">
        <v>-607298.75085826206</v>
      </c>
      <c r="R69" s="13">
        <v>-646992.2051026033</v>
      </c>
      <c r="S69" s="13">
        <v>-680522.29219717334</v>
      </c>
      <c r="T69" s="13">
        <v>-640455.51062173711</v>
      </c>
      <c r="U69" s="13">
        <v>-603746.75390112051</v>
      </c>
      <c r="V69" s="13">
        <v>-649106.36427902698</v>
      </c>
      <c r="W69" s="13">
        <v>-658544.66825366474</v>
      </c>
      <c r="X69" s="13">
        <v>-655425.02488041297</v>
      </c>
      <c r="Y69" s="13">
        <v>-614619.94616450917</v>
      </c>
      <c r="Z69" s="13">
        <v>-478213.89470053767</v>
      </c>
      <c r="AA69" s="13">
        <v>-7259348.9724864783</v>
      </c>
      <c r="AC69" s="14" t="s">
        <v>133</v>
      </c>
      <c r="AD69" s="15">
        <f t="shared" si="9"/>
        <v>-129356.80207936661</v>
      </c>
      <c r="AE69" s="15">
        <f t="shared" si="10"/>
        <v>-7259348.9724864783</v>
      </c>
      <c r="AF69" s="15">
        <f t="shared" si="11"/>
        <v>-7388705.7745658448</v>
      </c>
      <c r="AH69">
        <v>369</v>
      </c>
    </row>
    <row r="70" spans="1:34" x14ac:dyDescent="0.3">
      <c r="A70" s="14" t="s">
        <v>134</v>
      </c>
      <c r="B70" s="13">
        <v>0</v>
      </c>
      <c r="C70" s="13">
        <v>-2070.25</v>
      </c>
      <c r="D70" s="13">
        <v>-151108.4</v>
      </c>
      <c r="E70" s="13">
        <v>0</v>
      </c>
      <c r="F70" s="13">
        <v>-148927.62</v>
      </c>
      <c r="G70" s="13">
        <v>-73574.320000000007</v>
      </c>
      <c r="H70" s="13">
        <v>0</v>
      </c>
      <c r="I70" s="13">
        <v>-12168</v>
      </c>
      <c r="J70" s="13">
        <v>-343493.35</v>
      </c>
      <c r="K70" s="13">
        <v>-12728.521746648119</v>
      </c>
      <c r="L70" s="13">
        <v>-29394.031874951655</v>
      </c>
      <c r="M70" s="13">
        <v>-31538.661242724105</v>
      </c>
      <c r="N70" s="13">
        <v>-805003.15486432379</v>
      </c>
      <c r="O70" s="13">
        <v>-266311.11074609659</v>
      </c>
      <c r="P70" s="13">
        <v>-317038.83966045041</v>
      </c>
      <c r="Q70" s="13">
        <v>-345821.50342862704</v>
      </c>
      <c r="R70" s="13">
        <v>-368424.62916147907</v>
      </c>
      <c r="S70" s="13">
        <v>-387518.07388329023</v>
      </c>
      <c r="T70" s="13">
        <v>-364702.35983418068</v>
      </c>
      <c r="U70" s="13">
        <v>-343798.84666182712</v>
      </c>
      <c r="V70" s="13">
        <v>-369628.52049806644</v>
      </c>
      <c r="W70" s="13">
        <v>-375003.08855985285</v>
      </c>
      <c r="X70" s="13">
        <v>-373226.63214532164</v>
      </c>
      <c r="Y70" s="13">
        <v>-349990.50058879436</v>
      </c>
      <c r="Z70" s="13">
        <v>-272315.14603328501</v>
      </c>
      <c r="AA70" s="13">
        <v>-4133779.2512012715</v>
      </c>
      <c r="AC70" s="14" t="s">
        <v>134</v>
      </c>
      <c r="AD70" s="15">
        <f t="shared" si="9"/>
        <v>-73661.214864323876</v>
      </c>
      <c r="AE70" s="15">
        <f t="shared" si="10"/>
        <v>-4133779.2512012715</v>
      </c>
      <c r="AF70" s="15">
        <f t="shared" si="11"/>
        <v>-4207440.4660655959</v>
      </c>
      <c r="AH70">
        <v>370.1</v>
      </c>
    </row>
    <row r="71" spans="1:34" x14ac:dyDescent="0.3">
      <c r="A71" s="14" t="s">
        <v>135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C71" s="14" t="s">
        <v>135</v>
      </c>
      <c r="AD71" s="15">
        <f t="shared" si="9"/>
        <v>0</v>
      </c>
      <c r="AE71" s="15">
        <f t="shared" si="10"/>
        <v>0</v>
      </c>
      <c r="AF71" s="15">
        <f t="shared" si="11"/>
        <v>0</v>
      </c>
      <c r="AH71" s="11" t="s">
        <v>153</v>
      </c>
    </row>
    <row r="72" spans="1:34" x14ac:dyDescent="0.3">
      <c r="A72" s="14" t="s">
        <v>136</v>
      </c>
      <c r="B72" s="13">
        <v>-264106.45</v>
      </c>
      <c r="C72" s="13">
        <v>-225247.45</v>
      </c>
      <c r="D72" s="13">
        <v>-53960.479999999996</v>
      </c>
      <c r="E72" s="13">
        <v>-8814.3799999999992</v>
      </c>
      <c r="F72" s="13">
        <v>-15057.08</v>
      </c>
      <c r="G72" s="13">
        <v>-16066.11</v>
      </c>
      <c r="H72" s="13">
        <v>-10693.93</v>
      </c>
      <c r="I72" s="13">
        <v>-16937.73</v>
      </c>
      <c r="J72" s="13">
        <v>-10681.720000000001</v>
      </c>
      <c r="K72" s="13">
        <v>-1287.3543341981917</v>
      </c>
      <c r="L72" s="13">
        <v>-2972.8930889986177</v>
      </c>
      <c r="M72" s="13">
        <v>-3189.7994954772521</v>
      </c>
      <c r="N72" s="13">
        <v>-629015.3769186741</v>
      </c>
      <c r="O72" s="13">
        <v>-26934.530928888376</v>
      </c>
      <c r="P72" s="13">
        <v>-32065.100132584066</v>
      </c>
      <c r="Q72" s="13">
        <v>-34976.159852577854</v>
      </c>
      <c r="R72" s="13">
        <v>-37262.225152051964</v>
      </c>
      <c r="S72" s="13">
        <v>-39193.32361789461</v>
      </c>
      <c r="T72" s="13">
        <v>-36885.757275661417</v>
      </c>
      <c r="U72" s="13">
        <v>-34771.589674896306</v>
      </c>
      <c r="V72" s="13">
        <v>-37383.985931575895</v>
      </c>
      <c r="W72" s="13">
        <v>-37927.566217370302</v>
      </c>
      <c r="X72" s="13">
        <v>-37747.896581706416</v>
      </c>
      <c r="Y72" s="13">
        <v>-35397.8094887435</v>
      </c>
      <c r="Z72" s="13">
        <v>-27541.775116665001</v>
      </c>
      <c r="AA72" s="13">
        <v>-418087.71997061564</v>
      </c>
      <c r="AC72" s="14" t="s">
        <v>136</v>
      </c>
      <c r="AD72" s="15">
        <f t="shared" si="9"/>
        <v>-7450.046918674062</v>
      </c>
      <c r="AE72" s="15">
        <f t="shared" si="10"/>
        <v>-418087.71997061564</v>
      </c>
      <c r="AF72" s="15">
        <f t="shared" si="11"/>
        <v>-425537.76688928972</v>
      </c>
      <c r="AH72" s="11">
        <v>370</v>
      </c>
    </row>
    <row r="73" spans="1:34" x14ac:dyDescent="0.3">
      <c r="A73" s="14" t="s">
        <v>137</v>
      </c>
      <c r="B73" s="13">
        <v>-29667.5</v>
      </c>
      <c r="C73" s="13">
        <v>-25789.47</v>
      </c>
      <c r="D73" s="13">
        <v>-30506.77</v>
      </c>
      <c r="E73" s="13">
        <v>-33462.78</v>
      </c>
      <c r="F73" s="13">
        <v>-28467.47</v>
      </c>
      <c r="G73" s="13">
        <v>-31017.360000000001</v>
      </c>
      <c r="H73" s="13">
        <v>-40429.58</v>
      </c>
      <c r="I73" s="13">
        <v>-31646.560000000001</v>
      </c>
      <c r="J73" s="13">
        <v>-32918.04</v>
      </c>
      <c r="K73" s="13">
        <v>-739.60982466929136</v>
      </c>
      <c r="L73" s="13">
        <v>-1707.9842572513585</v>
      </c>
      <c r="M73" s="13">
        <v>-1832.6011595319781</v>
      </c>
      <c r="N73" s="13">
        <v>-288185.72524145257</v>
      </c>
      <c r="O73" s="13">
        <v>-15474.406050197704</v>
      </c>
      <c r="P73" s="13">
        <v>-18422.016733904678</v>
      </c>
      <c r="Q73" s="13">
        <v>-20094.47653142217</v>
      </c>
      <c r="R73" s="13">
        <v>-21407.865013840048</v>
      </c>
      <c r="S73" s="13">
        <v>-22517.318223263224</v>
      </c>
      <c r="T73" s="13">
        <v>-21191.576978250978</v>
      </c>
      <c r="U73" s="13">
        <v>-19976.947029848052</v>
      </c>
      <c r="V73" s="13">
        <v>-21477.818923500316</v>
      </c>
      <c r="W73" s="13">
        <v>-21790.116252363179</v>
      </c>
      <c r="X73" s="13">
        <v>-21686.892591090036</v>
      </c>
      <c r="Y73" s="13">
        <v>-20336.722356982391</v>
      </c>
      <c r="Z73" s="13">
        <v>-15823.279515196487</v>
      </c>
      <c r="AA73" s="13">
        <v>-240199.43619985922</v>
      </c>
      <c r="AC73" s="14" t="s">
        <v>137</v>
      </c>
      <c r="AD73" s="15">
        <f t="shared" si="9"/>
        <v>-4280.1952414526277</v>
      </c>
      <c r="AE73" s="15">
        <f t="shared" si="10"/>
        <v>-240199.43619985922</v>
      </c>
      <c r="AF73" s="15">
        <f t="shared" si="11"/>
        <v>-244479.63144131185</v>
      </c>
      <c r="AH73" s="11">
        <v>371</v>
      </c>
    </row>
    <row r="74" spans="1:34" x14ac:dyDescent="0.3">
      <c r="A74" s="14" t="s">
        <v>138</v>
      </c>
      <c r="B74" s="13">
        <v>-87672.65</v>
      </c>
      <c r="C74" s="13">
        <v>-100898.86</v>
      </c>
      <c r="D74" s="13">
        <v>-48820.61</v>
      </c>
      <c r="E74" s="13">
        <v>-63053.4</v>
      </c>
      <c r="F74" s="13">
        <v>-43988.01</v>
      </c>
      <c r="G74" s="13">
        <v>-114918.72</v>
      </c>
      <c r="H74" s="13">
        <v>-138873.07999999999</v>
      </c>
      <c r="I74" s="13">
        <v>-91552.83</v>
      </c>
      <c r="J74" s="13">
        <v>-76097.850000000006</v>
      </c>
      <c r="K74" s="13">
        <v>-4388.5578845082691</v>
      </c>
      <c r="L74" s="13">
        <v>-10134.516239191418</v>
      </c>
      <c r="M74" s="13">
        <v>-10873.944611835259</v>
      </c>
      <c r="N74" s="13">
        <v>-791273.02873553487</v>
      </c>
      <c r="O74" s="13">
        <v>-91819.124644596144</v>
      </c>
      <c r="P74" s="13">
        <v>-109309.10338065078</v>
      </c>
      <c r="Q74" s="13">
        <v>-119232.83125189766</v>
      </c>
      <c r="R74" s="13">
        <v>-127025.96918447509</v>
      </c>
      <c r="S74" s="13">
        <v>-133609.03429165395</v>
      </c>
      <c r="T74" s="13">
        <v>-125742.59985614891</v>
      </c>
      <c r="U74" s="13">
        <v>-118535.45676660593</v>
      </c>
      <c r="V74" s="13">
        <v>-127441.04855680377</v>
      </c>
      <c r="W74" s="13">
        <v>-129294.09979974097</v>
      </c>
      <c r="X74" s="13">
        <v>-128681.61062309871</v>
      </c>
      <c r="Y74" s="13">
        <v>-120670.22403967852</v>
      </c>
      <c r="Z74" s="13">
        <v>-93889.204495415892</v>
      </c>
      <c r="AA74" s="13">
        <v>-1425250.3068907661</v>
      </c>
      <c r="AC74" s="14" t="s">
        <v>138</v>
      </c>
      <c r="AD74" s="15">
        <f t="shared" si="9"/>
        <v>-25397.018735534948</v>
      </c>
      <c r="AE74" s="15">
        <f t="shared" si="10"/>
        <v>-1425250.3068907661</v>
      </c>
      <c r="AF74" s="15">
        <f t="shared" si="11"/>
        <v>-1450647.3256263011</v>
      </c>
      <c r="AH74" s="11">
        <v>373</v>
      </c>
    </row>
    <row r="75" spans="1:34" x14ac:dyDescent="0.3">
      <c r="A75" s="12" t="s">
        <v>139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C75" s="12" t="s">
        <v>139</v>
      </c>
    </row>
    <row r="76" spans="1:34" x14ac:dyDescent="0.3">
      <c r="A76" s="14" t="s">
        <v>140</v>
      </c>
      <c r="B76" s="13">
        <v>-2847.49</v>
      </c>
      <c r="C76" s="13">
        <v>6444.17</v>
      </c>
      <c r="D76" s="13">
        <v>-1017.75</v>
      </c>
      <c r="E76" s="13">
        <v>-48495.839999999997</v>
      </c>
      <c r="F76" s="13">
        <v>-38803.379999999997</v>
      </c>
      <c r="G76" s="13">
        <v>-46392.91</v>
      </c>
      <c r="H76" s="13">
        <v>-6081.02</v>
      </c>
      <c r="I76" s="13">
        <v>-13935.93</v>
      </c>
      <c r="J76" s="13">
        <v>-25269.3</v>
      </c>
      <c r="K76" s="13">
        <v>-38623.641033034743</v>
      </c>
      <c r="L76" s="13">
        <v>-33196.790766619946</v>
      </c>
      <c r="M76" s="13">
        <v>-10683.342287972222</v>
      </c>
      <c r="N76" s="13">
        <v>-258903.22408762691</v>
      </c>
      <c r="O76" s="13">
        <v>-18357.657530946835</v>
      </c>
      <c r="P76" s="13">
        <v>-4890.4466881154904</v>
      </c>
      <c r="Q76" s="13">
        <v>-57671.796599489731</v>
      </c>
      <c r="R76" s="13">
        <v>-56828.916311317218</v>
      </c>
      <c r="S76" s="13">
        <v>-57092.208894612857</v>
      </c>
      <c r="T76" s="13">
        <v>-28507.104192765153</v>
      </c>
      <c r="U76" s="13">
        <v>-21346.961531569345</v>
      </c>
      <c r="V76" s="13">
        <v>-44455.865604838997</v>
      </c>
      <c r="W76" s="13">
        <v>-44201.634485082039</v>
      </c>
      <c r="X76" s="13">
        <v>-52210.526207727416</v>
      </c>
      <c r="Y76" s="13">
        <v>-33717.840188388334</v>
      </c>
      <c r="Z76" s="13">
        <v>-10644.460946503592</v>
      </c>
      <c r="AA76" s="13">
        <v>-429925.41918135708</v>
      </c>
      <c r="AC76" s="14" t="s">
        <v>140</v>
      </c>
      <c r="AD76" s="15">
        <f>+SUM(K76:M76)</f>
        <v>-82503.774087626909</v>
      </c>
      <c r="AE76" s="15">
        <f>+SUM(O76:Z76)</f>
        <v>-429925.41918135708</v>
      </c>
      <c r="AF76" s="15">
        <f>+SUM(AD76:AE76)</f>
        <v>-512429.19326898397</v>
      </c>
      <c r="AH76">
        <v>361</v>
      </c>
    </row>
    <row r="77" spans="1:34" x14ac:dyDescent="0.3">
      <c r="A77" s="14" t="s">
        <v>141</v>
      </c>
      <c r="B77" s="13">
        <v>-43043.25</v>
      </c>
      <c r="C77" s="13">
        <v>-203854.75999999998</v>
      </c>
      <c r="D77" s="13">
        <v>-117951.57</v>
      </c>
      <c r="E77" s="13">
        <v>-271560.28000000003</v>
      </c>
      <c r="F77" s="13">
        <v>-123210.76000000001</v>
      </c>
      <c r="G77" s="13">
        <v>-135080.42000000001</v>
      </c>
      <c r="H77" s="13">
        <v>-147030.79</v>
      </c>
      <c r="I77" s="13">
        <v>-219288.91</v>
      </c>
      <c r="J77" s="13">
        <v>-212508.97</v>
      </c>
      <c r="K77" s="13">
        <v>-1036483.1489669653</v>
      </c>
      <c r="L77" s="13">
        <v>-890851.12923338008</v>
      </c>
      <c r="M77" s="13">
        <v>-286692.39771202777</v>
      </c>
      <c r="N77" s="13">
        <v>-3687556.3859123737</v>
      </c>
      <c r="O77" s="13">
        <v>-492636.17246905318</v>
      </c>
      <c r="P77" s="13">
        <v>-131237.38331188451</v>
      </c>
      <c r="Q77" s="13">
        <v>-1547649.1534005108</v>
      </c>
      <c r="R77" s="13">
        <v>-1525030.0736886831</v>
      </c>
      <c r="S77" s="13">
        <v>-1532095.6511053874</v>
      </c>
      <c r="T77" s="13">
        <v>-765001.23580723489</v>
      </c>
      <c r="U77" s="13">
        <v>-572855.51846843062</v>
      </c>
      <c r="V77" s="13">
        <v>-1192993.5743951614</v>
      </c>
      <c r="W77" s="13">
        <v>-1186171.1655149178</v>
      </c>
      <c r="X77" s="13">
        <v>-1401093.4537922726</v>
      </c>
      <c r="Y77" s="13">
        <v>-904833.72981161159</v>
      </c>
      <c r="Z77" s="13">
        <v>-285648.9990534964</v>
      </c>
      <c r="AA77" s="13">
        <v>-11537246.110818643</v>
      </c>
      <c r="AC77" s="14" t="s">
        <v>141</v>
      </c>
      <c r="AD77" s="15">
        <f>+SUM(K77:M77)</f>
        <v>-2214026.6759123732</v>
      </c>
      <c r="AE77" s="15">
        <f>+SUM(O77:Z77)</f>
        <v>-11537246.110818643</v>
      </c>
      <c r="AF77" s="15">
        <f>+SUM(AD77:AE77)</f>
        <v>-13751272.786731016</v>
      </c>
      <c r="AH77">
        <v>362</v>
      </c>
    </row>
    <row r="78" spans="1:34" x14ac:dyDescent="0.3">
      <c r="A78" s="12" t="s">
        <v>142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C78" s="12" t="s">
        <v>142</v>
      </c>
    </row>
    <row r="79" spans="1:34" x14ac:dyDescent="0.3">
      <c r="A79" s="14" t="s">
        <v>41</v>
      </c>
      <c r="B79" s="13">
        <v>-623.77</v>
      </c>
      <c r="C79" s="13">
        <v>-3703.26</v>
      </c>
      <c r="D79" s="13">
        <v>-23544.89</v>
      </c>
      <c r="E79" s="13">
        <v>-19660.439999999999</v>
      </c>
      <c r="F79" s="13">
        <v>-39333.03</v>
      </c>
      <c r="G79" s="13">
        <v>-36774.870000000003</v>
      </c>
      <c r="H79" s="13">
        <v>-26460.639999999996</v>
      </c>
      <c r="I79" s="13">
        <v>18846.78</v>
      </c>
      <c r="J79" s="13">
        <v>-59764.219999999994</v>
      </c>
      <c r="K79" s="13">
        <v>0</v>
      </c>
      <c r="L79" s="13">
        <v>0</v>
      </c>
      <c r="M79" s="13">
        <v>0</v>
      </c>
      <c r="N79" s="13">
        <v>-191018.34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C79" s="14" t="s">
        <v>41</v>
      </c>
      <c r="AD79" s="15">
        <f>+SUM(K79:M79)</f>
        <v>0</v>
      </c>
      <c r="AE79" s="15">
        <f>+SUM(O79:Z79)</f>
        <v>0</v>
      </c>
      <c r="AF79" s="15">
        <f>+SUM(AD79:AE79)</f>
        <v>0</v>
      </c>
      <c r="AH79">
        <v>390</v>
      </c>
    </row>
    <row r="80" spans="1:34" x14ac:dyDescent="0.3">
      <c r="A80" s="12" t="s">
        <v>144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C80" s="12" t="s">
        <v>144</v>
      </c>
    </row>
    <row r="81" spans="1:34" x14ac:dyDescent="0.3">
      <c r="A81" s="14" t="s">
        <v>41</v>
      </c>
      <c r="B81" s="13">
        <v>-5744.24</v>
      </c>
      <c r="C81" s="13">
        <v>-6848.44</v>
      </c>
      <c r="D81" s="13">
        <v>-2393.6800000000003</v>
      </c>
      <c r="E81" s="13">
        <v>-5323.91</v>
      </c>
      <c r="F81" s="13">
        <v>-10535.5</v>
      </c>
      <c r="G81" s="13">
        <v>-11444.31</v>
      </c>
      <c r="H81" s="13">
        <v>-33751.800000000003</v>
      </c>
      <c r="I81" s="13">
        <v>-24755.799999999996</v>
      </c>
      <c r="J81" s="13">
        <v>-24895.03</v>
      </c>
      <c r="K81" s="13">
        <v>-8129.38</v>
      </c>
      <c r="L81" s="13">
        <v>-3402.59</v>
      </c>
      <c r="M81" s="13">
        <v>-552.59</v>
      </c>
      <c r="N81" s="13">
        <v>-137777.26999999999</v>
      </c>
      <c r="O81" s="13">
        <v>-14610.09</v>
      </c>
      <c r="P81" s="13">
        <v>-15689.669999999998</v>
      </c>
      <c r="Q81" s="13">
        <v>-25015.15</v>
      </c>
      <c r="R81" s="13">
        <v>-18160.93</v>
      </c>
      <c r="S81" s="13">
        <v>-18551.250000000004</v>
      </c>
      <c r="T81" s="13">
        <v>-25551.25</v>
      </c>
      <c r="U81" s="13">
        <v>-17512.07</v>
      </c>
      <c r="V81" s="13">
        <v>-25034.770000000004</v>
      </c>
      <c r="W81" s="13">
        <v>-26921.080000000005</v>
      </c>
      <c r="X81" s="13">
        <v>-18629.670000000002</v>
      </c>
      <c r="Y81" s="13">
        <v>-17439.989999999998</v>
      </c>
      <c r="Z81" s="13">
        <v>-21939.990000000005</v>
      </c>
      <c r="AA81" s="13">
        <v>-245055.91000000003</v>
      </c>
      <c r="AC81" s="14" t="s">
        <v>41</v>
      </c>
      <c r="AD81" s="15">
        <f>+SUM(K81:M81)</f>
        <v>-12084.560000000001</v>
      </c>
      <c r="AE81" s="15">
        <f>+SUM(O81:Z81)</f>
        <v>-245055.91000000003</v>
      </c>
      <c r="AF81" s="15">
        <f>+SUM(AD81:AE81)</f>
        <v>-257140.47000000003</v>
      </c>
      <c r="AH81">
        <v>397</v>
      </c>
    </row>
    <row r="82" spans="1:34" x14ac:dyDescent="0.3">
      <c r="A82" s="12" t="s">
        <v>145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C82" s="12" t="s">
        <v>145</v>
      </c>
    </row>
    <row r="83" spans="1:34" x14ac:dyDescent="0.3">
      <c r="A83" s="14" t="s">
        <v>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132533.32999999999</v>
      </c>
      <c r="P83" s="13">
        <v>132533.32999999999</v>
      </c>
      <c r="Q83" s="13">
        <v>132533.32999999999</v>
      </c>
      <c r="R83" s="13">
        <v>132533.32999999999</v>
      </c>
      <c r="S83" s="13">
        <v>240000</v>
      </c>
      <c r="T83" s="13">
        <v>132533.32999999999</v>
      </c>
      <c r="U83" s="13">
        <v>132533.32999999999</v>
      </c>
      <c r="V83" s="13">
        <v>132533.32999999999</v>
      </c>
      <c r="W83" s="13">
        <v>240000</v>
      </c>
      <c r="X83" s="13">
        <v>132533.32999999999</v>
      </c>
      <c r="Y83" s="13">
        <v>132533.32999999999</v>
      </c>
      <c r="Z83" s="13">
        <v>300000</v>
      </c>
      <c r="AA83" s="13">
        <v>1972799.97</v>
      </c>
      <c r="AC83" s="14" t="s">
        <v>41</v>
      </c>
      <c r="AD83" s="15">
        <f>+SUM(K83:M83)</f>
        <v>0</v>
      </c>
      <c r="AE83" s="15">
        <f>+SUM(O83:Z83)</f>
        <v>1972799.97</v>
      </c>
      <c r="AF83" s="15">
        <f>+SUM(AD83:AE83)</f>
        <v>1972799.97</v>
      </c>
      <c r="AH83">
        <v>392</v>
      </c>
    </row>
    <row r="84" spans="1:34" x14ac:dyDescent="0.3">
      <c r="A84" s="16" t="s">
        <v>146</v>
      </c>
      <c r="B84" s="13">
        <v>-9835613.7100000009</v>
      </c>
      <c r="C84" s="13">
        <v>-3099442.86</v>
      </c>
      <c r="D84" s="13">
        <v>-14268889.970000001</v>
      </c>
      <c r="E84" s="13">
        <v>-15433892.679999996</v>
      </c>
      <c r="F84" s="13">
        <v>-14589415.83</v>
      </c>
      <c r="G84" s="13">
        <v>-13332367.439999999</v>
      </c>
      <c r="H84" s="13">
        <v>-11243803.660000002</v>
      </c>
      <c r="I84" s="13">
        <v>-12946917.389999999</v>
      </c>
      <c r="J84" s="13">
        <v>-16430404.109999998</v>
      </c>
      <c r="K84" s="13">
        <v>-8375026.2999999989</v>
      </c>
      <c r="L84" s="13">
        <v>-10642752.4</v>
      </c>
      <c r="M84" s="13">
        <v>-6967283.4499999993</v>
      </c>
      <c r="N84" s="13">
        <v>-137165809.79999998</v>
      </c>
      <c r="O84" s="13">
        <v>-6518446.2599999998</v>
      </c>
      <c r="P84" s="13">
        <v>-8009993.7899999982</v>
      </c>
      <c r="Q84" s="13">
        <v>-12192808.040000001</v>
      </c>
      <c r="R84" s="13">
        <v>-12765068.299999997</v>
      </c>
      <c r="S84" s="13">
        <v>-13245539.030000001</v>
      </c>
      <c r="T84" s="13">
        <v>-10060743.179999998</v>
      </c>
      <c r="U84" s="13">
        <v>-10344981.52</v>
      </c>
      <c r="V84" s="13">
        <v>-9784436.1200000029</v>
      </c>
      <c r="W84" s="13">
        <v>-11795865.769999998</v>
      </c>
      <c r="X84" s="13">
        <v>-11079437.720000001</v>
      </c>
      <c r="Y84" s="13">
        <v>-11886108.199999999</v>
      </c>
      <c r="Z84" s="13">
        <v>-8345380.1300000008</v>
      </c>
      <c r="AA84" s="13">
        <v>-126028808.06</v>
      </c>
    </row>
    <row r="85" spans="1:34" x14ac:dyDescent="0.3">
      <c r="AC85" s="16" t="s">
        <v>146</v>
      </c>
      <c r="AD85" s="3">
        <f>+SUM(AD11:AD84)</f>
        <v>-25985062.150000002</v>
      </c>
      <c r="AE85" s="3">
        <f>+SUM(AE11:AE84)</f>
        <v>-126028808.06000002</v>
      </c>
      <c r="AF85" s="3">
        <f>+SUM(AF11:AF84)</f>
        <v>-152013870.21000004</v>
      </c>
    </row>
    <row r="87" spans="1:34" x14ac:dyDescent="0.3">
      <c r="AD87" s="15"/>
      <c r="AE87" s="15"/>
      <c r="AF87" s="25"/>
    </row>
    <row r="88" spans="1:34" x14ac:dyDescent="0.3">
      <c r="AA88" s="15"/>
      <c r="AD88" s="15"/>
    </row>
    <row r="89" spans="1:34" x14ac:dyDescent="0.3">
      <c r="AA89" s="15"/>
      <c r="AD89" s="17"/>
    </row>
    <row r="90" spans="1:34" x14ac:dyDescent="0.3">
      <c r="AA90" s="15"/>
      <c r="AD90" s="15"/>
      <c r="AE90" s="2"/>
    </row>
  </sheetData>
  <mergeCells count="1">
    <mergeCell ref="A9:A10"/>
  </mergeCells>
  <pageMargins left="0.7" right="0.7" top="0.75" bottom="0.75" header="0.3" footer="0.3"/>
  <pageSetup scale="14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0CDDC8-C1BA-40C4-BA26-D45A76627BE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55F1E7C-48A9-44F5-B65B-E082577B2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C73A1B-9584-4B88-94BE-BA0A8985AE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Allocation of Net Salvage</vt:lpstr>
      <vt:lpstr>Allocation Values</vt:lpstr>
      <vt:lpstr>Cost of Removal from Forecast</vt:lpstr>
      <vt:lpstr>'Allocation of Net Salvage'!Print_Titles</vt:lpstr>
      <vt:lpstr>'Allocation Values'!Print_Titles</vt:lpstr>
      <vt:lpstr>'Cost of Removal from Forecast'!Print_Titles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2016-06-15T14:23:47Z</dcterms:created>
  <dcterms:modified xsi:type="dcterms:W3CDTF">2016-06-16T15:10:42Z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