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8195" windowHeight="7995"/>
  </bookViews>
  <sheets>
    <sheet name="491(e)" sheetId="1" r:id="rId1"/>
  </sheets>
  <calcPr calcId="145621"/>
</workbook>
</file>

<file path=xl/calcChain.xml><?xml version="1.0" encoding="utf-8"?>
<calcChain xmlns="http://schemas.openxmlformats.org/spreadsheetml/2006/main">
  <c r="G26" i="1" l="1"/>
  <c r="G25" i="1"/>
  <c r="D26" i="1"/>
  <c r="D25" i="1"/>
</calcChain>
</file>

<file path=xl/sharedStrings.xml><?xml version="1.0" encoding="utf-8"?>
<sst xmlns="http://schemas.openxmlformats.org/spreadsheetml/2006/main" count="51" uniqueCount="49">
  <si>
    <t>Total Plant</t>
  </si>
  <si>
    <t>Total</t>
  </si>
  <si>
    <t>Retirement</t>
  </si>
  <si>
    <t>Retirements</t>
  </si>
  <si>
    <t>% of</t>
  </si>
  <si>
    <t>Plant Additions</t>
  </si>
  <si>
    <t>Absolute value</t>
  </si>
  <si>
    <t>Grand Total</t>
  </si>
  <si>
    <t>35310 - Station Equipt-Gen Step-Ups Total</t>
  </si>
  <si>
    <t>490940</t>
  </si>
  <si>
    <t>lauderdale gsu gt - *u replace fail</t>
  </si>
  <si>
    <t>T00012-009-0749-000</t>
  </si>
  <si>
    <t>492792</t>
  </si>
  <si>
    <t>*U GSU Replacement: Replace GSU#2 4</t>
  </si>
  <si>
    <t>T00000010035</t>
  </si>
  <si>
    <t>499121</t>
  </si>
  <si>
    <t>*U Replace Failed PMR Unit #3 Steam</t>
  </si>
  <si>
    <t>T00000006034</t>
  </si>
  <si>
    <t>492468</t>
  </si>
  <si>
    <t>*U REPLACE GSU TX 49-246800-7</t>
  </si>
  <si>
    <t>T00000004451</t>
  </si>
  <si>
    <t>35310 - Station Equipt-Gen Step-Ups</t>
  </si>
  <si>
    <t>2014</t>
  </si>
  <si>
    <t>2013</t>
  </si>
  <si>
    <t>2012</t>
  </si>
  <si>
    <t>2011</t>
  </si>
  <si>
    <t>2008</t>
  </si>
  <si>
    <t>transformer #</t>
  </si>
  <si>
    <t>act_work_order_description</t>
  </si>
  <si>
    <t>act_work_order_number</t>
  </si>
  <si>
    <t>utility_account</t>
  </si>
  <si>
    <t>Sum of activity_cost</t>
  </si>
  <si>
    <t>ferc_activity_code</t>
  </si>
  <si>
    <t>Utility Account 353.1 &amp; Time Period January 1, 2007 - December 31, 2015</t>
  </si>
  <si>
    <t>2009</t>
  </si>
  <si>
    <t>2010</t>
  </si>
  <si>
    <t>2007</t>
  </si>
  <si>
    <t>2015</t>
  </si>
  <si>
    <t>Year</t>
  </si>
  <si>
    <t>Staff 491 (e) Response</t>
  </si>
  <si>
    <t>Step-up transformer retirements/replacements that occurred prior to, or not due to, the end of the life of the power plant for the past four and nine years, excluding Nuclear sites</t>
  </si>
  <si>
    <t>Past 4 years</t>
  </si>
  <si>
    <t>Past 9 years</t>
  </si>
  <si>
    <t>Florida Power &amp; Light Company</t>
  </si>
  <si>
    <t>Docket No. 160021-EI</t>
  </si>
  <si>
    <t>Staff's Forty-First Set of Interrogatories</t>
  </si>
  <si>
    <t>Interrogatory No. 491</t>
  </si>
  <si>
    <t>Attachment No. 3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</si>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</sst>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Book Antiqua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0" fontId="2" fillId="0" borderId="6" xfId="0" applyNumberFormat="1" applyFont="1" applyBorder="1"/>
    <xf numFmtId="10" fontId="2" fillId="0" borderId="7" xfId="0" applyNumberFormat="1" applyFont="1" applyBorder="1"/>
    <xf numFmtId="0" fontId="1" fillId="2" borderId="0" xfId="0" applyFont="1" applyFill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164" fontId="0" fillId="0" borderId="0" xfId="0" applyNumberFormat="1"/>
    <xf numFmtId="0" fontId="3" fillId="0" borderId="0" xfId="0" applyFont="1"/>
    <xf numFmtId="8" fontId="0" fillId="0" borderId="0" xfId="0" applyNumberFormat="1"/>
    <xf numFmtId="0" fontId="1" fillId="3" borderId="0" xfId="0" applyFont="1" applyFill="1"/>
    <xf numFmtId="0" fontId="1" fillId="3" borderId="11" xfId="0" applyFont="1" applyFill="1" applyBorder="1"/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3" borderId="13" xfId="0" applyFont="1" applyFill="1" applyBorder="1"/>
    <xf numFmtId="0" fontId="1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65" fontId="2" fillId="0" borderId="7" xfId="1" applyNumberFormat="1" applyFont="1" applyBorder="1"/>
    <xf numFmtId="165" fontId="0" fillId="0" borderId="0" xfId="0" applyNumberFormat="1" applyBorder="1"/>
    <xf numFmtId="165" fontId="2" fillId="0" borderId="6" xfId="1" applyNumberFormat="1" applyFont="1" applyBorder="1"/>
    <xf numFmtId="0" fontId="0" fillId="0" borderId="5" xfId="0" applyBorder="1" applyAlignment="1">
      <alignment horizontal="right"/>
    </xf>
    <xf numFmtId="0" fontId="5" fillId="0" borderId="0" xfId="0" applyFont="1"/>
    <xf numFmtId="8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8" fontId="7" fillId="0" borderId="12" xfId="0" applyNumberFormat="1" applyFont="1" applyBorder="1" applyAlignment="1">
      <alignment horizontal="center" vertical="center"/>
    </xf>
    <xf numFmtId="6" fontId="7" fillId="0" borderId="12" xfId="0" applyNumberFormat="1" applyFont="1" applyBorder="1" applyAlignment="1">
      <alignment horizontal="center" vertical="center"/>
    </xf>
    <xf numFmtId="8" fontId="7" fillId="3" borderId="13" xfId="0" applyNumberFormat="1" applyFont="1" applyFill="1" applyBorder="1" applyAlignment="1">
      <alignment horizontal="center" vertical="center"/>
    </xf>
    <xf numFmtId="6" fontId="7" fillId="3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A6" sqref="A6"/>
    </sheetView>
  </sheetViews>
  <sheetFormatPr defaultRowHeight="15" x14ac:dyDescent="0.25"/>
  <cols>
    <col min="1" max="1" width="33.42578125" bestFit="1" customWidth="1"/>
    <col min="2" max="2" width="25.5703125" bestFit="1" customWidth="1"/>
    <col min="3" max="3" width="37.5703125" bestFit="1" customWidth="1"/>
    <col min="4" max="4" width="16.42578125" customWidth="1"/>
    <col min="5" max="6" width="14.28515625" customWidth="1"/>
    <col min="7" max="7" width="12.7109375" customWidth="1"/>
    <col min="8" max="8" width="10.85546875" customWidth="1"/>
    <col min="9" max="9" width="14.28515625" bestFit="1" customWidth="1"/>
    <col min="10" max="10" width="14.28515625" customWidth="1"/>
    <col min="11" max="11" width="9" bestFit="1" customWidth="1"/>
    <col min="12" max="12" width="14.28515625" bestFit="1" customWidth="1"/>
    <col min="13" max="13" width="8" customWidth="1"/>
    <col min="14" max="14" width="14.28515625" bestFit="1" customWidth="1"/>
  </cols>
  <sheetData>
    <row r="1" spans="1:14" ht="15.75" x14ac:dyDescent="0.25">
      <c r="A1" s="35" t="s">
        <v>43</v>
      </c>
    </row>
    <row r="2" spans="1:14" ht="15.75" x14ac:dyDescent="0.25">
      <c r="A2" s="35" t="s">
        <v>44</v>
      </c>
    </row>
    <row r="3" spans="1:14" ht="15.75" x14ac:dyDescent="0.25">
      <c r="A3" s="35" t="s">
        <v>45</v>
      </c>
    </row>
    <row r="4" spans="1:14" ht="15.75" x14ac:dyDescent="0.25">
      <c r="A4" s="35" t="s">
        <v>46</v>
      </c>
    </row>
    <row r="5" spans="1:14" ht="15.75" x14ac:dyDescent="0.25">
      <c r="A5" s="35" t="s">
        <v>47</v>
      </c>
    </row>
    <row r="6" spans="1:14" ht="15.75" x14ac:dyDescent="0.25">
      <c r="A6" s="35" t="s">
        <v>48</v>
      </c>
    </row>
    <row r="7" spans="1:14" ht="15.75" x14ac:dyDescent="0.25">
      <c r="A7" s="28" t="s">
        <v>40</v>
      </c>
    </row>
    <row r="8" spans="1:14" x14ac:dyDescent="0.25">
      <c r="A8" s="14" t="s">
        <v>33</v>
      </c>
    </row>
    <row r="10" spans="1:14" x14ac:dyDescent="0.25">
      <c r="A10" s="16" t="s">
        <v>32</v>
      </c>
      <c r="B10" s="16" t="s">
        <v>2</v>
      </c>
    </row>
    <row r="12" spans="1:14" ht="15.75" x14ac:dyDescent="0.25">
      <c r="A12" s="16" t="s">
        <v>31</v>
      </c>
      <c r="B12" s="16"/>
      <c r="C12" s="16"/>
      <c r="D12" s="16"/>
      <c r="E12" s="36" t="s">
        <v>38</v>
      </c>
      <c r="F12" s="36"/>
      <c r="G12" s="36"/>
      <c r="H12" s="36"/>
      <c r="I12" s="36"/>
      <c r="J12" s="36"/>
      <c r="K12" s="36"/>
      <c r="L12" s="36"/>
      <c r="M12" s="36"/>
      <c r="N12" s="22"/>
    </row>
    <row r="13" spans="1:14" x14ac:dyDescent="0.25">
      <c r="A13" s="17" t="s">
        <v>30</v>
      </c>
      <c r="B13" s="17" t="s">
        <v>29</v>
      </c>
      <c r="C13" s="17" t="s">
        <v>28</v>
      </c>
      <c r="D13" s="17" t="s">
        <v>27</v>
      </c>
      <c r="E13" s="23" t="s">
        <v>36</v>
      </c>
      <c r="F13" s="23" t="s">
        <v>26</v>
      </c>
      <c r="G13" s="23" t="s">
        <v>34</v>
      </c>
      <c r="H13" s="23" t="s">
        <v>35</v>
      </c>
      <c r="I13" s="23" t="s">
        <v>25</v>
      </c>
      <c r="J13" s="23" t="s">
        <v>24</v>
      </c>
      <c r="K13" s="23" t="s">
        <v>23</v>
      </c>
      <c r="L13" s="23" t="s">
        <v>22</v>
      </c>
      <c r="M13" s="23" t="s">
        <v>37</v>
      </c>
      <c r="N13" s="23" t="s">
        <v>7</v>
      </c>
    </row>
    <row r="14" spans="1:14" x14ac:dyDescent="0.25">
      <c r="A14" s="18" t="s">
        <v>21</v>
      </c>
      <c r="B14" s="18" t="s">
        <v>20</v>
      </c>
      <c r="C14" t="s">
        <v>19</v>
      </c>
      <c r="D14" t="s">
        <v>18</v>
      </c>
      <c r="E14" s="29"/>
      <c r="F14" s="30"/>
      <c r="G14" s="30"/>
      <c r="H14" s="30"/>
      <c r="I14" s="30">
        <v>-2828441.4499999997</v>
      </c>
      <c r="J14" s="30"/>
      <c r="K14" s="30"/>
      <c r="L14" s="30"/>
      <c r="M14" s="30"/>
      <c r="N14" s="30">
        <v>-2828441.4499999997</v>
      </c>
    </row>
    <row r="15" spans="1:14" x14ac:dyDescent="0.25">
      <c r="A15" s="18"/>
      <c r="B15" s="18" t="s">
        <v>17</v>
      </c>
      <c r="C15" t="s">
        <v>16</v>
      </c>
      <c r="D15" t="s">
        <v>15</v>
      </c>
      <c r="E15" s="29"/>
      <c r="F15" s="30"/>
      <c r="G15" s="30"/>
      <c r="H15" s="30"/>
      <c r="I15" s="30"/>
      <c r="J15" s="30">
        <v>-1624167.32</v>
      </c>
      <c r="K15" s="30">
        <v>-25030.61</v>
      </c>
      <c r="L15" s="30"/>
      <c r="M15" s="30"/>
      <c r="N15" s="30">
        <v>-1649197.9300000002</v>
      </c>
    </row>
    <row r="16" spans="1:14" x14ac:dyDescent="0.25">
      <c r="A16" s="18"/>
      <c r="B16" s="18" t="s">
        <v>14</v>
      </c>
      <c r="C16" t="s">
        <v>13</v>
      </c>
      <c r="D16" t="s">
        <v>12</v>
      </c>
      <c r="E16" s="29"/>
      <c r="F16" s="30"/>
      <c r="G16" s="30"/>
      <c r="H16" s="30"/>
      <c r="I16" s="30"/>
      <c r="J16" s="30"/>
      <c r="K16" s="30"/>
      <c r="L16" s="30">
        <v>-3059551.5100000002</v>
      </c>
      <c r="M16" s="30"/>
      <c r="N16" s="30">
        <v>-3059551.5100000002</v>
      </c>
    </row>
    <row r="17" spans="1:14" x14ac:dyDescent="0.25">
      <c r="A17" s="19"/>
      <c r="B17" s="18" t="s">
        <v>11</v>
      </c>
      <c r="C17" t="s">
        <v>10</v>
      </c>
      <c r="D17" t="s">
        <v>9</v>
      </c>
      <c r="E17" s="29"/>
      <c r="F17" s="30">
        <v>-579803.05000000016</v>
      </c>
      <c r="G17" s="30"/>
      <c r="H17" s="30"/>
      <c r="I17" s="30"/>
      <c r="J17" s="30"/>
      <c r="K17" s="30"/>
      <c r="L17" s="30"/>
      <c r="M17" s="30"/>
      <c r="N17" s="30">
        <v>-579803.05000000016</v>
      </c>
    </row>
    <row r="18" spans="1:14" x14ac:dyDescent="0.25">
      <c r="A18" s="20" t="s">
        <v>8</v>
      </c>
      <c r="B18" s="20"/>
      <c r="C18" s="20"/>
      <c r="D18" s="20"/>
      <c r="E18" s="31"/>
      <c r="F18" s="32">
        <v>-579803.05000000016</v>
      </c>
      <c r="G18" s="32"/>
      <c r="H18" s="32"/>
      <c r="I18" s="32">
        <v>-2828441.4499999997</v>
      </c>
      <c r="J18" s="32">
        <v>-1624167.32</v>
      </c>
      <c r="K18" s="32">
        <v>-25030.61</v>
      </c>
      <c r="L18" s="32">
        <v>-3059551.5100000002</v>
      </c>
      <c r="M18" s="32"/>
      <c r="N18" s="32">
        <v>-8116993.9400000004</v>
      </c>
    </row>
    <row r="19" spans="1:14" x14ac:dyDescent="0.25">
      <c r="A19" s="21" t="s">
        <v>7</v>
      </c>
      <c r="B19" s="21"/>
      <c r="C19" s="21"/>
      <c r="D19" s="21"/>
      <c r="E19" s="33"/>
      <c r="F19" s="34">
        <v>-579803.05000000016</v>
      </c>
      <c r="G19" s="34"/>
      <c r="H19" s="34"/>
      <c r="I19" s="34">
        <v>-2828441.4499999997</v>
      </c>
      <c r="J19" s="34">
        <v>-1624167.32</v>
      </c>
      <c r="K19" s="34">
        <v>-25030.61</v>
      </c>
      <c r="L19" s="34">
        <v>-3059551.5100000002</v>
      </c>
      <c r="M19" s="34"/>
      <c r="N19" s="34">
        <v>-8116993.9400000004</v>
      </c>
    </row>
    <row r="20" spans="1:14" x14ac:dyDescent="0.25"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5.75" thickBot="1" x14ac:dyDescent="0.3">
      <c r="E22" s="13"/>
      <c r="F22" s="13"/>
      <c r="G22" s="13"/>
      <c r="H22" s="13"/>
      <c r="I22" s="13"/>
      <c r="J22" s="13"/>
    </row>
    <row r="23" spans="1:14" ht="15.75" x14ac:dyDescent="0.25">
      <c r="C23" s="12" t="s">
        <v>39</v>
      </c>
      <c r="D23" s="11"/>
      <c r="E23" s="11" t="s">
        <v>6</v>
      </c>
      <c r="F23" s="11" t="s">
        <v>5</v>
      </c>
      <c r="G23" s="11" t="s">
        <v>4</v>
      </c>
      <c r="H23" s="10"/>
    </row>
    <row r="24" spans="1:14" x14ac:dyDescent="0.25">
      <c r="C24" s="6"/>
      <c r="D24" s="9" t="s">
        <v>3</v>
      </c>
      <c r="E24" s="9" t="s">
        <v>2</v>
      </c>
      <c r="F24" s="9" t="s">
        <v>1</v>
      </c>
      <c r="G24" s="9" t="s">
        <v>0</v>
      </c>
      <c r="H24" s="4"/>
    </row>
    <row r="25" spans="1:14" ht="15.75" x14ac:dyDescent="0.25">
      <c r="C25" s="27" t="s">
        <v>41</v>
      </c>
      <c r="D25" s="24">
        <f>SUM(J19:M19)</f>
        <v>-4708749.4400000004</v>
      </c>
      <c r="E25" s="25">
        <v>4708749</v>
      </c>
      <c r="F25" s="25">
        <v>4486047.1899999995</v>
      </c>
      <c r="G25" s="8">
        <f>D25/F25</f>
        <v>-1.0496433141622838</v>
      </c>
      <c r="H25" s="4"/>
    </row>
    <row r="26" spans="1:14" ht="16.5" thickBot="1" x14ac:dyDescent="0.3">
      <c r="C26" s="27" t="s">
        <v>42</v>
      </c>
      <c r="D26" s="26">
        <f>SUM(F19:M19)</f>
        <v>-8116993.9400000013</v>
      </c>
      <c r="E26" s="25">
        <v>8116993.9400000004</v>
      </c>
      <c r="F26" s="25">
        <v>11863154.709999999</v>
      </c>
      <c r="G26" s="7">
        <f>D26/F26</f>
        <v>-0.68421883878474699</v>
      </c>
      <c r="H26" s="4"/>
    </row>
    <row r="27" spans="1:14" ht="15.75" thickTop="1" x14ac:dyDescent="0.25">
      <c r="C27" s="6"/>
      <c r="D27" s="5"/>
      <c r="E27" s="5"/>
      <c r="F27" s="5"/>
      <c r="G27" s="5"/>
      <c r="H27" s="4"/>
    </row>
    <row r="28" spans="1:14" x14ac:dyDescent="0.25">
      <c r="C28" s="6"/>
      <c r="D28" s="5"/>
      <c r="E28" s="5"/>
      <c r="F28" s="5"/>
      <c r="G28" s="5"/>
      <c r="H28" s="4"/>
    </row>
    <row r="29" spans="1:14" ht="15.75" thickBot="1" x14ac:dyDescent="0.3">
      <c r="C29" s="3"/>
      <c r="D29" s="2"/>
      <c r="E29" s="2"/>
      <c r="F29" s="2"/>
      <c r="G29" s="2"/>
      <c r="H29" s="1"/>
    </row>
  </sheetData>
  <mergeCells count="1">
    <mergeCell ref="E12:M12"/>
  </mergeCells>
  <pageMargins left="0.7" right="0.7" top="0.75" bottom="0.75" header="0.3" footer="0.3"/>
  <pageSetup scale="51" fitToHeight="0" orientation="landscape" r:id="rId1"/>
  <ignoredErrors>
    <ignoredError sqref="E13:M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491(e)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