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72" windowWidth="15192" windowHeight="7428"/>
  </bookViews>
  <sheets>
    <sheet name="A2 (JUN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[1]FTI!#REF!</definedName>
    <definedName name="\a">[1]FTI!#REF!</definedName>
    <definedName name="\B">#REF!</definedName>
    <definedName name="\c" localSheetId="0">[2]ISFPLSUB!#REF!</definedName>
    <definedName name="\c">[2]ISFPLSUB!#REF!</definedName>
    <definedName name="\d" localSheetId="0">[2]ISFPLSUB!#REF!</definedName>
    <definedName name="\d">[2]ISFPLSUB!#REF!</definedName>
    <definedName name="\K">#REF!</definedName>
    <definedName name="\l" localSheetId="0">[2]ISFPLSUB!#REF!</definedName>
    <definedName name="\l">[2]ISFPLSUB!#REF!</definedName>
    <definedName name="\p">#N/A</definedName>
    <definedName name="\W">#REF!</definedName>
    <definedName name="\y">[2]JVTAX.XLS!#REF!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SCH1">#REF!</definedName>
    <definedName name="____SCH2">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SCH1">#REF!</definedName>
    <definedName name="___SCH2">#REF!</definedName>
    <definedName name="___WN1">#REF!</definedName>
    <definedName name="___WN2">#REF!</definedName>
    <definedName name="__C44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SCH1">#REF!</definedName>
    <definedName name="__SCH2">#REF!</definedName>
    <definedName name="__WN1">#REF!</definedName>
    <definedName name="__WN2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B_7_3OF3">#REF!</definedName>
    <definedName name="_3B_9A">#REF!</definedName>
    <definedName name="_4B_9B">#REF!</definedName>
    <definedName name="_5C_12">[3]REPORT!$A$1:$AB$56</definedName>
    <definedName name="_6C_38B">[4]REPORT!$A$1:$N$56</definedName>
    <definedName name="_7C_56">[5]REPORT!$A$1:$P$56</definedName>
    <definedName name="_8C_9">#REF!</definedName>
    <definedName name="_9D_1">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'[6]ST Corrections'!#REF!</definedName>
    <definedName name="_ATPRegress_Range2" hidden="1">'[6]ST Corrections'!#REF!</definedName>
    <definedName name="_ATPRegress_Range3" hidden="1">'[6]ST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ESY12">[2]ISFPLSUB!#REF!</definedName>
    <definedName name="_Fill" hidden="1">#REF!</definedName>
    <definedName name="_INP5">[1]SITRP!#REF!</definedName>
    <definedName name="_Key1" hidden="1">'[7]1999'!$D$9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SCH1">#REF!</definedName>
    <definedName name="_SCH2">#REF!</definedName>
    <definedName name="_Sort" hidden="1">'[7]1999'!#REF!</definedName>
    <definedName name="_WN1">#REF!</definedName>
    <definedName name="_WN2">#REF!</definedName>
    <definedName name="a" localSheetId="0" hidden="1">{"Martin Oct94_Mar95",#N/A,FALSE,"Martin Oct94 - Mar95"}</definedName>
    <definedName name="a" hidden="1">{"Martin Oct94_Mar95",#N/A,FALSE,"Martin Oct94 - Mar95"}</definedName>
    <definedName name="A8_">#REF!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cct_desc" localSheetId="0">[8]sys_desc!$B:$C</definedName>
    <definedName name="acct_desc">[9]sys_desc!$B:$C</definedName>
    <definedName name="ACTUALS">#REF!</definedName>
    <definedName name="ADDCOST">#REF!</definedName>
    <definedName name="ALL">'[10]#REF'!$N$6:$W$59</definedName>
    <definedName name="ANNUAL">[2]ISFPLSUB!#REF!</definedName>
    <definedName name="Application">#REF!</definedName>
    <definedName name="BONNIE">#N/A</definedName>
    <definedName name="BottomUDA">#REF!</definedName>
    <definedName name="BUSelection">#REF!</definedName>
    <definedName name="CMCY">[2]ISFPLSUB!#REF!</definedName>
    <definedName name="COLUMN1">'[11]FPSC TU'!#REF!</definedName>
    <definedName name="COLUMN2">'[11]FPSC TU'!#REF!</definedName>
    <definedName name="COLUMN3">'[11]FPSC TU'!#REF!</definedName>
    <definedName name="COLUMN4">'[11]FPSC TU'!#REF!</definedName>
    <definedName name="COLUMN5">'[11]FPSC TU'!#REF!</definedName>
    <definedName name="COLUMN6">'[11]FPSC TU'!#REF!</definedName>
    <definedName name="COLUMN7">'[11]FPSC TU'!#REF!</definedName>
    <definedName name="COLUMN8">'[11]FPSC TU'!#REF!</definedName>
    <definedName name="COLUMN9">'[11]FPSC TU'!#REF!</definedName>
    <definedName name="COMM">#REF!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TAX">[1]FTI!#REF!</definedName>
    <definedName name="cost">#REF!</definedName>
    <definedName name="cost_offpeak">#REF!</definedName>
    <definedName name="cost_onpeak">#REF!</definedName>
    <definedName name="COSTS">#REF!</definedName>
    <definedName name="CRIT5">[1]SITRP!#REF!</definedName>
    <definedName name="_xlnm.Criteria">#REF!</definedName>
    <definedName name="Criteria_MI">[1]SITRP!#REF!</definedName>
    <definedName name="CurrentOptions">#REF!</definedName>
    <definedName name="d_acct" localSheetId="0">[8]sys_data!$D$2:$D$1542</definedName>
    <definedName name="d_acct">[9]sys_data!$D$2:$D$1757</definedName>
    <definedName name="d_amt" localSheetId="0">[8]sys_data!$E$2:$E$1542</definedName>
    <definedName name="d_amt">[9]sys_data!$E$2:$E$1757</definedName>
    <definedName name="d_month" localSheetId="0">[8]sys_data!$B$2:$B$1542</definedName>
    <definedName name="d_month">[9]sys_data!$B$2:$B$1757</definedName>
    <definedName name="d_year" localSheetId="0">[8]sys_data!$A$2:$A$1542</definedName>
    <definedName name="d_year">[9]sys_data!$A$2:$A$1757</definedName>
    <definedName name="date">#REF!</definedName>
    <definedName name="DATE1">'[11]FPSC TU'!#REF!</definedName>
    <definedName name="Ddd" localSheetId="0">#REF!,#REF!,#REF!</definedName>
    <definedName name="Ddd">#REF!,#REF!,#REF!</definedName>
    <definedName name="DefaultPageMember1">#REF!</definedName>
    <definedName name="DefaultTitle">#REF!</definedName>
    <definedName name="DefaultUDA">#REF!</definedName>
    <definedName name="DETAIL_EST">#REF!</definedName>
    <definedName name="DIF_DETAIL">#REF!</definedName>
    <definedName name="DIF_SUM">#REF!</definedName>
    <definedName name="DIF_SUM_SUM">#REF!</definedName>
    <definedName name="DOC1A">#REF!</definedName>
    <definedName name="docket_num">'[12]C-44 TP5 Adj 5_31_08'!#REF!</definedName>
    <definedName name="DRI_Mnemonics">#REF!</definedName>
    <definedName name="E4SYS1">#REF!</definedName>
    <definedName name="E4SYS2">#REF!</definedName>
    <definedName name="E4sys3">#REF!</definedName>
    <definedName name="E6Sys1">#REF!</definedName>
    <definedName name="ECCR">'[10]#REF'!$P$20</definedName>
    <definedName name="Energy_Sales">#REF!</definedName>
    <definedName name="Ess_Database">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RC">#REF!</definedName>
    <definedName name="FERCTAX">#REF!</definedName>
    <definedName name="fixedcost">#REF!</definedName>
    <definedName name="FormatSelection">#REF!</definedName>
    <definedName name="fpc_pur">#REF!</definedName>
    <definedName name="FPSC">#REF!</definedName>
    <definedName name="FPSCTAX">#REF!</definedName>
    <definedName name="FUEL2">'[10]#REF'!$N$21:$O$52</definedName>
    <definedName name="gas_offpeak">#REF!</definedName>
    <definedName name="gas_onpeak">#REF!</definedName>
    <definedName name="GP_COMPSTUD_Sheet">'[13]Cost of Capital Worksheet'!#REF!</definedName>
    <definedName name="GP_Cost_of_Capital">#REF!</definedName>
    <definedName name="GP_Sheet1">#REF!</definedName>
    <definedName name="GUY">[1]SITRP!#REF!</definedName>
    <definedName name="HISTORY">[2]ISFPLSUB!#REF!</definedName>
    <definedName name="INCSTA">[1]A194!#REF!</definedName>
    <definedName name="IND">#REF!</definedName>
    <definedName name="INPUT5">[1]SITRP!#REF!</definedName>
    <definedName name="INPUTS">#REF!</definedName>
    <definedName name="INTCALC">#REF!</definedName>
    <definedName name="jpg" hidden="1">{"detail305",#N/A,FALSE,"BI-305"}</definedName>
    <definedName name="keys">#REF!</definedName>
    <definedName name="KWH_Data">#REF!</definedName>
    <definedName name="LFKWH">#REF!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[2]ISFPLSUB!#REF!</definedName>
    <definedName name="Month2">#REF!</definedName>
    <definedName name="MONTHS">#N/A</definedName>
    <definedName name="Name">#REF!</definedName>
    <definedName name="NAMES">#REF!</definedName>
    <definedName name="Net_Generation">#REF!</definedName>
    <definedName name="Net_Income">#REF!</definedName>
    <definedName name="OBC">#REF!</definedName>
    <definedName name="OBO">[1]A194!#REF!</definedName>
    <definedName name="OBODEFTX">'[14]0394OBF.XLS'!#REF!</definedName>
    <definedName name="OFF">'[10]#REF'!$L$10</definedName>
    <definedName name="off_peak_days">#REF!</definedName>
    <definedName name="offpeak_days">#REF!</definedName>
    <definedName name="OldDblClickSetting">#REF!</definedName>
    <definedName name="OldOptions">#REF!</definedName>
    <definedName name="OldRMouseSetting">#REF!</definedName>
    <definedName name="ON">'[10]#REF'!#REF!</definedName>
    <definedName name="on_peak_days">#REF!</definedName>
    <definedName name="ONE">#REF!</definedName>
    <definedName name="OTHER">#REF!</definedName>
    <definedName name="OTHINC">[1]A194!#REF!</definedName>
    <definedName name="Otl_Dims">#REF!</definedName>
    <definedName name="OUTPUT5">[1]SITRP!#REF!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'[15]NUKEX Jul2011-Dec2012'!#REF!</definedName>
    <definedName name="PAGE11">'[15]NUKEX Jul2011-Dec2012'!#REF!</definedName>
    <definedName name="PAGE12">'[15]NUKEX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'[15]NUKEX Jul2011-Dec2012'!#REF!</definedName>
    <definedName name="PAGE5">'[15]NUKEX Jul2011-Dec2012'!#REF!</definedName>
    <definedName name="PAGE6">'[15]NUKEX Jul2011-Dec2012'!#REF!</definedName>
    <definedName name="PAGE7">'[15]NUKEX Jul2011-Dec2012'!#REF!</definedName>
    <definedName name="PAGE8">'[15]NUKEX Jul2011-Dec2012'!#REF!</definedName>
    <definedName name="PAGE9">'[15]NUKEX Jul2011-Dec2012'!#REF!</definedName>
    <definedName name="PageDim1">#REF!</definedName>
    <definedName name="Pal_Workbook_GUID" hidden="1">"8JHMH9DXSMHNF44G668W66ZD"</definedName>
    <definedName name="Password">#REF!</definedName>
    <definedName name="PERIOD">#REF!</definedName>
    <definedName name="PGD" hidden="1">{"detail305",#N/A,FALSE,"BI-305"}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INT">[1]FTI!#REF!</definedName>
    <definedName name="_xlnm.Print_Area" localSheetId="0">'A2 (JUN)'!$A$3:$L$80</definedName>
    <definedName name="_xlnm.Print_Area">'[16]Final Fuel Sch 2001'!#REF!</definedName>
    <definedName name="PRINT1">'[10]#REF'!$L$5:$M$58</definedName>
    <definedName name="PrintArea">#REF!</definedName>
    <definedName name="PRIOR">[2]JVTAX.XLS!#REF!</definedName>
    <definedName name="PRIOR_YEAR_X">'[12]C-44 TP5 Adj 5_31_08'!#REF!</definedName>
    <definedName name="proj_info" localSheetId="0">[8]sys_proj!$C$1:$I$23</definedName>
    <definedName name="proj_info">[9]sys_proj!$C$1:$I$23</definedName>
    <definedName name="PURCHASE">#REF!</definedName>
    <definedName name="PURE">[1]SITRP!#REF!</definedName>
    <definedName name="PUREC">[1]SITRP!#REF!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AIL">#REF!</definedName>
    <definedName name="RATES">'[10]#REF'!#REF!</definedName>
    <definedName name="RECON">#REF!</definedName>
    <definedName name="RepAllFormat">#REF!</definedName>
    <definedName name="RepAllHead">#REF!</definedName>
    <definedName name="RepDataFormat">#REF!</definedName>
    <definedName name="RepDataMoney">'[17]Incr Hedg'!#REF!</definedName>
    <definedName name="RepDataMoney1">'[17]Incr Hedg'!#REF!</definedName>
    <definedName name="RepDataMoney2">'[17]Incr Hedg'!#REF!</definedName>
    <definedName name="RepDataMoney3">'[17]Incr Hedg'!#REF!</definedName>
    <definedName name="RepDataMoney4">'[17]Incr Hedg'!#REF!</definedName>
    <definedName name="RepDataPercent">'[17]Incr Hedg'!#REF!</definedName>
    <definedName name="RepDataPercent1">'[17]Incr Hedg'!#REF!</definedName>
    <definedName name="RepDataPercent2">'[17]Incr Hedg'!#REF!</definedName>
    <definedName name="RepDataPercent3">'[17]Incr Hedg'!#REF!</definedName>
    <definedName name="RepDelete">'[17]Incr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Range">#REF!</definedName>
    <definedName name="ReportSelection">#REF!</definedName>
    <definedName name="RepPercent">#REF!</definedName>
    <definedName name="RES">#REF!</definedName>
    <definedName name="RESP1">#REF!</definedName>
    <definedName name="REVENUERPT">'[11]FPSC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undingOption">#REF!</definedName>
    <definedName name="rp_efoh_puf_yrs_rp_efoh_puf_yrs_List">#REF!</definedName>
    <definedName name="Rpt1_RequiredRev">#REF!</definedName>
    <definedName name="RTSLABEL">'[10]#REF'!#REF!</definedName>
    <definedName name="S">#REF!</definedName>
    <definedName name="s_year" localSheetId="0">[8]sys_header!$G$2:$G$14</definedName>
    <definedName name="s_year">[9]sys_header!$G$2:$G$14</definedName>
    <definedName name="S1V76">#REF!</definedName>
    <definedName name="sada" hidden="1">{"summary",#N/A,FALSE,"PCR DIRECTORY"}</definedName>
    <definedName name="SALES">#REF!</definedName>
    <definedName name="SAPBEXhrIndnt" hidden="1">1</definedName>
    <definedName name="SAPBEXrevision" hidden="1">0</definedName>
    <definedName name="SAPBEXsysID" hidden="1">"GP1"</definedName>
    <definedName name="SAPBEXwbID" hidden="1">"4AFKCASG4W23WCCEKVGAHCKQ9"</definedName>
    <definedName name="SCH">#REF!</definedName>
    <definedName name="Scherer">'[16]Final Fuel Sch 2001'!#REF!</definedName>
    <definedName name="Server">#REF!</definedName>
    <definedName name="SRCA">#REF!</definedName>
    <definedName name="SRCM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BSEQUENT_YEAR_DATE">'[12]C-44 TP5 Adj 5_31_08'!#REF!</definedName>
    <definedName name="SUBSEQUENT_YEAR_X">'[12]C-44 TP5 Adj 5_31_08'!#REF!</definedName>
    <definedName name="SUMMARY">#REF!</definedName>
    <definedName name="SumUDA">#REF!</definedName>
    <definedName name="T">'[11]NFE 518 (FEB)'!#REF!</definedName>
    <definedName name="TAMI" hidden="1">{"summary",#N/A,FALSE,"PCR DIRECTORY"}</definedName>
    <definedName name="TEN">#REF!</definedName>
    <definedName name="test" hidden="1">{"detail305",#N/A,FALSE,"BI-305"}</definedName>
    <definedName name="THREE">#REF!</definedName>
    <definedName name="tot_cost">#REF!</definedName>
    <definedName name="Total_Co">#REF!</definedName>
    <definedName name="TRUPCALC">#REF!</definedName>
    <definedName name="TRUPVAR">#REF!</definedName>
    <definedName name="Ttt">#REF!,#REF!,#REF!</definedName>
    <definedName name="TWO">#REF!</definedName>
    <definedName name="User">#REF!</definedName>
    <definedName name="UserPageMember1">#REF!</definedName>
    <definedName name="UserParameters">#REF!</definedName>
    <definedName name="W1X42">#REF!</definedName>
    <definedName name="WKSH">#REF!</definedName>
    <definedName name="wrn.ACTUAL._.ALL._.PAGES." localSheetId="0" hidden="1">{"ACTUAL",#N/A,FALSE,"OVER_UND"}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pg" hidden="1">{"detail305",#N/A,FALSE,"BI-305"}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 localSheetId="0">[2]ISFPLSUB!#REF!</definedName>
    <definedName name="YEAR">[2]ISFPLSUB!#REF!</definedName>
    <definedName name="Year2">#REF!</definedName>
    <definedName name="YTDA" localSheetId="0">[2]ISFPLSUB!#REF!</definedName>
    <definedName name="YTDA">[2]ISFPLSUB!#REF!</definedName>
    <definedName name="Yyyy" localSheetId="0">#REF!,#REF!,#REF!,#REF!</definedName>
    <definedName name="Yyyy">#REF!,#REF!,#REF!,#REF!</definedName>
    <definedName name="zzz">'[18]Final Fuel Sch 2001'!#REF!</definedName>
  </definedNames>
  <calcPr calcId="145621"/>
</workbook>
</file>

<file path=xl/calcChain.xml><?xml version="1.0" encoding="utf-8"?>
<calcChain xmlns="http://schemas.openxmlformats.org/spreadsheetml/2006/main">
  <c r="E86" i="1" l="1"/>
  <c r="F86" i="1" s="1"/>
  <c r="D78" i="1"/>
  <c r="E72" i="1"/>
  <c r="E71" i="1"/>
  <c r="E73" i="1" s="1"/>
  <c r="E74" i="1" s="1"/>
  <c r="E75" i="1" s="1"/>
  <c r="E63" i="1"/>
  <c r="F63" i="1" s="1"/>
  <c r="L62" i="1"/>
  <c r="H62" i="1"/>
  <c r="E62" i="1"/>
  <c r="I62" i="1" s="1"/>
  <c r="K62" i="1" s="1"/>
  <c r="I61" i="1"/>
  <c r="J61" i="1" s="1"/>
  <c r="F61" i="1"/>
  <c r="E61" i="1"/>
  <c r="E67" i="1" s="1"/>
  <c r="L60" i="1"/>
  <c r="H60" i="1"/>
  <c r="I58" i="1"/>
  <c r="D58" i="1"/>
  <c r="L55" i="1"/>
  <c r="I55" i="1"/>
  <c r="K55" i="1" s="1"/>
  <c r="H55" i="1"/>
  <c r="E55" i="1"/>
  <c r="G55" i="1" s="1"/>
  <c r="L54" i="1"/>
  <c r="I54" i="1"/>
  <c r="K54" i="1" s="1"/>
  <c r="H54" i="1"/>
  <c r="E54" i="1"/>
  <c r="G54" i="1" s="1"/>
  <c r="L53" i="1"/>
  <c r="I53" i="1"/>
  <c r="K53" i="1" s="1"/>
  <c r="H53" i="1"/>
  <c r="E53" i="1"/>
  <c r="G53" i="1" s="1"/>
  <c r="L50" i="1"/>
  <c r="H50" i="1"/>
  <c r="G50" i="1"/>
  <c r="E49" i="1"/>
  <c r="F49" i="1" s="1"/>
  <c r="E48" i="1"/>
  <c r="F48" i="1" s="1"/>
  <c r="L46" i="1"/>
  <c r="H46" i="1"/>
  <c r="E46" i="1"/>
  <c r="G46" i="1" s="1"/>
  <c r="F45" i="1"/>
  <c r="J45" i="1" s="1"/>
  <c r="E45" i="1"/>
  <c r="G38" i="1"/>
  <c r="F32" i="1"/>
  <c r="E32" i="1"/>
  <c r="F30" i="1"/>
  <c r="E30" i="1"/>
  <c r="I30" i="1" s="1"/>
  <c r="F29" i="1"/>
  <c r="E29" i="1"/>
  <c r="F25" i="1"/>
  <c r="J25" i="1" s="1"/>
  <c r="L25" i="1" s="1"/>
  <c r="E25" i="1"/>
  <c r="I25" i="1" s="1"/>
  <c r="F24" i="1"/>
  <c r="J24" i="1" s="1"/>
  <c r="L24" i="1" s="1"/>
  <c r="E24" i="1"/>
  <c r="I24" i="1" s="1"/>
  <c r="F23" i="1"/>
  <c r="J23" i="1" s="1"/>
  <c r="L23" i="1" s="1"/>
  <c r="E23" i="1"/>
  <c r="I23" i="1" s="1"/>
  <c r="F22" i="1"/>
  <c r="J22" i="1" s="1"/>
  <c r="E22" i="1"/>
  <c r="I22" i="1" s="1"/>
  <c r="F18" i="1"/>
  <c r="J18" i="1" s="1"/>
  <c r="E18" i="1"/>
  <c r="I18" i="1" s="1"/>
  <c r="F17" i="1"/>
  <c r="J17" i="1" s="1"/>
  <c r="E17" i="1"/>
  <c r="I17" i="1" s="1"/>
  <c r="F16" i="1"/>
  <c r="J16" i="1" s="1"/>
  <c r="E16" i="1"/>
  <c r="I16" i="1" s="1"/>
  <c r="F15" i="1"/>
  <c r="J15" i="1" s="1"/>
  <c r="E15" i="1"/>
  <c r="I15" i="1" s="1"/>
  <c r="F14" i="1"/>
  <c r="J14" i="1" s="1"/>
  <c r="E14" i="1"/>
  <c r="I14" i="1" s="1"/>
  <c r="J13" i="1"/>
  <c r="L13" i="1" s="1"/>
  <c r="H13" i="1"/>
  <c r="E13" i="1"/>
  <c r="I13" i="1" s="1"/>
  <c r="K13" i="1" s="1"/>
  <c r="F12" i="1"/>
  <c r="J12" i="1" s="1"/>
  <c r="E12" i="1"/>
  <c r="I12" i="1" s="1"/>
  <c r="K12" i="1" s="1"/>
  <c r="F11" i="1"/>
  <c r="J11" i="1" s="1"/>
  <c r="E11" i="1"/>
  <c r="K25" i="1" l="1"/>
  <c r="E19" i="1"/>
  <c r="E26" i="1" s="1"/>
  <c r="E52" i="1" s="1"/>
  <c r="E56" i="1" s="1"/>
  <c r="F31" i="1"/>
  <c r="F34" i="1" s="1"/>
  <c r="F57" i="1" s="1"/>
  <c r="E51" i="1"/>
  <c r="J19" i="1"/>
  <c r="F51" i="1"/>
  <c r="G51" i="1" s="1"/>
  <c r="L12" i="1"/>
  <c r="K14" i="1"/>
  <c r="K15" i="1"/>
  <c r="L15" i="1" s="1"/>
  <c r="K16" i="1"/>
  <c r="L16" i="1" s="1"/>
  <c r="K17" i="1"/>
  <c r="K18" i="1"/>
  <c r="K22" i="1"/>
  <c r="L22" i="1" s="1"/>
  <c r="K23" i="1"/>
  <c r="K24" i="1"/>
  <c r="L14" i="1"/>
  <c r="L17" i="1"/>
  <c r="L18" i="1"/>
  <c r="G11" i="1"/>
  <c r="I11" i="1"/>
  <c r="G12" i="1"/>
  <c r="H12" i="1" s="1"/>
  <c r="F19" i="1"/>
  <c r="H23" i="1"/>
  <c r="H24" i="1"/>
  <c r="H25" i="1"/>
  <c r="J29" i="1"/>
  <c r="J30" i="1"/>
  <c r="J32" i="1"/>
  <c r="G45" i="1"/>
  <c r="I45" i="1"/>
  <c r="G48" i="1"/>
  <c r="H48" i="1" s="1"/>
  <c r="I48" i="1"/>
  <c r="G49" i="1"/>
  <c r="H49" i="1" s="1"/>
  <c r="I49" i="1"/>
  <c r="G61" i="1"/>
  <c r="H61" i="1" s="1"/>
  <c r="K61" i="1"/>
  <c r="L61" i="1" s="1"/>
  <c r="G63" i="1"/>
  <c r="H63" i="1" s="1"/>
  <c r="I63" i="1"/>
  <c r="H11" i="1"/>
  <c r="G13" i="1"/>
  <c r="G14" i="1"/>
  <c r="H14" i="1" s="1"/>
  <c r="G15" i="1"/>
  <c r="H15" i="1" s="1"/>
  <c r="G16" i="1"/>
  <c r="H16" i="1" s="1"/>
  <c r="G17" i="1"/>
  <c r="H17" i="1" s="1"/>
  <c r="G18" i="1"/>
  <c r="H18" i="1" s="1"/>
  <c r="G22" i="1"/>
  <c r="H22" i="1" s="1"/>
  <c r="G23" i="1"/>
  <c r="G24" i="1"/>
  <c r="G25" i="1"/>
  <c r="G29" i="1"/>
  <c r="H29" i="1" s="1"/>
  <c r="I29" i="1"/>
  <c r="G30" i="1"/>
  <c r="H30" i="1" s="1"/>
  <c r="E31" i="1"/>
  <c r="G32" i="1"/>
  <c r="H32" i="1" s="1"/>
  <c r="I32" i="1"/>
  <c r="H45" i="1"/>
  <c r="G62" i="1"/>
  <c r="G31" i="1" l="1"/>
  <c r="H31" i="1" s="1"/>
  <c r="F33" i="1"/>
  <c r="K32" i="1"/>
  <c r="L32" i="1" s="1"/>
  <c r="K29" i="1"/>
  <c r="J63" i="1"/>
  <c r="J49" i="1"/>
  <c r="J48" i="1"/>
  <c r="I51" i="1"/>
  <c r="I59" i="1" s="1"/>
  <c r="K45" i="1"/>
  <c r="J31" i="1"/>
  <c r="J34" i="1" s="1"/>
  <c r="L29" i="1"/>
  <c r="F26" i="1"/>
  <c r="G19" i="1"/>
  <c r="G26" i="1" s="1"/>
  <c r="G52" i="1" s="1"/>
  <c r="E33" i="1"/>
  <c r="I31" i="1"/>
  <c r="I19" i="1"/>
  <c r="I26" i="1" s="1"/>
  <c r="I52" i="1" s="1"/>
  <c r="I56" i="1" s="1"/>
  <c r="K11" i="1"/>
  <c r="H51" i="1"/>
  <c r="J26" i="1"/>
  <c r="E34" i="1"/>
  <c r="K30" i="1"/>
  <c r="L30" i="1" s="1"/>
  <c r="K31" i="1" l="1"/>
  <c r="L31" i="1" s="1"/>
  <c r="G33" i="1"/>
  <c r="H33" i="1" s="1"/>
  <c r="J52" i="1"/>
  <c r="F52" i="1"/>
  <c r="H26" i="1"/>
  <c r="J51" i="1"/>
  <c r="J33" i="1"/>
  <c r="I34" i="1"/>
  <c r="K34" i="1" s="1"/>
  <c r="L34" i="1" s="1"/>
  <c r="I33" i="1"/>
  <c r="E57" i="1"/>
  <c r="G34" i="1"/>
  <c r="H34" i="1" s="1"/>
  <c r="K19" i="1"/>
  <c r="L11" i="1"/>
  <c r="L45" i="1"/>
  <c r="H19" i="1"/>
  <c r="K48" i="1"/>
  <c r="L48" i="1" s="1"/>
  <c r="K49" i="1"/>
  <c r="L49" i="1" s="1"/>
  <c r="K63" i="1"/>
  <c r="L63" i="1" s="1"/>
  <c r="K33" i="1" l="1"/>
  <c r="L33" i="1" s="1"/>
  <c r="K26" i="1"/>
  <c r="L19" i="1"/>
  <c r="G57" i="1"/>
  <c r="H57" i="1" s="1"/>
  <c r="E58" i="1"/>
  <c r="F56" i="1"/>
  <c r="H52" i="1"/>
  <c r="J56" i="1"/>
  <c r="K51" i="1"/>
  <c r="L51" i="1"/>
  <c r="K56" i="1" l="1"/>
  <c r="L56" i="1" s="1"/>
  <c r="F58" i="1"/>
  <c r="G58" i="1" s="1"/>
  <c r="G56" i="1"/>
  <c r="H56" i="1" s="1"/>
  <c r="K52" i="1"/>
  <c r="L52" i="1" s="1"/>
  <c r="L26" i="1"/>
  <c r="E59" i="1"/>
  <c r="E68" i="1" l="1"/>
  <c r="E69" i="1" s="1"/>
  <c r="E70" i="1" s="1"/>
  <c r="E76" i="1" s="1"/>
  <c r="E60" i="1" s="1"/>
  <c r="G59" i="1"/>
  <c r="J58" i="1"/>
  <c r="H58" i="1"/>
  <c r="F59" i="1"/>
  <c r="I60" i="1" l="1"/>
  <c r="G60" i="1"/>
  <c r="F64" i="1"/>
  <c r="H59" i="1"/>
  <c r="K58" i="1"/>
  <c r="L58" i="1" s="1"/>
  <c r="J59" i="1"/>
  <c r="E64" i="1"/>
  <c r="G64" i="1" s="1"/>
  <c r="J64" i="1" l="1"/>
  <c r="L59" i="1"/>
  <c r="K59" i="1"/>
  <c r="K60" i="1"/>
  <c r="I64" i="1"/>
  <c r="K64" i="1" s="1"/>
  <c r="H64" i="1"/>
  <c r="L64" i="1" l="1"/>
</calcChain>
</file>

<file path=xl/sharedStrings.xml><?xml version="1.0" encoding="utf-8"?>
<sst xmlns="http://schemas.openxmlformats.org/spreadsheetml/2006/main" count="200" uniqueCount="85">
  <si>
    <t xml:space="preserve"> </t>
  </si>
  <si>
    <t>CALCULATION OF TRUE-UP AND INTEREST PROVISION</t>
  </si>
  <si>
    <t>Company:    Florida Power &amp; Light Company</t>
  </si>
  <si>
    <t xml:space="preserve">Month of:  </t>
  </si>
  <si>
    <t>June 2012</t>
  </si>
  <si>
    <t>CURRENT MONTH</t>
  </si>
  <si>
    <t>YEAR TO DATE</t>
  </si>
  <si>
    <t>LINE</t>
  </si>
  <si>
    <t>ORIGINAL</t>
  </si>
  <si>
    <t>DIFFERENCE</t>
  </si>
  <si>
    <t>NO.</t>
  </si>
  <si>
    <t>ACTUAL</t>
  </si>
  <si>
    <t>PROJECTIONS</t>
  </si>
  <si>
    <t>AMOUNT</t>
  </si>
  <si>
    <t>%</t>
  </si>
  <si>
    <t>A</t>
  </si>
  <si>
    <t>Fuel Costs &amp; Net Power Transactions</t>
  </si>
  <si>
    <t>a</t>
  </si>
  <si>
    <t>Fuel Cost of System Net Generation</t>
  </si>
  <si>
    <t>b</t>
  </si>
  <si>
    <t>Nuclear Fuel Disposal Costs</t>
  </si>
  <si>
    <t>c</t>
  </si>
  <si>
    <t>Coal Cars Depreciation &amp; Return</t>
  </si>
  <si>
    <t>Fuel Cost of Power Sold 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</si>
  <si>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</si>
  <si>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</si>
  <si>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</si>
  <si>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</si>
  <si>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</si>
  <si>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t>Adjustments to Fuel Cost</t>
  </si>
  <si>
    <t>Sales to City of Key West (CKW)</t>
  </si>
  <si>
    <t>Reactive and Voltage Control Fuel Revenues</t>
  </si>
  <si>
    <t>Inventory Adjustments</t>
  </si>
  <si>
    <t>d</t>
  </si>
  <si>
    <t>Non Recoverable Oil/Tank Bottoms</t>
  </si>
  <si>
    <t>Adjusted Total Fuel Costs &amp; Net Power Transactions</t>
  </si>
  <si>
    <t>B</t>
  </si>
  <si>
    <t>kWh Sales</t>
  </si>
  <si>
    <t>Jurisdictional kWh Sales</t>
  </si>
  <si>
    <t>Sale for Resale (excluding CKW)</t>
  </si>
  <si>
    <t>Sub-Total Sales (excluding CKW)</t>
  </si>
  <si>
    <t xml:space="preserve"> Total Sales</t>
  </si>
  <si>
    <t>Jurisdictional % of Total kWh Sales (lines B1/B3)</t>
  </si>
  <si>
    <t>line</t>
  </si>
  <si>
    <t>C</t>
  </si>
  <si>
    <t>True-up Calculation</t>
  </si>
  <si>
    <t>Jurisdictional Fuel Revenues (Net of Revenue Taxes)</t>
  </si>
  <si>
    <t xml:space="preserve">Revenue Refund </t>
  </si>
  <si>
    <t>Fuel Adjustment Revenues Not Applicable to Period</t>
  </si>
  <si>
    <t>Prior Period True-up (Collected)/Refunded This Period</t>
  </si>
  <si>
    <t>GPIF, Net of Revenue Taxes  (a)</t>
  </si>
  <si>
    <t>Drill ed Hole Refund (b)</t>
  </si>
  <si>
    <t>Jurisdictional Fuel Revenues Applicable to Period</t>
  </si>
  <si>
    <t>Adjusted Total Fuel Costs &amp; Net Power Transactions (Line A-7)</t>
  </si>
  <si>
    <t>Nuclear Fuel Expense - 100% Retail</t>
  </si>
  <si>
    <t>RTP incremental Fuel -100% Retail</t>
  </si>
  <si>
    <t>D&amp;D Fund Payments -100% Retail</t>
  </si>
  <si>
    <t>e</t>
  </si>
  <si>
    <t>Adj. Total Fuel Costs &amp; Net Power Transactions - Excluding 100% Retail items (C4a-C4b-C4c-C4d)</t>
  </si>
  <si>
    <t>Jurisdictional Sales % of Total kWh Sales (Line B-6)</t>
  </si>
  <si>
    <t>N/A</t>
  </si>
  <si>
    <t>True-up Provision for the Month - Over/(Under) Recovery  (Line C3 - Line C6)</t>
  </si>
  <si>
    <t>Interest Provision for the Month (Line D10)</t>
  </si>
  <si>
    <t xml:space="preserve">True-up &amp; Interest Provision Beg of Period-Over/(Under) Recovery </t>
  </si>
  <si>
    <t>Deferred True-up Beginning of Period - Over/(Under) Recovery</t>
  </si>
  <si>
    <t>Prior Period True-up Collected/(Refunded) This Period</t>
  </si>
  <si>
    <t>End of Period  Net True-up Amount  Over/(Under) Recovery (lines C7 through C10)</t>
  </si>
  <si>
    <t>D</t>
  </si>
  <si>
    <t>Interest Provision</t>
  </si>
  <si>
    <t>Beginning True-up Amount (lines C9a + C9b)</t>
  </si>
  <si>
    <t>Ending True-up Amount Before Interest (C7+C9a+C9b+C10)</t>
  </si>
  <si>
    <t>Total of Beginning &amp; Ending True-up Amount</t>
  </si>
  <si>
    <t>Average True-up Amount (50% of Line D3)</t>
  </si>
  <si>
    <t>Interest Rate - First Day Reporting Business Month</t>
  </si>
  <si>
    <t>Interest Rate - First Day Subsequent Business Month</t>
  </si>
  <si>
    <t>Total (Line D5 + Line D6)</t>
  </si>
  <si>
    <t>Average Interest Rate (50% of Line D7)</t>
  </si>
  <si>
    <t>Monthly Average Interest Rate (Line D8 / 12)</t>
  </si>
  <si>
    <t>Interest Provision (Line D4 x Line D9)</t>
  </si>
  <si>
    <t>NOTES</t>
  </si>
  <si>
    <t>RECOVERY FACTOR</t>
  </si>
  <si>
    <t>REVENUE TAX FACTOR</t>
  </si>
  <si>
    <t>Line Loss Factor</t>
  </si>
  <si>
    <t>STAFF 000596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</si>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</sst>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  <numFmt numFmtId="165" formatCode="mmmm\ yyyy"/>
    <numFmt numFmtId="166" formatCode="_(&quot;$&quot;* #,##0_);_(&quot;$&quot;* \(#,##0\);_(&quot;$&quot;* &quot;-&quot;??_);_(@_)"/>
    <numFmt numFmtId="167" formatCode="&quot;$&quot;* #,##0_);&quot;$&quot;* \(#,##0\)"/>
    <numFmt numFmtId="168" formatCode="0.0_)\ \ %;\(0.0\)\ \ %"/>
    <numFmt numFmtId="169" formatCode="_(* #,##0_);_(* \(#,##0\);_(* &quot;-&quot;??_);_(@_)"/>
    <numFmt numFmtId="170" formatCode="#,##0.0_);\(#,##0.0\)"/>
    <numFmt numFmtId="171" formatCode="0.00000_)\ \ %;\(0.00000\)\ \ %"/>
    <numFmt numFmtId="172" formatCode="#,##0.000_);\(#,##0.000\)"/>
    <numFmt numFmtId="173" formatCode="0.0000%"/>
    <numFmt numFmtId="174" formatCode="0.000000"/>
    <numFmt numFmtId="175" formatCode="&quot;£&quot;#,##0_);[Red]\(&quot;£&quot;#,##0\)"/>
    <numFmt numFmtId="176" formatCode="0.000_)"/>
    <numFmt numFmtId="177" formatCode="_-&quot;£&quot;* #,##0.00_-;\-&quot;£&quot;* #,##0.00_-;_-&quot;£&quot;* &quot;-&quot;??_-;_-@_-"/>
  </numFmts>
  <fonts count="29">
    <font>
      <sz val="10"/>
      <name val="Arial"/>
    </font>
    <font>
      <sz val="9"/>
      <name val="Times New Roman"/>
      <family val="1"/>
    </font>
    <font>
      <sz val="10"/>
      <name val="Courier"/>
      <family val="3"/>
    </font>
    <font>
      <sz val="9"/>
      <name val="Arial"/>
      <family val="2"/>
    </font>
    <font>
      <b/>
      <sz val="9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name val="TmsRm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MS Sans Serif"/>
      <family val="2"/>
    </font>
    <font>
      <sz val="9"/>
      <color indexed="12"/>
      <name val="Times New Roman"/>
      <family val="1"/>
    </font>
    <font>
      <sz val="11"/>
      <name val="Tms Rmn"/>
      <family val="1"/>
    </font>
    <font>
      <sz val="10"/>
      <name val="MS Sans Serif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Helv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9"/>
      <name val="Arial"/>
      <family val="2"/>
    </font>
    <font>
      <sz val="10"/>
      <color indexed="10"/>
      <name val="Arial"/>
      <family val="2"/>
    </font>
    <font>
      <b/>
      <sz val="8"/>
      <color indexed="8"/>
      <name val="Helv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5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17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4" fontId="5" fillId="0" borderId="0">
      <alignment horizontal="left" wrapText="1"/>
    </xf>
    <xf numFmtId="175" fontId="5" fillId="0" borderId="0" applyFill="0" applyBorder="0" applyAlignment="0"/>
    <xf numFmtId="176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176" fontId="12" fillId="0" borderId="0"/>
    <xf numFmtId="43" fontId="5" fillId="0" borderId="0" applyFont="0" applyFill="0" applyBorder="0" applyAlignment="0" applyProtection="0"/>
    <xf numFmtId="40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Alignment="0">
      <alignment horizontal="left"/>
    </xf>
    <xf numFmtId="44" fontId="5" fillId="0" borderId="0" applyFont="0" applyFill="0" applyBorder="0" applyAlignment="0" applyProtection="0"/>
    <xf numFmtId="8" fontId="13" fillId="0" borderId="0" applyFont="0" applyFill="0" applyBorder="0" applyAlignment="0" applyProtection="0"/>
    <xf numFmtId="0" fontId="15" fillId="0" borderId="0" applyNumberFormat="0" applyAlignment="0">
      <alignment horizontal="left"/>
    </xf>
    <xf numFmtId="38" fontId="16" fillId="2" borderId="0" applyNumberFormat="0" applyBorder="0" applyAlignment="0" applyProtection="0"/>
    <xf numFmtId="0" fontId="17" fillId="0" borderId="27" applyNumberFormat="0" applyAlignment="0" applyProtection="0">
      <alignment horizontal="left" vertical="center"/>
    </xf>
    <xf numFmtId="0" fontId="17" fillId="0" borderId="6">
      <alignment horizontal="left" vertical="center"/>
    </xf>
    <xf numFmtId="10" fontId="16" fillId="3" borderId="28" applyNumberFormat="0" applyBorder="0" applyAlignment="0" applyProtection="0"/>
    <xf numFmtId="177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174" fontId="18" fillId="0" borderId="0">
      <alignment horizontal="left" wrapText="1"/>
    </xf>
    <xf numFmtId="0" fontId="6" fillId="0" borderId="0"/>
    <xf numFmtId="0" fontId="6" fillId="0" borderId="0"/>
    <xf numFmtId="174" fontId="5" fillId="0" borderId="0">
      <alignment horizontal="left" wrapText="1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4" fontId="19" fillId="0" borderId="0" applyNumberFormat="0" applyFill="0" applyBorder="0" applyAlignment="0" applyProtection="0">
      <alignment horizontal="left"/>
    </xf>
    <xf numFmtId="4" fontId="20" fillId="4" borderId="29" applyNumberFormat="0" applyProtection="0">
      <alignment vertical="center"/>
    </xf>
    <xf numFmtId="4" fontId="21" fillId="4" borderId="29" applyNumberFormat="0" applyProtection="0">
      <alignment vertical="center"/>
    </xf>
    <xf numFmtId="4" fontId="20" fillId="4" borderId="29" applyNumberFormat="0" applyProtection="0">
      <alignment horizontal="left" vertical="center" indent="1"/>
    </xf>
    <xf numFmtId="4" fontId="20" fillId="4" borderId="29" applyNumberFormat="0" applyProtection="0">
      <alignment horizontal="left" vertical="center" indent="1"/>
    </xf>
    <xf numFmtId="0" fontId="22" fillId="0" borderId="29" applyNumberFormat="0" applyProtection="0">
      <alignment horizontal="left" vertical="center" indent="1"/>
    </xf>
    <xf numFmtId="4" fontId="20" fillId="5" borderId="29" applyNumberFormat="0" applyProtection="0">
      <alignment horizontal="right" vertical="center"/>
    </xf>
    <xf numFmtId="4" fontId="20" fillId="6" borderId="29" applyNumberFormat="0" applyProtection="0">
      <alignment horizontal="right" vertical="center"/>
    </xf>
    <xf numFmtId="4" fontId="20" fillId="7" borderId="29" applyNumberFormat="0" applyProtection="0">
      <alignment horizontal="right" vertical="center"/>
    </xf>
    <xf numFmtId="4" fontId="20" fillId="8" borderId="29" applyNumberFormat="0" applyProtection="0">
      <alignment horizontal="right" vertical="center"/>
    </xf>
    <xf numFmtId="4" fontId="20" fillId="9" borderId="29" applyNumberFormat="0" applyProtection="0">
      <alignment horizontal="right" vertical="center"/>
    </xf>
    <xf numFmtId="4" fontId="20" fillId="10" borderId="29" applyNumberFormat="0" applyProtection="0">
      <alignment horizontal="right" vertical="center"/>
    </xf>
    <xf numFmtId="4" fontId="20" fillId="11" borderId="29" applyNumberFormat="0" applyProtection="0">
      <alignment horizontal="right" vertical="center"/>
    </xf>
    <xf numFmtId="4" fontId="20" fillId="12" borderId="29" applyNumberFormat="0" applyProtection="0">
      <alignment horizontal="right" vertical="center"/>
    </xf>
    <xf numFmtId="4" fontId="20" fillId="13" borderId="29" applyNumberFormat="0" applyProtection="0">
      <alignment horizontal="right" vertical="center"/>
    </xf>
    <xf numFmtId="4" fontId="23" fillId="14" borderId="29" applyNumberFormat="0" applyProtection="0">
      <alignment horizontal="left" vertical="center" indent="1"/>
    </xf>
    <xf numFmtId="4" fontId="23" fillId="0" borderId="30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0" fontId="5" fillId="16" borderId="29" applyNumberFormat="0" applyProtection="0">
      <alignment horizontal="left" vertical="center" indent="1"/>
    </xf>
    <xf numFmtId="4" fontId="20" fillId="0" borderId="29" applyNumberFormat="0" applyProtection="0">
      <alignment horizontal="left" vertical="center" indent="1"/>
    </xf>
    <xf numFmtId="4" fontId="23" fillId="0" borderId="29" applyNumberFormat="0" applyProtection="0">
      <alignment horizontal="left" vertical="center" indent="1"/>
    </xf>
    <xf numFmtId="0" fontId="5" fillId="0" borderId="29" applyNumberFormat="0" applyProtection="0">
      <alignment horizontal="left" vertical="center" indent="1"/>
    </xf>
    <xf numFmtId="0" fontId="5" fillId="17" borderId="29" applyNumberFormat="0" applyProtection="0">
      <alignment horizontal="left" vertical="center" indent="1"/>
    </xf>
    <xf numFmtId="0" fontId="5" fillId="0" borderId="29" applyNumberFormat="0" applyProtection="0">
      <alignment horizontal="left" vertical="center" indent="1"/>
    </xf>
    <xf numFmtId="0" fontId="5" fillId="18" borderId="29" applyNumberFormat="0" applyProtection="0">
      <alignment horizontal="left" vertical="center" indent="1"/>
    </xf>
    <xf numFmtId="0" fontId="5" fillId="0" borderId="29" applyNumberFormat="0" applyProtection="0">
      <alignment horizontal="left" vertical="center" indent="1"/>
    </xf>
    <xf numFmtId="0" fontId="5" fillId="2" borderId="29" applyNumberFormat="0" applyProtection="0">
      <alignment horizontal="left" vertical="center" indent="1"/>
    </xf>
    <xf numFmtId="0" fontId="5" fillId="0" borderId="29" applyNumberFormat="0" applyProtection="0">
      <alignment horizontal="left" vertical="center" indent="1"/>
    </xf>
    <xf numFmtId="0" fontId="5" fillId="16" borderId="29" applyNumberFormat="0" applyProtection="0">
      <alignment horizontal="left" vertical="center" indent="1"/>
    </xf>
    <xf numFmtId="0" fontId="5" fillId="0" borderId="0"/>
    <xf numFmtId="4" fontId="20" fillId="3" borderId="29" applyNumberFormat="0" applyProtection="0">
      <alignment vertical="center"/>
    </xf>
    <xf numFmtId="4" fontId="21" fillId="3" borderId="29" applyNumberFormat="0" applyProtection="0">
      <alignment vertical="center"/>
    </xf>
    <xf numFmtId="4" fontId="20" fillId="3" borderId="29" applyNumberFormat="0" applyProtection="0">
      <alignment horizontal="left" vertical="center" indent="1"/>
    </xf>
    <xf numFmtId="4" fontId="20" fillId="3" borderId="29" applyNumberFormat="0" applyProtection="0">
      <alignment horizontal="left" vertical="center" indent="1"/>
    </xf>
    <xf numFmtId="4" fontId="20" fillId="0" borderId="29" applyNumberFormat="0" applyProtection="0">
      <alignment horizontal="right" vertical="center"/>
    </xf>
    <xf numFmtId="4" fontId="21" fillId="19" borderId="29" applyNumberFormat="0" applyProtection="0">
      <alignment horizontal="right" vertical="center"/>
    </xf>
    <xf numFmtId="0" fontId="5" fillId="16" borderId="29" applyNumberFormat="0" applyProtection="0">
      <alignment horizontal="left" vertical="center" indent="1"/>
    </xf>
    <xf numFmtId="0" fontId="25" fillId="0" borderId="29" applyNumberFormat="0" applyProtection="0">
      <alignment horizontal="left" vertical="center" indent="1"/>
    </xf>
    <xf numFmtId="0" fontId="26" fillId="0" borderId="0"/>
    <xf numFmtId="4" fontId="27" fillId="19" borderId="29" applyNumberFormat="0" applyProtection="0">
      <alignment horizontal="right" vertical="center"/>
    </xf>
    <xf numFmtId="174" fontId="5" fillId="0" borderId="0">
      <alignment horizontal="left" wrapText="1"/>
    </xf>
    <xf numFmtId="40" fontId="28" fillId="0" borderId="0" applyBorder="0">
      <alignment horizontal="right"/>
    </xf>
  </cellStyleXfs>
  <cellXfs count="114">
    <xf numFmtId="0" fontId="0" fillId="0" borderId="0" xfId="0"/>
    <xf numFmtId="165" fontId="4" fillId="0" borderId="0" xfId="4" quotePrefix="1" applyNumberFormat="1" applyFont="1" applyFill="1" applyAlignment="1" applyProtection="1">
      <alignment horizontal="left"/>
    </xf>
    <xf numFmtId="164" fontId="1" fillId="0" borderId="0" xfId="4" applyFont="1" applyFill="1" applyAlignment="1">
      <alignment horizontal="centerContinuous"/>
    </xf>
    <xf numFmtId="164" fontId="1" fillId="0" borderId="2" xfId="4" applyFont="1" applyFill="1" applyBorder="1" applyAlignment="1">
      <alignment horizontal="center"/>
    </xf>
    <xf numFmtId="37" fontId="1" fillId="0" borderId="12" xfId="4" applyNumberFormat="1" applyFont="1" applyFill="1" applyBorder="1" applyAlignment="1" applyProtection="1">
      <alignment horizontal="center"/>
    </xf>
    <xf numFmtId="166" fontId="1" fillId="0" borderId="0" xfId="2" applyNumberFormat="1" applyFont="1" applyFill="1" applyProtection="1"/>
    <xf numFmtId="37" fontId="1" fillId="0" borderId="0" xfId="4" applyNumberFormat="1" applyFont="1" applyFill="1" applyAlignment="1" applyProtection="1">
      <alignment horizontal="left"/>
    </xf>
    <xf numFmtId="37" fontId="1" fillId="0" borderId="0" xfId="4" applyNumberFormat="1" applyFont="1" applyFill="1" applyProtection="1"/>
    <xf numFmtId="168" fontId="1" fillId="0" borderId="0" xfId="4" applyNumberFormat="1" applyFont="1" applyFill="1" applyAlignment="1" applyProtection="1">
      <alignment horizontal="right"/>
    </xf>
    <xf numFmtId="167" fontId="1" fillId="0" borderId="0" xfId="4" applyNumberFormat="1" applyFont="1" applyFill="1" applyProtection="1"/>
    <xf numFmtId="37" fontId="1" fillId="0" borderId="0" xfId="4" applyNumberFormat="1" applyFont="1" applyFill="1" applyAlignment="1" applyProtection="1">
      <alignment horizontal="left" vertical="top" wrapText="1"/>
    </xf>
    <xf numFmtId="37" fontId="1" fillId="0" borderId="0" xfId="4" applyNumberFormat="1" applyFont="1" applyFill="1" applyBorder="1" applyProtection="1"/>
    <xf numFmtId="5" fontId="1" fillId="0" borderId="16" xfId="4" applyNumberFormat="1" applyFont="1" applyFill="1" applyBorder="1" applyProtection="1"/>
    <xf numFmtId="169" fontId="1" fillId="0" borderId="0" xfId="1" applyNumberFormat="1" applyFont="1" applyFill="1" applyProtection="1"/>
    <xf numFmtId="37" fontId="1" fillId="0" borderId="0" xfId="4" applyNumberFormat="1" applyFont="1" applyFill="1" applyAlignment="1" applyProtection="1"/>
    <xf numFmtId="43" fontId="1" fillId="0" borderId="0" xfId="1" applyFont="1" applyFill="1" applyProtection="1"/>
    <xf numFmtId="167" fontId="1" fillId="0" borderId="16" xfId="4" applyNumberFormat="1" applyFont="1" applyFill="1" applyBorder="1" applyProtection="1"/>
    <xf numFmtId="164" fontId="1" fillId="0" borderId="0" xfId="4" applyFont="1" applyFill="1"/>
    <xf numFmtId="37" fontId="1" fillId="0" borderId="0" xfId="4" applyNumberFormat="1" applyFont="1" applyFill="1" applyAlignment="1" applyProtection="1">
      <alignment horizontal="center"/>
    </xf>
    <xf numFmtId="164" fontId="8" fillId="0" borderId="0" xfId="4" applyFont="1" applyFill="1"/>
    <xf numFmtId="0" fontId="8" fillId="0" borderId="0" xfId="0" applyFont="1" applyFill="1" applyAlignment="1">
      <alignment horizontal="center"/>
    </xf>
    <xf numFmtId="0" fontId="8" fillId="0" borderId="0" xfId="0" quotePrefix="1" applyFont="1" applyFill="1" applyAlignment="1">
      <alignment horizontal="left"/>
    </xf>
    <xf numFmtId="0" fontId="1" fillId="0" borderId="0" xfId="0" applyFont="1" applyFill="1"/>
    <xf numFmtId="0" fontId="9" fillId="0" borderId="0" xfId="0" applyFont="1" applyFill="1"/>
    <xf numFmtId="164" fontId="9" fillId="0" borderId="0" xfId="4" applyFont="1" applyFill="1"/>
    <xf numFmtId="0" fontId="9" fillId="0" borderId="0" xfId="0" applyFont="1" applyFill="1" applyAlignment="1">
      <alignment horizontal="center"/>
    </xf>
    <xf numFmtId="37" fontId="8" fillId="0" borderId="0" xfId="4" applyNumberFormat="1" applyFont="1" applyFill="1" applyAlignment="1" applyProtection="1">
      <alignment horizontal="left"/>
    </xf>
    <xf numFmtId="172" fontId="10" fillId="0" borderId="0" xfId="0" applyNumberFormat="1" applyFont="1" applyFill="1" applyBorder="1" applyProtection="1"/>
    <xf numFmtId="0" fontId="1" fillId="0" borderId="0" xfId="0" applyFont="1" applyFill="1" applyAlignment="1">
      <alignment horizontal="center"/>
    </xf>
    <xf numFmtId="37" fontId="4" fillId="0" borderId="21" xfId="4" applyNumberFormat="1" applyFont="1" applyFill="1" applyBorder="1" applyAlignment="1" applyProtection="1">
      <alignment horizontal="left"/>
    </xf>
    <xf numFmtId="0" fontId="1" fillId="0" borderId="22" xfId="0" applyFont="1" applyFill="1" applyBorder="1"/>
    <xf numFmtId="172" fontId="10" fillId="0" borderId="23" xfId="0" applyNumberFormat="1" applyFont="1" applyFill="1" applyBorder="1" applyProtection="1"/>
    <xf numFmtId="37" fontId="4" fillId="0" borderId="24" xfId="4" applyNumberFormat="1" applyFont="1" applyFill="1" applyBorder="1" applyAlignment="1" applyProtection="1">
      <alignment horizontal="left"/>
    </xf>
    <xf numFmtId="0" fontId="1" fillId="0" borderId="25" xfId="0" applyFont="1" applyFill="1" applyBorder="1"/>
    <xf numFmtId="173" fontId="11" fillId="0" borderId="26" xfId="4" applyNumberFormat="1" applyFont="1" applyFill="1" applyBorder="1" applyProtection="1">
      <protection locked="0"/>
    </xf>
    <xf numFmtId="164" fontId="1" fillId="0" borderId="0" xfId="4" applyNumberFormat="1" applyFont="1" applyFill="1" applyAlignment="1" applyProtection="1">
      <alignment horizontal="left"/>
    </xf>
    <xf numFmtId="0" fontId="3" fillId="0" borderId="0" xfId="0" applyFont="1" applyFill="1"/>
    <xf numFmtId="37" fontId="1" fillId="0" borderId="0" xfId="0" applyNumberFormat="1" applyFont="1" applyFill="1"/>
    <xf numFmtId="164" fontId="1" fillId="0" borderId="1" xfId="4" applyFont="1" applyFill="1" applyBorder="1" applyAlignment="1"/>
    <xf numFmtId="164" fontId="1" fillId="0" borderId="1" xfId="4" applyFont="1" applyFill="1" applyBorder="1" applyAlignment="1">
      <alignment horizontal="center"/>
    </xf>
    <xf numFmtId="164" fontId="1" fillId="0" borderId="1" xfId="4" applyFont="1" applyFill="1" applyBorder="1"/>
    <xf numFmtId="37" fontId="1" fillId="0" borderId="2" xfId="4" applyNumberFormat="1" applyFont="1" applyFill="1" applyBorder="1" applyAlignment="1" applyProtection="1">
      <alignment horizontal="centerContinuous"/>
    </xf>
    <xf numFmtId="164" fontId="1" fillId="0" borderId="3" xfId="4" applyFont="1" applyFill="1" applyBorder="1" applyAlignment="1">
      <alignment horizontal="centerContinuous"/>
    </xf>
    <xf numFmtId="164" fontId="1" fillId="0" borderId="4" xfId="4" applyFont="1" applyFill="1" applyBorder="1" applyAlignment="1">
      <alignment horizontal="centerContinuous"/>
    </xf>
    <xf numFmtId="37" fontId="1" fillId="0" borderId="5" xfId="4" applyNumberFormat="1" applyFont="1" applyFill="1" applyBorder="1" applyAlignment="1" applyProtection="1">
      <alignment horizontal="centerContinuous"/>
    </xf>
    <xf numFmtId="164" fontId="1" fillId="0" borderId="6" xfId="4" applyFont="1" applyFill="1" applyBorder="1" applyAlignment="1">
      <alignment horizontal="centerContinuous"/>
    </xf>
    <xf numFmtId="164" fontId="1" fillId="0" borderId="1" xfId="4" applyFont="1" applyFill="1" applyBorder="1" applyAlignment="1">
      <alignment horizontal="centerContinuous"/>
    </xf>
    <xf numFmtId="164" fontId="1" fillId="0" borderId="7" xfId="4" applyFont="1" applyFill="1" applyBorder="1" applyAlignment="1">
      <alignment horizontal="centerContinuous"/>
    </xf>
    <xf numFmtId="37" fontId="1" fillId="0" borderId="0" xfId="4" applyNumberFormat="1" applyFont="1" applyFill="1" applyAlignment="1" applyProtection="1">
      <alignment horizontal="centerContinuous"/>
    </xf>
    <xf numFmtId="164" fontId="1" fillId="0" borderId="2" xfId="4" applyFont="1" applyFill="1" applyBorder="1"/>
    <xf numFmtId="164" fontId="1" fillId="0" borderId="8" xfId="4" applyFont="1" applyFill="1" applyBorder="1" applyAlignment="1">
      <alignment horizontal="centerContinuous"/>
    </xf>
    <xf numFmtId="37" fontId="1" fillId="0" borderId="9" xfId="4" applyNumberFormat="1" applyFont="1" applyFill="1" applyBorder="1" applyAlignment="1" applyProtection="1">
      <alignment horizontal="centerContinuous"/>
    </xf>
    <xf numFmtId="164" fontId="1" fillId="0" borderId="10" xfId="4" applyFont="1" applyFill="1" applyBorder="1" applyAlignment="1">
      <alignment horizontal="centerContinuous"/>
    </xf>
    <xf numFmtId="37" fontId="1" fillId="0" borderId="11" xfId="4" applyNumberFormat="1" applyFont="1" applyFill="1" applyBorder="1" applyAlignment="1" applyProtection="1">
      <alignment horizontal="centerContinuous"/>
    </xf>
    <xf numFmtId="37" fontId="1" fillId="0" borderId="11" xfId="4" applyNumberFormat="1" applyFont="1" applyFill="1" applyBorder="1" applyAlignment="1" applyProtection="1">
      <alignment horizontal="center"/>
    </xf>
    <xf numFmtId="164" fontId="1" fillId="0" borderId="11" xfId="4" applyFont="1" applyFill="1" applyBorder="1"/>
    <xf numFmtId="37" fontId="1" fillId="0" borderId="13" xfId="4" applyNumberFormat="1" applyFont="1" applyFill="1" applyBorder="1" applyAlignment="1" applyProtection="1">
      <alignment horizontal="center"/>
    </xf>
    <xf numFmtId="37" fontId="1" fillId="0" borderId="14" xfId="4" applyNumberFormat="1" applyFont="1" applyFill="1" applyBorder="1" applyAlignment="1" applyProtection="1">
      <alignment horizontal="center"/>
    </xf>
    <xf numFmtId="37" fontId="1" fillId="0" borderId="9" xfId="4" applyNumberFormat="1" applyFont="1" applyFill="1" applyBorder="1" applyAlignment="1" applyProtection="1">
      <alignment horizontal="center"/>
    </xf>
    <xf numFmtId="37" fontId="1" fillId="0" borderId="10" xfId="4" applyNumberFormat="1" applyFont="1" applyFill="1" applyBorder="1" applyAlignment="1" applyProtection="1">
      <alignment horizontal="center"/>
    </xf>
    <xf numFmtId="0" fontId="1" fillId="0" borderId="0" xfId="0" applyFont="1" applyFill="1" applyAlignment="1"/>
    <xf numFmtId="37" fontId="4" fillId="0" borderId="0" xfId="4" applyNumberFormat="1" applyFont="1" applyFill="1" applyAlignment="1" applyProtection="1">
      <alignment horizontal="center"/>
    </xf>
    <xf numFmtId="164" fontId="1" fillId="0" borderId="0" xfId="4" applyFont="1" applyFill="1" applyAlignment="1"/>
    <xf numFmtId="1" fontId="1" fillId="0" borderId="0" xfId="4" applyNumberFormat="1" applyFont="1" applyFill="1" applyAlignment="1" applyProtection="1"/>
    <xf numFmtId="167" fontId="1" fillId="0" borderId="0" xfId="2" applyNumberFormat="1" applyFont="1" applyFill="1" applyProtection="1"/>
    <xf numFmtId="37" fontId="1" fillId="0" borderId="0" xfId="4" quotePrefix="1" applyNumberFormat="1" applyFont="1" applyFill="1" applyBorder="1" applyAlignment="1" applyProtection="1">
      <alignment horizontal="left"/>
    </xf>
    <xf numFmtId="37" fontId="1" fillId="0" borderId="0" xfId="4" applyNumberFormat="1" applyFont="1" applyFill="1" applyAlignment="1" applyProtection="1">
      <alignment horizontal="right"/>
    </xf>
    <xf numFmtId="37" fontId="1" fillId="0" borderId="0" xfId="4" quotePrefix="1" applyNumberFormat="1" applyFont="1" applyFill="1" applyAlignment="1" applyProtection="1">
      <alignment horizontal="left"/>
    </xf>
    <xf numFmtId="168" fontId="1" fillId="0" borderId="0" xfId="4" applyNumberFormat="1" applyFont="1" applyFill="1" applyAlignment="1" applyProtection="1"/>
    <xf numFmtId="167" fontId="1" fillId="0" borderId="15" xfId="4" applyNumberFormat="1" applyFont="1" applyFill="1" applyBorder="1" applyProtection="1"/>
    <xf numFmtId="169" fontId="1" fillId="0" borderId="15" xfId="1" applyNumberFormat="1" applyFont="1" applyFill="1" applyBorder="1" applyProtection="1"/>
    <xf numFmtId="167" fontId="1" fillId="0" borderId="0" xfId="4" applyNumberFormat="1" applyFont="1" applyFill="1" applyBorder="1" applyProtection="1"/>
    <xf numFmtId="37" fontId="1" fillId="0" borderId="0" xfId="2" applyNumberFormat="1" applyFont="1" applyFill="1" applyProtection="1"/>
    <xf numFmtId="0" fontId="1" fillId="0" borderId="0" xfId="0" applyFont="1" applyFill="1" applyAlignment="1">
      <alignment horizontal="right"/>
    </xf>
    <xf numFmtId="37" fontId="4" fillId="0" borderId="0" xfId="4" quotePrefix="1" applyNumberFormat="1" applyFont="1" applyFill="1" applyAlignment="1" applyProtection="1">
      <alignment horizontal="center"/>
    </xf>
    <xf numFmtId="0" fontId="6" fillId="0" borderId="0" xfId="0" applyFont="1" applyFill="1"/>
    <xf numFmtId="170" fontId="1" fillId="0" borderId="0" xfId="4" applyNumberFormat="1" applyFont="1" applyFill="1" applyAlignment="1" applyProtection="1">
      <alignment horizontal="right"/>
    </xf>
    <xf numFmtId="164" fontId="1" fillId="0" borderId="0" xfId="4" applyFont="1" applyFill="1" applyAlignment="1">
      <alignment horizontal="right"/>
    </xf>
    <xf numFmtId="168" fontId="1" fillId="0" borderId="0" xfId="4" applyNumberFormat="1" applyFont="1" applyFill="1" applyAlignment="1" applyProtection="1">
      <alignment horizontal="center"/>
    </xf>
    <xf numFmtId="169" fontId="1" fillId="0" borderId="0" xfId="1" applyNumberFormat="1" applyFont="1" applyFill="1"/>
    <xf numFmtId="44" fontId="1" fillId="0" borderId="0" xfId="2" applyFont="1" applyFill="1"/>
    <xf numFmtId="37" fontId="1" fillId="0" borderId="15" xfId="4" applyNumberFormat="1" applyFont="1" applyFill="1" applyBorder="1" applyProtection="1"/>
    <xf numFmtId="37" fontId="1" fillId="0" borderId="16" xfId="4" applyNumberFormat="1" applyFont="1" applyFill="1" applyBorder="1" applyProtection="1"/>
    <xf numFmtId="37" fontId="1" fillId="0" borderId="0" xfId="4" quotePrefix="1" applyNumberFormat="1" applyFont="1" applyFill="1" applyAlignment="1" applyProtection="1">
      <alignment horizontal="center"/>
    </xf>
    <xf numFmtId="171" fontId="1" fillId="0" borderId="17" xfId="4" applyNumberFormat="1" applyFont="1" applyFill="1" applyBorder="1" applyProtection="1"/>
    <xf numFmtId="165" fontId="4" fillId="0" borderId="0" xfId="4" applyNumberFormat="1" applyFont="1" applyFill="1" applyAlignment="1" applyProtection="1">
      <alignment horizontal="left"/>
    </xf>
    <xf numFmtId="164" fontId="1" fillId="0" borderId="18" xfId="4" applyFont="1" applyFill="1" applyBorder="1" applyAlignment="1">
      <alignment horizontal="centerContinuous"/>
    </xf>
    <xf numFmtId="37" fontId="1" fillId="0" borderId="19" xfId="4" applyNumberFormat="1" applyFont="1" applyFill="1" applyBorder="1" applyAlignment="1" applyProtection="1">
      <alignment horizontal="center"/>
    </xf>
    <xf numFmtId="37" fontId="1" fillId="0" borderId="20" xfId="4" applyNumberFormat="1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 vertical="top" wrapText="1"/>
    </xf>
    <xf numFmtId="37" fontId="1" fillId="0" borderId="0" xfId="4" quotePrefix="1" applyNumberFormat="1" applyFont="1" applyFill="1" applyAlignment="1" applyProtection="1">
      <alignment horizontal="left" vertical="top" wrapText="1"/>
    </xf>
    <xf numFmtId="5" fontId="1" fillId="0" borderId="0" xfId="4" applyNumberFormat="1" applyFont="1" applyFill="1" applyAlignment="1" applyProtection="1"/>
    <xf numFmtId="0" fontId="1" fillId="0" borderId="0" xfId="0" applyFont="1" applyFill="1" applyAlignment="1">
      <alignment vertical="top" wrapText="1"/>
    </xf>
    <xf numFmtId="37" fontId="1" fillId="0" borderId="0" xfId="4" applyNumberFormat="1" applyFont="1" applyFill="1" applyAlignment="1" applyProtection="1">
      <alignment horizontal="center" vertical="top" wrapText="1"/>
    </xf>
    <xf numFmtId="37" fontId="1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37" fontId="1" fillId="0" borderId="0" xfId="4" applyNumberFormat="1" applyFont="1" applyFill="1" applyAlignment="1" applyProtection="1">
      <alignment horizontal="center" vertical="top"/>
    </xf>
    <xf numFmtId="169" fontId="1" fillId="0" borderId="0" xfId="1" applyNumberFormat="1" applyFont="1" applyFill="1" applyAlignment="1" applyProtection="1"/>
    <xf numFmtId="37" fontId="1" fillId="0" borderId="0" xfId="4" applyNumberFormat="1" applyFont="1" applyFill="1" applyBorder="1" applyAlignment="1" applyProtection="1"/>
    <xf numFmtId="0" fontId="1" fillId="0" borderId="0" xfId="0" applyFont="1" applyFill="1" applyAlignment="1">
      <alignment vertical="top"/>
    </xf>
    <xf numFmtId="171" fontId="1" fillId="0" borderId="0" xfId="4" applyNumberFormat="1" applyFont="1" applyFill="1" applyProtection="1"/>
    <xf numFmtId="171" fontId="1" fillId="0" borderId="0" xfId="4" applyNumberFormat="1" applyFont="1" applyFill="1" applyAlignment="1" applyProtection="1">
      <alignment horizontal="center"/>
    </xf>
    <xf numFmtId="171" fontId="1" fillId="0" borderId="0" xfId="4" applyNumberFormat="1" applyFont="1" applyFill="1" applyBorder="1" applyAlignment="1" applyProtection="1">
      <alignment vertical="top"/>
    </xf>
    <xf numFmtId="167" fontId="1" fillId="0" borderId="16" xfId="4" applyNumberFormat="1" applyFont="1" applyFill="1" applyBorder="1" applyAlignment="1" applyProtection="1"/>
    <xf numFmtId="37" fontId="1" fillId="0" borderId="0" xfId="4" applyNumberFormat="1" applyFont="1" applyFill="1" applyAlignment="1" applyProtection="1">
      <alignment horizontal="left" wrapText="1"/>
    </xf>
    <xf numFmtId="43" fontId="1" fillId="0" borderId="0" xfId="1" applyFont="1" applyFill="1"/>
    <xf numFmtId="167" fontId="1" fillId="0" borderId="0" xfId="0" applyNumberFormat="1" applyFont="1" applyFill="1"/>
    <xf numFmtId="0" fontId="7" fillId="0" borderId="0" xfId="0" applyFont="1" applyFill="1" applyAlignment="1">
      <alignment horizontal="center"/>
    </xf>
    <xf numFmtId="171" fontId="1" fillId="0" borderId="0" xfId="0" applyNumberFormat="1" applyFont="1" applyFill="1"/>
    <xf numFmtId="37" fontId="7" fillId="0" borderId="0" xfId="4" applyNumberFormat="1" applyFont="1" applyFill="1" applyAlignment="1" applyProtection="1">
      <alignment horizontal="left"/>
    </xf>
    <xf numFmtId="37" fontId="7" fillId="0" borderId="0" xfId="4" applyNumberFormat="1" applyFont="1" applyFill="1" applyAlignment="1" applyProtection="1">
      <alignment horizontal="center"/>
    </xf>
    <xf numFmtId="0" fontId="7" fillId="0" borderId="0" xfId="0" applyFont="1" applyFill="1"/>
    <xf numFmtId="0" fontId="4" fillId="0" borderId="0" xfId="0" applyFont="1" applyFill="1"/>
    <xf numFmtId="173" fontId="1" fillId="0" borderId="0" xfId="3" applyNumberFormat="1" applyFont="1" applyFill="1"/>
  </cellXfs>
  <cellStyles count="117">
    <cellStyle name="_CC Oil" xfId="5"/>
    <cellStyle name="_CC Oil_Copy of FUEL JAN 2012 -DEC 2012 MARGINAL COST SEASONAL" xfId="6"/>
    <cellStyle name="_DSO Oil" xfId="7"/>
    <cellStyle name="_DSO Oil_Copy of FUEL JAN 2012 -DEC 2012 MARGINAL COST SEASONAL" xfId="8"/>
    <cellStyle name="_FLCC Oil" xfId="9"/>
    <cellStyle name="_FLCC Oil_Copy of FUEL JAN 2012 -DEC 2012 MARGINAL COST SEASONAL" xfId="10"/>
    <cellStyle name="_FLPEGT Oil" xfId="11"/>
    <cellStyle name="_FLPEGT Oil_Copy of FUEL JAN 2012 -DEC 2012 MARGINAL COST SEASONAL" xfId="12"/>
    <cellStyle name="_FMCT Oil" xfId="13"/>
    <cellStyle name="_FMCT Oil_Copy of FUEL JAN 2012 -DEC 2012 MARGINAL COST SEASONAL" xfId="14"/>
    <cellStyle name="_GTDW_DataTemplate" xfId="15"/>
    <cellStyle name="_GTDW_DataTemplate_Copy of FUEL JAN 2012 -DEC 2012 MARGINAL COST SEASONAL" xfId="16"/>
    <cellStyle name="_Gulfstream Gas" xfId="17"/>
    <cellStyle name="_Gulfstream Gas_Copy of FUEL JAN 2012 -DEC 2012 MARGINAL COST SEASONAL" xfId="18"/>
    <cellStyle name="_MR .7 Oil" xfId="19"/>
    <cellStyle name="_MR .7 Oil_Copy of FUEL JAN 2012 -DEC 2012 MARGINAL COST SEASONAL" xfId="20"/>
    <cellStyle name="_MR 1 Oil" xfId="21"/>
    <cellStyle name="_MR 1 Oil_Copy of FUEL JAN 2012 -DEC 2012 MARGINAL COST SEASONAL" xfId="22"/>
    <cellStyle name="_MRCT Oil" xfId="23"/>
    <cellStyle name="_MRCT Oil_Copy of FUEL JAN 2012 -DEC 2012 MARGINAL COST SEASONAL" xfId="24"/>
    <cellStyle name="_MT Gulfstream Gas" xfId="25"/>
    <cellStyle name="_MT Gulfstream Gas_Copy of FUEL JAN 2012 -DEC 2012 MARGINAL COST SEASONAL" xfId="26"/>
    <cellStyle name="_MT Oil" xfId="27"/>
    <cellStyle name="_MT Oil_Copy of FUEL JAN 2012 -DEC 2012 MARGINAL COST SEASONAL" xfId="28"/>
    <cellStyle name="_OLCT Oil" xfId="29"/>
    <cellStyle name="_OLCT Oil_Copy of FUEL JAN 2012 -DEC 2012 MARGINAL COST SEASONAL" xfId="30"/>
    <cellStyle name="_PE Oil" xfId="31"/>
    <cellStyle name="_PE Oil_Copy of FUEL JAN 2012 -DEC 2012 MARGINAL COST SEASONAL" xfId="32"/>
    <cellStyle name="_PN Oil" xfId="33"/>
    <cellStyle name="_PN Oil_Copy of FUEL JAN 2012 -DEC 2012 MARGINAL COST SEASONAL" xfId="34"/>
    <cellStyle name="_RV Oil" xfId="35"/>
    <cellStyle name="_RV Oil_Copy of FUEL JAN 2012 -DEC 2012 MARGINAL COST SEASONAL" xfId="36"/>
    <cellStyle name="_SHCT Oil" xfId="37"/>
    <cellStyle name="_SHCT Oil_Copy of FUEL JAN 2012 -DEC 2012 MARGINAL COST SEASONAL" xfId="38"/>
    <cellStyle name="_SN Oil" xfId="39"/>
    <cellStyle name="_SN Oil_Copy of FUEL JAN 2012 -DEC 2012 MARGINAL COST SEASONAL" xfId="40"/>
    <cellStyle name="_TP Oil" xfId="41"/>
    <cellStyle name="_TP Oil_Copy of FUEL JAN 2012 -DEC 2012 MARGINAL COST SEASONAL" xfId="42"/>
    <cellStyle name="Calc Currency (0)" xfId="43"/>
    <cellStyle name="Comma" xfId="1" builtinId="3"/>
    <cellStyle name="Comma  - Style1" xfId="44"/>
    <cellStyle name="Comma  - Style2" xfId="45"/>
    <cellStyle name="Comma  - Style3" xfId="46"/>
    <cellStyle name="Comma  - Style4" xfId="47"/>
    <cellStyle name="Comma  - Style5" xfId="48"/>
    <cellStyle name="Comma  - Style6" xfId="49"/>
    <cellStyle name="Comma  - Style7" xfId="50"/>
    <cellStyle name="Comma  - Style8" xfId="51"/>
    <cellStyle name="Comma 2" xfId="52"/>
    <cellStyle name="Comma 3" xfId="53"/>
    <cellStyle name="Comma 4" xfId="54"/>
    <cellStyle name="Copied" xfId="55"/>
    <cellStyle name="Currency" xfId="2" builtinId="4"/>
    <cellStyle name="Currency 2" xfId="56"/>
    <cellStyle name="Currency 3" xfId="57"/>
    <cellStyle name="Entered" xfId="58"/>
    <cellStyle name="Grey" xfId="59"/>
    <cellStyle name="Header1" xfId="60"/>
    <cellStyle name="Header2" xfId="61"/>
    <cellStyle name="Input [yellow]" xfId="62"/>
    <cellStyle name="Normal" xfId="0" builtinId="0"/>
    <cellStyle name="Normal - Style1" xfId="63"/>
    <cellStyle name="Normal 10" xfId="64"/>
    <cellStyle name="Normal 13" xfId="65"/>
    <cellStyle name="Normal 2" xfId="66"/>
    <cellStyle name="Normal 3" xfId="67"/>
    <cellStyle name="Normal 4" xfId="68"/>
    <cellStyle name="Normal 5" xfId="69"/>
    <cellStyle name="Normal 6" xfId="70"/>
    <cellStyle name="Normal 7" xfId="71"/>
    <cellStyle name="Normal_TRUE0495" xfId="4"/>
    <cellStyle name="Percent" xfId="3" builtinId="5"/>
    <cellStyle name="Percent [2]" xfId="72"/>
    <cellStyle name="Percent 2" xfId="73"/>
    <cellStyle name="Percent 3" xfId="74"/>
    <cellStyle name="RevList" xfId="75"/>
    <cellStyle name="SAPBEXaggData" xfId="76"/>
    <cellStyle name="SAPBEXaggDataEmph" xfId="77"/>
    <cellStyle name="SAPBEXaggItem" xfId="78"/>
    <cellStyle name="SAPBEXaggItemX" xfId="79"/>
    <cellStyle name="SAPBEXchaText" xfId="80"/>
    <cellStyle name="SAPBEXexcBad7" xfId="81"/>
    <cellStyle name="SAPBEXexcBad8" xfId="82"/>
    <cellStyle name="SAPBEXexcBad9" xfId="83"/>
    <cellStyle name="SAPBEXexcCritical4" xfId="84"/>
    <cellStyle name="SAPBEXexcCritical5" xfId="85"/>
    <cellStyle name="SAPBEXexcCritical6" xfId="86"/>
    <cellStyle name="SAPBEXexcGood1" xfId="87"/>
    <cellStyle name="SAPBEXexcGood2" xfId="88"/>
    <cellStyle name="SAPBEXexcGood3" xfId="89"/>
    <cellStyle name="SAPBEXfilterDrill" xfId="90"/>
    <cellStyle name="SAPBEXfilterItem" xfId="91"/>
    <cellStyle name="SAPBEXfilterText" xfId="92"/>
    <cellStyle name="SAPBEXformats" xfId="93"/>
    <cellStyle name="SAPBEXheaderItem" xfId="94"/>
    <cellStyle name="SAPBEXheaderText" xfId="95"/>
    <cellStyle name="SAPBEXHLevel0" xfId="96"/>
    <cellStyle name="SAPBEXHLevel0X" xfId="97"/>
    <cellStyle name="SAPBEXHLevel1" xfId="98"/>
    <cellStyle name="SAPBEXHLevel1X" xfId="99"/>
    <cellStyle name="SAPBEXHLevel2" xfId="100"/>
    <cellStyle name="SAPBEXHLevel2X" xfId="101"/>
    <cellStyle name="SAPBEXHLevel3" xfId="102"/>
    <cellStyle name="SAPBEXHLevel3X" xfId="103"/>
    <cellStyle name="SAPBEXinputData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Emph" xfId="110"/>
    <cellStyle name="SAPBEXstdItem" xfId="111"/>
    <cellStyle name="SAPBEXstdItemX" xfId="112"/>
    <cellStyle name="SAPBEXtitle" xfId="113"/>
    <cellStyle name="SAPBEXundefined" xfId="114"/>
    <cellStyle name="Style 1" xfId="115"/>
    <cellStyle name="Subtotal" xfId="1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LAUSES/SUMPACK/0402-1202mcc/WKFIL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2008%20Fuel/2008%20A%20Fuel%20Trueu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RT/RATE_DEV/Turkey%20Point%20Unit%205/GBRA_TP%235_2007_05_01_start-u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evised%20Proformas/SCHERER%20PROFORM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REGL/0%20%20FUEL%20COST%20RECOVERY/2011/Filing(s)%20Support/Nukex2011-2015%20-%20072011%20(GY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XXX%20Prior%20to%202002/2001%20%20Fuel%20Trueu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A%20FUEL\Filings%202008\Fuel_Est_Act_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IS_MFR_C_4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MBCYC/PMG/performance/UNIT4PR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uel_1106_Pre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1A%20FUEL/AAA%20Fuel%202012/Retail/1A%20Preliminary/Fuel_1206_FPS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"/>
      <sheetName val="FPC"/>
      <sheetName val="TECO"/>
      <sheetName val="GULF"/>
      <sheetName val="RES &amp; 2,000 KW"/>
      <sheetName val="VERY SMALL COMM"/>
      <sheetName val="SMALL COMM"/>
      <sheetName val="2,000 KW TOU"/>
      <sheetName val="MEDIUM CI"/>
      <sheetName val="MEDIUM CI TOU"/>
      <sheetName val="MEDIUM COM INT"/>
      <sheetName val="INDUSTRIAL INT"/>
      <sheetName val="#REF"/>
      <sheetName val="WKFIL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FPSC TU"/>
      <sheetName val="LT CALC"/>
      <sheetName val="A Sch Recon"/>
      <sheetName val="PROJECTIONS 2011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Income Data"/>
      <sheetName val="LT_ST"/>
      <sheetName val="ST_12M_rolling"/>
      <sheetName val="FINALTU SUM 2010"/>
      <sheetName val="FINAL VAR 2010"/>
      <sheetName val="REC_AUDIT"/>
      <sheetName val="Int09"/>
      <sheetName val="Scherer"/>
      <sheetName val="Variances"/>
      <sheetName val="Scherer_OLD"/>
    </sheetNames>
    <sheetDataSet>
      <sheetData sheetId="0" refreshError="1">
        <row r="2">
          <cell r="G2">
            <v>2010</v>
          </cell>
        </row>
        <row r="3">
          <cell r="G3">
            <v>2011</v>
          </cell>
        </row>
        <row r="4">
          <cell r="G4">
            <v>2011</v>
          </cell>
        </row>
        <row r="5">
          <cell r="G5">
            <v>2011</v>
          </cell>
        </row>
        <row r="6">
          <cell r="G6">
            <v>2011</v>
          </cell>
        </row>
        <row r="7">
          <cell r="G7">
            <v>2011</v>
          </cell>
        </row>
        <row r="8">
          <cell r="G8">
            <v>2011</v>
          </cell>
        </row>
      </sheetData>
      <sheetData sheetId="1" refreshError="1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255_3040</v>
          </cell>
          <cell r="C25" t="str">
            <v>ACCUM DEF-MARTIN SOLAR ITC</v>
          </cell>
        </row>
        <row r="26">
          <cell r="B26" t="str">
            <v>255_3120</v>
          </cell>
          <cell r="C26" t="str">
            <v>ACCUM AMORT CONVERTIBLE ITC</v>
          </cell>
        </row>
        <row r="27">
          <cell r="B27" t="str">
            <v>255_3140</v>
          </cell>
          <cell r="C27" t="str">
            <v>ACCUM AMORT SPACE COAST ITC</v>
          </cell>
        </row>
        <row r="28">
          <cell r="B28" t="str">
            <v>255_3160</v>
          </cell>
          <cell r="C28" t="str">
            <v>ACUM AMORT - MARTIN ITC</v>
          </cell>
        </row>
        <row r="29">
          <cell r="B29" t="str">
            <v>2MC_2MON</v>
          </cell>
          <cell r="C29" t="str">
            <v>Prior Period True-Up Refunded/(Collected) this Period Mid-course 3</v>
          </cell>
        </row>
        <row r="30">
          <cell r="B30" t="str">
            <v>2MC_2OFF</v>
          </cell>
          <cell r="C30" t="str">
            <v>Mid-course correction 2 Offet</v>
          </cell>
        </row>
        <row r="31">
          <cell r="B31" t="str">
            <v>2MC_2TOT</v>
          </cell>
          <cell r="C31" t="str">
            <v>Total Mid course Correction 2</v>
          </cell>
        </row>
        <row r="32">
          <cell r="B32" t="str">
            <v>2MC_2YTD</v>
          </cell>
          <cell r="C32" t="str">
            <v>YTD Mid-course 2 Refunded/(Collected) in Current Year, excluding current month</v>
          </cell>
        </row>
        <row r="33">
          <cell r="B33" t="str">
            <v>2MC_4MON</v>
          </cell>
          <cell r="C33" t="str">
            <v>Prior Period True-Up Refunded/(Collected) this Period Mid-course 2</v>
          </cell>
        </row>
        <row r="34">
          <cell r="B34" t="str">
            <v>2MC_4OFF</v>
          </cell>
          <cell r="C34" t="str">
            <v>Mid-course correction 2 Offet</v>
          </cell>
        </row>
        <row r="35">
          <cell r="B35" t="str">
            <v>2MC_4TOT</v>
          </cell>
          <cell r="C35" t="str">
            <v>Total Mid course Correction 2</v>
          </cell>
        </row>
        <row r="36">
          <cell r="B36" t="str">
            <v>2MC_4YTD</v>
          </cell>
          <cell r="C36" t="str">
            <v>YTD Mid-course 2 Refunded/(Collected) in Current Year, excluding current month</v>
          </cell>
        </row>
        <row r="37">
          <cell r="B37" t="str">
            <v>2MC_5MON</v>
          </cell>
          <cell r="C37" t="str">
            <v>Prior Period True-Up Refunded/(Collected) this Period Mid-course 1</v>
          </cell>
        </row>
        <row r="38">
          <cell r="B38" t="str">
            <v>2MC_5OFF</v>
          </cell>
          <cell r="C38" t="str">
            <v>Mid-course correction 2 Offet</v>
          </cell>
        </row>
        <row r="39">
          <cell r="B39" t="str">
            <v>2MC_5TOT</v>
          </cell>
          <cell r="C39" t="str">
            <v>Mid-course correction 2 TOTAL</v>
          </cell>
        </row>
        <row r="40">
          <cell r="B40" t="str">
            <v>2MC_5YTD</v>
          </cell>
          <cell r="C40" t="str">
            <v>YTD Mid-course 2 Refunded/(Collected) in Current Year, excluding current month</v>
          </cell>
        </row>
        <row r="41">
          <cell r="B41" t="str">
            <v>2MC_8MON</v>
          </cell>
          <cell r="C41" t="str">
            <v>Prior Period True-Up Refunded/(Collected) this Period Mid-course 2</v>
          </cell>
        </row>
        <row r="42">
          <cell r="B42" t="str">
            <v>2MC_8OFF</v>
          </cell>
          <cell r="C42" t="str">
            <v>Mid-course correction 2 Offet</v>
          </cell>
        </row>
        <row r="43">
          <cell r="B43" t="str">
            <v>2MC_8TOT</v>
          </cell>
          <cell r="C43" t="str">
            <v>Total Mid course Correction 2</v>
          </cell>
        </row>
        <row r="44">
          <cell r="B44" t="str">
            <v>2MC_8YTD</v>
          </cell>
          <cell r="C44" t="str">
            <v>YTD Mid-course 2 Refunded/(Collected) in Current Year, excluding current month</v>
          </cell>
        </row>
        <row r="45">
          <cell r="B45" t="str">
            <v>3MC_2MON</v>
          </cell>
          <cell r="C45" t="str">
            <v>Prior Period True-Up Refunded/(Collected) this Period Mid-course 2</v>
          </cell>
        </row>
        <row r="46">
          <cell r="B46" t="str">
            <v>3MC_2OFF</v>
          </cell>
          <cell r="C46" t="str">
            <v>Mid-course correction 3 Offet</v>
          </cell>
        </row>
        <row r="47">
          <cell r="B47" t="str">
            <v>3MC_2TOT</v>
          </cell>
          <cell r="C47" t="str">
            <v>Total Mid course Correction 3</v>
          </cell>
        </row>
        <row r="48">
          <cell r="B48" t="str">
            <v>3MC_2YTD</v>
          </cell>
          <cell r="C48" t="str">
            <v>YTD Mid-course 3 Refunded/(Collected) in Current Year, excluding current month</v>
          </cell>
        </row>
        <row r="49">
          <cell r="B49" t="str">
            <v>3MC_4MON</v>
          </cell>
          <cell r="C49" t="str">
            <v>Prior Period True-Up Refunded/(Collected) this Period Mid-course 1</v>
          </cell>
        </row>
        <row r="50">
          <cell r="B50" t="str">
            <v>3MC_4OFF</v>
          </cell>
          <cell r="C50" t="str">
            <v>Mid-course correction 3 Offet</v>
          </cell>
        </row>
        <row r="51">
          <cell r="B51" t="str">
            <v>3MC_4TOT</v>
          </cell>
          <cell r="C51" t="str">
            <v>Total Mid course Correction 3</v>
          </cell>
        </row>
        <row r="52">
          <cell r="B52" t="str">
            <v>3MC_4YTD</v>
          </cell>
          <cell r="C52" t="str">
            <v>YTD Mid-course 3 Refunded/(Collected) in Current Year, excluding current month</v>
          </cell>
        </row>
        <row r="53">
          <cell r="B53" t="str">
            <v>3MC_5MON</v>
          </cell>
          <cell r="C53" t="str">
            <v>Prior Period True-Up Refunded/(Collected) this Period Mid-course 2</v>
          </cell>
        </row>
        <row r="54">
          <cell r="B54" t="str">
            <v>3MC_5OFF</v>
          </cell>
          <cell r="C54" t="str">
            <v>Mid-course correction 3 Offet</v>
          </cell>
        </row>
        <row r="55">
          <cell r="B55" t="str">
            <v>3MC_5TOT</v>
          </cell>
          <cell r="C55" t="str">
            <v>Mid-course correction 3 TOTAL</v>
          </cell>
        </row>
        <row r="56">
          <cell r="B56" t="str">
            <v>3MC_5YTD</v>
          </cell>
          <cell r="C56" t="str">
            <v>YTD Mid-course 3 Refunded/(Collected) in Current Year, excluding current month</v>
          </cell>
        </row>
        <row r="57">
          <cell r="B57" t="str">
            <v>3MC_8MON</v>
          </cell>
          <cell r="C57" t="str">
            <v>Prior Period True-Up Refunded/(Collected) this Period Mid-course 3</v>
          </cell>
        </row>
        <row r="58">
          <cell r="B58" t="str">
            <v>3MC_8OFF</v>
          </cell>
          <cell r="C58" t="str">
            <v>Mid-course correction 3 Offet</v>
          </cell>
        </row>
        <row r="59">
          <cell r="B59" t="str">
            <v>3MC_8TOT</v>
          </cell>
          <cell r="C59" t="str">
            <v>Total Mid course Correction 3</v>
          </cell>
        </row>
        <row r="60">
          <cell r="B60" t="str">
            <v>3MC_8YTD</v>
          </cell>
          <cell r="C60" t="str">
            <v>YTD Mid-course 3 Refunded/(Collected) in Current Year, excluding current month</v>
          </cell>
        </row>
        <row r="61">
          <cell r="B61" t="str">
            <v>403_0020</v>
          </cell>
          <cell r="C61" t="str">
            <v>DEPR EXP-LOW NOX BURNERS-ECRC</v>
          </cell>
        </row>
        <row r="62">
          <cell r="B62" t="str">
            <v>403_0030</v>
          </cell>
          <cell r="C62" t="str">
            <v>DEPR EXP-CONTINUOUS EMISS MONITOR-ECRC</v>
          </cell>
        </row>
        <row r="63">
          <cell r="B63" t="str">
            <v>403_0040</v>
          </cell>
          <cell r="C63" t="str">
            <v>DEPR EXP-CLEAN CLOSURE-ECRC</v>
          </cell>
        </row>
        <row r="64">
          <cell r="B64" t="str">
            <v>403_0050</v>
          </cell>
          <cell r="C64" t="str">
            <v>DEPR EXP-ABOVE GROUND STORAGE-ECRC</v>
          </cell>
        </row>
        <row r="65">
          <cell r="B65" t="str">
            <v>403_0070</v>
          </cell>
          <cell r="C65" t="str">
            <v>DEPR EXP-RELOC TURBINE OIL PIPE-ECRC</v>
          </cell>
        </row>
        <row r="66">
          <cell r="B66" t="str">
            <v>403_0080</v>
          </cell>
          <cell r="C66" t="str">
            <v>DEPRE EXP-OIL SPILL CLEANUP-ECRC</v>
          </cell>
        </row>
        <row r="67">
          <cell r="B67" t="str">
            <v>403_0100</v>
          </cell>
          <cell r="C67" t="str">
            <v>DEPR EXP-POLLUTION DISCHARGE ELIM-ECRC</v>
          </cell>
        </row>
        <row r="68">
          <cell r="B68" t="str">
            <v>403_0120</v>
          </cell>
          <cell r="C68" t="str">
            <v>DEPR EXP-SCHERER DISCHARGE PIPLINE-ECRC</v>
          </cell>
        </row>
        <row r="69">
          <cell r="B69" t="str">
            <v>403_0160</v>
          </cell>
          <cell r="C69" t="str">
            <v>DEPR EXP-ST LUCIE TURTLE NETS-ECRC</v>
          </cell>
        </row>
        <row r="70">
          <cell r="B70" t="str">
            <v>403_0200</v>
          </cell>
          <cell r="C70" t="str">
            <v>WAST/STORM WATER DISCHARGE ELIM PRJ-ECRC</v>
          </cell>
        </row>
        <row r="71">
          <cell r="B71" t="str">
            <v>403_0230</v>
          </cell>
          <cell r="C71" t="str">
            <v>DEPR EXP-SPILL PREVENTION CONTROL-ECRC</v>
          </cell>
        </row>
        <row r="72">
          <cell r="B72" t="str">
            <v>403_0240</v>
          </cell>
          <cell r="C72" t="str">
            <v>DEPR EXP-REBURN NOX CNTRL MANATEE-ECRC</v>
          </cell>
        </row>
        <row r="73">
          <cell r="B73" t="str">
            <v>403_0250</v>
          </cell>
          <cell r="C73" t="str">
            <v>DEPR EXP-ELECTRO STATIC PRECIP-ECRC</v>
          </cell>
        </row>
        <row r="74">
          <cell r="B74" t="str">
            <v>403_0260</v>
          </cell>
          <cell r="C74" t="str">
            <v>DEPR EXP-UST REPLACEMENT/REMOVAL ECRC</v>
          </cell>
        </row>
        <row r="75">
          <cell r="B75" t="str">
            <v>403_0270</v>
          </cell>
          <cell r="C75" t="str">
            <v>DEPR EXP-CLEAN AIR INTER RULE(CAIR)-ECRC</v>
          </cell>
        </row>
        <row r="76">
          <cell r="B76" t="str">
            <v>403_1210</v>
          </cell>
          <cell r="C76" t="str">
            <v>DEPR EXP-ENGY CONSERV-LMS</v>
          </cell>
        </row>
        <row r="77">
          <cell r="B77" t="str">
            <v>404_0030</v>
          </cell>
          <cell r="C77" t="str">
            <v>AMORT EXP-CONTINOUS EMISSN MONITOR-ECRC</v>
          </cell>
        </row>
        <row r="78">
          <cell r="B78" t="str">
            <v>404_0080</v>
          </cell>
          <cell r="C78" t="str">
            <v>AMORT EXP-OIL SPILL CLEAN UP-ECRC</v>
          </cell>
        </row>
        <row r="79">
          <cell r="B79" t="str">
            <v>404_0230</v>
          </cell>
          <cell r="C79" t="str">
            <v>AMORT EXP-SPILL PREVENTION CONTROL-ECRC</v>
          </cell>
        </row>
        <row r="80">
          <cell r="B80" t="str">
            <v>407_3630</v>
          </cell>
          <cell r="C80" t="str">
            <v>AMORT REG ASSET-OKEELANTA SETTLMNT-FUEL</v>
          </cell>
        </row>
        <row r="81">
          <cell r="B81" t="str">
            <v>407_363Y</v>
          </cell>
          <cell r="C81" t="str">
            <v>AMORT REG ASSET-OKEELANTA SETTLMNT-FUEL</v>
          </cell>
        </row>
        <row r="82">
          <cell r="B82" t="str">
            <v>407_3640</v>
          </cell>
          <cell r="C82" t="str">
            <v>AMORT REG ASSET-OKEELANTA SETLMNT-CAPCT</v>
          </cell>
        </row>
        <row r="83">
          <cell r="B83" t="str">
            <v>407_364Y</v>
          </cell>
          <cell r="C83" t="str">
            <v>AMORT REG ASSET-OKEELANTA SETLMNT-CAPCT</v>
          </cell>
        </row>
        <row r="84">
          <cell r="B84" t="str">
            <v>407_3700</v>
          </cell>
          <cell r="C84" t="str">
            <v>AMORT REG ASSET-NUCLEAR COST RECOVERY</v>
          </cell>
        </row>
        <row r="85">
          <cell r="B85" t="str">
            <v>407_3730</v>
          </cell>
          <cell r="C85" t="str">
            <v>AMORT REG ASSET-CONV ITC DEPR LOSS</v>
          </cell>
        </row>
        <row r="86">
          <cell r="B86" t="str">
            <v>407_3740</v>
          </cell>
          <cell r="C86" t="str">
            <v>AMORT REG ASST-SPACE COAST ITC DEPR LOS</v>
          </cell>
        </row>
        <row r="87">
          <cell r="B87" t="str">
            <v>407_3750</v>
          </cell>
          <cell r="C87" t="str">
            <v>AMORT REG ASSET - MARTIN ITC DEPR</v>
          </cell>
        </row>
        <row r="88">
          <cell r="B88" t="str">
            <v>407_4020</v>
          </cell>
          <cell r="C88" t="str">
            <v>AMORT REG LIAB CONVERTIBLE ITC</v>
          </cell>
        </row>
        <row r="89">
          <cell r="B89" t="str">
            <v>407_4030</v>
          </cell>
          <cell r="C89" t="str">
            <v>AMORT REG LIAB-SPACE COAST ITC</v>
          </cell>
        </row>
        <row r="90">
          <cell r="B90" t="str">
            <v>407_4040</v>
          </cell>
          <cell r="C90" t="str">
            <v>AMORT REG LIAB-CONVERTIBLE ITC G/U</v>
          </cell>
        </row>
        <row r="91">
          <cell r="B91" t="str">
            <v>407_4050</v>
          </cell>
          <cell r="C91" t="str">
            <v>AMORT REG LIAB-SPACE COAST ITC G/U</v>
          </cell>
        </row>
        <row r="92">
          <cell r="B92" t="str">
            <v>407_4060</v>
          </cell>
          <cell r="C92" t="str">
            <v>AMORT REG LIAB - MARTIN ITC</v>
          </cell>
        </row>
        <row r="93">
          <cell r="B93" t="str">
            <v>407_4070</v>
          </cell>
          <cell r="C93" t="str">
            <v>AMORT REG LIAB - MARTIN ITC G/U</v>
          </cell>
        </row>
        <row r="94">
          <cell r="B94" t="str">
            <v>410_1240</v>
          </cell>
          <cell r="C94" t="str">
            <v>OTH PROP-STORM RECOVERY PROPERTY-FED</v>
          </cell>
        </row>
        <row r="95">
          <cell r="B95" t="str">
            <v>411_8000</v>
          </cell>
          <cell r="C95" t="str">
            <v>GAIN FROM DISPOSITION OF ALLOWANCE-ECRC</v>
          </cell>
        </row>
        <row r="96">
          <cell r="B96" t="str">
            <v>440_0180</v>
          </cell>
          <cell r="C96" t="str">
            <v>RESIDENTIAL SALES-FUEL REVENUE REFUND</v>
          </cell>
        </row>
        <row r="97">
          <cell r="B97" t="str">
            <v>440_0300</v>
          </cell>
          <cell r="C97" t="str">
            <v>RESIDENTIAL SALES-GREEN POWER-ECCR</v>
          </cell>
        </row>
        <row r="98">
          <cell r="B98" t="str">
            <v>440_0980</v>
          </cell>
          <cell r="C98" t="str">
            <v>RESIDNTL SALES PUB AUTH-FUEL REVNU REFND</v>
          </cell>
        </row>
        <row r="99">
          <cell r="B99" t="str">
            <v>440_2000</v>
          </cell>
          <cell r="C99" t="str">
            <v>Conservation Revenues</v>
          </cell>
        </row>
        <row r="100">
          <cell r="B100" t="str">
            <v>440_2084</v>
          </cell>
        </row>
        <row r="101">
          <cell r="B101" t="str">
            <v>440_2810</v>
          </cell>
        </row>
        <row r="102">
          <cell r="B102" t="str">
            <v>440_2840</v>
          </cell>
        </row>
        <row r="103">
          <cell r="B103" t="str">
            <v>440_2940</v>
          </cell>
        </row>
        <row r="104">
          <cell r="B104" t="str">
            <v>440_3000</v>
          </cell>
          <cell r="C104" t="str">
            <v>RESIDENTIAL LOAD CONTROL CREDITS</v>
          </cell>
        </row>
        <row r="105">
          <cell r="B105" t="str">
            <v>440_4000</v>
          </cell>
          <cell r="C105" t="str">
            <v>Retail Fuel Revenues</v>
          </cell>
        </row>
        <row r="106">
          <cell r="B106" t="str">
            <v>440_4084</v>
          </cell>
          <cell r="C106" t="str">
            <v>Wholesale Fuel Revenues Rate Code - 084</v>
          </cell>
        </row>
        <row r="107">
          <cell r="B107" t="str">
            <v>440_4810</v>
          </cell>
          <cell r="C107" t="str">
            <v>Wholesale Fuel Revenues Rate Code - 810</v>
          </cell>
        </row>
        <row r="108">
          <cell r="B108" t="str">
            <v>440_4840</v>
          </cell>
          <cell r="C108" t="str">
            <v>Wholesale Fuel Revenues Rate Code - 840</v>
          </cell>
        </row>
        <row r="109">
          <cell r="B109" t="str">
            <v>440_4940</v>
          </cell>
          <cell r="C109" t="str">
            <v>Wholesale Fuel Revenues Rate Code - 940</v>
          </cell>
        </row>
        <row r="110">
          <cell r="B110" t="str">
            <v>440_5000</v>
          </cell>
          <cell r="C110" t="str">
            <v>Capacity Revenues</v>
          </cell>
        </row>
        <row r="111">
          <cell r="B111" t="str">
            <v>440_5084</v>
          </cell>
          <cell r="C111" t="str">
            <v>Capacity Revenues - 084</v>
          </cell>
        </row>
        <row r="112">
          <cell r="B112" t="str">
            <v>440_5810</v>
          </cell>
          <cell r="C112" t="str">
            <v>Capacity Revenues - 810</v>
          </cell>
        </row>
        <row r="113">
          <cell r="B113" t="str">
            <v>440_5840</v>
          </cell>
          <cell r="C113" t="str">
            <v>Capacity Revenues - 840</v>
          </cell>
        </row>
        <row r="114">
          <cell r="B114" t="str">
            <v>440_5940</v>
          </cell>
          <cell r="C114" t="str">
            <v>Capacity Revenues - 940</v>
          </cell>
        </row>
        <row r="115">
          <cell r="B115" t="str">
            <v>440_8000</v>
          </cell>
          <cell r="C115" t="str">
            <v>Environmental Revenues</v>
          </cell>
        </row>
        <row r="116">
          <cell r="B116" t="str">
            <v>440_8084</v>
          </cell>
        </row>
        <row r="117">
          <cell r="B117" t="str">
            <v>440_8810</v>
          </cell>
        </row>
        <row r="118">
          <cell r="B118" t="str">
            <v>440_8840</v>
          </cell>
        </row>
        <row r="119">
          <cell r="B119" t="str">
            <v>440_8940</v>
          </cell>
        </row>
        <row r="120">
          <cell r="B120" t="str">
            <v>442_1180</v>
          </cell>
          <cell r="C120" t="str">
            <v>COMMERCIAL_SALES-FUEL_REVENUE_REFUND</v>
          </cell>
        </row>
        <row r="121">
          <cell r="B121" t="str">
            <v>442_1300</v>
          </cell>
          <cell r="C121" t="str">
            <v>COMMERCIAL SALES-GREEN POWER-ECCR</v>
          </cell>
        </row>
        <row r="122">
          <cell r="B122" t="str">
            <v>442_1800</v>
          </cell>
          <cell r="C122" t="str">
            <v>COMERCIAL SALES-PUB AUTH-GREEN PWR-ECCR</v>
          </cell>
        </row>
        <row r="123">
          <cell r="B123" t="str">
            <v>442_1900</v>
          </cell>
          <cell r="C123" t="str">
            <v>GS_RATE_CLAS_LOAD_CNTL_PRJ-REVNUE_2_&amp;_B</v>
          </cell>
        </row>
        <row r="124">
          <cell r="B124" t="str">
            <v>442_1980</v>
          </cell>
          <cell r="C124" t="str">
            <v>COMMERCL SALES PUB AUTH-FUEL REVNU REFUN</v>
          </cell>
        </row>
        <row r="125">
          <cell r="B125" t="str">
            <v>442_2180</v>
          </cell>
          <cell r="C125" t="str">
            <v>INDUSTRIAL_SALES-FUEL_REVENUE_REFUND</v>
          </cell>
        </row>
        <row r="126">
          <cell r="B126" t="str">
            <v>442_2300</v>
          </cell>
          <cell r="C126" t="str">
            <v>INDUSTRIAL SALES-GREEN POWER-ECCR</v>
          </cell>
        </row>
        <row r="127">
          <cell r="B127" t="str">
            <v>442_2800</v>
          </cell>
          <cell r="C127" t="str">
            <v>INDUSTRIL SALES-PUB AUTH-GREEN PWR-ECCR</v>
          </cell>
        </row>
        <row r="128">
          <cell r="B128" t="str">
            <v>442_2900</v>
          </cell>
          <cell r="C128" t="str">
            <v>GS_RATE_CLAS_LOAD_CNTL_PRJ-REVNUE_3_&amp;_C</v>
          </cell>
        </row>
        <row r="129">
          <cell r="B129" t="str">
            <v>442_2980</v>
          </cell>
          <cell r="C129" t="str">
            <v>INDUSTRL SALES PUB AUTH-FUEL REVNU REFUN</v>
          </cell>
        </row>
        <row r="130">
          <cell r="B130" t="str">
            <v>442_3000</v>
          </cell>
          <cell r="C130" t="str">
            <v>RECOVERABLE CILC INCENTIVES</v>
          </cell>
        </row>
        <row r="131">
          <cell r="B131" t="str">
            <v>442_3400</v>
          </cell>
          <cell r="C131" t="str">
            <v>C/I DEMAND REDUCTION INCENTIVE-(ECCR)</v>
          </cell>
        </row>
        <row r="132">
          <cell r="B132" t="str">
            <v>444_0180</v>
          </cell>
          <cell r="C132" t="str">
            <v>PUBLIC STREET/HWY LIGHT-FUEL REVNU REFND</v>
          </cell>
        </row>
        <row r="133">
          <cell r="B133" t="str">
            <v>445_0180</v>
          </cell>
          <cell r="C133" t="str">
            <v>OTHER SALES TO PUB AUTH-FUEL REVNU REFUN</v>
          </cell>
        </row>
        <row r="134">
          <cell r="B134" t="str">
            <v>445_0300</v>
          </cell>
          <cell r="C134" t="str">
            <v>OTHR SALES TO PUB AUTH-GREEN POWER-ECCR</v>
          </cell>
        </row>
        <row r="135">
          <cell r="B135" t="str">
            <v>446_0180</v>
          </cell>
          <cell r="C135" t="str">
            <v>SALE TO RAILROAD/RAILWY-FUEL REVNU REFUN</v>
          </cell>
        </row>
        <row r="136">
          <cell r="B136" t="str">
            <v>446_0800</v>
          </cell>
          <cell r="C136" t="str">
            <v>OTHR SALES TO PUB AUTH-GREEN POWER-ECCR</v>
          </cell>
        </row>
        <row r="137">
          <cell r="B137" t="str">
            <v>447_1100</v>
          </cell>
          <cell r="C137" t="str">
            <v>SALES FOR RESALE-RECOV INTCHG PWR SALES</v>
          </cell>
        </row>
        <row r="138">
          <cell r="B138" t="str">
            <v>447_1160</v>
          </cell>
          <cell r="C138" t="str">
            <v>REVENUES-GAIN ON NON-BROKER SALES</v>
          </cell>
        </row>
        <row r="139">
          <cell r="B139" t="str">
            <v>447_1200</v>
          </cell>
          <cell r="C139" t="str">
            <v>CAPACITY SALES-CCR REVENUES</v>
          </cell>
        </row>
        <row r="140">
          <cell r="B140" t="str">
            <v>447_1210</v>
          </cell>
          <cell r="C140" t="str">
            <v>CAP REV CCR-FPSC-1990 RATE REDUCTION</v>
          </cell>
        </row>
        <row r="141">
          <cell r="B141" t="str">
            <v>447_1220</v>
          </cell>
          <cell r="C141" t="str">
            <v>POWER SALES-EST TRANSMISSION SERVICE</v>
          </cell>
        </row>
        <row r="142">
          <cell r="B142" t="str">
            <v>447_1230</v>
          </cell>
          <cell r="C142" t="str">
            <v>POWER SALES-TRANSMISSION SERVICE CONTRA</v>
          </cell>
        </row>
        <row r="143">
          <cell r="B143" t="str">
            <v>447_1240</v>
          </cell>
          <cell r="C143" t="str">
            <v>POWER SALES-TRANSMISSION SERVICE</v>
          </cell>
        </row>
        <row r="144">
          <cell r="B144" t="str">
            <v>447_1250</v>
          </cell>
          <cell r="C144" t="str">
            <v>SCHEDULING SYST CNTROL DISPATCH SERVICE</v>
          </cell>
        </row>
        <row r="145">
          <cell r="B145" t="str">
            <v>447_1260</v>
          </cell>
          <cell r="C145" t="str">
            <v>REACTIVE &amp; VOLTAGE CONTROL SVC-NON FUEL</v>
          </cell>
        </row>
        <row r="146">
          <cell r="B146" t="str">
            <v>456_2250</v>
          </cell>
          <cell r="C146" t="str">
            <v>ENERGY IMBALANCE SERVICE</v>
          </cell>
        </row>
        <row r="147">
          <cell r="B147" t="str">
            <v>456_2300</v>
          </cell>
          <cell r="C147" t="str">
            <v>ENERGY IMBALANCE PENALTY REVENUE</v>
          </cell>
        </row>
        <row r="148">
          <cell r="B148" t="str">
            <v>456_2310</v>
          </cell>
          <cell r="C148" t="str">
            <v>ENERGY IMBALANCE PENALTY REVENUE REFUND</v>
          </cell>
        </row>
        <row r="149">
          <cell r="B149" t="str">
            <v>456_8700</v>
          </cell>
          <cell r="C149" t="str">
            <v>OTHER REVENUES-BUILDSMART REVENUES-ECCR</v>
          </cell>
        </row>
        <row r="150">
          <cell r="B150" t="str">
            <v>456_9440</v>
          </cell>
          <cell r="C150" t="str">
            <v>DEF REV-OVERRECOVERY-CCR</v>
          </cell>
        </row>
        <row r="151">
          <cell r="B151" t="str">
            <v>456_9480</v>
          </cell>
          <cell r="C151" t="str">
            <v>DEF REG ASSESS FEE REV-CCR</v>
          </cell>
        </row>
        <row r="152">
          <cell r="B152" t="str">
            <v>501_1100</v>
          </cell>
          <cell r="C152" t="str">
            <v>FUEL-RECOVERABLE FUEL,OIL</v>
          </cell>
        </row>
        <row r="153">
          <cell r="B153" t="str">
            <v>501_1110</v>
          </cell>
          <cell r="C153" t="str">
            <v>FUEL OIL RECOVERABLE ADJUSTMENTS</v>
          </cell>
        </row>
        <row r="154">
          <cell r="B154" t="str">
            <v>501_1150</v>
          </cell>
          <cell r="C154" t="str">
            <v>INCREMENTAL HEDGING COSTS</v>
          </cell>
        </row>
        <row r="155">
          <cell r="B155" t="str">
            <v>501_1200</v>
          </cell>
          <cell r="C155" t="str">
            <v>FUEL-RECOVERABLE FUEL GAS</v>
          </cell>
        </row>
        <row r="156">
          <cell r="B156" t="str">
            <v>501_1300</v>
          </cell>
          <cell r="C156" t="str">
            <v>OIL, RECOV TEMPERATURE &amp; CALIBRATION ADJ</v>
          </cell>
        </row>
        <row r="157">
          <cell r="B157" t="str">
            <v>501_1400</v>
          </cell>
          <cell r="C157" t="str">
            <v>RECOVERABLE FUEL,COAL(GENERATION)</v>
          </cell>
        </row>
        <row r="158">
          <cell r="B158" t="str">
            <v>501_1410</v>
          </cell>
          <cell r="C158" t="str">
            <v>SJRPP/SCHERER COAL CARS DEPR EXPENSE</v>
          </cell>
        </row>
        <row r="159">
          <cell r="B159" t="str">
            <v>501_1420</v>
          </cell>
          <cell r="C159" t="str">
            <v>RECOVERABLE FUEL, PETCOKE (GENERATION)</v>
          </cell>
        </row>
        <row r="160">
          <cell r="B160" t="str">
            <v>501_1430</v>
          </cell>
          <cell r="C160" t="str">
            <v>RECOVERABLE FUEL COAL ADJUSTMENTS</v>
          </cell>
        </row>
        <row r="161">
          <cell r="B161" t="str">
            <v>501_1440</v>
          </cell>
          <cell r="C161" t="str">
            <v>RECOVERABLE FUEL COAL ADDITIVES</v>
          </cell>
        </row>
        <row r="162">
          <cell r="B162" t="str">
            <v>501_1500</v>
          </cell>
          <cell r="C162" t="str">
            <v>RECOVERABLE FUEL,COAL (INVENTORY ADJ)</v>
          </cell>
        </row>
        <row r="163">
          <cell r="B163" t="str">
            <v>501_1600</v>
          </cell>
          <cell r="C163" t="str">
            <v>RECOVERABLE FUEL, DISTILLATE(GENERATION)</v>
          </cell>
        </row>
        <row r="164">
          <cell r="B164" t="str">
            <v>501_1800</v>
          </cell>
          <cell r="C164" t="str">
            <v>FUEL OIL RECOVERABLE-ADJUSTMENTS</v>
          </cell>
        </row>
        <row r="165">
          <cell r="B165" t="str">
            <v>502_2590</v>
          </cell>
          <cell r="C165" t="str">
            <v>STEAM OTHER SOURCES-ESP OPER COSTS-ECRC</v>
          </cell>
        </row>
        <row r="166">
          <cell r="B166" t="str">
            <v>502_3190</v>
          </cell>
          <cell r="C166" t="str">
            <v>STEAM EXP-CLEAN AIR INTERSTATE RULE-ECRC</v>
          </cell>
        </row>
        <row r="167">
          <cell r="B167" t="str">
            <v>502_3390</v>
          </cell>
          <cell r="C167" t="str">
            <v>STEAM EXP-CLEAN AIR MERCURY RULE-ECRC</v>
          </cell>
        </row>
        <row r="168">
          <cell r="B168" t="str">
            <v>506_0190</v>
          </cell>
          <cell r="C168" t="str">
            <v>MISC STM PWR EXP-AIR PERMIT FEES-ECRC</v>
          </cell>
        </row>
        <row r="169">
          <cell r="B169" t="str">
            <v>506_0490</v>
          </cell>
          <cell r="C169" t="str">
            <v>MISC STM PWR EXP-CLEAN CLOSURE-ECRC</v>
          </cell>
        </row>
        <row r="170">
          <cell r="B170" t="str">
            <v>506_0750</v>
          </cell>
          <cell r="C170" t="str">
            <v>MISC STM PWR EXP-FOSSIL PLANT SECURITY</v>
          </cell>
        </row>
        <row r="171">
          <cell r="B171" t="str">
            <v>506_0890</v>
          </cell>
          <cell r="C171" t="str">
            <v>MISC STM PWR EXP-OIL SPILL CLEAN-ECRC</v>
          </cell>
        </row>
        <row r="172">
          <cell r="B172" t="str">
            <v>506_1490</v>
          </cell>
          <cell r="C172" t="str">
            <v>MISC STM PWR EXP-WATER PERMIT FEES-ECRC</v>
          </cell>
        </row>
        <row r="173">
          <cell r="B173" t="str">
            <v>506_2290</v>
          </cell>
          <cell r="C173" t="str">
            <v>MSC STM PWR EXP-PIPELIN INTEGR MGT-ECRC</v>
          </cell>
        </row>
        <row r="174">
          <cell r="B174" t="str">
            <v>506_2390</v>
          </cell>
          <cell r="C174" t="str">
            <v>MSC STM PWR EXP-SPILL PREVENT CNTL-ECRC</v>
          </cell>
        </row>
        <row r="175">
          <cell r="B175" t="str">
            <v>506_2790</v>
          </cell>
          <cell r="C175" t="str">
            <v>MSC STM PWR EXP-LOWST QUALTY WATER-ECRC</v>
          </cell>
        </row>
        <row r="176">
          <cell r="B176" t="str">
            <v>506_2890</v>
          </cell>
          <cell r="C176" t="str">
            <v>MISC_STM_PWR_EXP-316_B_COMPLIANCE-ECRC 3</v>
          </cell>
        </row>
        <row r="177">
          <cell r="B177" t="str">
            <v>506_3190</v>
          </cell>
          <cell r="C177" t="str">
            <v>MISC STM PWR EXP-CAIR COMPLIANCE-ECRC</v>
          </cell>
        </row>
        <row r="178">
          <cell r="B178" t="str">
            <v>506_3200</v>
          </cell>
          <cell r="C178" t="str">
            <v>GREEN HOUSE GAS REDUCTION PROGRAM-ECRC</v>
          </cell>
        </row>
        <row r="179">
          <cell r="B179" t="str">
            <v>506_3290</v>
          </cell>
          <cell r="C179" t="str">
            <v>MISC STM PWR EXP-BART PROJECT-ECRC</v>
          </cell>
        </row>
        <row r="180">
          <cell r="B180" t="str">
            <v>506_3390</v>
          </cell>
          <cell r="C180" t="str">
            <v>MSC STM PWR EXP-CLEAN AIR MERC RULE-ECRC</v>
          </cell>
        </row>
        <row r="181">
          <cell r="B181" t="str">
            <v>506_4390</v>
          </cell>
          <cell r="C181" t="str">
            <v>MISC OTH PWR EXP-CAIR COMPLIANCE-ECRC</v>
          </cell>
        </row>
        <row r="182">
          <cell r="B182" t="str">
            <v>509_3190</v>
          </cell>
          <cell r="C182" t="str">
            <v>MAINT SUPV &amp; ENGR-NOX ALLOWANCES-ECRC</v>
          </cell>
        </row>
        <row r="183">
          <cell r="B183" t="str">
            <v>510_3190</v>
          </cell>
          <cell r="C183" t="str">
            <v>MNT SUPV/ENGR-CLN AIR INTERSTAT RUL-ECRC</v>
          </cell>
        </row>
        <row r="184">
          <cell r="B184" t="str">
            <v>510_3390</v>
          </cell>
          <cell r="C184" t="str">
            <v>MNT SUPV/ENGR-CLEAN AIR MERC RULE-ECRC</v>
          </cell>
        </row>
        <row r="185">
          <cell r="B185" t="str">
            <v>511_0590</v>
          </cell>
          <cell r="C185" t="str">
            <v>MAINT OF STRUCTURES-ABOVE GRD STOR-ECRC</v>
          </cell>
        </row>
        <row r="186">
          <cell r="B186" t="str">
            <v>511_3190</v>
          </cell>
          <cell r="C186" t="str">
            <v>MNT OF STRUC-CLN AIR INTERSTAT RULE-ECRC</v>
          </cell>
        </row>
        <row r="187">
          <cell r="B187" t="str">
            <v>511_3390</v>
          </cell>
          <cell r="C187" t="str">
            <v>MNT OF STRUC-CLEAN AIR MERCURY RULE-ECRC</v>
          </cell>
        </row>
        <row r="188">
          <cell r="B188" t="str">
            <v>511_3590</v>
          </cell>
          <cell r="C188" t="str">
            <v>MAINT OF STRUC-PMN DRINKING WATER-ECRC</v>
          </cell>
        </row>
        <row r="189">
          <cell r="B189" t="str">
            <v>512_0390</v>
          </cell>
          <cell r="C189" t="str">
            <v>MAINT BOILER PLT-CONT EMISS MON-ECRC</v>
          </cell>
        </row>
        <row r="190">
          <cell r="B190" t="str">
            <v>512_2490</v>
          </cell>
          <cell r="C190" t="str">
            <v>MAINT BOILER PLT-REBURN MAINT-ECRC</v>
          </cell>
        </row>
        <row r="191">
          <cell r="B191" t="str">
            <v>512_2590</v>
          </cell>
          <cell r="C191" t="str">
            <v>MAINT BOILER PLT-ESP MAINT COSTS-ECRC</v>
          </cell>
        </row>
        <row r="192">
          <cell r="B192" t="str">
            <v>512_3190</v>
          </cell>
          <cell r="C192" t="str">
            <v>MNT BOIL PLT-CLN AIR INTERSTAT RULE-ECRC</v>
          </cell>
        </row>
        <row r="193">
          <cell r="B193" t="str">
            <v>512_3390</v>
          </cell>
          <cell r="C193" t="str">
            <v>MNT BOILER PLT-CLEAN AIR MERC RULE-ECRC</v>
          </cell>
        </row>
        <row r="194">
          <cell r="B194" t="str">
            <v>513_4190</v>
          </cell>
          <cell r="C194" t="str">
            <v>MAINT ELEC PLT-MANATE TEMP HEAT SYS-ECRC</v>
          </cell>
        </row>
        <row r="195">
          <cell r="B195" t="str">
            <v>514_0890</v>
          </cell>
          <cell r="C195" t="str">
            <v>MAINT MISC PLT-OIL SPILL CLEAN-ECRC</v>
          </cell>
        </row>
        <row r="196">
          <cell r="B196" t="str">
            <v>514_1390</v>
          </cell>
          <cell r="C196" t="str">
            <v>MAINT MISC PLT-CORCT ACTN PRG RCRA-ECRC</v>
          </cell>
        </row>
        <row r="197">
          <cell r="B197" t="str">
            <v>514_1790</v>
          </cell>
          <cell r="C197" t="str">
            <v>MAINT MISC PLT-N/C LIQUID WASTES-ECRC</v>
          </cell>
        </row>
        <row r="198">
          <cell r="B198" t="str">
            <v>514_2090</v>
          </cell>
          <cell r="C198" t="str">
            <v>MAINT MISC PLT-WASTEWATER RECOVERY-ECRC</v>
          </cell>
        </row>
        <row r="199">
          <cell r="B199" t="str">
            <v>518_0000</v>
          </cell>
          <cell r="C199" t="str">
            <v>NUCLEAR  FUEL EXPENSE</v>
          </cell>
        </row>
        <row r="200">
          <cell r="B200" t="str">
            <v>518_1100</v>
          </cell>
          <cell r="C200" t="str">
            <v>NUC FUEL EXP-RECOV BURNUP CHG-LEASD FUEL</v>
          </cell>
        </row>
        <row r="201">
          <cell r="B201" t="str">
            <v>518_1110</v>
          </cell>
          <cell r="C201" t="str">
            <v>NUC FUEL EXP-RECOV BURNUP CHG-FPSC-AFUDC</v>
          </cell>
        </row>
        <row r="202">
          <cell r="B202" t="str">
            <v>518_1200</v>
          </cell>
          <cell r="C202" t="str">
            <v>NUC FUEL EXP-RECOV FINANCING CST-LEASED</v>
          </cell>
        </row>
        <row r="203">
          <cell r="B203" t="str">
            <v>518_1300</v>
          </cell>
          <cell r="C203" t="str">
            <v>NUC FUEL EXP-RECOV OTH ADMIN FEES-LEASED</v>
          </cell>
        </row>
        <row r="204">
          <cell r="B204" t="str">
            <v>518_1510</v>
          </cell>
          <cell r="C204" t="str">
            <v>NUC FUEL EXP-DSPL CST-CURR-ST LUCIE #1</v>
          </cell>
        </row>
        <row r="205">
          <cell r="B205" t="str">
            <v>518_1520</v>
          </cell>
          <cell r="C205" t="str">
            <v>NUC FUEL EXP-DSPL CST-CURR-ST LUCIE #2</v>
          </cell>
        </row>
        <row r="206">
          <cell r="B206" t="str">
            <v>518_1530</v>
          </cell>
          <cell r="C206" t="str">
            <v>NUC FUEL EXP-DSPL CST-CURR-TURKEY PT #3</v>
          </cell>
        </row>
        <row r="207">
          <cell r="B207" t="str">
            <v>518_1540</v>
          </cell>
          <cell r="C207" t="str">
            <v>NUC FUEL EXP-DSPL CST-CURR-TURKEY PT #4</v>
          </cell>
        </row>
        <row r="208">
          <cell r="B208" t="str">
            <v>518_1650</v>
          </cell>
          <cell r="C208" t="str">
            <v>NUC FUEL EXP-D &amp; D FUND-FPSC</v>
          </cell>
        </row>
        <row r="209">
          <cell r="B209" t="str">
            <v>518_1660</v>
          </cell>
          <cell r="C209" t="str">
            <v>NUC FUEL EXP-D &amp; D FUND-FERC</v>
          </cell>
        </row>
        <row r="210">
          <cell r="B210" t="str">
            <v>518_1800</v>
          </cell>
          <cell r="C210" t="str">
            <v>NUCLEAR PLANTS RECOVERABLE ADJUSTMENTS</v>
          </cell>
        </row>
        <row r="211">
          <cell r="B211" t="str">
            <v>519_4190</v>
          </cell>
          <cell r="C211" t="str">
            <v>MAINT ELEC PLT-MANATE TEMP HEAT SYS-ECRC</v>
          </cell>
        </row>
        <row r="212">
          <cell r="B212" t="str">
            <v>520_0990</v>
          </cell>
          <cell r="C212" t="str">
            <v>STEAM EXPENSES-LOW LEVEL WASTE FEE-ECRC</v>
          </cell>
        </row>
        <row r="213">
          <cell r="B213" t="str">
            <v>520_3690</v>
          </cell>
          <cell r="C213" t="str">
            <v>O&amp;M COSTS-LOW LEVEL WASTE FACILITY-ECRC</v>
          </cell>
        </row>
        <row r="214">
          <cell r="B214" t="str">
            <v>524_0490</v>
          </cell>
          <cell r="C214" t="str">
            <v>MISC NUC PWR EXP-CLEAN CLOSURE-ECRC</v>
          </cell>
        </row>
        <row r="215">
          <cell r="B215" t="str">
            <v>524_1390</v>
          </cell>
          <cell r="C215" t="str">
            <v>MSC NUCL PW EX-CORCT ACTN PRG RCRA-ECRC</v>
          </cell>
        </row>
        <row r="216">
          <cell r="B216" t="str">
            <v>524_1490</v>
          </cell>
          <cell r="C216" t="str">
            <v>MISC NUC PWR EXP-WATER PERMIT FEES-ECRC</v>
          </cell>
        </row>
        <row r="217">
          <cell r="B217" t="str">
            <v>524_2190</v>
          </cell>
          <cell r="C217" t="str">
            <v>MISC NUKE PWR EXP-TURTLE NETS PSL-ECRC</v>
          </cell>
        </row>
        <row r="218">
          <cell r="B218" t="str">
            <v>524_2200</v>
          </cell>
          <cell r="C218" t="str">
            <v>MISC NUC PWR EXP-HEIGHTNED SECURITY-CCR</v>
          </cell>
        </row>
        <row r="219">
          <cell r="B219" t="str">
            <v>524_2390</v>
          </cell>
          <cell r="C219" t="str">
            <v>MSC NUCL PWR EX-SPILL PREVENT CNTL-ECRC</v>
          </cell>
        </row>
        <row r="220">
          <cell r="B220" t="str">
            <v>524_2890</v>
          </cell>
          <cell r="C220" t="str">
            <v>MISC_NUCL_PWR_EXP-316_B_COMPLIANC-ECRC 3</v>
          </cell>
        </row>
        <row r="221">
          <cell r="B221" t="str">
            <v>524_9000</v>
          </cell>
          <cell r="C221" t="str">
            <v>NCRC_RECOVERABLE_O&amp;M</v>
          </cell>
        </row>
        <row r="222">
          <cell r="B222" t="str">
            <v>524_9010</v>
          </cell>
          <cell r="C222" t="str">
            <v>NCRC_NON-RETAIL O&amp;M CONTRA CLAUS RECVR C</v>
          </cell>
        </row>
        <row r="223">
          <cell r="B223" t="str">
            <v>529_2690</v>
          </cell>
          <cell r="C223" t="str">
            <v>MISC NUC PWR EXP-UST REMVL/REPLACE-ECRC</v>
          </cell>
        </row>
        <row r="224">
          <cell r="B224" t="str">
            <v>529_3490</v>
          </cell>
          <cell r="C224" t="str">
            <v>MAINT_STRUCTURE-PSL_COOLING_WATER-ECRC</v>
          </cell>
        </row>
        <row r="225">
          <cell r="B225" t="str">
            <v>529_4290</v>
          </cell>
          <cell r="C225" t="str">
            <v>MAINT STRUCS-COOLING CANAL MONITOR-ECRC</v>
          </cell>
        </row>
        <row r="226">
          <cell r="B226" t="str">
            <v>529_4690</v>
          </cell>
          <cell r="C226" t="str">
            <v>MAINT STRUCT-ST LUCIE COOL WATER DISCH</v>
          </cell>
        </row>
        <row r="227">
          <cell r="B227" t="str">
            <v>531_0590</v>
          </cell>
          <cell r="C227" t="str">
            <v>MAINT ELECTRIC PLT-ABOV GRND STORG-ECRC</v>
          </cell>
        </row>
        <row r="228">
          <cell r="B228" t="str">
            <v>531_2390</v>
          </cell>
          <cell r="C228" t="str">
            <v>MAINTENANCE-SPCC_ECRC_PROJECT</v>
          </cell>
        </row>
        <row r="229">
          <cell r="B229" t="str">
            <v>532_1390</v>
          </cell>
          <cell r="C229" t="str">
            <v>MAINT MISC PLT-CORCT ACTN PRG RCRA-ECRC</v>
          </cell>
        </row>
        <row r="230">
          <cell r="B230" t="str">
            <v>546_3790</v>
          </cell>
          <cell r="C230" t="str">
            <v>OPER SUPV &amp; ENG-DESOTO NEXT GEN SOLAR</v>
          </cell>
        </row>
        <row r="231">
          <cell r="B231" t="str">
            <v>546_3890</v>
          </cell>
          <cell r="C231" t="str">
            <v>OPER SUPV &amp; ENG-SPACE COAST SOLAR</v>
          </cell>
        </row>
        <row r="232">
          <cell r="B232" t="str">
            <v>546_3990</v>
          </cell>
          <cell r="C232" t="str">
            <v>OPER SUPV &amp; ENG-MARTIN NEXT GEN SOLAR</v>
          </cell>
        </row>
        <row r="233">
          <cell r="B233" t="str">
            <v>547_1100</v>
          </cell>
          <cell r="C233" t="str">
            <v>FUEL-RECOVERABLE FUEL,OIL</v>
          </cell>
        </row>
        <row r="234">
          <cell r="B234" t="str">
            <v>547_1110</v>
          </cell>
          <cell r="C234" t="str">
            <v>FUEL OIL RECOVERABLE ADJUSTMENTS</v>
          </cell>
        </row>
        <row r="235">
          <cell r="B235" t="str">
            <v>547_1200</v>
          </cell>
          <cell r="C235" t="str">
            <v>FUEL-RECOVERABLE FUEL,GAS</v>
          </cell>
        </row>
        <row r="236">
          <cell r="B236" t="str">
            <v>547_1300</v>
          </cell>
          <cell r="C236" t="str">
            <v>OIL, RECOV TEMPERATUE &amp; CALIBRATION ADJ</v>
          </cell>
        </row>
        <row r="237">
          <cell r="B237" t="str">
            <v>548_3790</v>
          </cell>
          <cell r="C237" t="str">
            <v>GENERATION EXPS-DESOTO NEXT GEN SOLAR</v>
          </cell>
        </row>
        <row r="238">
          <cell r="B238" t="str">
            <v>548_3890</v>
          </cell>
          <cell r="C238" t="str">
            <v>GENERATION EXPS-SPACE COAST SOLAR</v>
          </cell>
        </row>
        <row r="239">
          <cell r="B239" t="str">
            <v>548_3990</v>
          </cell>
          <cell r="C239" t="str">
            <v>OPER SUPV &amp; ENG-MARTIN NEXT GEN SOLAR</v>
          </cell>
        </row>
        <row r="240">
          <cell r="B240" t="str">
            <v>549_0190</v>
          </cell>
          <cell r="C240" t="str">
            <v>MSC OTH PWR GEN EXP-AIR PERMIT FEE-ECRC</v>
          </cell>
        </row>
        <row r="241">
          <cell r="B241" t="str">
            <v>549_0750</v>
          </cell>
          <cell r="C241" t="str">
            <v>MISC OTH PWR EXP-FOS PLANT SECURITY-CCR</v>
          </cell>
        </row>
        <row r="242">
          <cell r="B242" t="str">
            <v>549_1490</v>
          </cell>
          <cell r="C242" t="str">
            <v>MIS OTH PWR GN EXP-WTR PERMIT FEES-ECRC</v>
          </cell>
        </row>
        <row r="243">
          <cell r="B243" t="str">
            <v>549_2390</v>
          </cell>
          <cell r="C243" t="str">
            <v>MISC OTH PWR GEN EXP-SPILL PREVENT-ECRC</v>
          </cell>
        </row>
        <row r="244">
          <cell r="B244" t="str">
            <v>549_2790</v>
          </cell>
          <cell r="C244" t="str">
            <v>MSC OTH PWR GEN EXP-LOWST QLTY WTR-ECRC</v>
          </cell>
        </row>
        <row r="245">
          <cell r="B245" t="str">
            <v>549_2890</v>
          </cell>
          <cell r="C245" t="str">
            <v>MSC_OTH_PWR_GEN_EX-316_B_COMPLIANC-ECRC</v>
          </cell>
        </row>
        <row r="246">
          <cell r="B246" t="str">
            <v>549_2990</v>
          </cell>
          <cell r="C246" t="str">
            <v>MSC OTH PWR GEN EXP-SCR CONSUMABLS-ECRC</v>
          </cell>
        </row>
        <row r="247">
          <cell r="B247" t="str">
            <v>549_3090</v>
          </cell>
          <cell r="C247" t="str">
            <v>MISC OTH PWR GEN EXP-MANATEE HBMP-ECRC</v>
          </cell>
        </row>
        <row r="248">
          <cell r="B248" t="str">
            <v>549_3190</v>
          </cell>
          <cell r="C248" t="str">
            <v>MISC OTH PWR EXP-CAIR COMPLIANCE-ECRC</v>
          </cell>
        </row>
        <row r="249">
          <cell r="B249" t="str">
            <v>549_3290</v>
          </cell>
          <cell r="C249" t="str">
            <v>MISC OTH PWR GEN EXP-BART PROJECT-ECRC</v>
          </cell>
        </row>
        <row r="250">
          <cell r="B250" t="str">
            <v>549_3790</v>
          </cell>
          <cell r="C250" t="str">
            <v>MISC OTH PWR GEN-DESOTO NEXT GEN SOLAR</v>
          </cell>
        </row>
        <row r="251">
          <cell r="B251" t="str">
            <v>549_3890</v>
          </cell>
          <cell r="C251" t="str">
            <v>MISC OTH PWR GEN-SPACE COAST SOLAR</v>
          </cell>
        </row>
        <row r="252">
          <cell r="B252" t="str">
            <v>549_3990</v>
          </cell>
          <cell r="C252" t="str">
            <v>MISC OTH PWR GEN-MARTIN NEXT GEN SOLAR</v>
          </cell>
        </row>
        <row r="253">
          <cell r="B253" t="str">
            <v>551_3790</v>
          </cell>
          <cell r="C253" t="str">
            <v>MTCE SUPV &amp; ENG-DESOTO NEXT GEN SOLAR</v>
          </cell>
        </row>
        <row r="254">
          <cell r="B254" t="str">
            <v>551_3890</v>
          </cell>
          <cell r="C254" t="str">
            <v>MTCE SUPV &amp; ENG-SPACE COAST SOLAR</v>
          </cell>
        </row>
        <row r="255">
          <cell r="B255" t="str">
            <v>551_3990</v>
          </cell>
          <cell r="C255" t="str">
            <v>MTCE SUPV &amp; ENG-MARTIN NEXT GEN SOLAR</v>
          </cell>
        </row>
        <row r="256">
          <cell r="B256" t="str">
            <v>552_0590</v>
          </cell>
          <cell r="C256" t="str">
            <v>MAINT STRUCTURES-ABOVE GRND STORG-ECRC</v>
          </cell>
        </row>
        <row r="257">
          <cell r="B257" t="str">
            <v>552_2390</v>
          </cell>
          <cell r="C257" t="str">
            <v>MAINT STRUCT-SPILL PREVENT/COUNTER-ECRC</v>
          </cell>
        </row>
        <row r="258">
          <cell r="B258" t="str">
            <v>552_2690</v>
          </cell>
          <cell r="C258" t="str">
            <v>MAINT STRUCTURE-UST REMOVAL/REPLAC-ECRC</v>
          </cell>
        </row>
        <row r="259">
          <cell r="B259" t="str">
            <v>552_3790</v>
          </cell>
          <cell r="C259" t="str">
            <v>MAINT STRUCTURES-DESOTO NEXT GEN SOLAR</v>
          </cell>
        </row>
        <row r="260">
          <cell r="B260" t="str">
            <v>552_3890</v>
          </cell>
          <cell r="C260" t="str">
            <v>MAINT STRUCTURES-SPACE COAST SOLAR</v>
          </cell>
        </row>
        <row r="261">
          <cell r="B261" t="str">
            <v>552_3990</v>
          </cell>
          <cell r="C261" t="str">
            <v>MAINT STRUCTURES-MARTIN NEXT GEN SOLAR</v>
          </cell>
        </row>
        <row r="262">
          <cell r="B262" t="str">
            <v>553_0390</v>
          </cell>
          <cell r="C262" t="str">
            <v>MNT GEN &amp; ELEC PLT-CONT EMISS MON-EC0C</v>
          </cell>
        </row>
        <row r="263">
          <cell r="B263" t="str">
            <v>553_3190</v>
          </cell>
          <cell r="C263" t="str">
            <v>MAINT GEN ELEC EQUIP-CAIR COMPLIANC-ECRC</v>
          </cell>
        </row>
        <row r="264">
          <cell r="B264" t="str">
            <v>553_3790</v>
          </cell>
          <cell r="C264" t="str">
            <v>MTC GEN &amp; ELC PLT-DESOTO NEXT GEN SOLAR</v>
          </cell>
        </row>
        <row r="265">
          <cell r="B265" t="str">
            <v>553_3890</v>
          </cell>
          <cell r="C265" t="str">
            <v>MTC GEN &amp; ELC PLT-SPACE COAST SOLAR</v>
          </cell>
        </row>
        <row r="266">
          <cell r="B266" t="str">
            <v>553_3990</v>
          </cell>
          <cell r="C266" t="str">
            <v>MTC GEN &amp; ELC PLT-MARTIN NEXT GEN SOLAR</v>
          </cell>
        </row>
        <row r="267">
          <cell r="B267" t="str">
            <v>554_1390</v>
          </cell>
          <cell r="C267" t="str">
            <v>MTC MSC OTH PW-CORCT ACTN PRG RCRA-ECRC</v>
          </cell>
        </row>
        <row r="268">
          <cell r="B268" t="str">
            <v>554_2090</v>
          </cell>
          <cell r="C268" t="str">
            <v>MNT MSC OTH PWR GEN-WASTWATER RCV-ECRC</v>
          </cell>
        </row>
        <row r="269">
          <cell r="B269" t="str">
            <v>554_3790</v>
          </cell>
          <cell r="C269" t="str">
            <v>MTC MISC OTH PWR-DESOTO NEXT GEN SOLAR</v>
          </cell>
        </row>
        <row r="270">
          <cell r="B270" t="str">
            <v>554_3890</v>
          </cell>
          <cell r="C270" t="str">
            <v>MTC MISC OTH PWR-SPACE COAST SOLAR</v>
          </cell>
        </row>
        <row r="271">
          <cell r="B271" t="str">
            <v>554_3990</v>
          </cell>
          <cell r="C271" t="str">
            <v>MTC MISC OTH PWR-MARTIN NEXT GEN SOLAR</v>
          </cell>
        </row>
        <row r="272">
          <cell r="B272" t="str">
            <v>555_1100</v>
          </cell>
          <cell r="C272" t="str">
            <v>PURCH PWR-RECOVERABLE INTRCHG-LOC 54</v>
          </cell>
        </row>
        <row r="273">
          <cell r="B273" t="str">
            <v>555_1200</v>
          </cell>
          <cell r="C273" t="str">
            <v>RECOVERABLE INTERCHANGE POWER-PSL</v>
          </cell>
        </row>
        <row r="274">
          <cell r="B274" t="str">
            <v>555_1400</v>
          </cell>
          <cell r="C274" t="str">
            <v>PURCH PWR-UNIT PWR PURCH-SOUTHERN CO-EGY</v>
          </cell>
        </row>
        <row r="275">
          <cell r="B275" t="str">
            <v>555_1410</v>
          </cell>
          <cell r="C275" t="str">
            <v>PURCHASE POWER - PPA - ENERGY</v>
          </cell>
        </row>
        <row r="276">
          <cell r="B276" t="str">
            <v>555_1420</v>
          </cell>
          <cell r="C276" t="str">
            <v>PURCH PWR-SJRPP ENERGY EXPENSE</v>
          </cell>
        </row>
        <row r="277">
          <cell r="B277" t="str">
            <v>555_1430</v>
          </cell>
          <cell r="C277" t="str">
            <v>PUR PWR-PPA-L/T CONTR-MIN PYMT-FUEL</v>
          </cell>
        </row>
        <row r="278">
          <cell r="B278" t="str">
            <v>555_1600</v>
          </cell>
          <cell r="C278" t="str">
            <v>PURCH PWR-RECOVERABLE EXP-QUALIFY FACIL</v>
          </cell>
        </row>
        <row r="279">
          <cell r="B279" t="str">
            <v>555_4100</v>
          </cell>
          <cell r="C279" t="str">
            <v>UPS CAPACITY CHARGES-CCR</v>
          </cell>
        </row>
        <row r="280">
          <cell r="B280" t="str">
            <v>555_4200</v>
          </cell>
          <cell r="C280" t="str">
            <v>QF  CAPACITY CHARGES-CCR</v>
          </cell>
        </row>
        <row r="281">
          <cell r="B281" t="str">
            <v>555_4290</v>
          </cell>
          <cell r="C281" t="str">
            <v>OTH DEF CR-SJRPP CAPACITY ACCEL RECOVRY</v>
          </cell>
        </row>
        <row r="282">
          <cell r="B282" t="str">
            <v>555_429Y</v>
          </cell>
          <cell r="C282" t="str">
            <v>OTH DEF CR-SJRPP CAPACITY ACCEL RECOVRY</v>
          </cell>
        </row>
        <row r="283">
          <cell r="B283" t="str">
            <v>555_4300</v>
          </cell>
          <cell r="C283" t="str">
            <v>SJRPP CAPACITY CHARGES-CCR</v>
          </cell>
        </row>
        <row r="284">
          <cell r="B284" t="str">
            <v>555_4310</v>
          </cell>
          <cell r="C284" t="str">
            <v>CAP CHARGES-CCR-FPSC-'90 RATE REDUCTION</v>
          </cell>
        </row>
        <row r="285">
          <cell r="B285" t="str">
            <v>555_4320</v>
          </cell>
          <cell r="C285" t="str">
            <v>SJRPP DEFERRED INTEREST PAYMENTS-CCR</v>
          </cell>
        </row>
        <row r="286">
          <cell r="B286" t="str">
            <v>555_4400</v>
          </cell>
          <cell r="C286" t="str">
            <v>SHORT TERM CAPACITY PURCHASES-CCR</v>
          </cell>
        </row>
        <row r="287">
          <cell r="B287" t="str">
            <v>555_4410</v>
          </cell>
          <cell r="C287" t="str">
            <v>PUR PWR-CAPAC PUR-L/T CNTR-MIN PYMT-CCR</v>
          </cell>
        </row>
        <row r="288">
          <cell r="B288" t="str">
            <v>565_1200</v>
          </cell>
          <cell r="C288" t="str">
            <v>TRANS OF ELECTRICITY BY OTHERS-CCRC</v>
          </cell>
        </row>
        <row r="289">
          <cell r="B289" t="str">
            <v>565_1210</v>
          </cell>
          <cell r="C289" t="str">
            <v>TRANS ELEC BY OTH-L/T CONTRACT-CCR</v>
          </cell>
        </row>
        <row r="290">
          <cell r="B290" t="str">
            <v>565_1300</v>
          </cell>
          <cell r="C290" t="str">
            <v>TRANS OF ELECTRICITY BY OTHERS-FCRC</v>
          </cell>
        </row>
        <row r="291">
          <cell r="B291" t="str">
            <v>565_1310</v>
          </cell>
          <cell r="C291" t="str">
            <v>TRANS ELEC BY OTH-FUEL REC-L/T CNT-FUEL</v>
          </cell>
        </row>
        <row r="292">
          <cell r="B292" t="str">
            <v>565_1400</v>
          </cell>
          <cell r="C292" t="str">
            <v>TRANSMSN OF ELECTRICITY-OTHERS-FCRC A7</v>
          </cell>
        </row>
        <row r="293">
          <cell r="B293" t="str">
            <v>569_2390</v>
          </cell>
          <cell r="C293" t="str">
            <v>MAINT OF STRUC-TRANSMN-SUBSTN-SPCC-ECRC</v>
          </cell>
        </row>
        <row r="294">
          <cell r="B294" t="str">
            <v>570_1900</v>
          </cell>
          <cell r="C294" t="str">
            <v>NON-REC TRANS SUBST POLLUTION PREVENT</v>
          </cell>
        </row>
        <row r="295">
          <cell r="B295" t="str">
            <v>570_190Y</v>
          </cell>
          <cell r="C295" t="str">
            <v>NON-REC TRANS SUBST POLLUTION PREVENT</v>
          </cell>
        </row>
        <row r="296">
          <cell r="B296" t="str">
            <v>570_1990</v>
          </cell>
          <cell r="C296" t="str">
            <v>SUBSTATION-POLLUTION PREVENTION-ECRC</v>
          </cell>
        </row>
        <row r="297">
          <cell r="B297" t="str">
            <v>570_2390</v>
          </cell>
          <cell r="C297" t="str">
            <v>SUBSTATION-SPILL PREVENTION CONTRL-ECRC</v>
          </cell>
        </row>
        <row r="298">
          <cell r="B298" t="str">
            <v>587_2000</v>
          </cell>
          <cell r="C298" t="str">
            <v>LOAD_MANAGEMENT_TRANSPONDER-CREDIT ECCR</v>
          </cell>
        </row>
        <row r="299">
          <cell r="B299" t="str">
            <v>587_2500</v>
          </cell>
          <cell r="C299" t="str">
            <v>GS LOAD MGT FIELD EQUIP INSTALLTN-ECCR</v>
          </cell>
        </row>
        <row r="300">
          <cell r="B300" t="str">
            <v>591_2390</v>
          </cell>
          <cell r="C300" t="str">
            <v>MAINT OF STRUC-DISTRIB-SUBSTN-SPCC-ECRC</v>
          </cell>
        </row>
        <row r="301">
          <cell r="B301" t="str">
            <v>592_1900</v>
          </cell>
          <cell r="C301" t="str">
            <v>NON-REC DISTRBN SUBST POLLUTION PREVENT</v>
          </cell>
        </row>
        <row r="302">
          <cell r="B302" t="str">
            <v>592_190Y</v>
          </cell>
          <cell r="C302" t="str">
            <v>NON-REC DISTRBN SUBST POLLUTION PREVENT</v>
          </cell>
        </row>
        <row r="303">
          <cell r="B303" t="str">
            <v>592_1990</v>
          </cell>
          <cell r="C303" t="str">
            <v>DISTRIB SUBST POLLUTION PREVENTION-ECRC</v>
          </cell>
        </row>
        <row r="304">
          <cell r="B304" t="str">
            <v>592_2390</v>
          </cell>
          <cell r="C304" t="str">
            <v>DISTRIB SUBST-SPILL PREVENTION CTL-ECRC</v>
          </cell>
        </row>
        <row r="305">
          <cell r="B305" t="str">
            <v>592_8000</v>
          </cell>
          <cell r="C305" t="str">
            <v>LMS-SUBS_CTRL_EQ-RCV_(ECCR)_</v>
          </cell>
        </row>
        <row r="306">
          <cell r="B306" t="str">
            <v>598_1400</v>
          </cell>
          <cell r="C306" t="str">
            <v>MAINT MISC DIST PLT-GS LOAD CONTRL-ECCR</v>
          </cell>
        </row>
        <row r="307">
          <cell r="B307" t="str">
            <v>598_8700</v>
          </cell>
          <cell r="C307" t="str">
            <v>LMS_LOAD_CTRL_RECOV_(ECCR)</v>
          </cell>
        </row>
        <row r="308">
          <cell r="B308" t="str">
            <v>714_3210</v>
          </cell>
          <cell r="C308" t="str">
            <v>GREEN POWER REV REVERSAL CLRG-COMMERCL</v>
          </cell>
        </row>
        <row r="309">
          <cell r="B309" t="str">
            <v>714_3220</v>
          </cell>
          <cell r="C309" t="str">
            <v>GREEN POWER REV REVERSAL CLRG-INDUCTRL</v>
          </cell>
        </row>
        <row r="310">
          <cell r="B310" t="str">
            <v>907_1000</v>
          </cell>
          <cell r="C310" t="str">
            <v>MKTG CONSERVATION ADM - RECOVERABLE</v>
          </cell>
        </row>
        <row r="311">
          <cell r="B311" t="str">
            <v>908_1300</v>
          </cell>
          <cell r="C311" t="str">
            <v>CONSRVATN_HOTLINE_(ECCR)</v>
          </cell>
        </row>
        <row r="312">
          <cell r="B312" t="str">
            <v>908_1500</v>
          </cell>
          <cell r="C312" t="str">
            <v>C/I_HIGH_EFFCY_SPLIT_PKG_DX_A/C_PRG-ECCR</v>
          </cell>
        </row>
        <row r="313">
          <cell r="B313" t="str">
            <v>908_1700</v>
          </cell>
          <cell r="C313" t="str">
            <v>C/I_LIGHTING_PROGRAM-ECCR</v>
          </cell>
        </row>
        <row r="314">
          <cell r="B314" t="str">
            <v>908_1900</v>
          </cell>
          <cell r="C314" t="str">
            <v>C/I CUSTOM INCENTIVES-ECCR</v>
          </cell>
        </row>
        <row r="315">
          <cell r="B315" t="str">
            <v>908_2650</v>
          </cell>
          <cell r="C315" t="str">
            <v>GREEN POWER PRICING PROGRAM-ECCR</v>
          </cell>
        </row>
        <row r="316">
          <cell r="B316" t="str">
            <v>908_3000</v>
          </cell>
          <cell r="C316" t="str">
            <v>C/I BUILDING ENVELOP (CIBE) PROG-ECCR</v>
          </cell>
        </row>
        <row r="317">
          <cell r="B317" t="str">
            <v>908_3500</v>
          </cell>
          <cell r="C317" t="str">
            <v>COGENERATION SMALL POWER-ECCR</v>
          </cell>
        </row>
        <row r="318">
          <cell r="B318" t="str">
            <v>908_4000</v>
          </cell>
          <cell r="C318" t="str">
            <v>BUSINESS ENERGY EVALUATION - ECCR</v>
          </cell>
        </row>
        <row r="319">
          <cell r="B319" t="str">
            <v>908_4100</v>
          </cell>
          <cell r="C319" t="str">
            <v>RESIDENTIAL HIGH EFFICIENCY - HVAC ECCR</v>
          </cell>
        </row>
        <row r="320">
          <cell r="B320" t="str">
            <v>908_4200</v>
          </cell>
          <cell r="C320" t="str">
            <v>CHILLER REPLACEMENT ECCR</v>
          </cell>
        </row>
        <row r="321">
          <cell r="B321" t="str">
            <v>908_4300</v>
          </cell>
          <cell r="C321" t="str">
            <v>BEE-BUS ENERGY EVAL-NC-NEW CONST-ECCR</v>
          </cell>
        </row>
        <row r="322">
          <cell r="B322" t="str">
            <v>908_4400</v>
          </cell>
          <cell r="C322" t="str">
            <v>C/I THERMAL ENERGY STORAGE PROG-ECCR</v>
          </cell>
        </row>
        <row r="323">
          <cell r="B323" t="str">
            <v>908_4500</v>
          </cell>
          <cell r="C323" t="str">
            <v>ECCR-ENERGY CONSERVATION SUPERVISOR</v>
          </cell>
        </row>
        <row r="324">
          <cell r="B324" t="str">
            <v>908_4600</v>
          </cell>
          <cell r="C324" t="str">
            <v>COMML/INDUSTR REP. TRAINING-ECCR</v>
          </cell>
        </row>
        <row r="325">
          <cell r="B325" t="str">
            <v>908_4900</v>
          </cell>
          <cell r="C325" t="str">
            <v>C/I DEMAND REDUCTION PROGRAM (CDR)-ECCR</v>
          </cell>
        </row>
        <row r="326">
          <cell r="B326" t="str">
            <v>908_5000</v>
          </cell>
          <cell r="C326" t="str">
            <v>RESIDNTIAL ON CALL PROG ENHANCEMNT-ECCR</v>
          </cell>
        </row>
        <row r="327">
          <cell r="B327" t="str">
            <v>908_5100</v>
          </cell>
          <cell r="C327" t="str">
            <v>RES THERMOSTAT LOAD CNTRL PILOT PRJ</v>
          </cell>
        </row>
        <row r="328">
          <cell r="B328" t="str">
            <v>908_5400</v>
          </cell>
          <cell r="C328" t="str">
            <v>RESIDENTIAL LOAD CONTROL-ECCR</v>
          </cell>
        </row>
        <row r="329">
          <cell r="B329" t="str">
            <v>908_5500</v>
          </cell>
          <cell r="C329" t="str">
            <v>COMM/IND LOAD CONTROL RECOVERABLE-ECCR</v>
          </cell>
        </row>
        <row r="330">
          <cell r="B330" t="str">
            <v>908_5800</v>
          </cell>
          <cell r="C330" t="str">
            <v>BUSINESS ON CALL PROGRAM/ECCR</v>
          </cell>
        </row>
        <row r="331">
          <cell r="B331" t="str">
            <v>908_5900</v>
          </cell>
          <cell r="C331" t="str">
            <v>C/I HEATING, VENTILATION &amp; A/C-ECCR</v>
          </cell>
        </row>
        <row r="332">
          <cell r="B332" t="str">
            <v>908_6000</v>
          </cell>
          <cell r="C332" t="str">
            <v>RESIDENTIAL BUILDING ENVELOPE-ECCR</v>
          </cell>
        </row>
        <row r="333">
          <cell r="B333" t="str">
            <v>908_6200</v>
          </cell>
          <cell r="C333" t="str">
            <v>RESIDENTIAL_CONSERVATION_SVC_PROG-ECCR</v>
          </cell>
        </row>
        <row r="334">
          <cell r="B334" t="str">
            <v>908_7100</v>
          </cell>
          <cell r="C334" t="str">
            <v>HELP PROG-DUCT SYSTEM TEST</v>
          </cell>
        </row>
        <row r="335">
          <cell r="B335" t="str">
            <v>908_7700</v>
          </cell>
          <cell r="C335" t="str">
            <v>BUILDSMART_PROGRAM_ECCR</v>
          </cell>
        </row>
        <row r="336">
          <cell r="B336" t="str">
            <v>908_8000</v>
          </cell>
          <cell r="C336" t="str">
            <v>LOW INCOME WEATHERIZATION PROGRAM-ECCR</v>
          </cell>
        </row>
        <row r="337">
          <cell r="B337" t="str">
            <v>908_8500</v>
          </cell>
          <cell r="C337" t="str">
            <v>BUSINES GREEN ENERGY RESEARCH PROJ-ECCR</v>
          </cell>
        </row>
        <row r="338">
          <cell r="B338" t="str">
            <v>908_8600</v>
          </cell>
          <cell r="C338" t="str">
            <v>BUS DEMAND CONTROL VENTILATION SYS-ECCR</v>
          </cell>
        </row>
        <row r="339">
          <cell r="B339" t="str">
            <v>908_8700</v>
          </cell>
          <cell r="C339" t="str">
            <v>BUSINESS WATER HEATING PROGRAM-ECCR</v>
          </cell>
        </row>
        <row r="340">
          <cell r="B340" t="str">
            <v>908_8800</v>
          </cell>
          <cell r="C340" t="str">
            <v>BUSINESS REFRIGERATION PROGRAM-ECCR</v>
          </cell>
        </row>
        <row r="341">
          <cell r="B341" t="str">
            <v>908_9800</v>
          </cell>
          <cell r="C341" t="str">
            <v>RES SOLAR WTR HEATING PILOT PRJ-ECCR</v>
          </cell>
        </row>
        <row r="342">
          <cell r="B342" t="str">
            <v>908_9810</v>
          </cell>
          <cell r="C342" t="str">
            <v>RES SOLAR WTR HEAT (LINC) PILOT PRJ-ECCR</v>
          </cell>
        </row>
        <row r="343">
          <cell r="B343" t="str">
            <v>908_9820</v>
          </cell>
          <cell r="C343" t="str">
            <v>BS SOLAR WTR HEATING PILOT PROJ-ECCR</v>
          </cell>
        </row>
        <row r="344">
          <cell r="B344" t="str">
            <v>908_9830</v>
          </cell>
          <cell r="C344" t="str">
            <v>RES PHOTOVOLTAIC PILOT PROJ-ECCR</v>
          </cell>
        </row>
        <row r="345">
          <cell r="B345" t="str">
            <v>908_9840</v>
          </cell>
          <cell r="C345" t="str">
            <v>BS PHOTOVOLTAIC PILOT PROJ-ECCR</v>
          </cell>
        </row>
        <row r="346">
          <cell r="B346" t="str">
            <v>908_9850</v>
          </cell>
          <cell r="C346" t="str">
            <v>BS PHOTOVOLTAIC, SCHOOLS PILOT PROJ-ECCR</v>
          </cell>
        </row>
        <row r="347">
          <cell r="B347" t="str">
            <v>908_9860</v>
          </cell>
          <cell r="C347" t="str">
            <v>RENEWABLE RESEARCH &amp; DEMO PROJECT-ECCR</v>
          </cell>
        </row>
        <row r="348">
          <cell r="B348" t="str">
            <v>908_9870</v>
          </cell>
          <cell r="C348" t="str">
            <v>ADMIN COSTS-SOLAR PILOT PROJECTS-ECCR</v>
          </cell>
        </row>
        <row r="349">
          <cell r="B349" t="str">
            <v>909_1010</v>
          </cell>
          <cell r="C349" t="str">
            <v>RESIDENTIAL ENERGY AUDITS-ADVERTISING</v>
          </cell>
        </row>
        <row r="350">
          <cell r="B350" t="str">
            <v>909_1060</v>
          </cell>
          <cell r="C350" t="str">
            <v>ENERGY STORE PROGRAM-ADVERTISING</v>
          </cell>
        </row>
        <row r="351">
          <cell r="B351" t="str">
            <v>909_1500</v>
          </cell>
          <cell r="C351" t="str">
            <v>C/I HI EFF SPLIT PKG DX A/C PRG-ADVERTSG</v>
          </cell>
        </row>
        <row r="352">
          <cell r="B352" t="str">
            <v>909_1700</v>
          </cell>
          <cell r="C352" t="str">
            <v>C/I LIGHTING PROGRAM-ADVERTISING</v>
          </cell>
        </row>
        <row r="353">
          <cell r="B353" t="str">
            <v>909_3100</v>
          </cell>
          <cell r="C353" t="str">
            <v>C/I BUILDING ENVELOPE (CIBE) PROGRAM</v>
          </cell>
        </row>
        <row r="354">
          <cell r="B354" t="str">
            <v>909_4100</v>
          </cell>
          <cell r="C354" t="str">
            <v>RESIDENTIAL HIGH EFFICIENCY - HVAC ECCR</v>
          </cell>
        </row>
        <row r="355">
          <cell r="B355" t="str">
            <v>909_4200</v>
          </cell>
          <cell r="C355" t="str">
            <v>CHILLER REPLACEMENT PROGRAM</v>
          </cell>
        </row>
        <row r="356">
          <cell r="B356" t="str">
            <v>909_4400</v>
          </cell>
          <cell r="C356" t="str">
            <v>C/I THERMAL ENERGY STORAGE PROGRAM</v>
          </cell>
        </row>
        <row r="357">
          <cell r="B357" t="str">
            <v>909_4500</v>
          </cell>
          <cell r="C357" t="str">
            <v>BEE-BUSINESS ENGY EVAL-ADV &amp; PROMO ECCR</v>
          </cell>
        </row>
        <row r="358">
          <cell r="B358" t="str">
            <v>909_4990</v>
          </cell>
          <cell r="C358" t="str">
            <v>MARKETING PROGRAM R&amp;D-ADV &amp; PROMO-ECCR</v>
          </cell>
        </row>
        <row r="359">
          <cell r="B359" t="str">
            <v>909_5800</v>
          </cell>
          <cell r="C359" t="str">
            <v>BUSINESS ON CALL PROGRAM/ECCR</v>
          </cell>
        </row>
        <row r="360">
          <cell r="B360" t="str">
            <v>909_6000</v>
          </cell>
          <cell r="C360" t="str">
            <v>RESIDENTIAL BUILDING ENVELOPE-ECCR</v>
          </cell>
        </row>
        <row r="361">
          <cell r="B361" t="str">
            <v>909_6100</v>
          </cell>
          <cell r="C361" t="str">
            <v>BUSINESS REFRIGERATION PROGRAM-ECCR</v>
          </cell>
        </row>
        <row r="362">
          <cell r="B362" t="str">
            <v>909_6200</v>
          </cell>
          <cell r="C362" t="str">
            <v>BUSINESS WATER HEATING PROGRAM-ECCR</v>
          </cell>
        </row>
        <row r="363">
          <cell r="B363" t="str">
            <v>909_7000</v>
          </cell>
          <cell r="C363" t="str">
            <v>MARKET TESTING-ADVERTISING</v>
          </cell>
        </row>
        <row r="364">
          <cell r="B364" t="str">
            <v>909_7100</v>
          </cell>
          <cell r="C364" t="str">
            <v>HELP PROG DUCT SYSTEM TEST-ADV &amp; PROMO</v>
          </cell>
        </row>
        <row r="365">
          <cell r="B365" t="str">
            <v>909_7200</v>
          </cell>
          <cell r="C365" t="str">
            <v>BUS GREEN ENERGY RSEARCH PRJCT-ECCR-ADV</v>
          </cell>
        </row>
        <row r="366">
          <cell r="B366" t="str">
            <v>909_7700</v>
          </cell>
          <cell r="C366" t="str">
            <v>BUILDSMART PROGRAM ADVERTISING EXP-ECCR</v>
          </cell>
        </row>
        <row r="367">
          <cell r="B367" t="str">
            <v>910_1000</v>
          </cell>
          <cell r="C367" t="str">
            <v>MKT NRGY CONS CLERCL &amp; MISC OFF EX-ECCR</v>
          </cell>
        </row>
        <row r="368">
          <cell r="B368" t="str">
            <v>910_1050</v>
          </cell>
          <cell r="C368" t="str">
            <v>MISC CUST SVC (ECCR)-FIBERNET</v>
          </cell>
        </row>
        <row r="369">
          <cell r="B369" t="str">
            <v>910_1200</v>
          </cell>
          <cell r="C369" t="str">
            <v>MARKETING PROGRAM DEVELOPMENT-ECCR</v>
          </cell>
        </row>
        <row r="370">
          <cell r="B370" t="str">
            <v>910_1760</v>
          </cell>
          <cell r="C370" t="str">
            <v>CONSUMER AND LOAD RESEARCH ECCR PROJECTS</v>
          </cell>
        </row>
        <row r="371">
          <cell r="B371" t="str">
            <v>910_4990</v>
          </cell>
          <cell r="C371" t="str">
            <v>CONSERVATION R&amp;D PROGRAM-ECCR</v>
          </cell>
        </row>
        <row r="372">
          <cell r="B372" t="str">
            <v>923_2090</v>
          </cell>
          <cell r="C372" t="str">
            <v>OUTSIDE SERVICES LEGAL-CAPACITY CLAUSE</v>
          </cell>
        </row>
        <row r="373">
          <cell r="B373" t="str">
            <v>925_1040</v>
          </cell>
          <cell r="C373" t="str">
            <v>NUCL CNTR WCOMP HEIGHTENED SECURITY-CCR</v>
          </cell>
        </row>
        <row r="374">
          <cell r="B374" t="str">
            <v>926_2110</v>
          </cell>
          <cell r="C374" t="str">
            <v>EMPL PENSIONS EXP-ENGY CONS COST RECVRY</v>
          </cell>
        </row>
        <row r="375">
          <cell r="B375" t="str">
            <v>926_2130</v>
          </cell>
          <cell r="C375" t="str">
            <v>EMPLOYEE PENSIONS EXP-ENV COST RECOVERY</v>
          </cell>
        </row>
        <row r="376">
          <cell r="B376" t="str">
            <v>926_2260</v>
          </cell>
          <cell r="C376" t="str">
            <v>PENSIONS &amp; WELFARE-FUEL CLAUSE RECOVERY</v>
          </cell>
        </row>
        <row r="377">
          <cell r="B377" t="str">
            <v>926_2300</v>
          </cell>
          <cell r="C377" t="str">
            <v>PENSIONS &amp; WELFARE-CLAUSE ADJUSTMENT</v>
          </cell>
        </row>
        <row r="378">
          <cell r="B378" t="str">
            <v>931_1000</v>
          </cell>
          <cell r="C378" t="str">
            <v>RENTS-ENERGY CONSERVATION</v>
          </cell>
        </row>
        <row r="379">
          <cell r="B379" t="str">
            <v>935_2690</v>
          </cell>
          <cell r="C379" t="str">
            <v>MAINT-GEN PLANT-UST REMOVL/REPLACE-ECRC</v>
          </cell>
        </row>
        <row r="380">
          <cell r="B380" t="str">
            <v>998_2000</v>
          </cell>
        </row>
        <row r="381">
          <cell r="B381" t="str">
            <v>998_2084</v>
          </cell>
        </row>
        <row r="382">
          <cell r="B382" t="str">
            <v>998_2810</v>
          </cell>
        </row>
        <row r="383">
          <cell r="B383" t="str">
            <v>998_2840</v>
          </cell>
        </row>
        <row r="384">
          <cell r="B384" t="str">
            <v>998_2940</v>
          </cell>
        </row>
        <row r="385">
          <cell r="B385" t="str">
            <v>999_9999</v>
          </cell>
          <cell r="C385" t="str">
            <v>dddddddddd</v>
          </cell>
        </row>
        <row r="386">
          <cell r="B386" t="str">
            <v>ACD_9001</v>
          </cell>
          <cell r="C386" t="str">
            <v>FMPA - OFF Peak Fuel Charge True-up Collected/(Refunded) in Current Period (w/ Dist Loss)</v>
          </cell>
        </row>
        <row r="387">
          <cell r="B387" t="str">
            <v>ACD_9002</v>
          </cell>
          <cell r="C387" t="str">
            <v>FKEC - OFF Peak Fuel Charge True-up Collected/(Refunded) in Current Period (w/ Dist Loss)</v>
          </cell>
        </row>
        <row r="388">
          <cell r="B388" t="str">
            <v>ACD_9003</v>
          </cell>
          <cell r="C388" t="str">
            <v>CKW - OFF Peak Fuel Charge True-up Collected/(Refunded) in Current Period (w/ Dist Loss)</v>
          </cell>
        </row>
        <row r="389">
          <cell r="B389" t="str">
            <v>ACD_9004</v>
          </cell>
          <cell r="C389" t="str">
            <v>MD - OFF Peak Fuel Charge True-up Collected/(Refunded) in Current Period (w/ Dist Loss)</v>
          </cell>
        </row>
        <row r="390">
          <cell r="B390" t="str">
            <v>ACD_9005</v>
          </cell>
          <cell r="C390" t="str">
            <v>LEE - OFF Peak Fuel Charge True-up Collected/(Refunded) in Current Period (w/ Dist Loss)</v>
          </cell>
        </row>
        <row r="391">
          <cell r="B391" t="str">
            <v>ACD_9101</v>
          </cell>
          <cell r="C391" t="str">
            <v>FMPA - ON Peak Fuel Charge True-up Collected/(Refunded) in Current Period (w/ Dist Loss)</v>
          </cell>
        </row>
        <row r="392">
          <cell r="B392" t="str">
            <v>ACD_9102</v>
          </cell>
          <cell r="C392" t="str">
            <v>FKEC - ON Peak Fuel Charge True-up Collected/(Refunded) in Current Period (w/ Dist Loss)</v>
          </cell>
        </row>
        <row r="393">
          <cell r="B393" t="str">
            <v>ACD_9103</v>
          </cell>
          <cell r="C393" t="str">
            <v>CKW - ON Peak Fuel Charge True-up Collected/(Refunded) in Current Period (w/ Dist Loss)</v>
          </cell>
        </row>
        <row r="394">
          <cell r="B394" t="str">
            <v>ACD_9104</v>
          </cell>
          <cell r="C394" t="str">
            <v>MD - ON Peak Fuel Charge True-up Collected/(Refunded) in Current Period (w/ Dist Loss)</v>
          </cell>
        </row>
        <row r="395">
          <cell r="B395" t="str">
            <v>ACD_9105</v>
          </cell>
          <cell r="C395" t="str">
            <v>LEE - ON Peak Fuel Charge True-up Collected/(Refunded) in Current Period (w/ Dist Loss)</v>
          </cell>
        </row>
        <row r="396">
          <cell r="B396" t="str">
            <v>ACT_9001</v>
          </cell>
          <cell r="C396" t="str">
            <v>FMPA - OFF Peak Fuel Charge True-up Collected/(Refunded) in Current Period (w/ Trans Loss)</v>
          </cell>
        </row>
        <row r="397">
          <cell r="B397" t="str">
            <v>ACT_9002</v>
          </cell>
          <cell r="C397" t="str">
            <v>FKEC - OFF Peak Fuel Charge True-up Collected/(Refunded) in Current Period (w/ Trans Loss)</v>
          </cell>
        </row>
        <row r="398">
          <cell r="B398" t="str">
            <v>ACT_9003</v>
          </cell>
          <cell r="C398" t="str">
            <v>CKW - OFF Peak Fuel Charge True-up Collected/(Refunded) in Current Period (w/ Trans Loss)</v>
          </cell>
        </row>
        <row r="399">
          <cell r="B399" t="str">
            <v>ACT_9004</v>
          </cell>
          <cell r="C399" t="str">
            <v>MD - OFF Peak Fuel Charge True-up Collected/(Refunded) in Current Period (w/ Trans Loss)</v>
          </cell>
        </row>
        <row r="400">
          <cell r="B400" t="str">
            <v>ACT_9005</v>
          </cell>
          <cell r="C400" t="str">
            <v>LEE - OFF Peak Fuel Charge True-up Collected/(Refunded) in Current Period (w/ Trans Loss)</v>
          </cell>
        </row>
        <row r="401">
          <cell r="B401" t="str">
            <v>ACT_9101</v>
          </cell>
          <cell r="C401" t="str">
            <v>FMPA - ON Peak Fuel Charge True-up Collected/(Refunded) in Current Period (w/ Trans Loss)</v>
          </cell>
        </row>
        <row r="402">
          <cell r="B402" t="str">
            <v>ACT_9102</v>
          </cell>
          <cell r="C402" t="str">
            <v>FKEC - ON Peak Fuel Charge True-up Collected/(Refunded) in Current Period (w/ Trans Loss)</v>
          </cell>
        </row>
        <row r="403">
          <cell r="B403" t="str">
            <v>ACT_9103</v>
          </cell>
          <cell r="C403" t="str">
            <v>CKW - ON Peak Fuel Charge True-up Collected/(Refunded) in Current Period (w/ Trans Loss)</v>
          </cell>
        </row>
        <row r="404">
          <cell r="B404" t="str">
            <v>ACT_9104</v>
          </cell>
          <cell r="C404" t="str">
            <v>MD - ON Peak Fuel Charge True-up Collected/(Refunded) in Current Period (w/ Trans Loss)</v>
          </cell>
        </row>
        <row r="405">
          <cell r="B405" t="str">
            <v>ACT_9105</v>
          </cell>
          <cell r="C405" t="str">
            <v>LEE - ON Peak Fuel Charge True-up Collected/(Refunded) in Current Period (w/ Trans Loss)</v>
          </cell>
        </row>
        <row r="406">
          <cell r="B406" t="str">
            <v>ADJ_2PRI</v>
          </cell>
          <cell r="C406" t="str">
            <v>Adjustments for Prior Month</v>
          </cell>
        </row>
        <row r="407">
          <cell r="B407" t="str">
            <v>ADJ_4PRI</v>
          </cell>
          <cell r="C407" t="str">
            <v>Adjustments for Prior Month</v>
          </cell>
        </row>
        <row r="408">
          <cell r="B408" t="str">
            <v>ADJ_5PRI</v>
          </cell>
          <cell r="C408" t="str">
            <v>Adjustments for Prior Month</v>
          </cell>
        </row>
        <row r="409">
          <cell r="B409" t="str">
            <v>ADJ_8PRI</v>
          </cell>
          <cell r="C409" t="str">
            <v>Adjustments for Prior Month</v>
          </cell>
        </row>
        <row r="410">
          <cell r="B410" t="str">
            <v>AM1_4111</v>
          </cell>
          <cell r="C410" t="str">
            <v>111 - Amortizable Base - Beginning of Month Balance</v>
          </cell>
        </row>
        <row r="411">
          <cell r="B411" t="str">
            <v>AM1_5081</v>
          </cell>
          <cell r="C411" t="str">
            <v>081 - Amortizable Base - Beginning of Month Balance</v>
          </cell>
        </row>
        <row r="412">
          <cell r="B412" t="str">
            <v>AM1_5167</v>
          </cell>
          <cell r="C412" t="str">
            <v>167 - Amortizable Base - Beginning of Month Balance</v>
          </cell>
        </row>
        <row r="413">
          <cell r="B413" t="str">
            <v>AM1_5168</v>
          </cell>
          <cell r="C413" t="str">
            <v>168 - Amortizable Base - Beginning of Month Balance</v>
          </cell>
        </row>
        <row r="414">
          <cell r="B414" t="str">
            <v>AM2_4111</v>
          </cell>
          <cell r="C414" t="str">
            <v>111 - Current Month Activity</v>
          </cell>
        </row>
        <row r="415">
          <cell r="B415" t="str">
            <v>AM2_5081</v>
          </cell>
          <cell r="C415" t="str">
            <v>081 - Current Month Activity</v>
          </cell>
        </row>
        <row r="416">
          <cell r="B416" t="str">
            <v>AM2_5167</v>
          </cell>
          <cell r="C416" t="str">
            <v>167 - Current Month Activity</v>
          </cell>
        </row>
        <row r="417">
          <cell r="B417" t="str">
            <v>AM2_5168</v>
          </cell>
          <cell r="C417" t="str">
            <v>168 - Current Month Activity</v>
          </cell>
        </row>
        <row r="418">
          <cell r="B418" t="str">
            <v>AM3_4111</v>
          </cell>
          <cell r="C418" t="str">
            <v>111 - Amortizable Base - End of Month Balance</v>
          </cell>
        </row>
        <row r="419">
          <cell r="B419" t="str">
            <v>AM3_5081</v>
          </cell>
          <cell r="C419" t="str">
            <v>081 - Amortizable Base - End of Month Balance</v>
          </cell>
        </row>
        <row r="420">
          <cell r="B420" t="str">
            <v>AM3_5167</v>
          </cell>
          <cell r="C420" t="str">
            <v>167 - Amortizable Base - End of Month Balance</v>
          </cell>
        </row>
        <row r="421">
          <cell r="B421" t="str">
            <v>AM3_5168</v>
          </cell>
          <cell r="C421" t="str">
            <v>168 - Amortizable Base - End of Month Balance</v>
          </cell>
        </row>
        <row r="422">
          <cell r="B422" t="str">
            <v>AM4_4111</v>
          </cell>
          <cell r="C422" t="str">
            <v>111 - Remaining Period</v>
          </cell>
        </row>
        <row r="423">
          <cell r="B423" t="str">
            <v>AM4_5081</v>
          </cell>
          <cell r="C423" t="str">
            <v>081 - Remaining Period</v>
          </cell>
        </row>
        <row r="424">
          <cell r="B424" t="str">
            <v>AM4_5167</v>
          </cell>
          <cell r="C424" t="str">
            <v>167 - Remaining Period</v>
          </cell>
        </row>
        <row r="425">
          <cell r="B425" t="str">
            <v>AM4_5168</v>
          </cell>
          <cell r="C425" t="str">
            <v>168 - Remaining Period</v>
          </cell>
        </row>
        <row r="426">
          <cell r="B426" t="str">
            <v>AM5_4111</v>
          </cell>
          <cell r="C426" t="str">
            <v>111 - Amortizable Base for Interest Calculation</v>
          </cell>
        </row>
        <row r="427">
          <cell r="B427" t="str">
            <v>AM5_5081</v>
          </cell>
          <cell r="C427" t="str">
            <v>081 - Amortizable Base for Interest Calculation</v>
          </cell>
        </row>
        <row r="428">
          <cell r="B428" t="str">
            <v>AM5_5167</v>
          </cell>
          <cell r="C428" t="str">
            <v>167 - Amortizable Base for Interest Calculation</v>
          </cell>
        </row>
        <row r="429">
          <cell r="B429" t="str">
            <v>AM5_5168</v>
          </cell>
          <cell r="C429" t="str">
            <v>168 - Amortizable Base for Interest Calculation</v>
          </cell>
        </row>
        <row r="430">
          <cell r="B430" t="str">
            <v>AM6_4111</v>
          </cell>
          <cell r="C430" t="str">
            <v>111 - Interest Rate - First Day of the Month</v>
          </cell>
        </row>
        <row r="431">
          <cell r="B431" t="str">
            <v>AM6_5081</v>
          </cell>
          <cell r="C431" t="str">
            <v>081 - Interest Rate - First Day of the Month</v>
          </cell>
        </row>
        <row r="432">
          <cell r="B432" t="str">
            <v>AM6_5167</v>
          </cell>
          <cell r="C432" t="str">
            <v>167 - Interest Rate - First Day of the Month</v>
          </cell>
        </row>
        <row r="433">
          <cell r="B433" t="str">
            <v>AM6_5168</v>
          </cell>
          <cell r="C433" t="str">
            <v>168 - Interest Rate - First Day of the Month</v>
          </cell>
        </row>
        <row r="434">
          <cell r="B434" t="str">
            <v>AM7_4111</v>
          </cell>
          <cell r="C434" t="str">
            <v>111 - Interest Rate - Last Day of the Month</v>
          </cell>
        </row>
        <row r="435">
          <cell r="B435" t="str">
            <v>AM7_5081</v>
          </cell>
          <cell r="C435" t="str">
            <v>081 - Interest Rate - Last Day of the Month</v>
          </cell>
        </row>
        <row r="436">
          <cell r="B436" t="str">
            <v>AM7_5167</v>
          </cell>
          <cell r="C436" t="str">
            <v>167 - Interest Rate - Last Day of the Month</v>
          </cell>
        </row>
        <row r="437">
          <cell r="B437" t="str">
            <v>AM7_5168</v>
          </cell>
          <cell r="C437" t="str">
            <v>168 - Interest Rate - Last Day of the Month</v>
          </cell>
        </row>
        <row r="438">
          <cell r="B438" t="str">
            <v>AM8_4111</v>
          </cell>
          <cell r="C438" t="str">
            <v>111 - Average Annual Interest Rate</v>
          </cell>
        </row>
        <row r="439">
          <cell r="B439" t="str">
            <v>AM8_5081</v>
          </cell>
          <cell r="C439" t="str">
            <v>081 - Average Annual Interest Rate</v>
          </cell>
        </row>
        <row r="440">
          <cell r="B440" t="str">
            <v>AM8_5167</v>
          </cell>
          <cell r="C440" t="str">
            <v>167 - Average Annual Interest Rate</v>
          </cell>
        </row>
        <row r="441">
          <cell r="B441" t="str">
            <v>AM8_5168</v>
          </cell>
          <cell r="C441" t="str">
            <v>168 - Average Annual Interest Rate</v>
          </cell>
        </row>
        <row r="442">
          <cell r="B442" t="str">
            <v>AM9_4111</v>
          </cell>
          <cell r="C442" t="str">
            <v>111 - Monthly Average Interest Rate</v>
          </cell>
        </row>
        <row r="443">
          <cell r="B443" t="str">
            <v>AM9_5081</v>
          </cell>
          <cell r="C443" t="str">
            <v>081 - Monthly Average Interest Rate</v>
          </cell>
        </row>
        <row r="444">
          <cell r="B444" t="str">
            <v>AM9_5167</v>
          </cell>
          <cell r="C444" t="str">
            <v>167 - Monthly Average Interest Rate</v>
          </cell>
        </row>
        <row r="445">
          <cell r="B445" t="str">
            <v>AM9_5168</v>
          </cell>
          <cell r="C445" t="str">
            <v>168 - Monthly Average Interest Rate</v>
          </cell>
        </row>
        <row r="446">
          <cell r="B446" t="str">
            <v>AMA_4111</v>
          </cell>
          <cell r="C446" t="str">
            <v>111 - Interest Amount</v>
          </cell>
        </row>
        <row r="447">
          <cell r="B447" t="str">
            <v>AMA_5081</v>
          </cell>
          <cell r="C447" t="str">
            <v>081 - Interest Amount</v>
          </cell>
        </row>
        <row r="448">
          <cell r="B448" t="str">
            <v>AMA_5167</v>
          </cell>
          <cell r="C448" t="str">
            <v>167 - Interest Amount</v>
          </cell>
        </row>
        <row r="449">
          <cell r="B449" t="str">
            <v>AMA_5168</v>
          </cell>
          <cell r="C449" t="str">
            <v>168 - Interest Amount</v>
          </cell>
        </row>
        <row r="450">
          <cell r="B450" t="str">
            <v>AMB_4111</v>
          </cell>
          <cell r="C450" t="str">
            <v>111 - Jurisdictional Factor</v>
          </cell>
        </row>
        <row r="451">
          <cell r="B451" t="str">
            <v>AMB_5081</v>
          </cell>
          <cell r="C451" t="str">
            <v>081 - Jurisdictional Factor</v>
          </cell>
        </row>
        <row r="452">
          <cell r="B452" t="str">
            <v>AMB_5167</v>
          </cell>
          <cell r="C452" t="str">
            <v>167 - Jurisdictional Factor</v>
          </cell>
        </row>
        <row r="453">
          <cell r="B453" t="str">
            <v>AMB_5168</v>
          </cell>
          <cell r="C453" t="str">
            <v>168 - Jurisdictional Factor</v>
          </cell>
        </row>
        <row r="454">
          <cell r="B454" t="str">
            <v>AMC_4111</v>
          </cell>
          <cell r="C454" t="str">
            <v>111 - Jurisdictional Interest Amount</v>
          </cell>
        </row>
        <row r="455">
          <cell r="B455" t="str">
            <v>AMC_5081</v>
          </cell>
          <cell r="C455" t="str">
            <v>081 - Jurisdictional Interest Amount</v>
          </cell>
        </row>
        <row r="456">
          <cell r="B456" t="str">
            <v>AMC_5167</v>
          </cell>
          <cell r="C456" t="str">
            <v>167 - Jurisdictional Interest Amount</v>
          </cell>
        </row>
        <row r="457">
          <cell r="B457" t="str">
            <v>AMC_5168</v>
          </cell>
          <cell r="C457" t="str">
            <v>168 - Jurisdictional Interest Amount</v>
          </cell>
        </row>
        <row r="458">
          <cell r="B458" t="str">
            <v>AVG_2AMT</v>
          </cell>
          <cell r="C458" t="str">
            <v>Average Amount for Interest Calculation</v>
          </cell>
        </row>
        <row r="459">
          <cell r="B459" t="str">
            <v>AVG_4AMT</v>
          </cell>
          <cell r="C459" t="str">
            <v>Average Amount for Interest Calculation</v>
          </cell>
        </row>
        <row r="460">
          <cell r="B460" t="str">
            <v>AVG_5AMT</v>
          </cell>
          <cell r="C460" t="str">
            <v>Average Amount for Interest Calculation</v>
          </cell>
        </row>
        <row r="461">
          <cell r="B461" t="str">
            <v>AVG_8AMT</v>
          </cell>
          <cell r="C461" t="str">
            <v>Average Amount for Interest Calculation</v>
          </cell>
        </row>
        <row r="462">
          <cell r="B462" t="str">
            <v>BBD_9001</v>
          </cell>
          <cell r="C462" t="str">
            <v>FMPA - Beginning of Period GL Balance</v>
          </cell>
        </row>
        <row r="463">
          <cell r="B463" t="str">
            <v>BBD_9002</v>
          </cell>
          <cell r="C463" t="str">
            <v>FKEC - Beginning of Period GL Balance</v>
          </cell>
        </row>
        <row r="464">
          <cell r="B464" t="str">
            <v>BBD_9003</v>
          </cell>
          <cell r="C464" t="str">
            <v>CKW - Beginning of Period GL Balance</v>
          </cell>
        </row>
        <row r="465">
          <cell r="B465" t="str">
            <v>BBD_9004</v>
          </cell>
          <cell r="C465" t="str">
            <v>MD - Beginning of Period GL Balance</v>
          </cell>
        </row>
        <row r="466">
          <cell r="B466" t="str">
            <v>BBD_9005</v>
          </cell>
          <cell r="C466" t="str">
            <v>LEE - Beginning of Period GL Balance</v>
          </cell>
        </row>
        <row r="467">
          <cell r="B467" t="str">
            <v>BBD_9101</v>
          </cell>
          <cell r="C467" t="str">
            <v>FMPA - Beginning of Period GL Balance</v>
          </cell>
        </row>
        <row r="468">
          <cell r="B468" t="str">
            <v>BBD_9102</v>
          </cell>
          <cell r="C468" t="str">
            <v>FKEC - Beginning of Period GL Balance</v>
          </cell>
        </row>
        <row r="469">
          <cell r="B469" t="str">
            <v>BBD_9103</v>
          </cell>
          <cell r="C469" t="str">
            <v>CKW - Beginning of Period GL Balance</v>
          </cell>
        </row>
        <row r="470">
          <cell r="B470" t="str">
            <v>BBD_9104</v>
          </cell>
          <cell r="C470" t="str">
            <v>MD - Beginning of Period GL Balance</v>
          </cell>
        </row>
        <row r="471">
          <cell r="B471" t="str">
            <v>BBD_9105</v>
          </cell>
          <cell r="C471" t="str">
            <v>LEE - Beginning of Period GL Balance</v>
          </cell>
        </row>
        <row r="472">
          <cell r="B472" t="str">
            <v>BBT_9001</v>
          </cell>
          <cell r="C472" t="str">
            <v>FMPA - Beginning of Period GL Balance</v>
          </cell>
        </row>
        <row r="473">
          <cell r="B473" t="str">
            <v>BBT_9002</v>
          </cell>
          <cell r="C473" t="str">
            <v>FKEC - Beginning of Period GL Balance</v>
          </cell>
        </row>
        <row r="474">
          <cell r="B474" t="str">
            <v>BBT_9003</v>
          </cell>
          <cell r="C474" t="str">
            <v>CKW - Beginning of Period GL Balance</v>
          </cell>
        </row>
        <row r="475">
          <cell r="B475" t="str">
            <v>BBT_9004</v>
          </cell>
          <cell r="C475" t="str">
            <v>MD - Beginning of Period GL Balance</v>
          </cell>
        </row>
        <row r="476">
          <cell r="B476" t="str">
            <v>BBT_9005</v>
          </cell>
          <cell r="C476" t="str">
            <v>LEE - Beginning of Period GL Balance</v>
          </cell>
        </row>
        <row r="477">
          <cell r="B477" t="str">
            <v>BBT_9101</v>
          </cell>
          <cell r="C477" t="str">
            <v>FMPA - Beginning of Period GL Balance</v>
          </cell>
        </row>
        <row r="478">
          <cell r="B478" t="str">
            <v>BBT_9102</v>
          </cell>
          <cell r="C478" t="str">
            <v>FKEC - Beginning of Period GL Balance</v>
          </cell>
        </row>
        <row r="479">
          <cell r="B479" t="str">
            <v>BBT_9103</v>
          </cell>
          <cell r="C479" t="str">
            <v>CKW - Beginning of Period GL Balance</v>
          </cell>
        </row>
        <row r="480">
          <cell r="B480" t="str">
            <v>BBT_9104</v>
          </cell>
          <cell r="C480" t="str">
            <v>MD - Beginning of Period GL Balance</v>
          </cell>
        </row>
        <row r="481">
          <cell r="B481" t="str">
            <v>BBT_9105</v>
          </cell>
          <cell r="C481" t="str">
            <v>LEE - Beginning of Period GL Balance</v>
          </cell>
        </row>
        <row r="482">
          <cell r="B482" t="str">
            <v>BRD_9001</v>
          </cell>
          <cell r="C482" t="str">
            <v>FMPA - OFF Peak Billed Revenue Collected in Current Period (w/ Dist Loss)</v>
          </cell>
        </row>
        <row r="483">
          <cell r="B483" t="str">
            <v>BRD_9002</v>
          </cell>
          <cell r="C483" t="str">
            <v>FKEC - OFF Peak Billed Revenue Collected in Current Period (w/ Dist Loss)</v>
          </cell>
        </row>
        <row r="484">
          <cell r="B484" t="str">
            <v>BRD_9003</v>
          </cell>
          <cell r="C484" t="str">
            <v>CKW - OFF Peak Billed Revenue Collected in Current Period (w/ Dist Loss)</v>
          </cell>
        </row>
        <row r="485">
          <cell r="B485" t="str">
            <v>BRD_9004</v>
          </cell>
          <cell r="C485" t="str">
            <v>MD - OFF Peak Billed Revenue Collected in Current Period (w/ Dist Loss)</v>
          </cell>
        </row>
        <row r="486">
          <cell r="B486" t="str">
            <v>BRD_9005</v>
          </cell>
          <cell r="C486" t="str">
            <v>LEE - OFF Peak Billed Revenue Collected in Current Period (w/ Dist Loss)</v>
          </cell>
        </row>
        <row r="487">
          <cell r="B487" t="str">
            <v>BRD_9101</v>
          </cell>
          <cell r="C487" t="str">
            <v>FMPA - ON Peak Billed Revenue Collected in Current Period (w/ Dist Loss)</v>
          </cell>
        </row>
        <row r="488">
          <cell r="B488" t="str">
            <v>BRD_9102</v>
          </cell>
          <cell r="C488" t="str">
            <v>FKEC - ON Peak Billed Revenue Collected in Current Period (w/ Dist Loss)</v>
          </cell>
        </row>
        <row r="489">
          <cell r="B489" t="str">
            <v>BRD_9103</v>
          </cell>
          <cell r="C489" t="str">
            <v>CKW - ON Peak Billed Revenue Collected in Current Period (w/ Dist Loss)</v>
          </cell>
        </row>
        <row r="490">
          <cell r="B490" t="str">
            <v>BRD_9104</v>
          </cell>
          <cell r="C490" t="str">
            <v>MD - ON Peak Billed Revenue Collected in Current Period (w/ Dist Loss)</v>
          </cell>
        </row>
        <row r="491">
          <cell r="B491" t="str">
            <v>BRD_9105</v>
          </cell>
          <cell r="C491" t="str">
            <v>LEE - ON Peak Billed Revenue Collected in Current Period (w/ Dist Loss)</v>
          </cell>
        </row>
        <row r="492">
          <cell r="B492" t="str">
            <v>BRT_9001</v>
          </cell>
          <cell r="C492" t="str">
            <v>FMPA - OFF Peak Billed Revenue Collected in Current Period (w/ Trans Loss)</v>
          </cell>
        </row>
        <row r="493">
          <cell r="B493" t="str">
            <v>BRT_9002</v>
          </cell>
          <cell r="C493" t="str">
            <v>FKEC - OFF Peak Billed Revenue Collected in Current Period (w/ Trans Loss)</v>
          </cell>
        </row>
        <row r="494">
          <cell r="B494" t="str">
            <v>BRT_9003</v>
          </cell>
          <cell r="C494" t="str">
            <v>CKW - OFF Peak Billed Revenue Collected in Current Period (w/ Trans Loss)</v>
          </cell>
        </row>
        <row r="495">
          <cell r="B495" t="str">
            <v>BRT_9004</v>
          </cell>
          <cell r="C495" t="str">
            <v>MD - OFF Peak Billed Revenue Collected in Current Period (w/ Trans Loss)</v>
          </cell>
        </row>
        <row r="496">
          <cell r="B496" t="str">
            <v>BRT_9005</v>
          </cell>
          <cell r="C496" t="str">
            <v>LEE - OFF Peak Billed Revenue Collected in Current Period (w/ Trans Loss)</v>
          </cell>
        </row>
        <row r="497">
          <cell r="B497" t="str">
            <v>BRT_9101</v>
          </cell>
          <cell r="C497" t="str">
            <v>FMPA - ON Peak Billed Revenue Collected in Current Period (w/ Trans Loss)</v>
          </cell>
        </row>
        <row r="498">
          <cell r="B498" t="str">
            <v>BRT_9102</v>
          </cell>
          <cell r="C498" t="str">
            <v>FKEC - ON Peak Billed Revenue Collected in Current Period (w/ Trans Loss)</v>
          </cell>
        </row>
        <row r="499">
          <cell r="B499" t="str">
            <v>BRT_9103</v>
          </cell>
          <cell r="C499" t="str">
            <v>CKW - ON Peak Billed Revenue Collected in Current Period (w/ Trans Loss)</v>
          </cell>
        </row>
        <row r="500">
          <cell r="B500" t="str">
            <v>BRT_9104</v>
          </cell>
          <cell r="C500" t="str">
            <v>MD - ON Peak Billed Revenue Collected in Current Period (w/ Trans Loss)</v>
          </cell>
        </row>
        <row r="501">
          <cell r="B501" t="str">
            <v>BRT_9105</v>
          </cell>
          <cell r="C501" t="str">
            <v>LEE - ON Peak Billed Revenue Collected in Current Period (w/ Trans Loss)</v>
          </cell>
        </row>
        <row r="502">
          <cell r="B502" t="str">
            <v>CI1_2001</v>
          </cell>
          <cell r="C502" t="str">
            <v>2001 - Depreciation Expense</v>
          </cell>
        </row>
        <row r="503">
          <cell r="B503" t="str">
            <v>CI1_2003</v>
          </cell>
          <cell r="C503" t="str">
            <v>2003 - Depreciation Expense</v>
          </cell>
        </row>
        <row r="504">
          <cell r="B504" t="str">
            <v>CI1_2006</v>
          </cell>
          <cell r="C504" t="str">
            <v>2006 - Depreciation Expense</v>
          </cell>
        </row>
        <row r="505">
          <cell r="B505" t="str">
            <v>CI1_2009</v>
          </cell>
          <cell r="C505" t="str">
            <v>2009 - Depreciation Expense</v>
          </cell>
        </row>
        <row r="506">
          <cell r="B506" t="str">
            <v>CI1_2010</v>
          </cell>
          <cell r="C506" t="str">
            <v>2010 - Depreciation Expense</v>
          </cell>
        </row>
        <row r="507">
          <cell r="B507" t="str">
            <v>CI1_2012</v>
          </cell>
          <cell r="C507" t="str">
            <v>2012 - Depreciation Expense</v>
          </cell>
        </row>
        <row r="508">
          <cell r="B508" t="str">
            <v>CI1_2019</v>
          </cell>
          <cell r="C508" t="str">
            <v>2019 - Depreciation Expense</v>
          </cell>
        </row>
        <row r="509">
          <cell r="B509" t="str">
            <v>CI1_2020</v>
          </cell>
          <cell r="C509" t="str">
            <v>2020 - Depreciation Expense</v>
          </cell>
        </row>
        <row r="510">
          <cell r="B510" t="str">
            <v>CI1_4001</v>
          </cell>
          <cell r="C510" t="str">
            <v>4001 - Depreciation Expense</v>
          </cell>
        </row>
        <row r="511">
          <cell r="B511" t="str">
            <v>CI1_8002</v>
          </cell>
          <cell r="C511" t="str">
            <v>8002 - Depreciation Expense</v>
          </cell>
        </row>
        <row r="512">
          <cell r="B512" t="str">
            <v>CI1_8003</v>
          </cell>
          <cell r="C512" t="str">
            <v>8003 - Depreciation Expense</v>
          </cell>
        </row>
        <row r="513">
          <cell r="B513" t="str">
            <v>CI1_8004</v>
          </cell>
          <cell r="C513" t="str">
            <v>8004 - Depreciation Expense</v>
          </cell>
        </row>
        <row r="514">
          <cell r="B514" t="str">
            <v>CI1_8005</v>
          </cell>
          <cell r="C514" t="str">
            <v>8005 - Depreciation Expense</v>
          </cell>
        </row>
        <row r="515">
          <cell r="B515" t="str">
            <v>CI1_8007</v>
          </cell>
          <cell r="C515" t="str">
            <v>8007 - Depreciation Expense</v>
          </cell>
        </row>
        <row r="516">
          <cell r="B516" t="str">
            <v>CI1_8008</v>
          </cell>
          <cell r="C516" t="str">
            <v>8008 - Depreciation Expense</v>
          </cell>
        </row>
        <row r="517">
          <cell r="B517" t="str">
            <v>CI1_8010</v>
          </cell>
          <cell r="C517" t="str">
            <v>8010 - Depreciation Expense</v>
          </cell>
        </row>
        <row r="518">
          <cell r="B518" t="str">
            <v>CI1_8012</v>
          </cell>
          <cell r="C518" t="str">
            <v>8012 - Depreciation Expense</v>
          </cell>
        </row>
        <row r="519">
          <cell r="B519" t="str">
            <v>CI1_8016</v>
          </cell>
          <cell r="C519" t="str">
            <v>8016 - Depreciation Expense</v>
          </cell>
        </row>
        <row r="520">
          <cell r="B520" t="str">
            <v>CI1_8017</v>
          </cell>
          <cell r="C520" t="str">
            <v>8017 - Depreciation Expense</v>
          </cell>
        </row>
        <row r="521">
          <cell r="B521" t="str">
            <v>CI1_8020</v>
          </cell>
          <cell r="C521" t="str">
            <v>8020 - Depreciation Expense</v>
          </cell>
        </row>
        <row r="522">
          <cell r="B522" t="str">
            <v>CI1_8022</v>
          </cell>
          <cell r="C522" t="str">
            <v>8022 - Depreciation Expense</v>
          </cell>
        </row>
        <row r="523">
          <cell r="B523" t="str">
            <v>CI1_8023</v>
          </cell>
          <cell r="C523" t="str">
            <v>8023 - Depreciation Expense</v>
          </cell>
        </row>
        <row r="524">
          <cell r="B524" t="str">
            <v>CI1_8024</v>
          </cell>
          <cell r="C524" t="str">
            <v>8024 - Depreciation Expense</v>
          </cell>
        </row>
        <row r="525">
          <cell r="B525" t="str">
            <v>CI1_8025</v>
          </cell>
          <cell r="C525" t="str">
            <v>8025 - Depreciation Expense</v>
          </cell>
        </row>
        <row r="526">
          <cell r="B526" t="str">
            <v>CI1_8026</v>
          </cell>
          <cell r="C526" t="str">
            <v>8026 - Depreciation Expense</v>
          </cell>
        </row>
        <row r="527">
          <cell r="B527" t="str">
            <v>CI1_8031</v>
          </cell>
          <cell r="C527" t="str">
            <v>8031 - Depreciation Expense</v>
          </cell>
        </row>
        <row r="528">
          <cell r="B528" t="str">
            <v>CI1_8033</v>
          </cell>
          <cell r="C528" t="str">
            <v>8033 - Depreciation Expense</v>
          </cell>
        </row>
        <row r="529">
          <cell r="B529" t="str">
            <v>CI1_8035</v>
          </cell>
          <cell r="C529" t="str">
            <v>8035 - Depreciation Expense</v>
          </cell>
        </row>
        <row r="530">
          <cell r="B530" t="str">
            <v>CI1_8036</v>
          </cell>
          <cell r="C530" t="str">
            <v>8036 - Depreciation Expense</v>
          </cell>
        </row>
        <row r="531">
          <cell r="B531" t="str">
            <v>CI1_8037</v>
          </cell>
          <cell r="C531" t="str">
            <v>8037 - Depreciation Expense</v>
          </cell>
        </row>
        <row r="532">
          <cell r="B532" t="str">
            <v>CI1_8038</v>
          </cell>
          <cell r="C532" t="str">
            <v>8038 - Depreciation Expense</v>
          </cell>
        </row>
        <row r="533">
          <cell r="B533" t="str">
            <v>CI1_8039</v>
          </cell>
          <cell r="C533" t="str">
            <v>8039 - Depreciation Expense</v>
          </cell>
        </row>
        <row r="534">
          <cell r="B534" t="str">
            <v>CI1_8040</v>
          </cell>
          <cell r="C534" t="str">
            <v>8040 - Depreciation Expense</v>
          </cell>
        </row>
        <row r="535">
          <cell r="B535" t="str">
            <v>CI1_8041</v>
          </cell>
          <cell r="C535" t="str">
            <v>8041 - Depreciation Expense</v>
          </cell>
        </row>
        <row r="536">
          <cell r="B536" t="str">
            <v>CI1_8042</v>
          </cell>
          <cell r="C536" t="str">
            <v>8042 - Depreciation Expense</v>
          </cell>
        </row>
        <row r="537">
          <cell r="B537" t="str">
            <v>CI1_8099</v>
          </cell>
          <cell r="C537" t="str">
            <v>8099 - Depreciation Expense</v>
          </cell>
        </row>
        <row r="538">
          <cell r="B538" t="str">
            <v>CI1_8100</v>
          </cell>
          <cell r="C538" t="str">
            <v>8100 - Depreciation Expense</v>
          </cell>
        </row>
        <row r="539">
          <cell r="B539" t="str">
            <v>CI1_8101</v>
          </cell>
          <cell r="C539" t="str">
            <v>8101 - Depreciation Expense</v>
          </cell>
        </row>
        <row r="540">
          <cell r="B540" t="str">
            <v>CI1_8102</v>
          </cell>
          <cell r="C540" t="str">
            <v>8102 - Depreciation Expense</v>
          </cell>
        </row>
        <row r="541">
          <cell r="B541" t="str">
            <v>CI1_8103</v>
          </cell>
          <cell r="C541" t="str">
            <v>8103 - Depreciation Expense</v>
          </cell>
        </row>
        <row r="542">
          <cell r="B542" t="str">
            <v>CI4_2001</v>
          </cell>
          <cell r="C542" t="str">
            <v>2001 - CWIP Current Month</v>
          </cell>
        </row>
        <row r="543">
          <cell r="B543" t="str">
            <v>CI4_2003</v>
          </cell>
          <cell r="C543" t="str">
            <v>2003 - CWIP Current Month</v>
          </cell>
        </row>
        <row r="544">
          <cell r="B544" t="str">
            <v>CI4_2006</v>
          </cell>
          <cell r="C544" t="str">
            <v>2006 - CWIP Current Month</v>
          </cell>
        </row>
        <row r="545">
          <cell r="B545" t="str">
            <v>CI4_2009</v>
          </cell>
          <cell r="C545" t="str">
            <v>2009 - CWIP Current Month</v>
          </cell>
        </row>
        <row r="546">
          <cell r="B546" t="str">
            <v>CI4_2010</v>
          </cell>
          <cell r="C546" t="str">
            <v>2010 - CWIP Current Month</v>
          </cell>
        </row>
        <row r="547">
          <cell r="B547" t="str">
            <v>CI4_2012</v>
          </cell>
          <cell r="C547" t="str">
            <v>2012 - CWIP Current Month</v>
          </cell>
        </row>
        <row r="548">
          <cell r="B548" t="str">
            <v>CI4_2019</v>
          </cell>
          <cell r="C548" t="str">
            <v>2019 - CWIP Current Month</v>
          </cell>
        </row>
        <row r="549">
          <cell r="B549" t="str">
            <v>CI4_2020</v>
          </cell>
          <cell r="C549" t="str">
            <v>2020 - CWIP Current Month</v>
          </cell>
        </row>
        <row r="550">
          <cell r="B550" t="str">
            <v>CI4_4001</v>
          </cell>
          <cell r="C550" t="str">
            <v>4001 - CWIP Current Month</v>
          </cell>
        </row>
        <row r="551">
          <cell r="B551" t="str">
            <v>CI4_8002</v>
          </cell>
          <cell r="C551" t="str">
            <v>8002 - CWIP Current Month</v>
          </cell>
        </row>
        <row r="552">
          <cell r="B552" t="str">
            <v>CI4_8003</v>
          </cell>
          <cell r="C552" t="str">
            <v>8003 - CWIP Current Month</v>
          </cell>
        </row>
        <row r="553">
          <cell r="B553" t="str">
            <v>CI4_8004</v>
          </cell>
          <cell r="C553" t="str">
            <v>8004 - CWIP Current Month</v>
          </cell>
        </row>
        <row r="554">
          <cell r="B554" t="str">
            <v>CI4_8005</v>
          </cell>
          <cell r="C554" t="str">
            <v>8005 - CWIP Current Month</v>
          </cell>
        </row>
        <row r="555">
          <cell r="B555" t="str">
            <v>CI4_8007</v>
          </cell>
          <cell r="C555" t="str">
            <v>8007 - CWIP Current Month</v>
          </cell>
        </row>
        <row r="556">
          <cell r="B556" t="str">
            <v>CI4_8008</v>
          </cell>
          <cell r="C556" t="str">
            <v>8008 - CWIP Current Month</v>
          </cell>
        </row>
        <row r="557">
          <cell r="B557" t="str">
            <v>CI4_8010</v>
          </cell>
          <cell r="C557" t="str">
            <v>8010 - CWIP Current Month</v>
          </cell>
        </row>
        <row r="558">
          <cell r="B558" t="str">
            <v>CI4_8012</v>
          </cell>
          <cell r="C558" t="str">
            <v>8012 - CWIP Current Month</v>
          </cell>
        </row>
        <row r="559">
          <cell r="B559" t="str">
            <v>CI4_8016</v>
          </cell>
          <cell r="C559" t="str">
            <v>8016 - CWIP Current Month</v>
          </cell>
        </row>
        <row r="560">
          <cell r="B560" t="str">
            <v>CI4_8017</v>
          </cell>
          <cell r="C560" t="str">
            <v>8017 - CWIP Current Month</v>
          </cell>
        </row>
        <row r="561">
          <cell r="B561" t="str">
            <v>CI4_8020</v>
          </cell>
          <cell r="C561" t="str">
            <v>8020 - CWIP Current Month</v>
          </cell>
        </row>
        <row r="562">
          <cell r="B562" t="str">
            <v>CI4_8022</v>
          </cell>
          <cell r="C562" t="str">
            <v>8022 - CWIP Current Month</v>
          </cell>
        </row>
        <row r="563">
          <cell r="B563" t="str">
            <v>CI4_8023</v>
          </cell>
          <cell r="C563" t="str">
            <v>8023 - CWIP Current Month</v>
          </cell>
        </row>
        <row r="564">
          <cell r="B564" t="str">
            <v>CI4_8024</v>
          </cell>
          <cell r="C564" t="str">
            <v>8024 - CWIP Current Month</v>
          </cell>
        </row>
        <row r="565">
          <cell r="B565" t="str">
            <v>CI4_8025</v>
          </cell>
          <cell r="C565" t="str">
            <v>8025 - CWIP Current Month</v>
          </cell>
        </row>
        <row r="566">
          <cell r="B566" t="str">
            <v>CI4_8026</v>
          </cell>
          <cell r="C566" t="str">
            <v>8026 - CWIP Current Month</v>
          </cell>
        </row>
        <row r="567">
          <cell r="B567" t="str">
            <v>CI4_8031</v>
          </cell>
          <cell r="C567" t="str">
            <v>8031 - CWIP Current Month</v>
          </cell>
        </row>
        <row r="568">
          <cell r="B568" t="str">
            <v>CI4_8033</v>
          </cell>
          <cell r="C568" t="str">
            <v>8033 - CWIP Current Month</v>
          </cell>
        </row>
        <row r="569">
          <cell r="B569" t="str">
            <v>CI4_8035</v>
          </cell>
          <cell r="C569" t="str">
            <v>8035 - CWIP Current Month</v>
          </cell>
        </row>
        <row r="570">
          <cell r="B570" t="str">
            <v>CI4_8036</v>
          </cell>
          <cell r="C570" t="str">
            <v>8036 - CWIP Current Month</v>
          </cell>
        </row>
        <row r="571">
          <cell r="B571" t="str">
            <v>CI4_8037</v>
          </cell>
          <cell r="C571" t="str">
            <v>8037 - CWIP Current Month</v>
          </cell>
        </row>
        <row r="572">
          <cell r="B572" t="str">
            <v>CI4_8038</v>
          </cell>
          <cell r="C572" t="str">
            <v>8038 - CWIP Current Month</v>
          </cell>
        </row>
        <row r="573">
          <cell r="B573" t="str">
            <v>CI4_8039</v>
          </cell>
          <cell r="C573" t="str">
            <v>8039 - CWIP Current Month</v>
          </cell>
        </row>
        <row r="574">
          <cell r="B574" t="str">
            <v>CI4_8040</v>
          </cell>
          <cell r="C574" t="str">
            <v>8040 - CWIP Current Month</v>
          </cell>
        </row>
        <row r="575">
          <cell r="B575" t="str">
            <v>CI4_8041</v>
          </cell>
          <cell r="C575" t="str">
            <v>8041 - CWIP Current Month</v>
          </cell>
        </row>
        <row r="576">
          <cell r="B576" t="str">
            <v>CI4_8042</v>
          </cell>
          <cell r="C576" t="str">
            <v>8042 - CWIP Current Month</v>
          </cell>
        </row>
        <row r="577">
          <cell r="B577" t="str">
            <v>CI4_8099</v>
          </cell>
          <cell r="C577" t="str">
            <v>8099 - CWIP Current Month</v>
          </cell>
        </row>
        <row r="578">
          <cell r="B578" t="str">
            <v>CI4_8100</v>
          </cell>
          <cell r="C578" t="str">
            <v>8100 - CWIP Current Month</v>
          </cell>
        </row>
        <row r="579">
          <cell r="B579" t="str">
            <v>CI4_8101</v>
          </cell>
          <cell r="C579" t="str">
            <v>8101 - CWIP Current Month</v>
          </cell>
        </row>
        <row r="580">
          <cell r="B580" t="str">
            <v>CI4_8102</v>
          </cell>
          <cell r="C580" t="str">
            <v>8102 - CWIP Current Month</v>
          </cell>
        </row>
        <row r="581">
          <cell r="B581" t="str">
            <v>CI4_8103</v>
          </cell>
          <cell r="C581" t="str">
            <v>8103 - CWIP Current Month</v>
          </cell>
        </row>
        <row r="582">
          <cell r="B582" t="str">
            <v>CI5_2001</v>
          </cell>
          <cell r="C582" t="str">
            <v>2001 - End of Month CWIP Balance</v>
          </cell>
        </row>
        <row r="583">
          <cell r="B583" t="str">
            <v>CI5_2003</v>
          </cell>
          <cell r="C583" t="str">
            <v>2003 - End of Month CWIP Balance</v>
          </cell>
        </row>
        <row r="584">
          <cell r="B584" t="str">
            <v>CI5_2006</v>
          </cell>
          <cell r="C584" t="str">
            <v>2006 - End of Month CWIP Balance</v>
          </cell>
        </row>
        <row r="585">
          <cell r="B585" t="str">
            <v>CI5_2009</v>
          </cell>
          <cell r="C585" t="str">
            <v>2009 - End of Month CWIP Balance</v>
          </cell>
        </row>
        <row r="586">
          <cell r="B586" t="str">
            <v>CI5_2010</v>
          </cell>
          <cell r="C586" t="str">
            <v>2010 - End of Month CWIP Balance</v>
          </cell>
        </row>
        <row r="587">
          <cell r="B587" t="str">
            <v>CI5_2012</v>
          </cell>
          <cell r="C587" t="str">
            <v>2012 - End of Month CWIP Balance</v>
          </cell>
        </row>
        <row r="588">
          <cell r="B588" t="str">
            <v>CI5_2019</v>
          </cell>
          <cell r="C588" t="str">
            <v>2019 - End of Month CWIP Balance</v>
          </cell>
        </row>
        <row r="589">
          <cell r="B589" t="str">
            <v>CI5_2020</v>
          </cell>
          <cell r="C589" t="str">
            <v>2020 - End of Month CWIP Balance</v>
          </cell>
        </row>
        <row r="590">
          <cell r="B590" t="str">
            <v>CI5_4001</v>
          </cell>
          <cell r="C590" t="str">
            <v>4001 - End of Month CWIP Balance</v>
          </cell>
        </row>
        <row r="591">
          <cell r="B591" t="str">
            <v>CI5_8002</v>
          </cell>
          <cell r="C591" t="str">
            <v>8002 - End of Month CWIP Balance</v>
          </cell>
        </row>
        <row r="592">
          <cell r="B592" t="str">
            <v>CI5_8003</v>
          </cell>
          <cell r="C592" t="str">
            <v>8003 - End of Month CWIP Balance</v>
          </cell>
        </row>
        <row r="593">
          <cell r="B593" t="str">
            <v>CI5_8004</v>
          </cell>
          <cell r="C593" t="str">
            <v>8004 - End of Month CWIP Balance</v>
          </cell>
        </row>
        <row r="594">
          <cell r="B594" t="str">
            <v>CI5_8005</v>
          </cell>
          <cell r="C594" t="str">
            <v>8005 - End of Month CWIP Balance</v>
          </cell>
        </row>
        <row r="595">
          <cell r="B595" t="str">
            <v>CI5_8007</v>
          </cell>
          <cell r="C595" t="str">
            <v>8007 - End of Month CWIP Balance</v>
          </cell>
        </row>
        <row r="596">
          <cell r="B596" t="str">
            <v>CI5_8008</v>
          </cell>
          <cell r="C596" t="str">
            <v>8008 - End of Month CWIP Balance</v>
          </cell>
        </row>
        <row r="597">
          <cell r="B597" t="str">
            <v>CI5_8010</v>
          </cell>
          <cell r="C597" t="str">
            <v>8010 - End of Month CWIP Balance</v>
          </cell>
        </row>
        <row r="598">
          <cell r="B598" t="str">
            <v>CI5_8012</v>
          </cell>
          <cell r="C598" t="str">
            <v>8012 - End of Month CWIP Balance</v>
          </cell>
        </row>
        <row r="599">
          <cell r="B599" t="str">
            <v>CI5_8016</v>
          </cell>
          <cell r="C599" t="str">
            <v>8016 - End of Month CWIP Balance</v>
          </cell>
        </row>
        <row r="600">
          <cell r="B600" t="str">
            <v>CI5_8017</v>
          </cell>
          <cell r="C600" t="str">
            <v>8017 - End of Month CWIP Balance</v>
          </cell>
        </row>
        <row r="601">
          <cell r="B601" t="str">
            <v>CI5_8020</v>
          </cell>
          <cell r="C601" t="str">
            <v>8020 - End of Month CWIP Balance</v>
          </cell>
        </row>
        <row r="602">
          <cell r="B602" t="str">
            <v>CI5_8022</v>
          </cell>
          <cell r="C602" t="str">
            <v>8022 - End of Month CWIP Balance</v>
          </cell>
        </row>
        <row r="603">
          <cell r="B603" t="str">
            <v>CI5_8023</v>
          </cell>
          <cell r="C603" t="str">
            <v>8023 - End of Month CWIP Balance</v>
          </cell>
        </row>
        <row r="604">
          <cell r="B604" t="str">
            <v>CI5_8024</v>
          </cell>
          <cell r="C604" t="str">
            <v>8024 - End of Month CWIP Balance</v>
          </cell>
        </row>
        <row r="605">
          <cell r="B605" t="str">
            <v>CI5_8025</v>
          </cell>
          <cell r="C605" t="str">
            <v>8025 - End of Month CWIP Balance</v>
          </cell>
        </row>
        <row r="606">
          <cell r="B606" t="str">
            <v>CI5_8026</v>
          </cell>
          <cell r="C606" t="str">
            <v>8026 - End of Month CWIP Balance</v>
          </cell>
        </row>
        <row r="607">
          <cell r="B607" t="str">
            <v>CI5_8031</v>
          </cell>
          <cell r="C607" t="str">
            <v>8031 - End of Month CWIP Balance</v>
          </cell>
        </row>
        <row r="608">
          <cell r="B608" t="str">
            <v>CI5_8033</v>
          </cell>
          <cell r="C608" t="str">
            <v>8033 - End of Month CWIP Balance</v>
          </cell>
        </row>
        <row r="609">
          <cell r="B609" t="str">
            <v>CI5_8035</v>
          </cell>
          <cell r="C609" t="str">
            <v>8035 - End of Month CWIP Balance</v>
          </cell>
        </row>
        <row r="610">
          <cell r="B610" t="str">
            <v>CI5_8036</v>
          </cell>
          <cell r="C610" t="str">
            <v>8036 - End of Month CWIP Balance</v>
          </cell>
        </row>
        <row r="611">
          <cell r="B611" t="str">
            <v>CI5_8037</v>
          </cell>
          <cell r="C611" t="str">
            <v>8037 - End of Month CWIP Balance</v>
          </cell>
        </row>
        <row r="612">
          <cell r="B612" t="str">
            <v>CI5_8038</v>
          </cell>
          <cell r="C612" t="str">
            <v>8038 - End of Month CWIP Balance</v>
          </cell>
        </row>
        <row r="613">
          <cell r="B613" t="str">
            <v>CI5_8039</v>
          </cell>
          <cell r="C613" t="str">
            <v>8039 - End of Month CWIP Balance</v>
          </cell>
        </row>
        <row r="614">
          <cell r="B614" t="str">
            <v>CI5_8040</v>
          </cell>
          <cell r="C614" t="str">
            <v>8040 - End of Month CWIP Balance</v>
          </cell>
        </row>
        <row r="615">
          <cell r="B615" t="str">
            <v>CI5_8041</v>
          </cell>
          <cell r="C615" t="str">
            <v>8041 - End of Month CWIP Balance</v>
          </cell>
        </row>
        <row r="616">
          <cell r="B616" t="str">
            <v>CI5_8042</v>
          </cell>
          <cell r="C616" t="str">
            <v>8042 - End of Month CWIP Balance</v>
          </cell>
        </row>
        <row r="617">
          <cell r="B617" t="str">
            <v>CI5_8099</v>
          </cell>
          <cell r="C617" t="str">
            <v>8099 - End of Month CWIP Balance</v>
          </cell>
        </row>
        <row r="618">
          <cell r="B618" t="str">
            <v>CI5_8100</v>
          </cell>
          <cell r="C618" t="str">
            <v>8100 - End of Month CWIP Balance</v>
          </cell>
        </row>
        <row r="619">
          <cell r="B619" t="str">
            <v>CI5_8101</v>
          </cell>
          <cell r="C619" t="str">
            <v>8101 - End of Month CWIP Balance</v>
          </cell>
        </row>
        <row r="620">
          <cell r="B620" t="str">
            <v>CI5_8102</v>
          </cell>
          <cell r="C620" t="str">
            <v>8102 - End of Month CWIP Balance</v>
          </cell>
        </row>
        <row r="621">
          <cell r="B621" t="str">
            <v>CI5_8103</v>
          </cell>
          <cell r="C621" t="str">
            <v>8103 - End of Month CWIP Balance</v>
          </cell>
        </row>
        <row r="622">
          <cell r="B622" t="str">
            <v>CI6_2003</v>
          </cell>
          <cell r="C622" t="str">
            <v>2003 - CWIP Closed</v>
          </cell>
        </row>
        <row r="623">
          <cell r="B623" t="str">
            <v>CI6_2006</v>
          </cell>
          <cell r="C623" t="str">
            <v>2006 - CWIP Closed</v>
          </cell>
        </row>
        <row r="624">
          <cell r="B624" t="str">
            <v>CI6_2009</v>
          </cell>
          <cell r="C624" t="str">
            <v>2009 - CWIP Closed</v>
          </cell>
        </row>
        <row r="625">
          <cell r="B625" t="str">
            <v>CI6_2010</v>
          </cell>
          <cell r="C625" t="str">
            <v>2010 - CWIP Closed</v>
          </cell>
        </row>
        <row r="626">
          <cell r="B626" t="str">
            <v>CI6_2019</v>
          </cell>
          <cell r="C626" t="str">
            <v>2019 - CWIP Closed</v>
          </cell>
        </row>
        <row r="627">
          <cell r="B627" t="str">
            <v>CI6_8002</v>
          </cell>
          <cell r="C627" t="str">
            <v>8002 - CWIP Closed</v>
          </cell>
        </row>
        <row r="628">
          <cell r="B628" t="str">
            <v>CI6_8003</v>
          </cell>
          <cell r="C628" t="str">
            <v>8003 - CWIP Closed</v>
          </cell>
        </row>
        <row r="629">
          <cell r="B629" t="str">
            <v>CI6_8004</v>
          </cell>
          <cell r="C629" t="str">
            <v>8004 - CWIP Closed</v>
          </cell>
        </row>
        <row r="630">
          <cell r="B630" t="str">
            <v>CI6_8005</v>
          </cell>
          <cell r="C630" t="str">
            <v>8005 - CWIP Closed</v>
          </cell>
        </row>
        <row r="631">
          <cell r="B631" t="str">
            <v>CI6_8007</v>
          </cell>
          <cell r="C631" t="str">
            <v>8007 - CWIP Closed</v>
          </cell>
        </row>
        <row r="632">
          <cell r="B632" t="str">
            <v>CI6_8008</v>
          </cell>
          <cell r="C632" t="str">
            <v>8008 - CWIP Closed</v>
          </cell>
        </row>
        <row r="633">
          <cell r="B633" t="str">
            <v>CI6_8010</v>
          </cell>
          <cell r="C633" t="str">
            <v>8010 - CWIP Closed</v>
          </cell>
        </row>
        <row r="634">
          <cell r="B634" t="str">
            <v>CI6_8012</v>
          </cell>
          <cell r="C634" t="str">
            <v>8012 - CWIP Closed</v>
          </cell>
        </row>
        <row r="635">
          <cell r="B635" t="str">
            <v>CI6_8016</v>
          </cell>
          <cell r="C635" t="str">
            <v>8016 - CWIP Closed</v>
          </cell>
        </row>
        <row r="636">
          <cell r="B636" t="str">
            <v>CI6_8017</v>
          </cell>
          <cell r="C636" t="str">
            <v>8017 - CWIP Closed</v>
          </cell>
        </row>
        <row r="637">
          <cell r="B637" t="str">
            <v>CI6_8020</v>
          </cell>
          <cell r="C637" t="str">
            <v>8020 - CWIP Closed</v>
          </cell>
        </row>
        <row r="638">
          <cell r="B638" t="str">
            <v>CI6_8022</v>
          </cell>
          <cell r="C638" t="str">
            <v>8022 - CWIP Closed</v>
          </cell>
        </row>
        <row r="639">
          <cell r="B639" t="str">
            <v>CI6_8023</v>
          </cell>
          <cell r="C639" t="str">
            <v>8023 - CWIP Closed</v>
          </cell>
        </row>
        <row r="640">
          <cell r="B640" t="str">
            <v>CI6_8024</v>
          </cell>
          <cell r="C640" t="str">
            <v>8024 - CWIP Closed</v>
          </cell>
        </row>
        <row r="641">
          <cell r="B641" t="str">
            <v>CI6_8025</v>
          </cell>
          <cell r="C641" t="str">
            <v>8025 - CWIP Closed</v>
          </cell>
        </row>
        <row r="642">
          <cell r="B642" t="str">
            <v>CI6_8026</v>
          </cell>
          <cell r="C642" t="str">
            <v>8026 - CWIP Closed</v>
          </cell>
        </row>
        <row r="643">
          <cell r="B643" t="str">
            <v>CI6_8031</v>
          </cell>
          <cell r="C643" t="str">
            <v>8031 - CWIP Closed</v>
          </cell>
        </row>
        <row r="644">
          <cell r="B644" t="str">
            <v>CI6_8033</v>
          </cell>
          <cell r="C644" t="str">
            <v>8033 - CWIP Closed</v>
          </cell>
        </row>
        <row r="645">
          <cell r="B645" t="str">
            <v>CI6_8035</v>
          </cell>
          <cell r="C645" t="str">
            <v>8035 - CWIP Closed</v>
          </cell>
        </row>
        <row r="646">
          <cell r="B646" t="str">
            <v>CI6_8036</v>
          </cell>
          <cell r="C646" t="str">
            <v>8036 - CWIP Closed</v>
          </cell>
        </row>
        <row r="647">
          <cell r="B647" t="str">
            <v>CI6_8037</v>
          </cell>
          <cell r="C647" t="str">
            <v>8037 - CWIP Closed</v>
          </cell>
        </row>
        <row r="648">
          <cell r="B648" t="str">
            <v>CI6_8038</v>
          </cell>
          <cell r="C648" t="str">
            <v>8038 - CWIP Closed</v>
          </cell>
        </row>
        <row r="649">
          <cell r="B649" t="str">
            <v>CI6_8039</v>
          </cell>
          <cell r="C649" t="str">
            <v>8039 - CWIP Closed</v>
          </cell>
        </row>
        <row r="650">
          <cell r="B650" t="str">
            <v>CI6_8040</v>
          </cell>
          <cell r="C650" t="str">
            <v>8040 - CWIP Closed</v>
          </cell>
        </row>
        <row r="651">
          <cell r="B651" t="str">
            <v>CI6_8041</v>
          </cell>
          <cell r="C651" t="str">
            <v>8041 - CWIP Closed</v>
          </cell>
        </row>
        <row r="652">
          <cell r="B652" t="str">
            <v>CI6_8042</v>
          </cell>
          <cell r="C652" t="str">
            <v>8042 - CWIP Closed</v>
          </cell>
        </row>
        <row r="653">
          <cell r="B653" t="str">
            <v>CI6_8099</v>
          </cell>
          <cell r="C653" t="str">
            <v>8099 - CWIP Closed</v>
          </cell>
        </row>
        <row r="654">
          <cell r="B654" t="str">
            <v>CI7_2001</v>
          </cell>
          <cell r="C654" t="str">
            <v>2001 - Plant Additions</v>
          </cell>
        </row>
        <row r="655">
          <cell r="B655" t="str">
            <v>CI7_2003</v>
          </cell>
          <cell r="C655" t="str">
            <v>2003 - Plant Additions</v>
          </cell>
        </row>
        <row r="656">
          <cell r="B656" t="str">
            <v>CI7_2006</v>
          </cell>
          <cell r="C656" t="str">
            <v>2006 - Plant Additions</v>
          </cell>
        </row>
        <row r="657">
          <cell r="B657" t="str">
            <v>CI7_2009</v>
          </cell>
          <cell r="C657" t="str">
            <v>2009 - Plant Additions</v>
          </cell>
        </row>
        <row r="658">
          <cell r="B658" t="str">
            <v>CI7_2010</v>
          </cell>
          <cell r="C658" t="str">
            <v>2010 - Plant Additions</v>
          </cell>
        </row>
        <row r="659">
          <cell r="B659" t="str">
            <v>CI7_2012</v>
          </cell>
          <cell r="C659" t="str">
            <v>2012 - Plant Additions</v>
          </cell>
        </row>
        <row r="660">
          <cell r="B660" t="str">
            <v>CI7_2019</v>
          </cell>
          <cell r="C660" t="str">
            <v>2019 - Plant Additions</v>
          </cell>
        </row>
        <row r="661">
          <cell r="B661" t="str">
            <v>CI7_2020</v>
          </cell>
          <cell r="C661" t="str">
            <v>2020 - Plant Additions</v>
          </cell>
        </row>
        <row r="662">
          <cell r="B662" t="str">
            <v>CI7_4001</v>
          </cell>
          <cell r="C662" t="str">
            <v>4001 - Plant Additions</v>
          </cell>
        </row>
        <row r="663">
          <cell r="B663" t="str">
            <v>CI7_8002</v>
          </cell>
          <cell r="C663" t="str">
            <v>8002 - Plant Additions</v>
          </cell>
        </row>
        <row r="664">
          <cell r="B664" t="str">
            <v>CI7_8003</v>
          </cell>
          <cell r="C664" t="str">
            <v>8003 - Plant Additions</v>
          </cell>
        </row>
        <row r="665">
          <cell r="B665" t="str">
            <v>CI7_8004</v>
          </cell>
          <cell r="C665" t="str">
            <v>8004 - Plant Additions</v>
          </cell>
        </row>
        <row r="666">
          <cell r="B666" t="str">
            <v>CI7_8005</v>
          </cell>
          <cell r="C666" t="str">
            <v>8005 - Plant Additions</v>
          </cell>
        </row>
        <row r="667">
          <cell r="B667" t="str">
            <v>CI7_8007</v>
          </cell>
          <cell r="C667" t="str">
            <v>8007 - Plant Additions</v>
          </cell>
        </row>
        <row r="668">
          <cell r="B668" t="str">
            <v>CI7_8008</v>
          </cell>
          <cell r="C668" t="str">
            <v>8008 - Plant Additions</v>
          </cell>
        </row>
        <row r="669">
          <cell r="B669" t="str">
            <v>CI7_8010</v>
          </cell>
          <cell r="C669" t="str">
            <v>8010 - Plant Additions</v>
          </cell>
        </row>
        <row r="670">
          <cell r="B670" t="str">
            <v>CI7_8012</v>
          </cell>
          <cell r="C670" t="str">
            <v>8012 - Plant Additions</v>
          </cell>
        </row>
        <row r="671">
          <cell r="B671" t="str">
            <v>CI7_8016</v>
          </cell>
          <cell r="C671" t="str">
            <v>8016 - Plant Additions</v>
          </cell>
        </row>
        <row r="672">
          <cell r="B672" t="str">
            <v>CI7_8017</v>
          </cell>
          <cell r="C672" t="str">
            <v>8017 - Plant Additions</v>
          </cell>
        </row>
        <row r="673">
          <cell r="B673" t="str">
            <v>CI7_8020</v>
          </cell>
          <cell r="C673" t="str">
            <v>8020 - Plant Additions</v>
          </cell>
        </row>
        <row r="674">
          <cell r="B674" t="str">
            <v>CI7_8022</v>
          </cell>
          <cell r="C674" t="str">
            <v>8022 - Plant Additions</v>
          </cell>
        </row>
        <row r="675">
          <cell r="B675" t="str">
            <v>CI7_8023</v>
          </cell>
          <cell r="C675" t="str">
            <v>8023 - Plant Additions</v>
          </cell>
        </row>
        <row r="676">
          <cell r="B676" t="str">
            <v>CI7_8024</v>
          </cell>
          <cell r="C676" t="str">
            <v>8024 - Plant Additions</v>
          </cell>
        </row>
        <row r="677">
          <cell r="B677" t="str">
            <v>CI7_8025</v>
          </cell>
          <cell r="C677" t="str">
            <v>8025 - Plant Additions</v>
          </cell>
        </row>
        <row r="678">
          <cell r="B678" t="str">
            <v>CI7_8026</v>
          </cell>
          <cell r="C678" t="str">
            <v>8026 - Plant Additions</v>
          </cell>
        </row>
        <row r="679">
          <cell r="B679" t="str">
            <v>CI7_8031</v>
          </cell>
          <cell r="C679" t="str">
            <v>8031 - Plant Additions</v>
          </cell>
        </row>
        <row r="680">
          <cell r="B680" t="str">
            <v>CI7_8033</v>
          </cell>
          <cell r="C680" t="str">
            <v>8033 - Plant Additions</v>
          </cell>
        </row>
        <row r="681">
          <cell r="B681" t="str">
            <v>CI7_8035</v>
          </cell>
          <cell r="C681" t="str">
            <v>8035 - Plant Additions</v>
          </cell>
        </row>
        <row r="682">
          <cell r="B682" t="str">
            <v>CI7_8036</v>
          </cell>
          <cell r="C682" t="str">
            <v>8036 - Plant Additions</v>
          </cell>
        </row>
        <row r="683">
          <cell r="B683" t="str">
            <v>CI7_8037</v>
          </cell>
          <cell r="C683" t="str">
            <v>8037 - Plant Additions</v>
          </cell>
        </row>
        <row r="684">
          <cell r="B684" t="str">
            <v>CI7_8038</v>
          </cell>
          <cell r="C684" t="str">
            <v>8038 - Plant Additions</v>
          </cell>
        </row>
        <row r="685">
          <cell r="B685" t="str">
            <v>CI7_8039</v>
          </cell>
          <cell r="C685" t="str">
            <v>8039 - Plant Additions</v>
          </cell>
        </row>
        <row r="686">
          <cell r="B686" t="str">
            <v>CI7_8040</v>
          </cell>
          <cell r="C686" t="str">
            <v>8040 - Plant Additions</v>
          </cell>
        </row>
        <row r="687">
          <cell r="B687" t="str">
            <v>CI7_8041</v>
          </cell>
          <cell r="C687" t="str">
            <v>8041 - Plant Additions</v>
          </cell>
        </row>
        <row r="688">
          <cell r="B688" t="str">
            <v>CI7_8042</v>
          </cell>
          <cell r="C688" t="str">
            <v>8042 - Plant Additions</v>
          </cell>
        </row>
        <row r="689">
          <cell r="B689" t="str">
            <v>CI7_8099</v>
          </cell>
          <cell r="C689" t="str">
            <v>8099 - Plant Additions</v>
          </cell>
        </row>
        <row r="690">
          <cell r="B690" t="str">
            <v>CI7_8100</v>
          </cell>
          <cell r="C690" t="str">
            <v>8100 - Plant Additions</v>
          </cell>
        </row>
        <row r="691">
          <cell r="B691" t="str">
            <v>CI7_8101</v>
          </cell>
          <cell r="C691" t="str">
            <v>8101 - Plant Additions</v>
          </cell>
        </row>
        <row r="692">
          <cell r="B692" t="str">
            <v>CI7_8102</v>
          </cell>
          <cell r="C692" t="str">
            <v>8102 - Plant Additions</v>
          </cell>
        </row>
        <row r="693">
          <cell r="B693" t="str">
            <v>CI7_8103</v>
          </cell>
          <cell r="C693" t="str">
            <v>8103 - Plant Additions</v>
          </cell>
        </row>
        <row r="694">
          <cell r="B694" t="str">
            <v>CI8_2001</v>
          </cell>
          <cell r="C694" t="str">
            <v>2001 - Retirements</v>
          </cell>
        </row>
        <row r="695">
          <cell r="B695" t="str">
            <v>CI8_2003</v>
          </cell>
          <cell r="C695" t="str">
            <v>2003 - Retirements</v>
          </cell>
        </row>
        <row r="696">
          <cell r="B696" t="str">
            <v>CI8_2006</v>
          </cell>
          <cell r="C696" t="str">
            <v>2006 - Retirements</v>
          </cell>
        </row>
        <row r="697">
          <cell r="B697" t="str">
            <v>CI8_2009</v>
          </cell>
          <cell r="C697" t="str">
            <v>2009 - Retirements</v>
          </cell>
        </row>
        <row r="698">
          <cell r="B698" t="str">
            <v>CI8_2010</v>
          </cell>
          <cell r="C698" t="str">
            <v>2010 - Retirements</v>
          </cell>
        </row>
        <row r="699">
          <cell r="B699" t="str">
            <v>CI8_2012</v>
          </cell>
          <cell r="C699" t="str">
            <v>2012 - Retirements</v>
          </cell>
        </row>
        <row r="700">
          <cell r="B700" t="str">
            <v>CI8_2019</v>
          </cell>
          <cell r="C700" t="str">
            <v>2019 - Retirements</v>
          </cell>
        </row>
        <row r="701">
          <cell r="B701" t="str">
            <v>CI8_2020</v>
          </cell>
          <cell r="C701" t="str">
            <v>2020 - Retirements</v>
          </cell>
        </row>
        <row r="702">
          <cell r="B702" t="str">
            <v>CI8_4001</v>
          </cell>
          <cell r="C702" t="str">
            <v>4001 - Retirements</v>
          </cell>
        </row>
        <row r="703">
          <cell r="B703" t="str">
            <v>CI8_8002</v>
          </cell>
          <cell r="C703" t="str">
            <v>8002 - Retirements</v>
          </cell>
        </row>
        <row r="704">
          <cell r="B704" t="str">
            <v>CI8_8003</v>
          </cell>
          <cell r="C704" t="str">
            <v>8003 - Retirements</v>
          </cell>
        </row>
        <row r="705">
          <cell r="B705" t="str">
            <v>CI8_8004</v>
          </cell>
          <cell r="C705" t="str">
            <v>8004 - Retirements</v>
          </cell>
        </row>
        <row r="706">
          <cell r="B706" t="str">
            <v>CI8_8005</v>
          </cell>
          <cell r="C706" t="str">
            <v>8005 - Retirements</v>
          </cell>
        </row>
        <row r="707">
          <cell r="B707" t="str">
            <v>CI8_8007</v>
          </cell>
          <cell r="C707" t="str">
            <v>8007 - Retirements</v>
          </cell>
        </row>
        <row r="708">
          <cell r="B708" t="str">
            <v>CI8_8008</v>
          </cell>
          <cell r="C708" t="str">
            <v>8008 - Retirements</v>
          </cell>
        </row>
        <row r="709">
          <cell r="B709" t="str">
            <v>CI8_8010</v>
          </cell>
          <cell r="C709" t="str">
            <v>8010 - Retirements</v>
          </cell>
        </row>
        <row r="710">
          <cell r="B710" t="str">
            <v>CI8_8012</v>
          </cell>
          <cell r="C710" t="str">
            <v>8012 - Retirements</v>
          </cell>
        </row>
        <row r="711">
          <cell r="B711" t="str">
            <v>CI8_8016</v>
          </cell>
          <cell r="C711" t="str">
            <v>8016 - Retirements</v>
          </cell>
        </row>
        <row r="712">
          <cell r="B712" t="str">
            <v>CI8_8017</v>
          </cell>
          <cell r="C712" t="str">
            <v>8017 - Retirements</v>
          </cell>
        </row>
        <row r="713">
          <cell r="B713" t="str">
            <v>CI8_8020</v>
          </cell>
          <cell r="C713" t="str">
            <v>8020 - Retirements</v>
          </cell>
        </row>
        <row r="714">
          <cell r="B714" t="str">
            <v>CI8_8022</v>
          </cell>
          <cell r="C714" t="str">
            <v>8022 - Retirements</v>
          </cell>
        </row>
        <row r="715">
          <cell r="B715" t="str">
            <v>CI8_8023</v>
          </cell>
          <cell r="C715" t="str">
            <v>8023 - Retirements</v>
          </cell>
        </row>
        <row r="716">
          <cell r="B716" t="str">
            <v>CI8_8024</v>
          </cell>
          <cell r="C716" t="str">
            <v>8024 - Retirements</v>
          </cell>
        </row>
        <row r="717">
          <cell r="B717" t="str">
            <v>CI8_8025</v>
          </cell>
          <cell r="C717" t="str">
            <v>8025 - Retirements</v>
          </cell>
        </row>
        <row r="718">
          <cell r="B718" t="str">
            <v>CI8_8026</v>
          </cell>
          <cell r="C718" t="str">
            <v>8026 - Retirements</v>
          </cell>
        </row>
        <row r="719">
          <cell r="B719" t="str">
            <v>CI8_8031</v>
          </cell>
          <cell r="C719" t="str">
            <v>8031 - Retirements</v>
          </cell>
        </row>
        <row r="720">
          <cell r="B720" t="str">
            <v>CI8_8033</v>
          </cell>
          <cell r="C720" t="str">
            <v>8033 - Retirements</v>
          </cell>
        </row>
        <row r="721">
          <cell r="B721" t="str">
            <v>CI8_8035</v>
          </cell>
          <cell r="C721" t="str">
            <v>8035 - Retirements</v>
          </cell>
        </row>
        <row r="722">
          <cell r="B722" t="str">
            <v>CI8_8036</v>
          </cell>
          <cell r="C722" t="str">
            <v>8036 - Retirements</v>
          </cell>
        </row>
        <row r="723">
          <cell r="B723" t="str">
            <v>CI8_8037</v>
          </cell>
          <cell r="C723" t="str">
            <v>8037 - Retirements</v>
          </cell>
        </row>
        <row r="724">
          <cell r="B724" t="str">
            <v>CI8_8038</v>
          </cell>
          <cell r="C724" t="str">
            <v>8038 - Retirements</v>
          </cell>
        </row>
        <row r="725">
          <cell r="B725" t="str">
            <v>CI8_8039</v>
          </cell>
          <cell r="C725" t="str">
            <v>8039 - Retirements</v>
          </cell>
        </row>
        <row r="726">
          <cell r="B726" t="str">
            <v>CI8_8040</v>
          </cell>
          <cell r="C726" t="str">
            <v>8040 - Retirements</v>
          </cell>
        </row>
        <row r="727">
          <cell r="B727" t="str">
            <v>CI8_8041</v>
          </cell>
          <cell r="C727" t="str">
            <v>8041 - Retirements</v>
          </cell>
        </row>
        <row r="728">
          <cell r="B728" t="str">
            <v>CI8_8042</v>
          </cell>
          <cell r="C728" t="str">
            <v>8042 - Retirements</v>
          </cell>
        </row>
        <row r="729">
          <cell r="B729" t="str">
            <v>CI8_8099</v>
          </cell>
          <cell r="C729" t="str">
            <v>8099 - Retirements</v>
          </cell>
        </row>
        <row r="730">
          <cell r="B730" t="str">
            <v>CI8_8100</v>
          </cell>
          <cell r="C730" t="str">
            <v>8100 - Retirements</v>
          </cell>
        </row>
        <row r="731">
          <cell r="B731" t="str">
            <v>CI8_8101</v>
          </cell>
          <cell r="C731" t="str">
            <v>8101 - Retirements</v>
          </cell>
        </row>
        <row r="732">
          <cell r="B732" t="str">
            <v>CI8_8102</v>
          </cell>
          <cell r="C732" t="str">
            <v>8102 - Retirements</v>
          </cell>
        </row>
        <row r="733">
          <cell r="B733" t="str">
            <v>CI8_8103</v>
          </cell>
          <cell r="C733" t="str">
            <v>8103 - Retirements</v>
          </cell>
        </row>
        <row r="734">
          <cell r="B734" t="str">
            <v>CI9_2001</v>
          </cell>
          <cell r="C734" t="str">
            <v>2001 - Plant Trans and Adjs</v>
          </cell>
        </row>
        <row r="735">
          <cell r="B735" t="str">
            <v>CI9_2003</v>
          </cell>
          <cell r="C735" t="str">
            <v>2003 - Plant Trans and Adjs</v>
          </cell>
        </row>
        <row r="736">
          <cell r="B736" t="str">
            <v>CI9_2006</v>
          </cell>
          <cell r="C736" t="str">
            <v>2006 - Plant Trans and Adjs</v>
          </cell>
        </row>
        <row r="737">
          <cell r="B737" t="str">
            <v>CI9_2009</v>
          </cell>
          <cell r="C737" t="str">
            <v>2009 - Plant Trans and Adjs</v>
          </cell>
        </row>
        <row r="738">
          <cell r="B738" t="str">
            <v>CI9_2010</v>
          </cell>
          <cell r="C738" t="str">
            <v>2010 - Plant Trans and Adjs</v>
          </cell>
        </row>
        <row r="739">
          <cell r="B739" t="str">
            <v>CI9_2012</v>
          </cell>
          <cell r="C739" t="str">
            <v>2012 - Plant Trans and Adjs</v>
          </cell>
        </row>
        <row r="740">
          <cell r="B740" t="str">
            <v>CI9_2019</v>
          </cell>
          <cell r="C740" t="str">
            <v>2019 - Plant Trans and Adjs</v>
          </cell>
        </row>
        <row r="741">
          <cell r="B741" t="str">
            <v>CI9_2020</v>
          </cell>
          <cell r="C741" t="str">
            <v>2020 - Plant Trans and Adjs</v>
          </cell>
        </row>
        <row r="742">
          <cell r="B742" t="str">
            <v>CI9_4001</v>
          </cell>
          <cell r="C742" t="str">
            <v>4001 - Plant Trans and Adjs</v>
          </cell>
        </row>
        <row r="743">
          <cell r="B743" t="str">
            <v>CI9_8002</v>
          </cell>
          <cell r="C743" t="str">
            <v>8002 - Plant Trans and Adjs</v>
          </cell>
        </row>
        <row r="744">
          <cell r="B744" t="str">
            <v>CI9_8003</v>
          </cell>
          <cell r="C744" t="str">
            <v>8003 - Plant Trans and Adjs</v>
          </cell>
        </row>
        <row r="745">
          <cell r="B745" t="str">
            <v>CI9_8004</v>
          </cell>
          <cell r="C745" t="str">
            <v>8004 - Plant Trans and Adjs</v>
          </cell>
        </row>
        <row r="746">
          <cell r="B746" t="str">
            <v>CI9_8005</v>
          </cell>
          <cell r="C746" t="str">
            <v>8005 - Plant Trans and Adjs</v>
          </cell>
        </row>
        <row r="747">
          <cell r="B747" t="str">
            <v>CI9_8007</v>
          </cell>
          <cell r="C747" t="str">
            <v>8007 - Plant Trans and Adjs</v>
          </cell>
        </row>
        <row r="748">
          <cell r="B748" t="str">
            <v>CI9_8008</v>
          </cell>
          <cell r="C748" t="str">
            <v>8008 - Plant Trans and Adjs</v>
          </cell>
        </row>
        <row r="749">
          <cell r="B749" t="str">
            <v>CI9_8010</v>
          </cell>
          <cell r="C749" t="str">
            <v>8010 - Plant Trans and Adjs</v>
          </cell>
        </row>
        <row r="750">
          <cell r="B750" t="str">
            <v>CI9_8012</v>
          </cell>
          <cell r="C750" t="str">
            <v>8012 - Plant Trans and Adjs</v>
          </cell>
        </row>
        <row r="751">
          <cell r="B751" t="str">
            <v>CI9_8016</v>
          </cell>
          <cell r="C751" t="str">
            <v>8016 - Plant Trans and Adjs</v>
          </cell>
        </row>
        <row r="752">
          <cell r="B752" t="str">
            <v>CI9_8017</v>
          </cell>
          <cell r="C752" t="str">
            <v>8017 - Plant Trans and Adjs</v>
          </cell>
        </row>
        <row r="753">
          <cell r="B753" t="str">
            <v>CI9_8020</v>
          </cell>
          <cell r="C753" t="str">
            <v>8020 - Plant Trans and Adjs</v>
          </cell>
        </row>
        <row r="754">
          <cell r="B754" t="str">
            <v>CI9_8022</v>
          </cell>
          <cell r="C754" t="str">
            <v>8022 - Plant Trans and Adjs</v>
          </cell>
        </row>
        <row r="755">
          <cell r="B755" t="str">
            <v>CI9_8023</v>
          </cell>
          <cell r="C755" t="str">
            <v>8023 - Plant Trans and Adjs</v>
          </cell>
        </row>
        <row r="756">
          <cell r="B756" t="str">
            <v>CI9_8024</v>
          </cell>
          <cell r="C756" t="str">
            <v>8024 - Plant Trans and Adjs</v>
          </cell>
        </row>
        <row r="757">
          <cell r="B757" t="str">
            <v>CI9_8025</v>
          </cell>
          <cell r="C757" t="str">
            <v>8025 - Plant Trans and Adjs</v>
          </cell>
        </row>
        <row r="758">
          <cell r="B758" t="str">
            <v>CI9_8026</v>
          </cell>
          <cell r="C758" t="str">
            <v>8026 - Plant Trans and Adjs</v>
          </cell>
        </row>
        <row r="759">
          <cell r="B759" t="str">
            <v>CI9_8031</v>
          </cell>
          <cell r="C759" t="str">
            <v>8031 - Plant Trans and Adjs</v>
          </cell>
        </row>
        <row r="760">
          <cell r="B760" t="str">
            <v>CI9_8033</v>
          </cell>
          <cell r="C760" t="str">
            <v>8033 - Plant Trans and Adjs</v>
          </cell>
        </row>
        <row r="761">
          <cell r="B761" t="str">
            <v>CI9_8035</v>
          </cell>
          <cell r="C761" t="str">
            <v>8035 - Plant Trans and Adjs</v>
          </cell>
        </row>
        <row r="762">
          <cell r="B762" t="str">
            <v>CI9_8036</v>
          </cell>
          <cell r="C762" t="str">
            <v>8036 - Plant Trans and Adjs</v>
          </cell>
        </row>
        <row r="763">
          <cell r="B763" t="str">
            <v>CI9_8037</v>
          </cell>
          <cell r="C763" t="str">
            <v>8037 - Plant Trans and Adjs</v>
          </cell>
        </row>
        <row r="764">
          <cell r="B764" t="str">
            <v>CI9_8038</v>
          </cell>
          <cell r="C764" t="str">
            <v>8038 - Plant Trans and Adjs</v>
          </cell>
        </row>
        <row r="765">
          <cell r="B765" t="str">
            <v>CI9_8039</v>
          </cell>
          <cell r="C765" t="str">
            <v>8039 - Plant Trans and Adjs</v>
          </cell>
        </row>
        <row r="766">
          <cell r="B766" t="str">
            <v>CI9_8040</v>
          </cell>
          <cell r="C766" t="str">
            <v>8040 - Plant Trans and Adjs</v>
          </cell>
        </row>
        <row r="767">
          <cell r="B767" t="str">
            <v>CI9_8041</v>
          </cell>
          <cell r="C767" t="str">
            <v>8041 - Plant Trans and Adjs</v>
          </cell>
        </row>
        <row r="768">
          <cell r="B768" t="str">
            <v>CI9_8042</v>
          </cell>
          <cell r="C768" t="str">
            <v>8042 - Plant Trans and Adjs</v>
          </cell>
        </row>
        <row r="769">
          <cell r="B769" t="str">
            <v>CI9_8099</v>
          </cell>
          <cell r="C769" t="str">
            <v>8099 - Plant Trans and Adjs</v>
          </cell>
        </row>
        <row r="770">
          <cell r="B770" t="str">
            <v>CI9_8100</v>
          </cell>
          <cell r="C770" t="str">
            <v>8100 - Plant Trans and Adjs</v>
          </cell>
        </row>
        <row r="771">
          <cell r="B771" t="str">
            <v>CI9_8101</v>
          </cell>
          <cell r="C771" t="str">
            <v>8101 - Plant Trans and Adjs</v>
          </cell>
        </row>
        <row r="772">
          <cell r="B772" t="str">
            <v>CI9_8102</v>
          </cell>
          <cell r="C772" t="str">
            <v>8102 - Plant Trans and Adjs</v>
          </cell>
        </row>
        <row r="773">
          <cell r="B773" t="str">
            <v>CI9_8103</v>
          </cell>
          <cell r="C773" t="str">
            <v>8103 - Plant Trans and Adjs</v>
          </cell>
        </row>
        <row r="774">
          <cell r="B774" t="str">
            <v>CIA_2001</v>
          </cell>
          <cell r="C774" t="str">
            <v>2001 - Reserve Removal Cost</v>
          </cell>
        </row>
        <row r="775">
          <cell r="B775" t="str">
            <v>CIA_2003</v>
          </cell>
          <cell r="C775" t="str">
            <v>2003 - Reserve Removal Cost</v>
          </cell>
        </row>
        <row r="776">
          <cell r="B776" t="str">
            <v>CIA_2006</v>
          </cell>
          <cell r="C776" t="str">
            <v>2006 - Reserve Removal Cost</v>
          </cell>
        </row>
        <row r="777">
          <cell r="B777" t="str">
            <v>CIA_2009</v>
          </cell>
          <cell r="C777" t="str">
            <v>2009 - Reserve Removal Cost</v>
          </cell>
        </row>
        <row r="778">
          <cell r="B778" t="str">
            <v>CIA_2010</v>
          </cell>
          <cell r="C778" t="str">
            <v>2010 - Reserve Removal Cost</v>
          </cell>
        </row>
        <row r="779">
          <cell r="B779" t="str">
            <v>CIA_2012</v>
          </cell>
          <cell r="C779" t="str">
            <v>2012 - Reserve Removal Cost</v>
          </cell>
        </row>
        <row r="780">
          <cell r="B780" t="str">
            <v>CIA_2019</v>
          </cell>
          <cell r="C780" t="str">
            <v>2019 - Reserve Removal Cost</v>
          </cell>
        </row>
        <row r="781">
          <cell r="B781" t="str">
            <v>CIA_2020</v>
          </cell>
          <cell r="C781" t="str">
            <v>2020 - Reserve Removal Cost</v>
          </cell>
        </row>
        <row r="782">
          <cell r="B782" t="str">
            <v>CIA_4001</v>
          </cell>
          <cell r="C782" t="str">
            <v>4001 - Reserve Removal Cost</v>
          </cell>
        </row>
        <row r="783">
          <cell r="B783" t="str">
            <v>CIA_8002</v>
          </cell>
          <cell r="C783" t="str">
            <v>8002 - Reserve Removal Cost</v>
          </cell>
        </row>
        <row r="784">
          <cell r="B784" t="str">
            <v>CIA_8003</v>
          </cell>
          <cell r="C784" t="str">
            <v>8003 - Reserve Removal Cost</v>
          </cell>
        </row>
        <row r="785">
          <cell r="B785" t="str">
            <v>CIA_8004</v>
          </cell>
          <cell r="C785" t="str">
            <v>8004 - Reserve Removal Cost</v>
          </cell>
        </row>
        <row r="786">
          <cell r="B786" t="str">
            <v>CIA_8005</v>
          </cell>
          <cell r="C786" t="str">
            <v>8005 - Reserve Removal Cost</v>
          </cell>
        </row>
        <row r="787">
          <cell r="B787" t="str">
            <v>CIA_8007</v>
          </cell>
          <cell r="C787" t="str">
            <v>8007 - Reserve Removal Cost</v>
          </cell>
        </row>
        <row r="788">
          <cell r="B788" t="str">
            <v>CIA_8008</v>
          </cell>
          <cell r="C788" t="str">
            <v>8008 - Reserve Removal Cost</v>
          </cell>
        </row>
        <row r="789">
          <cell r="B789" t="str">
            <v>CIA_8010</v>
          </cell>
          <cell r="C789" t="str">
            <v>8010 - Reserve Removal Cost</v>
          </cell>
        </row>
        <row r="790">
          <cell r="B790" t="str">
            <v>CIA_8012</v>
          </cell>
          <cell r="C790" t="str">
            <v>8012 - Reserve Removal Cost</v>
          </cell>
        </row>
        <row r="791">
          <cell r="B791" t="str">
            <v>CIA_8016</v>
          </cell>
          <cell r="C791" t="str">
            <v>8016 - Reserve Removal Cost</v>
          </cell>
        </row>
        <row r="792">
          <cell r="B792" t="str">
            <v>CIA_8017</v>
          </cell>
          <cell r="C792" t="str">
            <v>8017 - Reserve Removal Cost</v>
          </cell>
        </row>
        <row r="793">
          <cell r="B793" t="str">
            <v>CIA_8020</v>
          </cell>
          <cell r="C793" t="str">
            <v>8020 - Reserve Removal Cost</v>
          </cell>
        </row>
        <row r="794">
          <cell r="B794" t="str">
            <v>CIA_8022</v>
          </cell>
          <cell r="C794" t="str">
            <v>8022 - Reserve Removal Cost</v>
          </cell>
        </row>
        <row r="795">
          <cell r="B795" t="str">
            <v>CIA_8023</v>
          </cell>
          <cell r="C795" t="str">
            <v>8023 - Reserve Removal Cost</v>
          </cell>
        </row>
        <row r="796">
          <cell r="B796" t="str">
            <v>CIA_8024</v>
          </cell>
          <cell r="C796" t="str">
            <v>8024 - Reserve Removal Cost</v>
          </cell>
        </row>
        <row r="797">
          <cell r="B797" t="str">
            <v>CIA_8025</v>
          </cell>
          <cell r="C797" t="str">
            <v>8025 - Reserve Removal Cost</v>
          </cell>
        </row>
        <row r="798">
          <cell r="B798" t="str">
            <v>CIA_8026</v>
          </cell>
          <cell r="C798" t="str">
            <v>8026 - Reserve Removal Cost</v>
          </cell>
        </row>
        <row r="799">
          <cell r="B799" t="str">
            <v>CIA_8031</v>
          </cell>
          <cell r="C799" t="str">
            <v>8031 - Reserve Removal Cost</v>
          </cell>
        </row>
        <row r="800">
          <cell r="B800" t="str">
            <v>CIA_8033</v>
          </cell>
          <cell r="C800" t="str">
            <v>8033 - Reserve Removal Cost</v>
          </cell>
        </row>
        <row r="801">
          <cell r="B801" t="str">
            <v>CIA_8035</v>
          </cell>
          <cell r="C801" t="str">
            <v>8035 - Reserve Removal Cost</v>
          </cell>
        </row>
        <row r="802">
          <cell r="B802" t="str">
            <v>CIA_8036</v>
          </cell>
          <cell r="C802" t="str">
            <v>8036 - Reserve Removal Cost</v>
          </cell>
        </row>
        <row r="803">
          <cell r="B803" t="str">
            <v>CIA_8037</v>
          </cell>
          <cell r="C803" t="str">
            <v>8037 - Reserve Removal Cost</v>
          </cell>
        </row>
        <row r="804">
          <cell r="B804" t="str">
            <v>CIA_8038</v>
          </cell>
          <cell r="C804" t="str">
            <v>8038 - Reserve Removal Cost</v>
          </cell>
        </row>
        <row r="805">
          <cell r="B805" t="str">
            <v>CIA_8039</v>
          </cell>
          <cell r="C805" t="str">
            <v>8039 - Reserve Removal Cost</v>
          </cell>
        </row>
        <row r="806">
          <cell r="B806" t="str">
            <v>CIA_8040</v>
          </cell>
          <cell r="C806" t="str">
            <v>8040 - Reserve Removal Cost</v>
          </cell>
        </row>
        <row r="807">
          <cell r="B807" t="str">
            <v>CIA_8041</v>
          </cell>
          <cell r="C807" t="str">
            <v>8041 - Reserve Removal Cost</v>
          </cell>
        </row>
        <row r="808">
          <cell r="B808" t="str">
            <v>CIA_8042</v>
          </cell>
          <cell r="C808" t="str">
            <v>8042 - Reserve Removal Cost</v>
          </cell>
        </row>
        <row r="809">
          <cell r="B809" t="str">
            <v>CIA_8099</v>
          </cell>
          <cell r="C809" t="str">
            <v>8099 - Reserve Removal Cost</v>
          </cell>
        </row>
        <row r="810">
          <cell r="B810" t="str">
            <v>CIA_8100</v>
          </cell>
          <cell r="C810" t="str">
            <v>8100 - Reserve Removal Cost</v>
          </cell>
        </row>
        <row r="811">
          <cell r="B811" t="str">
            <v>CIA_8101</v>
          </cell>
          <cell r="C811" t="str">
            <v>8101 - Reserve Removal Cost</v>
          </cell>
        </row>
        <row r="812">
          <cell r="B812" t="str">
            <v>CIA_8102</v>
          </cell>
          <cell r="C812" t="str">
            <v>8102 - Reserve Removal Cost</v>
          </cell>
        </row>
        <row r="813">
          <cell r="B813" t="str">
            <v>CIA_8103</v>
          </cell>
          <cell r="C813" t="str">
            <v>8103 - Reserve Removal Cost</v>
          </cell>
        </row>
        <row r="814">
          <cell r="B814" t="str">
            <v>CIB_2001</v>
          </cell>
          <cell r="C814" t="str">
            <v>2001 - Reserve Salvage</v>
          </cell>
        </row>
        <row r="815">
          <cell r="B815" t="str">
            <v>CIB_2003</v>
          </cell>
          <cell r="C815" t="str">
            <v>2003 - Reserve Salvage</v>
          </cell>
        </row>
        <row r="816">
          <cell r="B816" t="str">
            <v>CIB_2006</v>
          </cell>
          <cell r="C816" t="str">
            <v>2006 - Reserve Salvage</v>
          </cell>
        </row>
        <row r="817">
          <cell r="B817" t="str">
            <v>CIB_2009</v>
          </cell>
          <cell r="C817" t="str">
            <v>2009 - Reserve Salvage</v>
          </cell>
        </row>
        <row r="818">
          <cell r="B818" t="str">
            <v>CIB_2010</v>
          </cell>
          <cell r="C818" t="str">
            <v>2010 - Reserve Salvage</v>
          </cell>
        </row>
        <row r="819">
          <cell r="B819" t="str">
            <v>CIB_2012</v>
          </cell>
          <cell r="C819" t="str">
            <v>2012 - Reserve Salvage</v>
          </cell>
        </row>
        <row r="820">
          <cell r="B820" t="str">
            <v>CIB_2019</v>
          </cell>
          <cell r="C820" t="str">
            <v>2019 - Reserve Salvage</v>
          </cell>
        </row>
        <row r="821">
          <cell r="B821" t="str">
            <v>CIB_2020</v>
          </cell>
          <cell r="C821" t="str">
            <v>2020 - Reserve Salvage</v>
          </cell>
        </row>
        <row r="822">
          <cell r="B822" t="str">
            <v>CIB_4001</v>
          </cell>
          <cell r="C822" t="str">
            <v>4001 - Reserve Salvage</v>
          </cell>
        </row>
        <row r="823">
          <cell r="B823" t="str">
            <v>CIB_8002</v>
          </cell>
          <cell r="C823" t="str">
            <v>8002 - Reserve Salvage</v>
          </cell>
        </row>
        <row r="824">
          <cell r="B824" t="str">
            <v>CIB_8003</v>
          </cell>
          <cell r="C824" t="str">
            <v>8003 - Reserve Salvage</v>
          </cell>
        </row>
        <row r="825">
          <cell r="B825" t="str">
            <v>CIB_8004</v>
          </cell>
          <cell r="C825" t="str">
            <v>8004 - Reserve Salvage</v>
          </cell>
        </row>
        <row r="826">
          <cell r="B826" t="str">
            <v>CIB_8005</v>
          </cell>
          <cell r="C826" t="str">
            <v>8005 - Reserve Salvage</v>
          </cell>
        </row>
        <row r="827">
          <cell r="B827" t="str">
            <v>CIB_8007</v>
          </cell>
          <cell r="C827" t="str">
            <v>8007 - Reserve Salvage</v>
          </cell>
        </row>
        <row r="828">
          <cell r="B828" t="str">
            <v>CIB_8008</v>
          </cell>
          <cell r="C828" t="str">
            <v>8008 - Reserve Salvage</v>
          </cell>
        </row>
        <row r="829">
          <cell r="B829" t="str">
            <v>CIB_8010</v>
          </cell>
          <cell r="C829" t="str">
            <v>8010 - Reserve Salvage</v>
          </cell>
        </row>
        <row r="830">
          <cell r="B830" t="str">
            <v>CIB_8012</v>
          </cell>
          <cell r="C830" t="str">
            <v>8012 - Reserve Salvage</v>
          </cell>
        </row>
        <row r="831">
          <cell r="B831" t="str">
            <v>CIB_8016</v>
          </cell>
          <cell r="C831" t="str">
            <v>8016 - Reserve Salvage</v>
          </cell>
        </row>
        <row r="832">
          <cell r="B832" t="str">
            <v>CIB_8017</v>
          </cell>
          <cell r="C832" t="str">
            <v>8017 - Reserve Salvage</v>
          </cell>
        </row>
        <row r="833">
          <cell r="B833" t="str">
            <v>CIB_8020</v>
          </cell>
          <cell r="C833" t="str">
            <v>8020 - Reserve Salvage</v>
          </cell>
        </row>
        <row r="834">
          <cell r="B834" t="str">
            <v>CIB_8022</v>
          </cell>
          <cell r="C834" t="str">
            <v>8022 - Reserve Salvage</v>
          </cell>
        </row>
        <row r="835">
          <cell r="B835" t="str">
            <v>CIB_8023</v>
          </cell>
          <cell r="C835" t="str">
            <v>8023 - Reserve Salvage</v>
          </cell>
        </row>
        <row r="836">
          <cell r="B836" t="str">
            <v>CIB_8024</v>
          </cell>
          <cell r="C836" t="str">
            <v>8024 - Reserve Salvage</v>
          </cell>
        </row>
        <row r="837">
          <cell r="B837" t="str">
            <v>CIB_8025</v>
          </cell>
          <cell r="C837" t="str">
            <v>8025 - Reserve Salvage</v>
          </cell>
        </row>
        <row r="838">
          <cell r="B838" t="str">
            <v>CIB_8026</v>
          </cell>
          <cell r="C838" t="str">
            <v>8026 - Reserve Salvage</v>
          </cell>
        </row>
        <row r="839">
          <cell r="B839" t="str">
            <v>CIB_8031</v>
          </cell>
          <cell r="C839" t="str">
            <v>8031 - Reserve Salvage</v>
          </cell>
        </row>
        <row r="840">
          <cell r="B840" t="str">
            <v>CIB_8033</v>
          </cell>
          <cell r="C840" t="str">
            <v>8033 - Reserve Salvage</v>
          </cell>
        </row>
        <row r="841">
          <cell r="B841" t="str">
            <v>CIB_8035</v>
          </cell>
          <cell r="C841" t="str">
            <v>8035 - Reserve Salvage</v>
          </cell>
        </row>
        <row r="842">
          <cell r="B842" t="str">
            <v>CIB_8036</v>
          </cell>
          <cell r="C842" t="str">
            <v>8036 - Reserve Salvage</v>
          </cell>
        </row>
        <row r="843">
          <cell r="B843" t="str">
            <v>CIB_8037</v>
          </cell>
          <cell r="C843" t="str">
            <v>8037 - Reserve Salvage</v>
          </cell>
        </row>
        <row r="844">
          <cell r="B844" t="str">
            <v>CIB_8038</v>
          </cell>
          <cell r="C844" t="str">
            <v>8038 - Reserve Salvage</v>
          </cell>
        </row>
        <row r="845">
          <cell r="B845" t="str">
            <v>CIB_8039</v>
          </cell>
          <cell r="C845" t="str">
            <v>8039 - Reserve Salvage</v>
          </cell>
        </row>
        <row r="846">
          <cell r="B846" t="str">
            <v>CIB_8040</v>
          </cell>
          <cell r="C846" t="str">
            <v>8040 - Reserve Salvage</v>
          </cell>
        </row>
        <row r="847">
          <cell r="B847" t="str">
            <v>CIB_8041</v>
          </cell>
          <cell r="C847" t="str">
            <v>8041 - Reserve Salvage</v>
          </cell>
        </row>
        <row r="848">
          <cell r="B848" t="str">
            <v>CIB_8042</v>
          </cell>
          <cell r="C848" t="str">
            <v>8042 - Reserve Salvage</v>
          </cell>
        </row>
        <row r="849">
          <cell r="B849" t="str">
            <v>CIB_8099</v>
          </cell>
          <cell r="C849" t="str">
            <v>8099 - Reserve Salvage</v>
          </cell>
        </row>
        <row r="850">
          <cell r="B850" t="str">
            <v>CIB_8100</v>
          </cell>
          <cell r="C850" t="str">
            <v>8100 - Reserve Salvage</v>
          </cell>
        </row>
        <row r="851">
          <cell r="B851" t="str">
            <v>CIB_8101</v>
          </cell>
          <cell r="C851" t="str">
            <v>8101 - Reserve Salvage</v>
          </cell>
        </row>
        <row r="852">
          <cell r="B852" t="str">
            <v>CIB_8102</v>
          </cell>
          <cell r="C852" t="str">
            <v>8102 - Reserve Salvage</v>
          </cell>
        </row>
        <row r="853">
          <cell r="B853" t="str">
            <v>CIB_8103</v>
          </cell>
          <cell r="C853" t="str">
            <v>8103 - Reserve Salvage</v>
          </cell>
        </row>
        <row r="854">
          <cell r="B854" t="str">
            <v>CIC_2001</v>
          </cell>
          <cell r="C854" t="str">
            <v>2001 - Reserve Trans and Adjs</v>
          </cell>
        </row>
        <row r="855">
          <cell r="B855" t="str">
            <v>CIC_2003</v>
          </cell>
          <cell r="C855" t="str">
            <v>2003 - Reserve Trans and Adjs</v>
          </cell>
        </row>
        <row r="856">
          <cell r="B856" t="str">
            <v>CIC_2006</v>
          </cell>
          <cell r="C856" t="str">
            <v>2006 - Reserve Trans and Adjs</v>
          </cell>
        </row>
        <row r="857">
          <cell r="B857" t="str">
            <v>CIC_2009</v>
          </cell>
          <cell r="C857" t="str">
            <v>2009 - Reserve Trans and Adjs</v>
          </cell>
        </row>
        <row r="858">
          <cell r="B858" t="str">
            <v>CIC_2010</v>
          </cell>
          <cell r="C858" t="str">
            <v>2010 - Reserve Trans and Adjs</v>
          </cell>
        </row>
        <row r="859">
          <cell r="B859" t="str">
            <v>CIC_2012</v>
          </cell>
          <cell r="C859" t="str">
            <v>2012 - Reserve Trans and Adjs</v>
          </cell>
        </row>
        <row r="860">
          <cell r="B860" t="str">
            <v>CIC_2019</v>
          </cell>
          <cell r="C860" t="str">
            <v>2019 - Reserve Trans and Adjs</v>
          </cell>
        </row>
        <row r="861">
          <cell r="B861" t="str">
            <v>CIC_2020</v>
          </cell>
          <cell r="C861" t="str">
            <v>2020 - Reserve Trans and Adjs</v>
          </cell>
        </row>
        <row r="862">
          <cell r="B862" t="str">
            <v>CIC_4001</v>
          </cell>
          <cell r="C862" t="str">
            <v>4001 - Reserve Trans and Adjs</v>
          </cell>
        </row>
        <row r="863">
          <cell r="B863" t="str">
            <v>CIC_8002</v>
          </cell>
          <cell r="C863" t="str">
            <v>8002 - Reserve Trans and Adjs</v>
          </cell>
        </row>
        <row r="864">
          <cell r="B864" t="str">
            <v>CIC_8003</v>
          </cell>
          <cell r="C864" t="str">
            <v>8003 - Reserve Trans and Adjs</v>
          </cell>
        </row>
        <row r="865">
          <cell r="B865" t="str">
            <v>CIC_8004</v>
          </cell>
          <cell r="C865" t="str">
            <v>8004 - Reserve Trans and Adjs</v>
          </cell>
        </row>
        <row r="866">
          <cell r="B866" t="str">
            <v>CIC_8005</v>
          </cell>
          <cell r="C866" t="str">
            <v>8005 - Reserve Trans and Adjs</v>
          </cell>
        </row>
        <row r="867">
          <cell r="B867" t="str">
            <v>CIC_8007</v>
          </cell>
          <cell r="C867" t="str">
            <v>8007 - Reserve Trans and Adjs</v>
          </cell>
        </row>
        <row r="868">
          <cell r="B868" t="str">
            <v>CIC_8008</v>
          </cell>
          <cell r="C868" t="str">
            <v>8008 - Reserve Trans and Adjs</v>
          </cell>
        </row>
        <row r="869">
          <cell r="B869" t="str">
            <v>CIC_8010</v>
          </cell>
          <cell r="C869" t="str">
            <v>8010 - Reserve Trans and Adjs</v>
          </cell>
        </row>
        <row r="870">
          <cell r="B870" t="str">
            <v>CIC_8012</v>
          </cell>
          <cell r="C870" t="str">
            <v>8012 - Reserve Trans and Adjs</v>
          </cell>
        </row>
        <row r="871">
          <cell r="B871" t="str">
            <v>CIC_8016</v>
          </cell>
          <cell r="C871" t="str">
            <v>8016 - Reserve Trans and Adjs</v>
          </cell>
        </row>
        <row r="872">
          <cell r="B872" t="str">
            <v>CIC_8017</v>
          </cell>
          <cell r="C872" t="str">
            <v>8017 - Reserve Trans and Adjs</v>
          </cell>
        </row>
        <row r="873">
          <cell r="B873" t="str">
            <v>CIC_8020</v>
          </cell>
          <cell r="C873" t="str">
            <v>8020 - Reserve Trans and Adjs</v>
          </cell>
        </row>
        <row r="874">
          <cell r="B874" t="str">
            <v>CIC_8022</v>
          </cell>
          <cell r="C874" t="str">
            <v>8022 - Reserve Trans and Adjs</v>
          </cell>
        </row>
        <row r="875">
          <cell r="B875" t="str">
            <v>CIC_8023</v>
          </cell>
          <cell r="C875" t="str">
            <v>8023 - Reserve Trans and Adjs</v>
          </cell>
        </row>
        <row r="876">
          <cell r="B876" t="str">
            <v>CIC_8024</v>
          </cell>
          <cell r="C876" t="str">
            <v>8024 - Reserve Trans and Adjs</v>
          </cell>
        </row>
        <row r="877">
          <cell r="B877" t="str">
            <v>CIC_8025</v>
          </cell>
          <cell r="C877" t="str">
            <v>8025 - Reserve Trans and Adjs</v>
          </cell>
        </row>
        <row r="878">
          <cell r="B878" t="str">
            <v>CIC_8026</v>
          </cell>
          <cell r="C878" t="str">
            <v>8026 - Reserve Trans and Adjs</v>
          </cell>
        </row>
        <row r="879">
          <cell r="B879" t="str">
            <v>CIC_8031</v>
          </cell>
          <cell r="C879" t="str">
            <v>8031 - Reserve Trans and Adjs</v>
          </cell>
        </row>
        <row r="880">
          <cell r="B880" t="str">
            <v>CIC_8033</v>
          </cell>
          <cell r="C880" t="str">
            <v>8033 - Reserve Trans and Adjs</v>
          </cell>
        </row>
        <row r="881">
          <cell r="B881" t="str">
            <v>CIC_8035</v>
          </cell>
          <cell r="C881" t="str">
            <v>8035 - Reserve Trans and Adjs</v>
          </cell>
        </row>
        <row r="882">
          <cell r="B882" t="str">
            <v>CIC_8036</v>
          </cell>
          <cell r="C882" t="str">
            <v>8036 - Reserve Trans and Adjs</v>
          </cell>
        </row>
        <row r="883">
          <cell r="B883" t="str">
            <v>CIC_8037</v>
          </cell>
          <cell r="C883" t="str">
            <v>8037 - Reserve Trans and Adjs</v>
          </cell>
        </row>
        <row r="884">
          <cell r="B884" t="str">
            <v>CIC_8038</v>
          </cell>
          <cell r="C884" t="str">
            <v>8038 - Reserve Trans and Adjs</v>
          </cell>
        </row>
        <row r="885">
          <cell r="B885" t="str">
            <v>CIC_8039</v>
          </cell>
          <cell r="C885" t="str">
            <v>8039 - Reserve Trans and Adjs</v>
          </cell>
        </row>
        <row r="886">
          <cell r="B886" t="str">
            <v>CIC_8040</v>
          </cell>
          <cell r="C886" t="str">
            <v>8040 - Reserve Trans and Adjs</v>
          </cell>
        </row>
        <row r="887">
          <cell r="B887" t="str">
            <v>CIC_8041</v>
          </cell>
          <cell r="C887" t="str">
            <v>8041 - Reserve Trans and Adjs</v>
          </cell>
        </row>
        <row r="888">
          <cell r="B888" t="str">
            <v>CIC_8042</v>
          </cell>
          <cell r="C888" t="str">
            <v>8042 - Reserve Trans and Adjs</v>
          </cell>
        </row>
        <row r="889">
          <cell r="B889" t="str">
            <v>CIC_8099</v>
          </cell>
          <cell r="C889" t="str">
            <v>8099 - Reserve Trans and Adjs</v>
          </cell>
        </row>
        <row r="890">
          <cell r="B890" t="str">
            <v>CIC_8100</v>
          </cell>
          <cell r="C890" t="str">
            <v>8100 - Reserve Trans and Adjs</v>
          </cell>
        </row>
        <row r="891">
          <cell r="B891" t="str">
            <v>CIC_8101</v>
          </cell>
          <cell r="C891" t="str">
            <v>8101 - Reserve Trans and Adjs</v>
          </cell>
        </row>
        <row r="892">
          <cell r="B892" t="str">
            <v>CIC_8102</v>
          </cell>
          <cell r="C892" t="str">
            <v>8102 - Reserve Trans and Adjs</v>
          </cell>
        </row>
        <row r="893">
          <cell r="B893" t="str">
            <v>CIC_8103</v>
          </cell>
          <cell r="C893" t="str">
            <v>8103 - Reserve Trans and Adjs</v>
          </cell>
        </row>
        <row r="894">
          <cell r="B894" t="str">
            <v>CID_8037</v>
          </cell>
          <cell r="C894" t="str">
            <v>AMORT REG ASSET-CONV ITC DEPR LOSS</v>
          </cell>
        </row>
        <row r="895">
          <cell r="B895" t="str">
            <v>CIE_8037</v>
          </cell>
        </row>
        <row r="896">
          <cell r="B896" t="str">
            <v>CIN_2001</v>
          </cell>
          <cell r="C896" t="str">
            <v>Beginning of Month CWIP Balance</v>
          </cell>
        </row>
        <row r="897">
          <cell r="B897" t="str">
            <v>CIN_2003</v>
          </cell>
          <cell r="C897" t="str">
            <v>Beginning of Month CWIP Balance</v>
          </cell>
        </row>
        <row r="898">
          <cell r="B898" t="str">
            <v>CIN_2006</v>
          </cell>
          <cell r="C898" t="str">
            <v>Beginning of Month CWIP Balance</v>
          </cell>
        </row>
        <row r="899">
          <cell r="B899" t="str">
            <v>CIN_2009</v>
          </cell>
          <cell r="C899" t="str">
            <v>Beginning of Month CWIP Balance</v>
          </cell>
        </row>
        <row r="900">
          <cell r="B900" t="str">
            <v>CIN_2010</v>
          </cell>
          <cell r="C900" t="str">
            <v>Beginning of Month CWIP Balance</v>
          </cell>
        </row>
        <row r="901">
          <cell r="B901" t="str">
            <v>CIN_2012</v>
          </cell>
          <cell r="C901" t="str">
            <v>Beginning of Month CWIP Balance</v>
          </cell>
        </row>
        <row r="902">
          <cell r="B902" t="str">
            <v>CIN_2019</v>
          </cell>
          <cell r="C902" t="str">
            <v>Beginning of Month CWIP Balance</v>
          </cell>
        </row>
        <row r="903">
          <cell r="B903" t="str">
            <v>CIN_2020</v>
          </cell>
          <cell r="C903" t="str">
            <v>Beginning of Month CWIP Balance</v>
          </cell>
        </row>
        <row r="904">
          <cell r="B904" t="str">
            <v>CIN_4001</v>
          </cell>
          <cell r="C904" t="str">
            <v>Beginning of Month CWIP Balance</v>
          </cell>
        </row>
        <row r="905">
          <cell r="B905" t="str">
            <v>CIN_8002</v>
          </cell>
          <cell r="C905" t="str">
            <v>8002 - Beginning of Month CWIP Balance</v>
          </cell>
        </row>
        <row r="906">
          <cell r="B906" t="str">
            <v>CIN_8003</v>
          </cell>
          <cell r="C906" t="str">
            <v>8003 - Beginning of Month CWIP Balance</v>
          </cell>
        </row>
        <row r="907">
          <cell r="B907" t="str">
            <v>CIN_8004</v>
          </cell>
          <cell r="C907" t="str">
            <v>8004 - Beginning of Month CWIP Balance</v>
          </cell>
        </row>
        <row r="908">
          <cell r="B908" t="str">
            <v>CIN_8005</v>
          </cell>
          <cell r="C908" t="str">
            <v>8005 - Beginning of Month CWIP Balance</v>
          </cell>
        </row>
        <row r="909">
          <cell r="B909" t="str">
            <v>CIN_8007</v>
          </cell>
          <cell r="C909" t="str">
            <v>8007 - Beginning of Month CWIP Balance</v>
          </cell>
        </row>
        <row r="910">
          <cell r="B910" t="str">
            <v>CIN_8008</v>
          </cell>
          <cell r="C910" t="str">
            <v>8008 - Beginning of Month CWIP Balance</v>
          </cell>
        </row>
        <row r="911">
          <cell r="B911" t="str">
            <v>CIN_8010</v>
          </cell>
          <cell r="C911" t="str">
            <v>8010 - Beginning of Month CWIP Balance</v>
          </cell>
        </row>
        <row r="912">
          <cell r="B912" t="str">
            <v>CIN_8012</v>
          </cell>
          <cell r="C912" t="str">
            <v>8012 - Beginning of Month CWIP Balance</v>
          </cell>
        </row>
        <row r="913">
          <cell r="B913" t="str">
            <v>CIN_8016</v>
          </cell>
          <cell r="C913" t="str">
            <v>8016 - Beginning of Month CWIP Balance</v>
          </cell>
        </row>
        <row r="914">
          <cell r="B914" t="str">
            <v>CIN_8017</v>
          </cell>
          <cell r="C914" t="str">
            <v>8017 - Beginning of Month CWIP Balance</v>
          </cell>
        </row>
        <row r="915">
          <cell r="B915" t="str">
            <v>CIN_8020</v>
          </cell>
          <cell r="C915" t="str">
            <v>8020 - Beginning of Month CWIP Balance</v>
          </cell>
        </row>
        <row r="916">
          <cell r="B916" t="str">
            <v>CIN_8022</v>
          </cell>
          <cell r="C916" t="str">
            <v>8022 - Beginning of Month CWIP Balance</v>
          </cell>
        </row>
        <row r="917">
          <cell r="B917" t="str">
            <v>CIN_8023</v>
          </cell>
          <cell r="C917" t="str">
            <v>8023 - Beginning of Month CWIP Balance</v>
          </cell>
        </row>
        <row r="918">
          <cell r="B918" t="str">
            <v>CIN_8024</v>
          </cell>
          <cell r="C918" t="str">
            <v>8024 - Beginning of Month CWIP Balance</v>
          </cell>
        </row>
        <row r="919">
          <cell r="B919" t="str">
            <v>CIN_8025</v>
          </cell>
          <cell r="C919" t="str">
            <v>8025 - Beginning of Month CWIP Balance</v>
          </cell>
        </row>
        <row r="920">
          <cell r="B920" t="str">
            <v>CIN_8026</v>
          </cell>
          <cell r="C920" t="str">
            <v>8026 - Beginning of Month CWIP Balance</v>
          </cell>
        </row>
        <row r="921">
          <cell r="B921" t="str">
            <v>CIN_8031</v>
          </cell>
          <cell r="C921" t="str">
            <v>8031 - Beginning of Month CWIP Balance</v>
          </cell>
        </row>
        <row r="922">
          <cell r="B922" t="str">
            <v>CIN_8033</v>
          </cell>
          <cell r="C922" t="str">
            <v>8033 - Beginning of Month CWIP Balance</v>
          </cell>
        </row>
        <row r="923">
          <cell r="B923" t="str">
            <v>CIN_8035</v>
          </cell>
          <cell r="C923" t="str">
            <v>8035 - Beginning of Month CWIP Balance</v>
          </cell>
        </row>
        <row r="924">
          <cell r="B924" t="str">
            <v>CIN_8036</v>
          </cell>
          <cell r="C924" t="str">
            <v>8036 - Beginning of Month CWIP Balance</v>
          </cell>
        </row>
        <row r="925">
          <cell r="B925" t="str">
            <v>CIN_8037</v>
          </cell>
          <cell r="C925" t="str">
            <v>8037 - Beginning of Month CWIP Balance</v>
          </cell>
        </row>
        <row r="926">
          <cell r="B926" t="str">
            <v>CIN_8038</v>
          </cell>
          <cell r="C926" t="str">
            <v>8038 - Beginning of Month CWIP Balance</v>
          </cell>
        </row>
        <row r="927">
          <cell r="B927" t="str">
            <v>CIN_8039</v>
          </cell>
          <cell r="C927" t="str">
            <v>8039 - Beginning of Month CWIP Balance</v>
          </cell>
        </row>
        <row r="928">
          <cell r="B928" t="str">
            <v>CIN_8040</v>
          </cell>
          <cell r="C928" t="str">
            <v>8040 - Beginning of Month CWIP Balance</v>
          </cell>
        </row>
        <row r="929">
          <cell r="B929" t="str">
            <v>CIN_8041</v>
          </cell>
          <cell r="C929" t="str">
            <v>8041 - Beginning of Month CWIP Balance</v>
          </cell>
        </row>
        <row r="930">
          <cell r="B930" t="str">
            <v>CIN_8042</v>
          </cell>
          <cell r="C930" t="str">
            <v>8042 - Beginning of Month CWIP Balance</v>
          </cell>
        </row>
        <row r="931">
          <cell r="B931" t="str">
            <v>CIN_8099</v>
          </cell>
          <cell r="C931" t="str">
            <v>8099 - Beginning of Month CWIP Balance</v>
          </cell>
        </row>
        <row r="932">
          <cell r="B932" t="str">
            <v>CIP_2001</v>
          </cell>
          <cell r="C932" t="str">
            <v>2001 - Beginning of Month Plant Balance</v>
          </cell>
        </row>
        <row r="933">
          <cell r="B933" t="str">
            <v>CIP_2003</v>
          </cell>
          <cell r="C933" t="str">
            <v>2003 - Beginning of Month Plant Balance</v>
          </cell>
        </row>
        <row r="934">
          <cell r="B934" t="str">
            <v>CIP_2006</v>
          </cell>
          <cell r="C934" t="str">
            <v>2006 - Beginning of Month Plant Balance</v>
          </cell>
        </row>
        <row r="935">
          <cell r="B935" t="str">
            <v>CIP_2009</v>
          </cell>
          <cell r="C935" t="str">
            <v>2009 - Beginning of Month Plant Balance</v>
          </cell>
        </row>
        <row r="936">
          <cell r="B936" t="str">
            <v>CIP_2010</v>
          </cell>
          <cell r="C936" t="str">
            <v>2010 - Beginning of Month Plant Balance</v>
          </cell>
        </row>
        <row r="937">
          <cell r="B937" t="str">
            <v>CIP_2012</v>
          </cell>
          <cell r="C937" t="str">
            <v>2012 - Beginning of Month Plant Balance</v>
          </cell>
        </row>
        <row r="938">
          <cell r="B938" t="str">
            <v>CIP_2019</v>
          </cell>
          <cell r="C938" t="str">
            <v>2019 - Beginning of Month Plant Balance</v>
          </cell>
        </row>
        <row r="939">
          <cell r="B939" t="str">
            <v>CIP_2020</v>
          </cell>
          <cell r="C939" t="str">
            <v>2020 - Beginning of Month Plant Balance</v>
          </cell>
        </row>
        <row r="940">
          <cell r="B940" t="str">
            <v>CIP_4001</v>
          </cell>
          <cell r="C940" t="str">
            <v>4001 - Beginning of Month Plant Balance</v>
          </cell>
        </row>
        <row r="941">
          <cell r="B941" t="str">
            <v>CIP_8002</v>
          </cell>
          <cell r="C941" t="str">
            <v>8002 - Beginning of Month Plant Balance</v>
          </cell>
        </row>
        <row r="942">
          <cell r="B942" t="str">
            <v>CIP_8003</v>
          </cell>
          <cell r="C942" t="str">
            <v>8003 - Beginning of Month Plant Balance</v>
          </cell>
        </row>
        <row r="943">
          <cell r="B943" t="str">
            <v>CIP_8004</v>
          </cell>
          <cell r="C943" t="str">
            <v>8004 - Beginning of Month Plant Balance</v>
          </cell>
        </row>
        <row r="944">
          <cell r="B944" t="str">
            <v>CIP_8005</v>
          </cell>
          <cell r="C944" t="str">
            <v>8005 - Beginning of Month Plant Balance</v>
          </cell>
        </row>
        <row r="945">
          <cell r="B945" t="str">
            <v>CIP_8007</v>
          </cell>
          <cell r="C945" t="str">
            <v>8007 - Beginning of Month Plant Balance</v>
          </cell>
        </row>
        <row r="946">
          <cell r="B946" t="str">
            <v>CIP_8008</v>
          </cell>
          <cell r="C946" t="str">
            <v>8008 - Beginning of Month Plant Balance</v>
          </cell>
        </row>
        <row r="947">
          <cell r="B947" t="str">
            <v>CIP_8010</v>
          </cell>
          <cell r="C947" t="str">
            <v>8010 - Beginning of Month Plant Balance</v>
          </cell>
        </row>
        <row r="948">
          <cell r="B948" t="str">
            <v>CIP_8012</v>
          </cell>
          <cell r="C948" t="str">
            <v>8012 - Beginning of Month Plant Balance</v>
          </cell>
        </row>
        <row r="949">
          <cell r="B949" t="str">
            <v>CIP_8016</v>
          </cell>
          <cell r="C949" t="str">
            <v>8016 - Beginning of Month Plant Balance</v>
          </cell>
        </row>
        <row r="950">
          <cell r="B950" t="str">
            <v>CIP_8017</v>
          </cell>
          <cell r="C950" t="str">
            <v>8017 - Beginning of Month Plant Balance</v>
          </cell>
        </row>
        <row r="951">
          <cell r="B951" t="str">
            <v>CIP_8020</v>
          </cell>
          <cell r="C951" t="str">
            <v>8020 - Beginning of Month Plant Balance</v>
          </cell>
        </row>
        <row r="952">
          <cell r="B952" t="str">
            <v>CIP_8022</v>
          </cell>
          <cell r="C952" t="str">
            <v>8022 - Beginning of Month Plant Balance</v>
          </cell>
        </row>
        <row r="953">
          <cell r="B953" t="str">
            <v>CIP_8023</v>
          </cell>
          <cell r="C953" t="str">
            <v>8023 - Beginning of Month Plant Balance</v>
          </cell>
        </row>
        <row r="954">
          <cell r="B954" t="str">
            <v>CIP_8024</v>
          </cell>
          <cell r="C954" t="str">
            <v>8024 - Beginning of Month Plant Balance</v>
          </cell>
        </row>
        <row r="955">
          <cell r="B955" t="str">
            <v>CIP_8025</v>
          </cell>
          <cell r="C955" t="str">
            <v>8025 - Beginning of Month Plant Balance</v>
          </cell>
        </row>
        <row r="956">
          <cell r="B956" t="str">
            <v>CIP_8026</v>
          </cell>
          <cell r="C956" t="str">
            <v>8026 - Beginning of Month Plant Balance</v>
          </cell>
        </row>
        <row r="957">
          <cell r="B957" t="str">
            <v>CIP_8031</v>
          </cell>
          <cell r="C957" t="str">
            <v>8031 - Beginning of Month Plant Balance</v>
          </cell>
        </row>
        <row r="958">
          <cell r="B958" t="str">
            <v>CIP_8033</v>
          </cell>
          <cell r="C958" t="str">
            <v>8033 - Beginning of Month Plant Balance</v>
          </cell>
        </row>
        <row r="959">
          <cell r="B959" t="str">
            <v>CIP_8035</v>
          </cell>
          <cell r="C959" t="str">
            <v>8035 - Beginning of Month Plant Balance</v>
          </cell>
        </row>
        <row r="960">
          <cell r="B960" t="str">
            <v>CIP_8036</v>
          </cell>
          <cell r="C960" t="str">
            <v>8036 - Beginning of Month Plant Balance</v>
          </cell>
        </row>
        <row r="961">
          <cell r="B961" t="str">
            <v>CIP_8037</v>
          </cell>
          <cell r="C961" t="str">
            <v>8037 - Beginning of Month Plant Balance</v>
          </cell>
        </row>
        <row r="962">
          <cell r="B962" t="str">
            <v>CIP_8038</v>
          </cell>
          <cell r="C962" t="str">
            <v>8038 - Beginning of Month Plant Balance</v>
          </cell>
        </row>
        <row r="963">
          <cell r="B963" t="str">
            <v>CIP_8039</v>
          </cell>
          <cell r="C963" t="str">
            <v>8039 - Beginning of Month Plant Balance</v>
          </cell>
        </row>
        <row r="964">
          <cell r="B964" t="str">
            <v>CIP_8040</v>
          </cell>
          <cell r="C964" t="str">
            <v>8040 - Beginning of Month Plant Balance</v>
          </cell>
        </row>
        <row r="965">
          <cell r="B965" t="str">
            <v>CIP_8041</v>
          </cell>
          <cell r="C965" t="str">
            <v>8041 - Beginning of Month Plant Balance</v>
          </cell>
        </row>
        <row r="966">
          <cell r="B966" t="str">
            <v>CIP_8042</v>
          </cell>
          <cell r="C966" t="str">
            <v>8042 - Beginning of Month Plant Balance</v>
          </cell>
        </row>
        <row r="967">
          <cell r="B967" t="str">
            <v>CIP_8099</v>
          </cell>
          <cell r="C967" t="str">
            <v>8099 - Beginning of Month Plant Balance</v>
          </cell>
        </row>
        <row r="968">
          <cell r="B968" t="str">
            <v>CIP_8100</v>
          </cell>
          <cell r="C968" t="str">
            <v>8100 - Beginning of Month Plant Balance</v>
          </cell>
        </row>
        <row r="969">
          <cell r="B969" t="str">
            <v>CIP_8101</v>
          </cell>
          <cell r="C969" t="str">
            <v>8101 - Beginning of Month Plant Balance</v>
          </cell>
        </row>
        <row r="970">
          <cell r="B970" t="str">
            <v>CIP_8102</v>
          </cell>
          <cell r="C970" t="str">
            <v>8102 - Beginning of Month Plant Balance</v>
          </cell>
        </row>
        <row r="971">
          <cell r="B971" t="str">
            <v>CIP_8103</v>
          </cell>
          <cell r="C971" t="str">
            <v>8103 - Beginning of Month Plant Balance</v>
          </cell>
        </row>
        <row r="972">
          <cell r="B972" t="str">
            <v>CIQ_2001</v>
          </cell>
          <cell r="C972" t="str">
            <v>2001 - Beginning of Month Reserve Balance</v>
          </cell>
        </row>
        <row r="973">
          <cell r="B973" t="str">
            <v>CIQ_2003</v>
          </cell>
          <cell r="C973" t="str">
            <v>2003 - Beginning of Month Reserve Balance</v>
          </cell>
        </row>
        <row r="974">
          <cell r="B974" t="str">
            <v>CIQ_2006</v>
          </cell>
          <cell r="C974" t="str">
            <v>2006 - Beginning of Month Reserve Balance</v>
          </cell>
        </row>
        <row r="975">
          <cell r="B975" t="str">
            <v>CIQ_2009</v>
          </cell>
          <cell r="C975" t="str">
            <v>2009 - Beginning of Month Reserve Balance</v>
          </cell>
        </row>
        <row r="976">
          <cell r="B976" t="str">
            <v>CIQ_2010</v>
          </cell>
          <cell r="C976" t="str">
            <v>2010 - Beginning of Month Reserve Balance</v>
          </cell>
        </row>
        <row r="977">
          <cell r="B977" t="str">
            <v>CIQ_2012</v>
          </cell>
          <cell r="C977" t="str">
            <v>2012 - Beginning of Month Reserve Balance</v>
          </cell>
        </row>
        <row r="978">
          <cell r="B978" t="str">
            <v>CIQ_2019</v>
          </cell>
          <cell r="C978" t="str">
            <v>2019 - Beginning of Month Reserve Balance</v>
          </cell>
        </row>
        <row r="979">
          <cell r="B979" t="str">
            <v>CIQ_2020</v>
          </cell>
          <cell r="C979" t="str">
            <v>2020 - Beginning of Month Reserve Balance</v>
          </cell>
        </row>
        <row r="980">
          <cell r="B980" t="str">
            <v>CIQ_4001</v>
          </cell>
          <cell r="C980" t="str">
            <v>4001 - Beginning of Month Reserve Balance</v>
          </cell>
        </row>
        <row r="981">
          <cell r="B981" t="str">
            <v>CIQ_8002</v>
          </cell>
          <cell r="C981" t="str">
            <v>8002 - Beginning of Month Reserve Balance</v>
          </cell>
        </row>
        <row r="982">
          <cell r="B982" t="str">
            <v>CIQ_8003</v>
          </cell>
          <cell r="C982" t="str">
            <v>8003 - Beginning of Month Reserve Balance</v>
          </cell>
        </row>
        <row r="983">
          <cell r="B983" t="str">
            <v>CIQ_8004</v>
          </cell>
          <cell r="C983" t="str">
            <v>8004 - Beginning of Month Reserve Balance</v>
          </cell>
        </row>
        <row r="984">
          <cell r="B984" t="str">
            <v>CIQ_8005</v>
          </cell>
          <cell r="C984" t="str">
            <v>8005 - Beginning of Month Reserve Balance</v>
          </cell>
        </row>
        <row r="985">
          <cell r="B985" t="str">
            <v>CIQ_8007</v>
          </cell>
          <cell r="C985" t="str">
            <v>8007 - Beginning of Month Reserve Balance</v>
          </cell>
        </row>
        <row r="986">
          <cell r="B986" t="str">
            <v>CIQ_8008</v>
          </cell>
          <cell r="C986" t="str">
            <v>8008 - Beginning of Month Reserve Balance</v>
          </cell>
        </row>
        <row r="987">
          <cell r="B987" t="str">
            <v>CIQ_8010</v>
          </cell>
          <cell r="C987" t="str">
            <v>8010 - Beginning of Month Reserve Balance</v>
          </cell>
        </row>
        <row r="988">
          <cell r="B988" t="str">
            <v>CIQ_8012</v>
          </cell>
          <cell r="C988" t="str">
            <v>8012 - Beginning of Month Reserve Balance</v>
          </cell>
        </row>
        <row r="989">
          <cell r="B989" t="str">
            <v>CIQ_8016</v>
          </cell>
          <cell r="C989" t="str">
            <v>8016 - Beginning of Month Reserve Balance</v>
          </cell>
        </row>
        <row r="990">
          <cell r="B990" t="str">
            <v>CIQ_8017</v>
          </cell>
          <cell r="C990" t="str">
            <v>8017 - Beginning of Month Reserve Balance</v>
          </cell>
        </row>
        <row r="991">
          <cell r="B991" t="str">
            <v>CIQ_8020</v>
          </cell>
          <cell r="C991" t="str">
            <v>8020 - Beginning of Month Reserve Balance</v>
          </cell>
        </row>
        <row r="992">
          <cell r="B992" t="str">
            <v>CIQ_8022</v>
          </cell>
          <cell r="C992" t="str">
            <v>8022 - Beginning of Month Reserve Balance</v>
          </cell>
        </row>
        <row r="993">
          <cell r="B993" t="str">
            <v>CIQ_8023</v>
          </cell>
          <cell r="C993" t="str">
            <v>8023 - Beginning of Month Reserve Balance</v>
          </cell>
        </row>
        <row r="994">
          <cell r="B994" t="str">
            <v>CIQ_8024</v>
          </cell>
          <cell r="C994" t="str">
            <v>8024 - Beginning of Month Reserve Balance</v>
          </cell>
        </row>
        <row r="995">
          <cell r="B995" t="str">
            <v>CIQ_8025</v>
          </cell>
          <cell r="C995" t="str">
            <v>8025 - Beginning of Month Reserve Balance</v>
          </cell>
        </row>
        <row r="996">
          <cell r="B996" t="str">
            <v>CIQ_8026</v>
          </cell>
          <cell r="C996" t="str">
            <v>8026 - Beginning of Month Reserve Balance</v>
          </cell>
        </row>
        <row r="997">
          <cell r="B997" t="str">
            <v>CIQ_8031</v>
          </cell>
          <cell r="C997" t="str">
            <v>8031 - Beginning of Month Reserve Balance</v>
          </cell>
        </row>
        <row r="998">
          <cell r="B998" t="str">
            <v>CIQ_8033</v>
          </cell>
          <cell r="C998" t="str">
            <v>8033 - Beginning of Month Reserve Balance</v>
          </cell>
        </row>
        <row r="999">
          <cell r="B999" t="str">
            <v>CIQ_8035</v>
          </cell>
          <cell r="C999" t="str">
            <v>8035 - Beginning of Month Reserve Balance</v>
          </cell>
        </row>
        <row r="1000">
          <cell r="B1000" t="str">
            <v>CIQ_8036</v>
          </cell>
          <cell r="C1000" t="str">
            <v>8036 - Beginning of Month Reserve Balance</v>
          </cell>
        </row>
        <row r="1001">
          <cell r="B1001" t="str">
            <v>CIQ_8037</v>
          </cell>
          <cell r="C1001" t="str">
            <v>8037 - Beginning of Month Reserve Balance</v>
          </cell>
        </row>
        <row r="1002">
          <cell r="B1002" t="str">
            <v>CIQ_8038</v>
          </cell>
          <cell r="C1002" t="str">
            <v>8038 - Beginning of Month Reserve Balance</v>
          </cell>
        </row>
        <row r="1003">
          <cell r="B1003" t="str">
            <v>CIQ_8039</v>
          </cell>
          <cell r="C1003" t="str">
            <v>8039 - Beginning of Month Reserve Balance</v>
          </cell>
        </row>
        <row r="1004">
          <cell r="B1004" t="str">
            <v>CIQ_8040</v>
          </cell>
          <cell r="C1004" t="str">
            <v>8040 - Beginning of Month Reserve Balance</v>
          </cell>
        </row>
        <row r="1005">
          <cell r="B1005" t="str">
            <v>CIQ_8041</v>
          </cell>
          <cell r="C1005" t="str">
            <v>8041 - Beginning of Month Reserve Balance</v>
          </cell>
        </row>
        <row r="1006">
          <cell r="B1006" t="str">
            <v>CIQ_8042</v>
          </cell>
          <cell r="C1006" t="str">
            <v>8042 - Beginning of Month Reserve Balance</v>
          </cell>
        </row>
        <row r="1007">
          <cell r="B1007" t="str">
            <v>CIQ_8099</v>
          </cell>
          <cell r="C1007" t="str">
            <v>8099 - Beginning of Month Reserve Balance</v>
          </cell>
        </row>
        <row r="1008">
          <cell r="B1008" t="str">
            <v>CIQ_8100</v>
          </cell>
          <cell r="C1008" t="str">
            <v>8100 - Beginning of Month Reserve Balance</v>
          </cell>
        </row>
        <row r="1009">
          <cell r="B1009" t="str">
            <v>CIQ_8101</v>
          </cell>
          <cell r="C1009" t="str">
            <v>8101 - Beginning of Month Reserve Balance</v>
          </cell>
        </row>
        <row r="1010">
          <cell r="B1010" t="str">
            <v>CIQ_8102</v>
          </cell>
          <cell r="C1010" t="str">
            <v>8102 - Beginning of Month Reserve Balance</v>
          </cell>
        </row>
        <row r="1011">
          <cell r="B1011" t="str">
            <v>CIQ_8103</v>
          </cell>
          <cell r="C1011" t="str">
            <v>8103 - Beginning of Month Reserve Balance</v>
          </cell>
        </row>
        <row r="1012">
          <cell r="B1012" t="str">
            <v>CIR_2001</v>
          </cell>
          <cell r="C1012" t="str">
            <v>2001 - End of Month Plant Balance</v>
          </cell>
        </row>
        <row r="1013">
          <cell r="B1013" t="str">
            <v>CIR_2003</v>
          </cell>
          <cell r="C1013" t="str">
            <v>2003 - End of Month Plant Balance</v>
          </cell>
        </row>
        <row r="1014">
          <cell r="B1014" t="str">
            <v>CIR_2006</v>
          </cell>
          <cell r="C1014" t="str">
            <v>2006 - End of Month Plant Balance</v>
          </cell>
        </row>
        <row r="1015">
          <cell r="B1015" t="str">
            <v>CIR_2009</v>
          </cell>
          <cell r="C1015" t="str">
            <v>2009 - End of Month Plant Balance</v>
          </cell>
        </row>
        <row r="1016">
          <cell r="B1016" t="str">
            <v>CIR_2010</v>
          </cell>
          <cell r="C1016" t="str">
            <v>2010 - End of Month Plant Balance</v>
          </cell>
        </row>
        <row r="1017">
          <cell r="B1017" t="str">
            <v>CIR_2012</v>
          </cell>
          <cell r="C1017" t="str">
            <v>2012 - End of Month Plant Balance</v>
          </cell>
        </row>
        <row r="1018">
          <cell r="B1018" t="str">
            <v>CIR_2019</v>
          </cell>
          <cell r="C1018" t="str">
            <v>2019 - End of Month Plant Balance</v>
          </cell>
        </row>
        <row r="1019">
          <cell r="B1019" t="str">
            <v>CIR_2020</v>
          </cell>
          <cell r="C1019" t="str">
            <v>2020 - End of Month Plant Balance</v>
          </cell>
        </row>
        <row r="1020">
          <cell r="B1020" t="str">
            <v>CIR_4001</v>
          </cell>
          <cell r="C1020" t="str">
            <v>4001 - End of Month Plant Balance</v>
          </cell>
        </row>
        <row r="1021">
          <cell r="B1021" t="str">
            <v>CIR_8002</v>
          </cell>
          <cell r="C1021" t="str">
            <v>8002 - End of Month Plant Balance</v>
          </cell>
        </row>
        <row r="1022">
          <cell r="B1022" t="str">
            <v>CIR_8003</v>
          </cell>
          <cell r="C1022" t="str">
            <v>8003 - End of Month Plant Balance</v>
          </cell>
        </row>
        <row r="1023">
          <cell r="B1023" t="str">
            <v>CIR_8004</v>
          </cell>
          <cell r="C1023" t="str">
            <v>8004 - End of Month Plant Balance</v>
          </cell>
        </row>
        <row r="1024">
          <cell r="B1024" t="str">
            <v>CIR_8005</v>
          </cell>
          <cell r="C1024" t="str">
            <v>8005 - End of Month Plant Balance</v>
          </cell>
        </row>
        <row r="1025">
          <cell r="B1025" t="str">
            <v>CIR_8007</v>
          </cell>
          <cell r="C1025" t="str">
            <v>8007 - End of Month Plant Balance</v>
          </cell>
        </row>
        <row r="1026">
          <cell r="B1026" t="str">
            <v>CIR_8008</v>
          </cell>
          <cell r="C1026" t="str">
            <v>8008 - End of Month Plant Balance</v>
          </cell>
        </row>
        <row r="1027">
          <cell r="B1027" t="str">
            <v>CIR_8010</v>
          </cell>
          <cell r="C1027" t="str">
            <v>8010 - End of Month Plant Balance</v>
          </cell>
        </row>
        <row r="1028">
          <cell r="B1028" t="str">
            <v>CIR_8012</v>
          </cell>
          <cell r="C1028" t="str">
            <v>8012 - End of Month Plant Balance</v>
          </cell>
        </row>
        <row r="1029">
          <cell r="B1029" t="str">
            <v>CIR_8016</v>
          </cell>
          <cell r="C1029" t="str">
            <v>8016 - End of Month Plant Balance</v>
          </cell>
        </row>
        <row r="1030">
          <cell r="B1030" t="str">
            <v>CIR_8017</v>
          </cell>
          <cell r="C1030" t="str">
            <v>8017 - End of Month Plant Balance</v>
          </cell>
        </row>
        <row r="1031">
          <cell r="B1031" t="str">
            <v>CIR_8020</v>
          </cell>
          <cell r="C1031" t="str">
            <v>8020 - End of Month Plant Balance</v>
          </cell>
        </row>
        <row r="1032">
          <cell r="B1032" t="str">
            <v>CIR_8022</v>
          </cell>
          <cell r="C1032" t="str">
            <v>8022 - End of Month Plant Balance</v>
          </cell>
        </row>
        <row r="1033">
          <cell r="B1033" t="str">
            <v>CIR_8023</v>
          </cell>
          <cell r="C1033" t="str">
            <v>8023 - End of Month Plant Balance</v>
          </cell>
        </row>
        <row r="1034">
          <cell r="B1034" t="str">
            <v>CIR_8024</v>
          </cell>
          <cell r="C1034" t="str">
            <v>8024 - End of Month Plant Balance</v>
          </cell>
        </row>
        <row r="1035">
          <cell r="B1035" t="str">
            <v>CIR_8025</v>
          </cell>
          <cell r="C1035" t="str">
            <v>8025 - End of Month Plant Balance</v>
          </cell>
        </row>
        <row r="1036">
          <cell r="B1036" t="str">
            <v>CIR_8026</v>
          </cell>
          <cell r="C1036" t="str">
            <v>8026 - End of Month Plant Balance</v>
          </cell>
        </row>
        <row r="1037">
          <cell r="B1037" t="str">
            <v>CIR_8031</v>
          </cell>
          <cell r="C1037" t="str">
            <v>8031 - End of Month Plant Balance</v>
          </cell>
        </row>
        <row r="1038">
          <cell r="B1038" t="str">
            <v>CIR_8033</v>
          </cell>
          <cell r="C1038" t="str">
            <v>8033 - End of Month Plant Balance</v>
          </cell>
        </row>
        <row r="1039">
          <cell r="B1039" t="str">
            <v>CIR_8035</v>
          </cell>
          <cell r="C1039" t="str">
            <v>8035 - End of Month Plant Balance</v>
          </cell>
        </row>
        <row r="1040">
          <cell r="B1040" t="str">
            <v>CIR_8036</v>
          </cell>
          <cell r="C1040" t="str">
            <v>8036 - End of Month Plant Balance</v>
          </cell>
        </row>
        <row r="1041">
          <cell r="B1041" t="str">
            <v>CIR_8037</v>
          </cell>
          <cell r="C1041" t="str">
            <v>8037 - End of Month Plant Balance</v>
          </cell>
        </row>
        <row r="1042">
          <cell r="B1042" t="str">
            <v>CIR_8038</v>
          </cell>
          <cell r="C1042" t="str">
            <v>8038 - End of Month Plant Balance</v>
          </cell>
        </row>
        <row r="1043">
          <cell r="B1043" t="str">
            <v>CIR_8039</v>
          </cell>
          <cell r="C1043" t="str">
            <v>8039 - End of Month Plant Balance</v>
          </cell>
        </row>
        <row r="1044">
          <cell r="B1044" t="str">
            <v>CIR_8040</v>
          </cell>
          <cell r="C1044" t="str">
            <v>8040 - End of Month Plant Balance</v>
          </cell>
        </row>
        <row r="1045">
          <cell r="B1045" t="str">
            <v>CIR_8041</v>
          </cell>
          <cell r="C1045" t="str">
            <v>8041 - End of Month Plant Balance</v>
          </cell>
        </row>
        <row r="1046">
          <cell r="B1046" t="str">
            <v>CIR_8042</v>
          </cell>
          <cell r="C1046" t="str">
            <v>8042 - End of Month Plant Balance</v>
          </cell>
        </row>
        <row r="1047">
          <cell r="B1047" t="str">
            <v>CIR_8099</v>
          </cell>
          <cell r="C1047" t="str">
            <v>8099 - End of Month Plant Balance</v>
          </cell>
        </row>
        <row r="1048">
          <cell r="B1048" t="str">
            <v>CIR_8100</v>
          </cell>
          <cell r="C1048" t="str">
            <v>8100 - End of Month Plant Balance</v>
          </cell>
        </row>
        <row r="1049">
          <cell r="B1049" t="str">
            <v>CIR_8101</v>
          </cell>
          <cell r="C1049" t="str">
            <v>8101 - End of Month Plant Balance</v>
          </cell>
        </row>
        <row r="1050">
          <cell r="B1050" t="str">
            <v>CIR_8102</v>
          </cell>
          <cell r="C1050" t="str">
            <v>8102 - End of Month Plant Balance</v>
          </cell>
        </row>
        <row r="1051">
          <cell r="B1051" t="str">
            <v>CIR_8103</v>
          </cell>
          <cell r="C1051" t="str">
            <v>8103 - End of Month Plant Balance</v>
          </cell>
        </row>
        <row r="1052">
          <cell r="B1052" t="str">
            <v>CIS_2001</v>
          </cell>
          <cell r="C1052" t="str">
            <v>2001 - End of Month Reserve Balance</v>
          </cell>
        </row>
        <row r="1053">
          <cell r="B1053" t="str">
            <v>CIS_2003</v>
          </cell>
          <cell r="C1053" t="str">
            <v>2003 - End of Month Reserve Balance</v>
          </cell>
        </row>
        <row r="1054">
          <cell r="B1054" t="str">
            <v>CIS_2006</v>
          </cell>
          <cell r="C1054" t="str">
            <v>2006 - End of Month Reserve Balance</v>
          </cell>
        </row>
        <row r="1055">
          <cell r="B1055" t="str">
            <v>CIS_2009</v>
          </cell>
          <cell r="C1055" t="str">
            <v>2009 - End of Month Reserve Balance</v>
          </cell>
        </row>
        <row r="1056">
          <cell r="B1056" t="str">
            <v>CIS_2010</v>
          </cell>
          <cell r="C1056" t="str">
            <v>2010 - End of Month Reserve Balance</v>
          </cell>
        </row>
        <row r="1057">
          <cell r="B1057" t="str">
            <v>CIS_2012</v>
          </cell>
          <cell r="C1057" t="str">
            <v>2012 - End of Month Reserve Balance</v>
          </cell>
        </row>
        <row r="1058">
          <cell r="B1058" t="str">
            <v>CIS_2019</v>
          </cell>
          <cell r="C1058" t="str">
            <v>2019 - End of Month Reserve Balance</v>
          </cell>
        </row>
        <row r="1059">
          <cell r="B1059" t="str">
            <v>CIS_2020</v>
          </cell>
          <cell r="C1059" t="str">
            <v>2020 - End of Month Reserve Balance</v>
          </cell>
        </row>
        <row r="1060">
          <cell r="B1060" t="str">
            <v>CIS_4001</v>
          </cell>
          <cell r="C1060" t="str">
            <v>4001 - End of Month Reserve Balance</v>
          </cell>
        </row>
        <row r="1061">
          <cell r="B1061" t="str">
            <v>CIS_8002</v>
          </cell>
          <cell r="C1061" t="str">
            <v>8002 - End of Month Reserve Balance</v>
          </cell>
        </row>
        <row r="1062">
          <cell r="B1062" t="str">
            <v>CIS_8003</v>
          </cell>
          <cell r="C1062" t="str">
            <v>8003 - End of Month Reserve Balance</v>
          </cell>
        </row>
        <row r="1063">
          <cell r="B1063" t="str">
            <v>CIS_8004</v>
          </cell>
          <cell r="C1063" t="str">
            <v>8004 - End of Month Reserve Balance</v>
          </cell>
        </row>
        <row r="1064">
          <cell r="B1064" t="str">
            <v>CIS_8005</v>
          </cell>
          <cell r="C1064" t="str">
            <v>8005 - End of Month Reserve Balance</v>
          </cell>
        </row>
        <row r="1065">
          <cell r="B1065" t="str">
            <v>CIS_8007</v>
          </cell>
          <cell r="C1065" t="str">
            <v>8007 - End of Month Reserve Balance</v>
          </cell>
        </row>
        <row r="1066">
          <cell r="B1066" t="str">
            <v>CIS_8008</v>
          </cell>
          <cell r="C1066" t="str">
            <v>8008 - End of Month Reserve Balance</v>
          </cell>
        </row>
        <row r="1067">
          <cell r="B1067" t="str">
            <v>CIS_8010</v>
          </cell>
          <cell r="C1067" t="str">
            <v>8010 - End of Month Reserve Balance</v>
          </cell>
        </row>
        <row r="1068">
          <cell r="B1068" t="str">
            <v>CIS_8012</v>
          </cell>
          <cell r="C1068" t="str">
            <v>8012 - End of Month Reserve Balance</v>
          </cell>
        </row>
        <row r="1069">
          <cell r="B1069" t="str">
            <v>CIS_8016</v>
          </cell>
          <cell r="C1069" t="str">
            <v>8016 - End of Month Reserve Balance</v>
          </cell>
        </row>
        <row r="1070">
          <cell r="B1070" t="str">
            <v>CIS_8017</v>
          </cell>
          <cell r="C1070" t="str">
            <v>8017 - End of Month Reserve Balance</v>
          </cell>
        </row>
        <row r="1071">
          <cell r="B1071" t="str">
            <v>CIS_8020</v>
          </cell>
          <cell r="C1071" t="str">
            <v>8020 - End of Month Reserve Balance</v>
          </cell>
        </row>
        <row r="1072">
          <cell r="B1072" t="str">
            <v>CIS_8022</v>
          </cell>
          <cell r="C1072" t="str">
            <v>8022 - End of Month Reserve Balance</v>
          </cell>
        </row>
        <row r="1073">
          <cell r="B1073" t="str">
            <v>CIS_8023</v>
          </cell>
          <cell r="C1073" t="str">
            <v>8023 - End of Month Reserve Balance</v>
          </cell>
        </row>
        <row r="1074">
          <cell r="B1074" t="str">
            <v>CIS_8024</v>
          </cell>
          <cell r="C1074" t="str">
            <v>8024 - End of Month Reserve Balance</v>
          </cell>
        </row>
        <row r="1075">
          <cell r="B1075" t="str">
            <v>CIS_8025</v>
          </cell>
          <cell r="C1075" t="str">
            <v>8025 - End of Month Reserve Balance</v>
          </cell>
        </row>
        <row r="1076">
          <cell r="B1076" t="str">
            <v>CIS_8026</v>
          </cell>
          <cell r="C1076" t="str">
            <v>8026 - End of Month Reserve Balance</v>
          </cell>
        </row>
        <row r="1077">
          <cell r="B1077" t="str">
            <v>CIS_8031</v>
          </cell>
          <cell r="C1077" t="str">
            <v>8031 - End of Month Reserve Balance</v>
          </cell>
        </row>
        <row r="1078">
          <cell r="B1078" t="str">
            <v>CIS_8033</v>
          </cell>
          <cell r="C1078" t="str">
            <v>8033 - End of Month Reserve Balance</v>
          </cell>
        </row>
        <row r="1079">
          <cell r="B1079" t="str">
            <v>CIS_8035</v>
          </cell>
          <cell r="C1079" t="str">
            <v>8035 - End of Month Reserve Balance</v>
          </cell>
        </row>
        <row r="1080">
          <cell r="B1080" t="str">
            <v>CIS_8036</v>
          </cell>
          <cell r="C1080" t="str">
            <v>8036 - End of Month Reserve Balance</v>
          </cell>
        </row>
        <row r="1081">
          <cell r="B1081" t="str">
            <v>CIS_8037</v>
          </cell>
          <cell r="C1081" t="str">
            <v>8037 - End of Month Reserve Balance</v>
          </cell>
        </row>
        <row r="1082">
          <cell r="B1082" t="str">
            <v>CIS_8038</v>
          </cell>
          <cell r="C1082" t="str">
            <v>8038 - End of Month Reserve Balance</v>
          </cell>
        </row>
        <row r="1083">
          <cell r="B1083" t="str">
            <v>CIS_8039</v>
          </cell>
          <cell r="C1083" t="str">
            <v>8039 - End of Month Reserve Balance</v>
          </cell>
        </row>
        <row r="1084">
          <cell r="B1084" t="str">
            <v>CIS_8040</v>
          </cell>
          <cell r="C1084" t="str">
            <v>8040 - End of Month Reserve Balance</v>
          </cell>
        </row>
        <row r="1085">
          <cell r="B1085" t="str">
            <v>CIS_8041</v>
          </cell>
          <cell r="C1085" t="str">
            <v>8041 - End of Month Reserve Balance</v>
          </cell>
        </row>
        <row r="1086">
          <cell r="B1086" t="str">
            <v>CIS_8042</v>
          </cell>
          <cell r="C1086" t="str">
            <v>8042 - End of Month Reserve Balance</v>
          </cell>
        </row>
        <row r="1087">
          <cell r="B1087" t="str">
            <v>CIS_8099</v>
          </cell>
          <cell r="C1087" t="str">
            <v>8099 - End of Month Reserve Balance</v>
          </cell>
        </row>
        <row r="1088">
          <cell r="B1088" t="str">
            <v>CIS_8100</v>
          </cell>
          <cell r="C1088" t="str">
            <v>8100 - End of Month Reserve Balance</v>
          </cell>
        </row>
        <row r="1089">
          <cell r="B1089" t="str">
            <v>CIS_8101</v>
          </cell>
          <cell r="C1089" t="str">
            <v>8101 - End of Month Reserve Balance</v>
          </cell>
        </row>
        <row r="1090">
          <cell r="B1090" t="str">
            <v>CIS_8102</v>
          </cell>
          <cell r="C1090" t="str">
            <v>8102 - End of Month Reserve Balance</v>
          </cell>
        </row>
        <row r="1091">
          <cell r="B1091" t="str">
            <v>CIS_8103</v>
          </cell>
          <cell r="C1091" t="str">
            <v>8103 - End of Month Reserve Balance</v>
          </cell>
        </row>
        <row r="1092">
          <cell r="B1092" t="str">
            <v>CKW_9SAC</v>
          </cell>
          <cell r="C1092" t="str">
            <v>Fuel Cost for CKW Curr Mth</v>
          </cell>
        </row>
        <row r="1093">
          <cell r="B1093" t="str">
            <v>CKW_9SEJ</v>
          </cell>
          <cell r="C1093" t="str">
            <v>Power Sold to CKW Generation in MWH : Interchange Loss Adjusted</v>
          </cell>
        </row>
        <row r="1094">
          <cell r="B1094" t="str">
            <v>CKW_9SEL</v>
          </cell>
          <cell r="C1094" t="str">
            <v>Power Sold to CKW Generation in MWH</v>
          </cell>
        </row>
        <row r="1095">
          <cell r="B1095" t="str">
            <v>CO1_2001</v>
          </cell>
          <cell r="C1095" t="str">
            <v>2001 - Beginning of Month Net Book</v>
          </cell>
        </row>
        <row r="1096">
          <cell r="B1096" t="str">
            <v>CO1_2003</v>
          </cell>
          <cell r="C1096" t="str">
            <v>2003 - Beginning of Month Net Book</v>
          </cell>
        </row>
        <row r="1097">
          <cell r="B1097" t="str">
            <v>CO1_2006</v>
          </cell>
          <cell r="C1097" t="str">
            <v>2006 - Beginning of Month Net Book</v>
          </cell>
        </row>
        <row r="1098">
          <cell r="B1098" t="str">
            <v>CO1_2009</v>
          </cell>
          <cell r="C1098" t="str">
            <v>2009 - Beginning of Month Net Book</v>
          </cell>
        </row>
        <row r="1099">
          <cell r="B1099" t="str">
            <v>CO1_2010</v>
          </cell>
          <cell r="C1099" t="str">
            <v>2010 - Beginning of Month Net Book</v>
          </cell>
        </row>
        <row r="1100">
          <cell r="B1100" t="str">
            <v>CO1_2012</v>
          </cell>
          <cell r="C1100" t="str">
            <v>2012 - Beginning of Month Net Book</v>
          </cell>
        </row>
        <row r="1101">
          <cell r="B1101" t="str">
            <v>CO1_2019</v>
          </cell>
          <cell r="C1101" t="str">
            <v>2019 - Beginning of Month Net Book</v>
          </cell>
        </row>
        <row r="1102">
          <cell r="B1102" t="str">
            <v>CO1_2020</v>
          </cell>
          <cell r="C1102" t="str">
            <v>2020 - Beginning of Month Net Book</v>
          </cell>
        </row>
        <row r="1103">
          <cell r="B1103" t="str">
            <v>CO1_4001</v>
          </cell>
          <cell r="C1103" t="str">
            <v>4001 - Beginning of Month Net Book</v>
          </cell>
        </row>
        <row r="1104">
          <cell r="B1104" t="str">
            <v>CO1_8002</v>
          </cell>
          <cell r="C1104" t="str">
            <v>8002 - Beginning of Month Net Book</v>
          </cell>
        </row>
        <row r="1105">
          <cell r="B1105" t="str">
            <v>CO1_8003</v>
          </cell>
          <cell r="C1105" t="str">
            <v>8003 - Beginning of Month Net Book</v>
          </cell>
        </row>
        <row r="1106">
          <cell r="B1106" t="str">
            <v>CO1_8004</v>
          </cell>
          <cell r="C1106" t="str">
            <v>8004 - Beginning of Month Net Book</v>
          </cell>
        </row>
        <row r="1107">
          <cell r="B1107" t="str">
            <v>CO1_8005</v>
          </cell>
          <cell r="C1107" t="str">
            <v>8005 - Beginning of Month Net Book</v>
          </cell>
        </row>
        <row r="1108">
          <cell r="B1108" t="str">
            <v>CO1_8007</v>
          </cell>
          <cell r="C1108" t="str">
            <v>8007 - Beginning of Month Net Book</v>
          </cell>
        </row>
        <row r="1109">
          <cell r="B1109" t="str">
            <v>CO1_8008</v>
          </cell>
          <cell r="C1109" t="str">
            <v>8008 - Beginning of Month Net Book</v>
          </cell>
        </row>
        <row r="1110">
          <cell r="B1110" t="str">
            <v>CO1_8010</v>
          </cell>
          <cell r="C1110" t="str">
            <v>8010 - Beginning of Month Net Book</v>
          </cell>
        </row>
        <row r="1111">
          <cell r="B1111" t="str">
            <v>CO1_8012</v>
          </cell>
          <cell r="C1111" t="str">
            <v>8012 - Beginning of Month Net Book</v>
          </cell>
        </row>
        <row r="1112">
          <cell r="B1112" t="str">
            <v>CO1_8016</v>
          </cell>
          <cell r="C1112" t="str">
            <v>8016 - Beginning of Month Net Book</v>
          </cell>
        </row>
        <row r="1113">
          <cell r="B1113" t="str">
            <v>CO1_8017</v>
          </cell>
          <cell r="C1113" t="str">
            <v>8017 - Beginning of Month Net Book</v>
          </cell>
        </row>
        <row r="1114">
          <cell r="B1114" t="str">
            <v>CO1_8020</v>
          </cell>
          <cell r="C1114" t="str">
            <v>8020 - Beginning of Month Net Book</v>
          </cell>
        </row>
        <row r="1115">
          <cell r="B1115" t="str">
            <v>CO1_8022</v>
          </cell>
          <cell r="C1115" t="str">
            <v>8022 - Beginning of Month Net Book</v>
          </cell>
        </row>
        <row r="1116">
          <cell r="B1116" t="str">
            <v>CO1_8023</v>
          </cell>
          <cell r="C1116" t="str">
            <v>8023 - Beginning of Month Net Book</v>
          </cell>
        </row>
        <row r="1117">
          <cell r="B1117" t="str">
            <v>CO1_8024</v>
          </cell>
          <cell r="C1117" t="str">
            <v>8024 - Beginning of Month Net Book</v>
          </cell>
        </row>
        <row r="1118">
          <cell r="B1118" t="str">
            <v>CO1_8025</v>
          </cell>
          <cell r="C1118" t="str">
            <v>8025 - Beginning of Month Net Book</v>
          </cell>
        </row>
        <row r="1119">
          <cell r="B1119" t="str">
            <v>CO1_8026</v>
          </cell>
          <cell r="C1119" t="str">
            <v>8026 - Beginning of Month Net Book</v>
          </cell>
        </row>
        <row r="1120">
          <cell r="B1120" t="str">
            <v>CO1_8031</v>
          </cell>
          <cell r="C1120" t="str">
            <v>8031 - Beginning of Month Net Book</v>
          </cell>
        </row>
        <row r="1121">
          <cell r="B1121" t="str">
            <v>CO1_8033</v>
          </cell>
          <cell r="C1121" t="str">
            <v>8033 - Beginning of Month Net Book</v>
          </cell>
        </row>
        <row r="1122">
          <cell r="B1122" t="str">
            <v>CO1_8035</v>
          </cell>
          <cell r="C1122" t="str">
            <v>8035 - Beginning of Month Net Book</v>
          </cell>
        </row>
        <row r="1123">
          <cell r="B1123" t="str">
            <v>CO1_8036</v>
          </cell>
          <cell r="C1123" t="str">
            <v>8036 - Beginning of Month Net Book</v>
          </cell>
        </row>
        <row r="1124">
          <cell r="B1124" t="str">
            <v>CO1_8037</v>
          </cell>
          <cell r="C1124" t="str">
            <v>8037 - Beginning of Month Net Book</v>
          </cell>
        </row>
        <row r="1125">
          <cell r="B1125" t="str">
            <v>CO1_8038</v>
          </cell>
          <cell r="C1125" t="str">
            <v>8038 - Beginning of Month Net Book</v>
          </cell>
        </row>
        <row r="1126">
          <cell r="B1126" t="str">
            <v>CO1_8039</v>
          </cell>
          <cell r="C1126" t="str">
            <v>8039 - Beginning of Month Net Book</v>
          </cell>
        </row>
        <row r="1127">
          <cell r="B1127" t="str">
            <v>CO1_8040</v>
          </cell>
          <cell r="C1127" t="str">
            <v>8040 - Beginning of Month Net Book</v>
          </cell>
        </row>
        <row r="1128">
          <cell r="B1128" t="str">
            <v>CO1_8041</v>
          </cell>
          <cell r="C1128" t="str">
            <v>8041 - Beginning of Month Net Book</v>
          </cell>
        </row>
        <row r="1129">
          <cell r="B1129" t="str">
            <v>CO1_8042</v>
          </cell>
          <cell r="C1129" t="str">
            <v>8042 - Beginning of Month Net Book</v>
          </cell>
        </row>
        <row r="1130">
          <cell r="B1130" t="str">
            <v>CO1_8099</v>
          </cell>
          <cell r="C1130" t="str">
            <v>8099 - Beginning of Month Net Book</v>
          </cell>
        </row>
        <row r="1131">
          <cell r="B1131" t="str">
            <v>CO1_8100</v>
          </cell>
          <cell r="C1131" t="str">
            <v>8100 - Beginning of Month Net Book</v>
          </cell>
        </row>
        <row r="1132">
          <cell r="B1132" t="str">
            <v>CO1_8101</v>
          </cell>
          <cell r="C1132" t="str">
            <v>8101 - Beginning of Month Net Book</v>
          </cell>
        </row>
        <row r="1133">
          <cell r="B1133" t="str">
            <v>CO1_8102</v>
          </cell>
          <cell r="C1133" t="str">
            <v>8102 - Beginning of Month Net Book</v>
          </cell>
        </row>
        <row r="1134">
          <cell r="B1134" t="str">
            <v>CO1_8103</v>
          </cell>
          <cell r="C1134" t="str">
            <v>8103 - Beginning of Month Net Book</v>
          </cell>
        </row>
        <row r="1135">
          <cell r="B1135" t="str">
            <v>CO2_2001</v>
          </cell>
          <cell r="C1135" t="str">
            <v>2001 - End of Month Net Book</v>
          </cell>
        </row>
        <row r="1136">
          <cell r="B1136" t="str">
            <v>CO2_2003</v>
          </cell>
          <cell r="C1136" t="str">
            <v>2003 - End of Month Net Book</v>
          </cell>
        </row>
        <row r="1137">
          <cell r="B1137" t="str">
            <v>CO2_2006</v>
          </cell>
          <cell r="C1137" t="str">
            <v>2006 - End of Month Net Book</v>
          </cell>
        </row>
        <row r="1138">
          <cell r="B1138" t="str">
            <v>CO2_2009</v>
          </cell>
          <cell r="C1138" t="str">
            <v>2009 - End of Month Net Book</v>
          </cell>
        </row>
        <row r="1139">
          <cell r="B1139" t="str">
            <v>CO2_2010</v>
          </cell>
          <cell r="C1139" t="str">
            <v>2010 - End of Month Net Book</v>
          </cell>
        </row>
        <row r="1140">
          <cell r="B1140" t="str">
            <v>CO2_2012</v>
          </cell>
          <cell r="C1140" t="str">
            <v>2012 - End of Month Net Book</v>
          </cell>
        </row>
        <row r="1141">
          <cell r="B1141" t="str">
            <v>CO2_2019</v>
          </cell>
          <cell r="C1141" t="str">
            <v>2019 - End of Month Net Book</v>
          </cell>
        </row>
        <row r="1142">
          <cell r="B1142" t="str">
            <v>CO2_2020</v>
          </cell>
          <cell r="C1142" t="str">
            <v>2020 - End of Month Net Book</v>
          </cell>
        </row>
        <row r="1143">
          <cell r="B1143" t="str">
            <v>CO2_4001</v>
          </cell>
          <cell r="C1143" t="str">
            <v>4001 - End of Month Net Book</v>
          </cell>
        </row>
        <row r="1144">
          <cell r="B1144" t="str">
            <v>CO2_8002</v>
          </cell>
          <cell r="C1144" t="str">
            <v>8002 - End of Month Net Book</v>
          </cell>
        </row>
        <row r="1145">
          <cell r="B1145" t="str">
            <v>CO2_8003</v>
          </cell>
          <cell r="C1145" t="str">
            <v>8003 - End of Month Net Book</v>
          </cell>
        </row>
        <row r="1146">
          <cell r="B1146" t="str">
            <v>CO2_8004</v>
          </cell>
          <cell r="C1146" t="str">
            <v>8004 - End of Month Net Book</v>
          </cell>
        </row>
        <row r="1147">
          <cell r="B1147" t="str">
            <v>CO2_8005</v>
          </cell>
          <cell r="C1147" t="str">
            <v>8005 - End of Month Net Book</v>
          </cell>
        </row>
        <row r="1148">
          <cell r="B1148" t="str">
            <v>CO2_8007</v>
          </cell>
          <cell r="C1148" t="str">
            <v>8007 - End of Month Net Book</v>
          </cell>
        </row>
        <row r="1149">
          <cell r="B1149" t="str">
            <v>CO2_8008</v>
          </cell>
          <cell r="C1149" t="str">
            <v>8008 - End of Month Net Book</v>
          </cell>
        </row>
        <row r="1150">
          <cell r="B1150" t="str">
            <v>CO2_8010</v>
          </cell>
          <cell r="C1150" t="str">
            <v>8010 - End of Month Net Book</v>
          </cell>
        </row>
        <row r="1151">
          <cell r="B1151" t="str">
            <v>CO2_8012</v>
          </cell>
          <cell r="C1151" t="str">
            <v>8012 - End of Month Net Book</v>
          </cell>
        </row>
        <row r="1152">
          <cell r="B1152" t="str">
            <v>CO2_8016</v>
          </cell>
          <cell r="C1152" t="str">
            <v>8016 - End of Month Net Book</v>
          </cell>
        </row>
        <row r="1153">
          <cell r="B1153" t="str">
            <v>CO2_8017</v>
          </cell>
          <cell r="C1153" t="str">
            <v>8017 - End of Month Net Book</v>
          </cell>
        </row>
        <row r="1154">
          <cell r="B1154" t="str">
            <v>CO2_8020</v>
          </cell>
          <cell r="C1154" t="str">
            <v>8020 - End of Month Net Book</v>
          </cell>
        </row>
        <row r="1155">
          <cell r="B1155" t="str">
            <v>CO2_8022</v>
          </cell>
          <cell r="C1155" t="str">
            <v>8022 - End of Month Net Book</v>
          </cell>
        </row>
        <row r="1156">
          <cell r="B1156" t="str">
            <v>CO2_8023</v>
          </cell>
          <cell r="C1156" t="str">
            <v>8023 - End of Month Net Book</v>
          </cell>
        </row>
        <row r="1157">
          <cell r="B1157" t="str">
            <v>CO2_8024</v>
          </cell>
          <cell r="C1157" t="str">
            <v>8024 - End of Month Net Book</v>
          </cell>
        </row>
        <row r="1158">
          <cell r="B1158" t="str">
            <v>CO2_8025</v>
          </cell>
          <cell r="C1158" t="str">
            <v>8025 - End of Month Net Book</v>
          </cell>
        </row>
        <row r="1159">
          <cell r="B1159" t="str">
            <v>CO2_8026</v>
          </cell>
          <cell r="C1159" t="str">
            <v>8026 - End of Month Net Book</v>
          </cell>
        </row>
        <row r="1160">
          <cell r="B1160" t="str">
            <v>CO2_8031</v>
          </cell>
          <cell r="C1160" t="str">
            <v>8031 - End of Month Net Book</v>
          </cell>
        </row>
        <row r="1161">
          <cell r="B1161" t="str">
            <v>CO2_8033</v>
          </cell>
          <cell r="C1161" t="str">
            <v>8033 - End of Month Net Book</v>
          </cell>
        </row>
        <row r="1162">
          <cell r="B1162" t="str">
            <v>CO2_8035</v>
          </cell>
          <cell r="C1162" t="str">
            <v>8035 - End of Month Net Book</v>
          </cell>
        </row>
        <row r="1163">
          <cell r="B1163" t="str">
            <v>CO2_8036</v>
          </cell>
          <cell r="C1163" t="str">
            <v>8036 - End of Month Net Book</v>
          </cell>
        </row>
        <row r="1164">
          <cell r="B1164" t="str">
            <v>CO2_8037</v>
          </cell>
          <cell r="C1164" t="str">
            <v>8037 - End of Month Net Book</v>
          </cell>
        </row>
        <row r="1165">
          <cell r="B1165" t="str">
            <v>CO2_8038</v>
          </cell>
          <cell r="C1165" t="str">
            <v>8038 - End of Month Net Book</v>
          </cell>
        </row>
        <row r="1166">
          <cell r="B1166" t="str">
            <v>CO2_8039</v>
          </cell>
          <cell r="C1166" t="str">
            <v>8039 - End of Month Net Book</v>
          </cell>
        </row>
        <row r="1167">
          <cell r="B1167" t="str">
            <v>CO2_8040</v>
          </cell>
          <cell r="C1167" t="str">
            <v>8040 - End of Month Net Book</v>
          </cell>
        </row>
        <row r="1168">
          <cell r="B1168" t="str">
            <v>CO2_8041</v>
          </cell>
          <cell r="C1168" t="str">
            <v>8041 - End of Month Net Book</v>
          </cell>
        </row>
        <row r="1169">
          <cell r="B1169" t="str">
            <v>CO2_8042</v>
          </cell>
          <cell r="C1169" t="str">
            <v>8042 - End of Month Net Book</v>
          </cell>
        </row>
        <row r="1170">
          <cell r="B1170" t="str">
            <v>CO2_8099</v>
          </cell>
          <cell r="C1170" t="str">
            <v>8099 - End of Month Net Book</v>
          </cell>
        </row>
        <row r="1171">
          <cell r="B1171" t="str">
            <v>CO2_8100</v>
          </cell>
          <cell r="C1171" t="str">
            <v>8100 - End of Month Net Book</v>
          </cell>
        </row>
        <row r="1172">
          <cell r="B1172" t="str">
            <v>CO2_8101</v>
          </cell>
          <cell r="C1172" t="str">
            <v>8101 - End of Month Net Book</v>
          </cell>
        </row>
        <row r="1173">
          <cell r="B1173" t="str">
            <v>CO2_8102</v>
          </cell>
          <cell r="C1173" t="str">
            <v>8102 - End of Month Net Book</v>
          </cell>
        </row>
        <row r="1174">
          <cell r="B1174" t="str">
            <v>CO2_8103</v>
          </cell>
          <cell r="C1174" t="str">
            <v>8103 - End of Month Net Book</v>
          </cell>
        </row>
        <row r="1175">
          <cell r="B1175" t="str">
            <v>CO3_2001</v>
          </cell>
          <cell r="C1175" t="str">
            <v>2001 - Average Net Book</v>
          </cell>
        </row>
        <row r="1176">
          <cell r="B1176" t="str">
            <v>CO3_2003</v>
          </cell>
          <cell r="C1176" t="str">
            <v>2003 - Average Net Book</v>
          </cell>
        </row>
        <row r="1177">
          <cell r="B1177" t="str">
            <v>CO3_2006</v>
          </cell>
          <cell r="C1177" t="str">
            <v>2006 - Average Net Book</v>
          </cell>
        </row>
        <row r="1178">
          <cell r="B1178" t="str">
            <v>CO3_2009</v>
          </cell>
          <cell r="C1178" t="str">
            <v>2009 - Average Net Book</v>
          </cell>
        </row>
        <row r="1179">
          <cell r="B1179" t="str">
            <v>CO3_2010</v>
          </cell>
          <cell r="C1179" t="str">
            <v>2010 - Average Net Book</v>
          </cell>
        </row>
        <row r="1180">
          <cell r="B1180" t="str">
            <v>CO3_2012</v>
          </cell>
          <cell r="C1180" t="str">
            <v>2012 - Average Net Book</v>
          </cell>
        </row>
        <row r="1181">
          <cell r="B1181" t="str">
            <v>CO3_2019</v>
          </cell>
          <cell r="C1181" t="str">
            <v>2019 - Average Net Book</v>
          </cell>
        </row>
        <row r="1182">
          <cell r="B1182" t="str">
            <v>CO3_2020</v>
          </cell>
          <cell r="C1182" t="str">
            <v>2020 - Average Net Book</v>
          </cell>
        </row>
        <row r="1183">
          <cell r="B1183" t="str">
            <v>CO3_4001</v>
          </cell>
          <cell r="C1183" t="str">
            <v>4001 - Average Net Book</v>
          </cell>
        </row>
        <row r="1184">
          <cell r="B1184" t="str">
            <v>CO3_8002</v>
          </cell>
          <cell r="C1184" t="str">
            <v>8002 - Average Net Book</v>
          </cell>
        </row>
        <row r="1185">
          <cell r="B1185" t="str">
            <v>CO3_8003</v>
          </cell>
          <cell r="C1185" t="str">
            <v>8003 - Average Net Book</v>
          </cell>
        </row>
        <row r="1186">
          <cell r="B1186" t="str">
            <v>CO3_8004</v>
          </cell>
          <cell r="C1186" t="str">
            <v>8004 - Average Net Book</v>
          </cell>
        </row>
        <row r="1187">
          <cell r="B1187" t="str">
            <v>CO3_8005</v>
          </cell>
          <cell r="C1187" t="str">
            <v>8005 - Average Net Book</v>
          </cell>
        </row>
        <row r="1188">
          <cell r="B1188" t="str">
            <v>CO3_8007</v>
          </cell>
          <cell r="C1188" t="str">
            <v>8007 - Average Net Book</v>
          </cell>
        </row>
        <row r="1189">
          <cell r="B1189" t="str">
            <v>CO3_8008</v>
          </cell>
          <cell r="C1189" t="str">
            <v>8008 - Average Net Book</v>
          </cell>
        </row>
        <row r="1190">
          <cell r="B1190" t="str">
            <v>CO3_8010</v>
          </cell>
          <cell r="C1190" t="str">
            <v>8010 - Average Net Book</v>
          </cell>
        </row>
        <row r="1191">
          <cell r="B1191" t="str">
            <v>CO3_8012</v>
          </cell>
          <cell r="C1191" t="str">
            <v>8012 - Average Net Book</v>
          </cell>
        </row>
        <row r="1192">
          <cell r="B1192" t="str">
            <v>CO3_8016</v>
          </cell>
          <cell r="C1192" t="str">
            <v>8016 - Average Net Book</v>
          </cell>
        </row>
        <row r="1193">
          <cell r="B1193" t="str">
            <v>CO3_8017</v>
          </cell>
          <cell r="C1193" t="str">
            <v>8017 - Average Net Book</v>
          </cell>
        </row>
        <row r="1194">
          <cell r="B1194" t="str">
            <v>CO3_8020</v>
          </cell>
          <cell r="C1194" t="str">
            <v>8020 - Average Net Book</v>
          </cell>
        </row>
        <row r="1195">
          <cell r="B1195" t="str">
            <v>CO3_8022</v>
          </cell>
          <cell r="C1195" t="str">
            <v>8022 - Average Net Book</v>
          </cell>
        </row>
        <row r="1196">
          <cell r="B1196" t="str">
            <v>CO3_8023</v>
          </cell>
          <cell r="C1196" t="str">
            <v>8023 - Average Net Book</v>
          </cell>
        </row>
        <row r="1197">
          <cell r="B1197" t="str">
            <v>CO3_8024</v>
          </cell>
          <cell r="C1197" t="str">
            <v>8024 - Average Net Book</v>
          </cell>
        </row>
        <row r="1198">
          <cell r="B1198" t="str">
            <v>CO3_8025</v>
          </cell>
          <cell r="C1198" t="str">
            <v>8025 - Average Net Book</v>
          </cell>
        </row>
        <row r="1199">
          <cell r="B1199" t="str">
            <v>CO3_8026</v>
          </cell>
          <cell r="C1199" t="str">
            <v>8026 - Average Net Book</v>
          </cell>
        </row>
        <row r="1200">
          <cell r="B1200" t="str">
            <v>CO3_8031</v>
          </cell>
          <cell r="C1200" t="str">
            <v>8031 - Average Net Book</v>
          </cell>
        </row>
        <row r="1201">
          <cell r="B1201" t="str">
            <v>CO3_8033</v>
          </cell>
          <cell r="C1201" t="str">
            <v>8033 - Average Net Book</v>
          </cell>
        </row>
        <row r="1202">
          <cell r="B1202" t="str">
            <v>CO3_8035</v>
          </cell>
          <cell r="C1202" t="str">
            <v>8035 - Average Net Book</v>
          </cell>
        </row>
        <row r="1203">
          <cell r="B1203" t="str">
            <v>CO3_8036</v>
          </cell>
          <cell r="C1203" t="str">
            <v>8036 - Average Net Book</v>
          </cell>
        </row>
        <row r="1204">
          <cell r="B1204" t="str">
            <v>CO3_8037</v>
          </cell>
          <cell r="C1204" t="str">
            <v>8037 - Average Net Book</v>
          </cell>
        </row>
        <row r="1205">
          <cell r="B1205" t="str">
            <v>CO3_8038</v>
          </cell>
          <cell r="C1205" t="str">
            <v>8038 - Average Net Book</v>
          </cell>
        </row>
        <row r="1206">
          <cell r="B1206" t="str">
            <v>CO3_8039</v>
          </cell>
          <cell r="C1206" t="str">
            <v>8039 - Average Net Book</v>
          </cell>
        </row>
        <row r="1207">
          <cell r="B1207" t="str">
            <v>CO3_8040</v>
          </cell>
          <cell r="C1207" t="str">
            <v>8040 - Average Net Book</v>
          </cell>
        </row>
        <row r="1208">
          <cell r="B1208" t="str">
            <v>CO3_8041</v>
          </cell>
          <cell r="C1208" t="str">
            <v>8041 - Average Net Book</v>
          </cell>
        </row>
        <row r="1209">
          <cell r="B1209" t="str">
            <v>CO3_8042</v>
          </cell>
          <cell r="C1209" t="str">
            <v>8042 - Average Net Book</v>
          </cell>
        </row>
        <row r="1210">
          <cell r="B1210" t="str">
            <v>CO3_8099</v>
          </cell>
          <cell r="C1210" t="str">
            <v>8099 - Average Net Book</v>
          </cell>
        </row>
        <row r="1211">
          <cell r="B1211" t="str">
            <v>CO3_8100</v>
          </cell>
          <cell r="C1211" t="str">
            <v>8100 - Average Net Book</v>
          </cell>
        </row>
        <row r="1212">
          <cell r="B1212" t="str">
            <v>CO3_8101</v>
          </cell>
          <cell r="C1212" t="str">
            <v>8101 - Average Net Book</v>
          </cell>
        </row>
        <row r="1213">
          <cell r="B1213" t="str">
            <v>CO3_8102</v>
          </cell>
          <cell r="C1213" t="str">
            <v>8102 - Average Net Book</v>
          </cell>
        </row>
        <row r="1214">
          <cell r="B1214" t="str">
            <v>CO3_8103</v>
          </cell>
          <cell r="C1214" t="str">
            <v>8103 - Average Net Book</v>
          </cell>
        </row>
        <row r="1215">
          <cell r="B1215" t="str">
            <v>CO4_2001</v>
          </cell>
          <cell r="C1215" t="str">
            <v>2001 - Annual Equity Rate</v>
          </cell>
        </row>
        <row r="1216">
          <cell r="B1216" t="str">
            <v>CO4_2003</v>
          </cell>
          <cell r="C1216" t="str">
            <v>2003 - Annual Equity Rate</v>
          </cell>
        </row>
        <row r="1217">
          <cell r="B1217" t="str">
            <v>CO4_2006</v>
          </cell>
          <cell r="C1217" t="str">
            <v>2006 - Annual Equity Rate</v>
          </cell>
        </row>
        <row r="1218">
          <cell r="B1218" t="str">
            <v>CO4_2009</v>
          </cell>
          <cell r="C1218" t="str">
            <v>2009 - Annual Equity Rate</v>
          </cell>
        </row>
        <row r="1219">
          <cell r="B1219" t="str">
            <v>CO4_2010</v>
          </cell>
          <cell r="C1219" t="str">
            <v>2010 - Annual Equity Rate</v>
          </cell>
        </row>
        <row r="1220">
          <cell r="B1220" t="str">
            <v>CO4_2012</v>
          </cell>
          <cell r="C1220" t="str">
            <v>2012 - Annual Equity Rate</v>
          </cell>
        </row>
        <row r="1221">
          <cell r="B1221" t="str">
            <v>CO4_2019</v>
          </cell>
          <cell r="C1221" t="str">
            <v>2019 - Annual Equity Rate</v>
          </cell>
        </row>
        <row r="1222">
          <cell r="B1222" t="str">
            <v>CO4_2020</v>
          </cell>
          <cell r="C1222" t="str">
            <v>2020 - Annual Equity Rate</v>
          </cell>
        </row>
        <row r="1223">
          <cell r="B1223" t="str">
            <v>CO4_4001</v>
          </cell>
          <cell r="C1223" t="str">
            <v>4001 - Annual Equity Rate</v>
          </cell>
        </row>
        <row r="1224">
          <cell r="B1224" t="str">
            <v>CO4_8002</v>
          </cell>
          <cell r="C1224" t="str">
            <v>8002 - Annual Equity Rate</v>
          </cell>
        </row>
        <row r="1225">
          <cell r="B1225" t="str">
            <v>CO4_8003</v>
          </cell>
          <cell r="C1225" t="str">
            <v>8003 - Annual Equity Rate</v>
          </cell>
        </row>
        <row r="1226">
          <cell r="B1226" t="str">
            <v>CO4_8004</v>
          </cell>
          <cell r="C1226" t="str">
            <v>8004 - Annual Equity Rate</v>
          </cell>
        </row>
        <row r="1227">
          <cell r="B1227" t="str">
            <v>CO4_8005</v>
          </cell>
          <cell r="C1227" t="str">
            <v>8005 - Annual Equity Rate</v>
          </cell>
        </row>
        <row r="1228">
          <cell r="B1228" t="str">
            <v>CO4_8007</v>
          </cell>
          <cell r="C1228" t="str">
            <v>8007 - Annual Equity Rate</v>
          </cell>
        </row>
        <row r="1229">
          <cell r="B1229" t="str">
            <v>CO4_8008</v>
          </cell>
          <cell r="C1229" t="str">
            <v>8008 - Annual Equity Rate</v>
          </cell>
        </row>
        <row r="1230">
          <cell r="B1230" t="str">
            <v>CO4_8010</v>
          </cell>
          <cell r="C1230" t="str">
            <v>8010 - Annual Equity Rate</v>
          </cell>
        </row>
        <row r="1231">
          <cell r="B1231" t="str">
            <v>CO4_8012</v>
          </cell>
          <cell r="C1231" t="str">
            <v>8012 - Annual Equity Rate</v>
          </cell>
        </row>
        <row r="1232">
          <cell r="B1232" t="str">
            <v>CO4_8016</v>
          </cell>
          <cell r="C1232" t="str">
            <v>8016 - Annual Equity Rate</v>
          </cell>
        </row>
        <row r="1233">
          <cell r="B1233" t="str">
            <v>CO4_8017</v>
          </cell>
          <cell r="C1233" t="str">
            <v>8017 - Annual Equity Rate</v>
          </cell>
        </row>
        <row r="1234">
          <cell r="B1234" t="str">
            <v>CO4_8020</v>
          </cell>
          <cell r="C1234" t="str">
            <v>8020 - Annual Equity Rate</v>
          </cell>
        </row>
        <row r="1235">
          <cell r="B1235" t="str">
            <v>CO4_8022</v>
          </cell>
          <cell r="C1235" t="str">
            <v>8022 - Annual Equity Rate</v>
          </cell>
        </row>
        <row r="1236">
          <cell r="B1236" t="str">
            <v>CO4_8023</v>
          </cell>
          <cell r="C1236" t="str">
            <v>8023 - Annual Equity Rate</v>
          </cell>
        </row>
        <row r="1237">
          <cell r="B1237" t="str">
            <v>CO4_8024</v>
          </cell>
          <cell r="C1237" t="str">
            <v>8024 - Annual Equity Rate</v>
          </cell>
        </row>
        <row r="1238">
          <cell r="B1238" t="str">
            <v>CO4_8025</v>
          </cell>
          <cell r="C1238" t="str">
            <v>8025 - Annual Equity Rate</v>
          </cell>
        </row>
        <row r="1239">
          <cell r="B1239" t="str">
            <v>CO4_8026</v>
          </cell>
          <cell r="C1239" t="str">
            <v>8026 - Annual Equity Rate</v>
          </cell>
        </row>
        <row r="1240">
          <cell r="B1240" t="str">
            <v>CO4_8031</v>
          </cell>
          <cell r="C1240" t="str">
            <v>8031 - Annual Equity Rate</v>
          </cell>
        </row>
        <row r="1241">
          <cell r="B1241" t="str">
            <v>CO4_8033</v>
          </cell>
          <cell r="C1241" t="str">
            <v>8033 - Annual Equity Rate</v>
          </cell>
        </row>
        <row r="1242">
          <cell r="B1242" t="str">
            <v>CO4_8035</v>
          </cell>
          <cell r="C1242" t="str">
            <v>8035 - Annual Equity Rate</v>
          </cell>
        </row>
        <row r="1243">
          <cell r="B1243" t="str">
            <v>CO4_8036</v>
          </cell>
          <cell r="C1243" t="str">
            <v>8036 - Annual Equity Rate</v>
          </cell>
        </row>
        <row r="1244">
          <cell r="B1244" t="str">
            <v>CO4_8037</v>
          </cell>
          <cell r="C1244" t="str">
            <v>8037 - Annual Equity Rate</v>
          </cell>
        </row>
        <row r="1245">
          <cell r="B1245" t="str">
            <v>CO4_8038</v>
          </cell>
          <cell r="C1245" t="str">
            <v>8038 - Annual Equity Rate</v>
          </cell>
        </row>
        <row r="1246">
          <cell r="B1246" t="str">
            <v>CO4_8039</v>
          </cell>
          <cell r="C1246" t="str">
            <v>8039 - Annual Equity Rate</v>
          </cell>
        </row>
        <row r="1247">
          <cell r="B1247" t="str">
            <v>CO4_8040</v>
          </cell>
          <cell r="C1247" t="str">
            <v>8040 - Annual Equity Rate</v>
          </cell>
        </row>
        <row r="1248">
          <cell r="B1248" t="str">
            <v>CO4_8041</v>
          </cell>
          <cell r="C1248" t="str">
            <v>8041 - Annual Equity Rate</v>
          </cell>
        </row>
        <row r="1249">
          <cell r="B1249" t="str">
            <v>CO4_8042</v>
          </cell>
          <cell r="C1249" t="str">
            <v>8042 - Annual Equity Rate</v>
          </cell>
        </row>
        <row r="1250">
          <cell r="B1250" t="str">
            <v>CO4_8099</v>
          </cell>
          <cell r="C1250" t="str">
            <v>8099 - Annual Equity Rate</v>
          </cell>
        </row>
        <row r="1251">
          <cell r="B1251" t="str">
            <v>CO4_8100</v>
          </cell>
          <cell r="C1251" t="str">
            <v>8100 - Annual Equity Rate</v>
          </cell>
        </row>
        <row r="1252">
          <cell r="B1252" t="str">
            <v>CO4_8101</v>
          </cell>
          <cell r="C1252" t="str">
            <v>8101 - Annual Equity Rate</v>
          </cell>
        </row>
        <row r="1253">
          <cell r="B1253" t="str">
            <v>CO4_8102</v>
          </cell>
          <cell r="C1253" t="str">
            <v>8102 - Annual Equity Rate</v>
          </cell>
        </row>
        <row r="1254">
          <cell r="B1254" t="str">
            <v>CO4_8103</v>
          </cell>
          <cell r="C1254" t="str">
            <v>8103 - Annual Equity Rate</v>
          </cell>
        </row>
        <row r="1255">
          <cell r="B1255" t="str">
            <v>CO5_2001</v>
          </cell>
          <cell r="C1255" t="str">
            <v>2001 - Annual Debt Rate</v>
          </cell>
        </row>
        <row r="1256">
          <cell r="B1256" t="str">
            <v>CO5_2003</v>
          </cell>
          <cell r="C1256" t="str">
            <v>2003 - Annual Debt Rate</v>
          </cell>
        </row>
        <row r="1257">
          <cell r="B1257" t="str">
            <v>CO5_2006</v>
          </cell>
          <cell r="C1257" t="str">
            <v>2006 - Annual Debt Rate</v>
          </cell>
        </row>
        <row r="1258">
          <cell r="B1258" t="str">
            <v>CO5_2009</v>
          </cell>
          <cell r="C1258" t="str">
            <v>2009 - Annual Debt Rate</v>
          </cell>
        </row>
        <row r="1259">
          <cell r="B1259" t="str">
            <v>CO5_2010</v>
          </cell>
          <cell r="C1259" t="str">
            <v>2010 - Annual Debt Rate</v>
          </cell>
        </row>
        <row r="1260">
          <cell r="B1260" t="str">
            <v>CO5_2012</v>
          </cell>
          <cell r="C1260" t="str">
            <v>2012 - Annual Debt Rate</v>
          </cell>
        </row>
        <row r="1261">
          <cell r="B1261" t="str">
            <v>CO5_2019</v>
          </cell>
          <cell r="C1261" t="str">
            <v>2019 - Annual Debt Rate</v>
          </cell>
        </row>
        <row r="1262">
          <cell r="B1262" t="str">
            <v>CO5_2020</v>
          </cell>
          <cell r="C1262" t="str">
            <v>2020 - Annual Debt Rate</v>
          </cell>
        </row>
        <row r="1263">
          <cell r="B1263" t="str">
            <v>CO5_4001</v>
          </cell>
          <cell r="C1263" t="str">
            <v>4001 - Annual Debt Rate</v>
          </cell>
        </row>
        <row r="1264">
          <cell r="B1264" t="str">
            <v>CO5_8002</v>
          </cell>
          <cell r="C1264" t="str">
            <v>8002 - Annual Debt Rate</v>
          </cell>
        </row>
        <row r="1265">
          <cell r="B1265" t="str">
            <v>CO5_8003</v>
          </cell>
          <cell r="C1265" t="str">
            <v>8003 - Annual Debt Rate</v>
          </cell>
        </row>
        <row r="1266">
          <cell r="B1266" t="str">
            <v>CO5_8004</v>
          </cell>
          <cell r="C1266" t="str">
            <v>8004 - Annual Debt Rate</v>
          </cell>
        </row>
        <row r="1267">
          <cell r="B1267" t="str">
            <v>CO5_8005</v>
          </cell>
          <cell r="C1267" t="str">
            <v>8005 - Annual Debt Rate</v>
          </cell>
        </row>
        <row r="1268">
          <cell r="B1268" t="str">
            <v>CO5_8007</v>
          </cell>
          <cell r="C1268" t="str">
            <v>8007 - Annual Debt Rate</v>
          </cell>
        </row>
        <row r="1269">
          <cell r="B1269" t="str">
            <v>CO5_8008</v>
          </cell>
          <cell r="C1269" t="str">
            <v>8008 - Annual Debt Rate</v>
          </cell>
        </row>
        <row r="1270">
          <cell r="B1270" t="str">
            <v>CO5_8010</v>
          </cell>
          <cell r="C1270" t="str">
            <v>8010 - Annual Debt Rate</v>
          </cell>
        </row>
        <row r="1271">
          <cell r="B1271" t="str">
            <v>CO5_8012</v>
          </cell>
          <cell r="C1271" t="str">
            <v>8012 - Annual Debt Rate</v>
          </cell>
        </row>
        <row r="1272">
          <cell r="B1272" t="str">
            <v>CO5_8016</v>
          </cell>
          <cell r="C1272" t="str">
            <v>8016 - Annual Debt Rate</v>
          </cell>
        </row>
        <row r="1273">
          <cell r="B1273" t="str">
            <v>CO5_8017</v>
          </cell>
          <cell r="C1273" t="str">
            <v>8017 - Annual Debt Rate</v>
          </cell>
        </row>
        <row r="1274">
          <cell r="B1274" t="str">
            <v>CO5_8020</v>
          </cell>
          <cell r="C1274" t="str">
            <v>8020 - Annual Debt Rate</v>
          </cell>
        </row>
        <row r="1275">
          <cell r="B1275" t="str">
            <v>CO5_8022</v>
          </cell>
          <cell r="C1275" t="str">
            <v>8022 - Annual Debt Rate</v>
          </cell>
        </row>
        <row r="1276">
          <cell r="B1276" t="str">
            <v>CO5_8023</v>
          </cell>
          <cell r="C1276" t="str">
            <v>8023 - Annual Debt Rate</v>
          </cell>
        </row>
        <row r="1277">
          <cell r="B1277" t="str">
            <v>CO5_8024</v>
          </cell>
          <cell r="C1277" t="str">
            <v>8024 - Annual Debt Rate</v>
          </cell>
        </row>
        <row r="1278">
          <cell r="B1278" t="str">
            <v>CO5_8025</v>
          </cell>
          <cell r="C1278" t="str">
            <v>8025 - Annual Debt Rate</v>
          </cell>
        </row>
        <row r="1279">
          <cell r="B1279" t="str">
            <v>CO5_8026</v>
          </cell>
          <cell r="C1279" t="str">
            <v>8026 - Annual Debt Rate</v>
          </cell>
        </row>
        <row r="1280">
          <cell r="B1280" t="str">
            <v>CO5_8031</v>
          </cell>
          <cell r="C1280" t="str">
            <v>8031 - Annual Debt Rate</v>
          </cell>
        </row>
        <row r="1281">
          <cell r="B1281" t="str">
            <v>CO5_8033</v>
          </cell>
          <cell r="C1281" t="str">
            <v>8033 - Annual Debt Rate</v>
          </cell>
        </row>
        <row r="1282">
          <cell r="B1282" t="str">
            <v>CO5_8035</v>
          </cell>
          <cell r="C1282" t="str">
            <v>8035 - Annual Debt Rate</v>
          </cell>
        </row>
        <row r="1283">
          <cell r="B1283" t="str">
            <v>CO5_8036</v>
          </cell>
          <cell r="C1283" t="str">
            <v>8036 - Annual Debt Rate</v>
          </cell>
        </row>
        <row r="1284">
          <cell r="B1284" t="str">
            <v>CO5_8037</v>
          </cell>
          <cell r="C1284" t="str">
            <v>8037 - Annual Debt Rate</v>
          </cell>
        </row>
        <row r="1285">
          <cell r="B1285" t="str">
            <v>CO5_8038</v>
          </cell>
          <cell r="C1285" t="str">
            <v>8038 - Annual Debt Rate</v>
          </cell>
        </row>
        <row r="1286">
          <cell r="B1286" t="str">
            <v>CO5_8039</v>
          </cell>
          <cell r="C1286" t="str">
            <v>8039 - Annual Debt Rate</v>
          </cell>
        </row>
        <row r="1287">
          <cell r="B1287" t="str">
            <v>CO5_8040</v>
          </cell>
          <cell r="C1287" t="str">
            <v>8040 - Annual Debt Rate</v>
          </cell>
        </row>
        <row r="1288">
          <cell r="B1288" t="str">
            <v>CO5_8041</v>
          </cell>
          <cell r="C1288" t="str">
            <v>8041 - Annual Debt Rate</v>
          </cell>
        </row>
        <row r="1289">
          <cell r="B1289" t="str">
            <v>CO5_8042</v>
          </cell>
          <cell r="C1289" t="str">
            <v>8042 - Annual Debt Rate</v>
          </cell>
        </row>
        <row r="1290">
          <cell r="B1290" t="str">
            <v>CO5_8099</v>
          </cell>
          <cell r="C1290" t="str">
            <v>8099 - Annual Debt Rate</v>
          </cell>
        </row>
        <row r="1291">
          <cell r="B1291" t="str">
            <v>CO5_8100</v>
          </cell>
          <cell r="C1291" t="str">
            <v>8100 - Annual Debt Rate</v>
          </cell>
        </row>
        <row r="1292">
          <cell r="B1292" t="str">
            <v>CO5_8101</v>
          </cell>
          <cell r="C1292" t="str">
            <v>8101 - Annual Debt Rate</v>
          </cell>
        </row>
        <row r="1293">
          <cell r="B1293" t="str">
            <v>CO5_8102</v>
          </cell>
          <cell r="C1293" t="str">
            <v>8102 - Annual Debt Rate</v>
          </cell>
        </row>
        <row r="1294">
          <cell r="B1294" t="str">
            <v>CO5_8103</v>
          </cell>
          <cell r="C1294" t="str">
            <v>8103 - Annual Debt Rate</v>
          </cell>
        </row>
        <row r="1295">
          <cell r="B1295" t="str">
            <v>CO6_2001</v>
          </cell>
          <cell r="C1295" t="str">
            <v>2001 - State Tax Rate</v>
          </cell>
        </row>
        <row r="1296">
          <cell r="B1296" t="str">
            <v>CO6_2003</v>
          </cell>
          <cell r="C1296" t="str">
            <v>2003 - State Tax Rate</v>
          </cell>
        </row>
        <row r="1297">
          <cell r="B1297" t="str">
            <v>CO6_2006</v>
          </cell>
          <cell r="C1297" t="str">
            <v>2006 - State Tax Rate</v>
          </cell>
        </row>
        <row r="1298">
          <cell r="B1298" t="str">
            <v>CO6_2009</v>
          </cell>
          <cell r="C1298" t="str">
            <v>2009 - State Tax Rate</v>
          </cell>
        </row>
        <row r="1299">
          <cell r="B1299" t="str">
            <v>CO6_2010</v>
          </cell>
          <cell r="C1299" t="str">
            <v>2010 - State Tax Rate</v>
          </cell>
        </row>
        <row r="1300">
          <cell r="B1300" t="str">
            <v>CO6_2012</v>
          </cell>
          <cell r="C1300" t="str">
            <v>2012 - State Tax Rate</v>
          </cell>
        </row>
        <row r="1301">
          <cell r="B1301" t="str">
            <v>CO6_2019</v>
          </cell>
          <cell r="C1301" t="str">
            <v>2019 - State Tax Rate</v>
          </cell>
        </row>
        <row r="1302">
          <cell r="B1302" t="str">
            <v>CO6_2020</v>
          </cell>
          <cell r="C1302" t="str">
            <v>2020 - State Tax Rate</v>
          </cell>
        </row>
        <row r="1303">
          <cell r="B1303" t="str">
            <v>CO6_4001</v>
          </cell>
          <cell r="C1303" t="str">
            <v>4001 - State Tax Rate</v>
          </cell>
        </row>
        <row r="1304">
          <cell r="B1304" t="str">
            <v>CO6_8002</v>
          </cell>
          <cell r="C1304" t="str">
            <v>8002 - State Tax Rate</v>
          </cell>
        </row>
        <row r="1305">
          <cell r="B1305" t="str">
            <v>CO6_8003</v>
          </cell>
          <cell r="C1305" t="str">
            <v>8003 - State Tax Rate</v>
          </cell>
        </row>
        <row r="1306">
          <cell r="B1306" t="str">
            <v>CO6_8004</v>
          </cell>
          <cell r="C1306" t="str">
            <v>8004 - State Tax Rate</v>
          </cell>
        </row>
        <row r="1307">
          <cell r="B1307" t="str">
            <v>CO6_8005</v>
          </cell>
          <cell r="C1307" t="str">
            <v>8005 - State Tax Rate</v>
          </cell>
        </row>
        <row r="1308">
          <cell r="B1308" t="str">
            <v>CO6_8007</v>
          </cell>
          <cell r="C1308" t="str">
            <v>8007 - State Tax Rate</v>
          </cell>
        </row>
        <row r="1309">
          <cell r="B1309" t="str">
            <v>CO6_8008</v>
          </cell>
          <cell r="C1309" t="str">
            <v>8008 - State Tax Rate</v>
          </cell>
        </row>
        <row r="1310">
          <cell r="B1310" t="str">
            <v>CO6_8010</v>
          </cell>
          <cell r="C1310" t="str">
            <v>8010 - State Tax Rate</v>
          </cell>
        </row>
        <row r="1311">
          <cell r="B1311" t="str">
            <v>CO6_8012</v>
          </cell>
          <cell r="C1311" t="str">
            <v>8012 - State Tax Rate</v>
          </cell>
        </row>
        <row r="1312">
          <cell r="B1312" t="str">
            <v>CO6_8016</v>
          </cell>
          <cell r="C1312" t="str">
            <v>8016 - State Tax Rate</v>
          </cell>
        </row>
        <row r="1313">
          <cell r="B1313" t="str">
            <v>CO6_8017</v>
          </cell>
          <cell r="C1313" t="str">
            <v>8017 - State Tax Rate</v>
          </cell>
        </row>
        <row r="1314">
          <cell r="B1314" t="str">
            <v>CO6_8020</v>
          </cell>
          <cell r="C1314" t="str">
            <v>8020 - State Tax Rate</v>
          </cell>
        </row>
        <row r="1315">
          <cell r="B1315" t="str">
            <v>CO6_8022</v>
          </cell>
          <cell r="C1315" t="str">
            <v>8022 - State Tax Rate</v>
          </cell>
        </row>
        <row r="1316">
          <cell r="B1316" t="str">
            <v>CO6_8023</v>
          </cell>
          <cell r="C1316" t="str">
            <v>8023 - State Tax Rate</v>
          </cell>
        </row>
        <row r="1317">
          <cell r="B1317" t="str">
            <v>CO6_8024</v>
          </cell>
          <cell r="C1317" t="str">
            <v>8024 - State Tax Rate</v>
          </cell>
        </row>
        <row r="1318">
          <cell r="B1318" t="str">
            <v>CO6_8025</v>
          </cell>
          <cell r="C1318" t="str">
            <v>8025 - State Tax Rate</v>
          </cell>
        </row>
        <row r="1319">
          <cell r="B1319" t="str">
            <v>CO6_8026</v>
          </cell>
          <cell r="C1319" t="str">
            <v>8026 - State Tax Rate</v>
          </cell>
        </row>
        <row r="1320">
          <cell r="B1320" t="str">
            <v>CO6_8031</v>
          </cell>
          <cell r="C1320" t="str">
            <v>8031 - State Tax Rate</v>
          </cell>
        </row>
        <row r="1321">
          <cell r="B1321" t="str">
            <v>CO6_8033</v>
          </cell>
          <cell r="C1321" t="str">
            <v>8033 - State Tax Rate</v>
          </cell>
        </row>
        <row r="1322">
          <cell r="B1322" t="str">
            <v>CO6_8035</v>
          </cell>
          <cell r="C1322" t="str">
            <v>8035 - State Tax Rate</v>
          </cell>
        </row>
        <row r="1323">
          <cell r="B1323" t="str">
            <v>CO6_8036</v>
          </cell>
          <cell r="C1323" t="str">
            <v>8036 - State Tax Rate</v>
          </cell>
        </row>
        <row r="1324">
          <cell r="B1324" t="str">
            <v>CO6_8037</v>
          </cell>
          <cell r="C1324" t="str">
            <v>8037 - State Tax Rate</v>
          </cell>
        </row>
        <row r="1325">
          <cell r="B1325" t="str">
            <v>CO6_8038</v>
          </cell>
          <cell r="C1325" t="str">
            <v>8038 - State Tax Rate</v>
          </cell>
        </row>
        <row r="1326">
          <cell r="B1326" t="str">
            <v>CO6_8039</v>
          </cell>
          <cell r="C1326" t="str">
            <v>8039 - State Tax Rate</v>
          </cell>
        </row>
        <row r="1327">
          <cell r="B1327" t="str">
            <v>CO6_8040</v>
          </cell>
          <cell r="C1327" t="str">
            <v>8040 - State Tax Rate</v>
          </cell>
        </row>
        <row r="1328">
          <cell r="B1328" t="str">
            <v>CO6_8041</v>
          </cell>
          <cell r="C1328" t="str">
            <v>8041 - State Tax Rate</v>
          </cell>
        </row>
        <row r="1329">
          <cell r="B1329" t="str">
            <v>CO6_8042</v>
          </cell>
          <cell r="C1329" t="str">
            <v>8042 - State Tax Rate</v>
          </cell>
        </row>
        <row r="1330">
          <cell r="B1330" t="str">
            <v>CO6_8099</v>
          </cell>
          <cell r="C1330" t="str">
            <v>8099 - State Tax Rate</v>
          </cell>
        </row>
        <row r="1331">
          <cell r="B1331" t="str">
            <v>CO6_8100</v>
          </cell>
          <cell r="C1331" t="str">
            <v>8100 - State Tax Rate</v>
          </cell>
        </row>
        <row r="1332">
          <cell r="B1332" t="str">
            <v>CO6_8101</v>
          </cell>
          <cell r="C1332" t="str">
            <v>8101 - State Tax Rate</v>
          </cell>
        </row>
        <row r="1333">
          <cell r="B1333" t="str">
            <v>CO6_8102</v>
          </cell>
          <cell r="C1333" t="str">
            <v>8102 - State Tax Rate</v>
          </cell>
        </row>
        <row r="1334">
          <cell r="B1334" t="str">
            <v>CO6_8103</v>
          </cell>
          <cell r="C1334" t="str">
            <v>8103 - State Tax Rate</v>
          </cell>
        </row>
        <row r="1335">
          <cell r="B1335" t="str">
            <v>CO7_2001</v>
          </cell>
          <cell r="C1335" t="str">
            <v>2001 - Federal Tax Rate</v>
          </cell>
        </row>
        <row r="1336">
          <cell r="B1336" t="str">
            <v>CO7_2003</v>
          </cell>
          <cell r="C1336" t="str">
            <v>2003 - Federal Tax Rate</v>
          </cell>
        </row>
        <row r="1337">
          <cell r="B1337" t="str">
            <v>CO7_2006</v>
          </cell>
          <cell r="C1337" t="str">
            <v>2006 - Federal Tax Rate</v>
          </cell>
        </row>
        <row r="1338">
          <cell r="B1338" t="str">
            <v>CO7_2009</v>
          </cell>
          <cell r="C1338" t="str">
            <v>2009 - Federal Tax Rate</v>
          </cell>
        </row>
        <row r="1339">
          <cell r="B1339" t="str">
            <v>CO7_2010</v>
          </cell>
          <cell r="C1339" t="str">
            <v>2010 - Federal Tax Rate</v>
          </cell>
        </row>
        <row r="1340">
          <cell r="B1340" t="str">
            <v>CO7_2012</v>
          </cell>
          <cell r="C1340" t="str">
            <v>2012 - Federal Tax Rate</v>
          </cell>
        </row>
        <row r="1341">
          <cell r="B1341" t="str">
            <v>CO7_2019</v>
          </cell>
          <cell r="C1341" t="str">
            <v>2019 - Federal Tax Rate</v>
          </cell>
        </row>
        <row r="1342">
          <cell r="B1342" t="str">
            <v>CO7_2020</v>
          </cell>
          <cell r="C1342" t="str">
            <v>2020 - Federal Tax Rate</v>
          </cell>
        </row>
        <row r="1343">
          <cell r="B1343" t="str">
            <v>CO7_4001</v>
          </cell>
          <cell r="C1343" t="str">
            <v>4001 - Federal Tax Rate</v>
          </cell>
        </row>
        <row r="1344">
          <cell r="B1344" t="str">
            <v>CO7_8002</v>
          </cell>
          <cell r="C1344" t="str">
            <v>8002 - Federal Tax Rate</v>
          </cell>
        </row>
        <row r="1345">
          <cell r="B1345" t="str">
            <v>CO7_8003</v>
          </cell>
          <cell r="C1345" t="str">
            <v>8003 - Federal Tax Rate</v>
          </cell>
        </row>
        <row r="1346">
          <cell r="B1346" t="str">
            <v>CO7_8004</v>
          </cell>
          <cell r="C1346" t="str">
            <v>8004 - Federal Tax Rate</v>
          </cell>
        </row>
        <row r="1347">
          <cell r="B1347" t="str">
            <v>CO7_8005</v>
          </cell>
          <cell r="C1347" t="str">
            <v>8005 - Federal Tax Rate</v>
          </cell>
        </row>
        <row r="1348">
          <cell r="B1348" t="str">
            <v>CO7_8007</v>
          </cell>
          <cell r="C1348" t="str">
            <v>8007 - Federal Tax Rate</v>
          </cell>
        </row>
        <row r="1349">
          <cell r="B1349" t="str">
            <v>CO7_8008</v>
          </cell>
          <cell r="C1349" t="str">
            <v>8008 - Federal Tax Rate</v>
          </cell>
        </row>
        <row r="1350">
          <cell r="B1350" t="str">
            <v>CO7_8010</v>
          </cell>
          <cell r="C1350" t="str">
            <v>8010 - Federal Tax Rate</v>
          </cell>
        </row>
        <row r="1351">
          <cell r="B1351" t="str">
            <v>CO7_8012</v>
          </cell>
          <cell r="C1351" t="str">
            <v>8012 - Federal Tax Rate</v>
          </cell>
        </row>
        <row r="1352">
          <cell r="B1352" t="str">
            <v>CO7_8016</v>
          </cell>
          <cell r="C1352" t="str">
            <v>8016 - Federal Tax Rate</v>
          </cell>
        </row>
        <row r="1353">
          <cell r="B1353" t="str">
            <v>CO7_8017</v>
          </cell>
          <cell r="C1353" t="str">
            <v>8017 - Federal Tax Rate</v>
          </cell>
        </row>
        <row r="1354">
          <cell r="B1354" t="str">
            <v>CO7_8020</v>
          </cell>
          <cell r="C1354" t="str">
            <v>8020 - Federal Tax Rate</v>
          </cell>
        </row>
        <row r="1355">
          <cell r="B1355" t="str">
            <v>CO7_8022</v>
          </cell>
          <cell r="C1355" t="str">
            <v>8022 - Federal Tax Rate</v>
          </cell>
        </row>
        <row r="1356">
          <cell r="B1356" t="str">
            <v>CO7_8023</v>
          </cell>
          <cell r="C1356" t="str">
            <v>8023 - Federal Tax Rate</v>
          </cell>
        </row>
        <row r="1357">
          <cell r="B1357" t="str">
            <v>CO7_8024</v>
          </cell>
          <cell r="C1357" t="str">
            <v>8024 - Federal Tax Rate</v>
          </cell>
        </row>
        <row r="1358">
          <cell r="B1358" t="str">
            <v>CO7_8025</v>
          </cell>
          <cell r="C1358" t="str">
            <v>8025 - Federal Tax Rate</v>
          </cell>
        </row>
        <row r="1359">
          <cell r="B1359" t="str">
            <v>CO7_8026</v>
          </cell>
          <cell r="C1359" t="str">
            <v>8026 - Federal Tax Rate</v>
          </cell>
        </row>
        <row r="1360">
          <cell r="B1360" t="str">
            <v>CO7_8031</v>
          </cell>
          <cell r="C1360" t="str">
            <v>8031 - Federal Tax Rate</v>
          </cell>
        </row>
        <row r="1361">
          <cell r="B1361" t="str">
            <v>CO7_8033</v>
          </cell>
          <cell r="C1361" t="str">
            <v>8033 - Federal Tax Rate</v>
          </cell>
        </row>
        <row r="1362">
          <cell r="B1362" t="str">
            <v>CO7_8035</v>
          </cell>
          <cell r="C1362" t="str">
            <v>8035 - Federal Tax Rate</v>
          </cell>
        </row>
        <row r="1363">
          <cell r="B1363" t="str">
            <v>CO7_8036</v>
          </cell>
          <cell r="C1363" t="str">
            <v>8036 - Federal Tax Rate</v>
          </cell>
        </row>
        <row r="1364">
          <cell r="B1364" t="str">
            <v>CO7_8037</v>
          </cell>
          <cell r="C1364" t="str">
            <v>8037 - Federal Tax Rate</v>
          </cell>
        </row>
        <row r="1365">
          <cell r="B1365" t="str">
            <v>CO7_8038</v>
          </cell>
          <cell r="C1365" t="str">
            <v>8038 - Federal Tax Rate</v>
          </cell>
        </row>
        <row r="1366">
          <cell r="B1366" t="str">
            <v>CO7_8039</v>
          </cell>
          <cell r="C1366" t="str">
            <v>8039 - Federal Tax Rate</v>
          </cell>
        </row>
        <row r="1367">
          <cell r="B1367" t="str">
            <v>CO7_8040</v>
          </cell>
          <cell r="C1367" t="str">
            <v>8040 - Federal Tax Rate</v>
          </cell>
        </row>
        <row r="1368">
          <cell r="B1368" t="str">
            <v>CO7_8041</v>
          </cell>
          <cell r="C1368" t="str">
            <v>8041 - Federal Tax Rate</v>
          </cell>
        </row>
        <row r="1369">
          <cell r="B1369" t="str">
            <v>CO7_8042</v>
          </cell>
          <cell r="C1369" t="str">
            <v>8042 - Federal Tax Rate</v>
          </cell>
        </row>
        <row r="1370">
          <cell r="B1370" t="str">
            <v>CO7_8099</v>
          </cell>
          <cell r="C1370" t="str">
            <v>8099 - Federal Tax Rate</v>
          </cell>
        </row>
        <row r="1371">
          <cell r="B1371" t="str">
            <v>CO7_8100</v>
          </cell>
          <cell r="C1371" t="str">
            <v>8100 - Federal Tax Rate</v>
          </cell>
        </row>
        <row r="1372">
          <cell r="B1372" t="str">
            <v>CO7_8101</v>
          </cell>
          <cell r="C1372" t="str">
            <v>8101 - Federal Tax Rate</v>
          </cell>
        </row>
        <row r="1373">
          <cell r="B1373" t="str">
            <v>CO7_8102</v>
          </cell>
          <cell r="C1373" t="str">
            <v>8102 - Federal Tax Rate</v>
          </cell>
        </row>
        <row r="1374">
          <cell r="B1374" t="str">
            <v>CO7_8103</v>
          </cell>
          <cell r="C1374" t="str">
            <v>8103 - Federal Tax Rate</v>
          </cell>
        </row>
        <row r="1375">
          <cell r="B1375" t="str">
            <v>CO8_2001</v>
          </cell>
          <cell r="C1375" t="str">
            <v>2001 - Grossed State Tax Rate</v>
          </cell>
        </row>
        <row r="1376">
          <cell r="B1376" t="str">
            <v>CO8_2003</v>
          </cell>
          <cell r="C1376" t="str">
            <v>2003 - Grossed State Tax Rate</v>
          </cell>
        </row>
        <row r="1377">
          <cell r="B1377" t="str">
            <v>CO8_2006</v>
          </cell>
          <cell r="C1377" t="str">
            <v>2006 - Grossed State Tax Rate</v>
          </cell>
        </row>
        <row r="1378">
          <cell r="B1378" t="str">
            <v>CO8_2009</v>
          </cell>
          <cell r="C1378" t="str">
            <v>2009 - Grossed State Tax Rate</v>
          </cell>
        </row>
        <row r="1379">
          <cell r="B1379" t="str">
            <v>CO8_2010</v>
          </cell>
          <cell r="C1379" t="str">
            <v>2010 - Grossed State Tax Rate</v>
          </cell>
        </row>
        <row r="1380">
          <cell r="B1380" t="str">
            <v>CO8_2012</v>
          </cell>
          <cell r="C1380" t="str">
            <v>2012 - Grossed State Tax Rate</v>
          </cell>
        </row>
        <row r="1381">
          <cell r="B1381" t="str">
            <v>CO8_2019</v>
          </cell>
          <cell r="C1381" t="str">
            <v>2019 - Grossed State Tax Rate</v>
          </cell>
        </row>
        <row r="1382">
          <cell r="B1382" t="str">
            <v>CO8_2020</v>
          </cell>
          <cell r="C1382" t="str">
            <v>2020 - Grossed State Tax Rate</v>
          </cell>
        </row>
        <row r="1383">
          <cell r="B1383" t="str">
            <v>CO8_4001</v>
          </cell>
          <cell r="C1383" t="str">
            <v>4001 - Grossed State Tax Rate</v>
          </cell>
        </row>
        <row r="1384">
          <cell r="B1384" t="str">
            <v>CO8_8002</v>
          </cell>
          <cell r="C1384" t="str">
            <v>8002 - Grossed State Tax Rate</v>
          </cell>
        </row>
        <row r="1385">
          <cell r="B1385" t="str">
            <v>CO8_8003</v>
          </cell>
          <cell r="C1385" t="str">
            <v>8003 - Grossed State Tax Rate</v>
          </cell>
        </row>
        <row r="1386">
          <cell r="B1386" t="str">
            <v>CO8_8004</v>
          </cell>
          <cell r="C1386" t="str">
            <v>8004 - Grossed State Tax Rate</v>
          </cell>
        </row>
        <row r="1387">
          <cell r="B1387" t="str">
            <v>CO8_8005</v>
          </cell>
          <cell r="C1387" t="str">
            <v>8005 - Grossed State Tax Rate</v>
          </cell>
        </row>
        <row r="1388">
          <cell r="B1388" t="str">
            <v>CO8_8007</v>
          </cell>
          <cell r="C1388" t="str">
            <v>8007 - Grossed State Tax Rate</v>
          </cell>
        </row>
        <row r="1389">
          <cell r="B1389" t="str">
            <v>CO8_8008</v>
          </cell>
          <cell r="C1389" t="str">
            <v>8008 - Grossed State Tax Rate</v>
          </cell>
        </row>
        <row r="1390">
          <cell r="B1390" t="str">
            <v>CO8_8010</v>
          </cell>
          <cell r="C1390" t="str">
            <v>8010 - Grossed State Tax Rate</v>
          </cell>
        </row>
        <row r="1391">
          <cell r="B1391" t="str">
            <v>CO8_8012</v>
          </cell>
          <cell r="C1391" t="str">
            <v>8012 - Grossed State Tax Rate</v>
          </cell>
        </row>
        <row r="1392">
          <cell r="B1392" t="str">
            <v>CO8_8016</v>
          </cell>
          <cell r="C1392" t="str">
            <v>8016 - Grossed State Tax Rate</v>
          </cell>
        </row>
        <row r="1393">
          <cell r="B1393" t="str">
            <v>CO8_8017</v>
          </cell>
          <cell r="C1393" t="str">
            <v>8017 - Grossed State Tax Rate</v>
          </cell>
        </row>
        <row r="1394">
          <cell r="B1394" t="str">
            <v>CO8_8020</v>
          </cell>
          <cell r="C1394" t="str">
            <v>8020 - Grossed State Tax Rate</v>
          </cell>
        </row>
        <row r="1395">
          <cell r="B1395" t="str">
            <v>CO8_8022</v>
          </cell>
          <cell r="C1395" t="str">
            <v>8022 - Grossed State Tax Rate</v>
          </cell>
        </row>
        <row r="1396">
          <cell r="B1396" t="str">
            <v>CO8_8023</v>
          </cell>
          <cell r="C1396" t="str">
            <v>8023 - Grossed State Tax Rate</v>
          </cell>
        </row>
        <row r="1397">
          <cell r="B1397" t="str">
            <v>CO8_8024</v>
          </cell>
          <cell r="C1397" t="str">
            <v>8024 - Grossed State Tax Rate</v>
          </cell>
        </row>
        <row r="1398">
          <cell r="B1398" t="str">
            <v>CO8_8025</v>
          </cell>
          <cell r="C1398" t="str">
            <v>8025 - Grossed State Tax Rate</v>
          </cell>
        </row>
        <row r="1399">
          <cell r="B1399" t="str">
            <v>CO8_8026</v>
          </cell>
          <cell r="C1399" t="str">
            <v>8026 - Grossed State Tax Rate</v>
          </cell>
        </row>
        <row r="1400">
          <cell r="B1400" t="str">
            <v>CO8_8031</v>
          </cell>
          <cell r="C1400" t="str">
            <v>8031 - Grossed State Tax Rate</v>
          </cell>
        </row>
        <row r="1401">
          <cell r="B1401" t="str">
            <v>CO8_8033</v>
          </cell>
          <cell r="C1401" t="str">
            <v>8033 - Grossed State Tax Rate</v>
          </cell>
        </row>
        <row r="1402">
          <cell r="B1402" t="str">
            <v>CO8_8035</v>
          </cell>
          <cell r="C1402" t="str">
            <v>8035 - Grossed State Tax Rate</v>
          </cell>
        </row>
        <row r="1403">
          <cell r="B1403" t="str">
            <v>CO8_8036</v>
          </cell>
          <cell r="C1403" t="str">
            <v>8036 - Grossed State Tax Rate</v>
          </cell>
        </row>
        <row r="1404">
          <cell r="B1404" t="str">
            <v>CO8_8037</v>
          </cell>
          <cell r="C1404" t="str">
            <v>8037 - Grossed State Tax Rate</v>
          </cell>
        </row>
        <row r="1405">
          <cell r="B1405" t="str">
            <v>CO8_8038</v>
          </cell>
          <cell r="C1405" t="str">
            <v>8038 - Grossed State Tax Rate</v>
          </cell>
        </row>
        <row r="1406">
          <cell r="B1406" t="str">
            <v>CO8_8039</v>
          </cell>
          <cell r="C1406" t="str">
            <v>8039 - Grossed State Tax Rate</v>
          </cell>
        </row>
        <row r="1407">
          <cell r="B1407" t="str">
            <v>CO8_8040</v>
          </cell>
          <cell r="C1407" t="str">
            <v>8040 - Grossed State Tax Rate</v>
          </cell>
        </row>
        <row r="1408">
          <cell r="B1408" t="str">
            <v>CO8_8041</v>
          </cell>
          <cell r="C1408" t="str">
            <v>8041 - Grossed State Tax Rate</v>
          </cell>
        </row>
        <row r="1409">
          <cell r="B1409" t="str">
            <v>CO8_8042</v>
          </cell>
          <cell r="C1409" t="str">
            <v>8042 - Grossed State Tax Rate</v>
          </cell>
        </row>
        <row r="1410">
          <cell r="B1410" t="str">
            <v>CO8_8099</v>
          </cell>
          <cell r="C1410" t="str">
            <v>8099 - Grossed State Tax Rate</v>
          </cell>
        </row>
        <row r="1411">
          <cell r="B1411" t="str">
            <v>CO8_8100</v>
          </cell>
          <cell r="C1411" t="str">
            <v>8100 - Grossed State Tax Rate</v>
          </cell>
        </row>
        <row r="1412">
          <cell r="B1412" t="str">
            <v>CO8_8101</v>
          </cell>
          <cell r="C1412" t="str">
            <v>8101 - Grossed State Tax Rate</v>
          </cell>
        </row>
        <row r="1413">
          <cell r="B1413" t="str">
            <v>CO8_8102</v>
          </cell>
          <cell r="C1413" t="str">
            <v>8102 - Grossed State Tax Rate</v>
          </cell>
        </row>
        <row r="1414">
          <cell r="B1414" t="str">
            <v>CO8_8103</v>
          </cell>
          <cell r="C1414" t="str">
            <v>8103 - Grossed State Tax Rate</v>
          </cell>
        </row>
        <row r="1415">
          <cell r="B1415" t="str">
            <v>CO9_2001</v>
          </cell>
          <cell r="C1415" t="str">
            <v>2001 - Grossed Federal Tax Rate</v>
          </cell>
        </row>
        <row r="1416">
          <cell r="B1416" t="str">
            <v>CO9_2003</v>
          </cell>
          <cell r="C1416" t="str">
            <v>2003 - Grossed Federal Tax Rate</v>
          </cell>
        </row>
        <row r="1417">
          <cell r="B1417" t="str">
            <v>CO9_2006</v>
          </cell>
          <cell r="C1417" t="str">
            <v>2006 - Grossed Federal Tax Rate</v>
          </cell>
        </row>
        <row r="1418">
          <cell r="B1418" t="str">
            <v>CO9_2009</v>
          </cell>
          <cell r="C1418" t="str">
            <v>2009 - Grossed Federal Tax Rate</v>
          </cell>
        </row>
        <row r="1419">
          <cell r="B1419" t="str">
            <v>CO9_2010</v>
          </cell>
          <cell r="C1419" t="str">
            <v>2010 - Grossed Federal Tax Rate</v>
          </cell>
        </row>
        <row r="1420">
          <cell r="B1420" t="str">
            <v>CO9_2012</v>
          </cell>
          <cell r="C1420" t="str">
            <v>2012 - Grossed Federal Tax Rate</v>
          </cell>
        </row>
        <row r="1421">
          <cell r="B1421" t="str">
            <v>CO9_2019</v>
          </cell>
          <cell r="C1421" t="str">
            <v>2019 - Grossed Federal Tax Rate</v>
          </cell>
        </row>
        <row r="1422">
          <cell r="B1422" t="str">
            <v>CO9_2020</v>
          </cell>
          <cell r="C1422" t="str">
            <v>2020 - Grossed Federal Tax Rate</v>
          </cell>
        </row>
        <row r="1423">
          <cell r="B1423" t="str">
            <v>CO9_4001</v>
          </cell>
          <cell r="C1423" t="str">
            <v>4001 - Grossed Federal Tax Rate</v>
          </cell>
        </row>
        <row r="1424">
          <cell r="B1424" t="str">
            <v>CO9_8002</v>
          </cell>
          <cell r="C1424" t="str">
            <v>8002 - Grossed Federal Tax Rate</v>
          </cell>
        </row>
        <row r="1425">
          <cell r="B1425" t="str">
            <v>CO9_8003</v>
          </cell>
          <cell r="C1425" t="str">
            <v>8003 - Grossed Federal Tax Rate</v>
          </cell>
        </row>
        <row r="1426">
          <cell r="B1426" t="str">
            <v>CO9_8004</v>
          </cell>
          <cell r="C1426" t="str">
            <v>8004 - Grossed Federal Tax Rate</v>
          </cell>
        </row>
        <row r="1427">
          <cell r="B1427" t="str">
            <v>CO9_8005</v>
          </cell>
          <cell r="C1427" t="str">
            <v>8005 - Grossed Federal Tax Rate</v>
          </cell>
        </row>
        <row r="1428">
          <cell r="B1428" t="str">
            <v>CO9_8007</v>
          </cell>
          <cell r="C1428" t="str">
            <v>8007 - Grossed Federal Tax Rate</v>
          </cell>
        </row>
        <row r="1429">
          <cell r="B1429" t="str">
            <v>CO9_8008</v>
          </cell>
          <cell r="C1429" t="str">
            <v>8008 - Grossed Federal Tax Rate</v>
          </cell>
        </row>
        <row r="1430">
          <cell r="B1430" t="str">
            <v>CO9_8010</v>
          </cell>
          <cell r="C1430" t="str">
            <v>8010 - Grossed Federal Tax Rate</v>
          </cell>
        </row>
        <row r="1431">
          <cell r="B1431" t="str">
            <v>CO9_8012</v>
          </cell>
          <cell r="C1431" t="str">
            <v>8012 - Grossed Federal Tax Rate</v>
          </cell>
        </row>
        <row r="1432">
          <cell r="B1432" t="str">
            <v>CO9_8016</v>
          </cell>
          <cell r="C1432" t="str">
            <v>8016 - Grossed Federal Tax Rate</v>
          </cell>
        </row>
        <row r="1433">
          <cell r="B1433" t="str">
            <v>CO9_8017</v>
          </cell>
          <cell r="C1433" t="str">
            <v>8017 - Grossed Federal Tax Rate</v>
          </cell>
        </row>
        <row r="1434">
          <cell r="B1434" t="str">
            <v>CO9_8020</v>
          </cell>
          <cell r="C1434" t="str">
            <v>8020 - Grossed Federal Tax Rate</v>
          </cell>
        </row>
        <row r="1435">
          <cell r="B1435" t="str">
            <v>CO9_8022</v>
          </cell>
          <cell r="C1435" t="str">
            <v>8022 - Grossed Federal Tax Rate</v>
          </cell>
        </row>
        <row r="1436">
          <cell r="B1436" t="str">
            <v>CO9_8023</v>
          </cell>
          <cell r="C1436" t="str">
            <v>8023 - Grossed Federal Tax Rate</v>
          </cell>
        </row>
        <row r="1437">
          <cell r="B1437" t="str">
            <v>CO9_8024</v>
          </cell>
          <cell r="C1437" t="str">
            <v>8024 - Grossed Federal Tax Rate</v>
          </cell>
        </row>
        <row r="1438">
          <cell r="B1438" t="str">
            <v>CO9_8025</v>
          </cell>
          <cell r="C1438" t="str">
            <v>8025 - Grossed Federal Tax Rate</v>
          </cell>
        </row>
        <row r="1439">
          <cell r="B1439" t="str">
            <v>CO9_8026</v>
          </cell>
          <cell r="C1439" t="str">
            <v>8026 - Grossed Federal Tax Rate</v>
          </cell>
        </row>
        <row r="1440">
          <cell r="B1440" t="str">
            <v>CO9_8031</v>
          </cell>
          <cell r="C1440" t="str">
            <v>8031 - Grossed Federal Tax Rate</v>
          </cell>
        </row>
        <row r="1441">
          <cell r="B1441" t="str">
            <v>CO9_8033</v>
          </cell>
          <cell r="C1441" t="str">
            <v>8033 - Grossed Federal Tax Rate</v>
          </cell>
        </row>
        <row r="1442">
          <cell r="B1442" t="str">
            <v>CO9_8035</v>
          </cell>
          <cell r="C1442" t="str">
            <v>8035 - Grossed Federal Tax Rate</v>
          </cell>
        </row>
        <row r="1443">
          <cell r="B1443" t="str">
            <v>CO9_8036</v>
          </cell>
          <cell r="C1443" t="str">
            <v>8036 - Grossed Federal Tax Rate</v>
          </cell>
        </row>
        <row r="1444">
          <cell r="B1444" t="str">
            <v>CO9_8037</v>
          </cell>
          <cell r="C1444" t="str">
            <v>8037 - Grossed Federal Tax Rate</v>
          </cell>
        </row>
        <row r="1445">
          <cell r="B1445" t="str">
            <v>CO9_8038</v>
          </cell>
          <cell r="C1445" t="str">
            <v>8038 - Grossed Federal Tax Rate</v>
          </cell>
        </row>
        <row r="1446">
          <cell r="B1446" t="str">
            <v>CO9_8039</v>
          </cell>
          <cell r="C1446" t="str">
            <v>8039 - Grossed Federal Tax Rate</v>
          </cell>
        </row>
        <row r="1447">
          <cell r="B1447" t="str">
            <v>CO9_8040</v>
          </cell>
          <cell r="C1447" t="str">
            <v>8040 - Grossed Federal Tax Rate</v>
          </cell>
        </row>
        <row r="1448">
          <cell r="B1448" t="str">
            <v>CO9_8041</v>
          </cell>
          <cell r="C1448" t="str">
            <v>8041 - Grossed Federal Tax Rate</v>
          </cell>
        </row>
        <row r="1449">
          <cell r="B1449" t="str">
            <v>CO9_8042</v>
          </cell>
          <cell r="C1449" t="str">
            <v>8042 - Grossed Federal Tax Rate</v>
          </cell>
        </row>
        <row r="1450">
          <cell r="B1450" t="str">
            <v>CO9_8099</v>
          </cell>
          <cell r="C1450" t="str">
            <v>8099 - Grossed Federal Tax Rate</v>
          </cell>
        </row>
        <row r="1451">
          <cell r="B1451" t="str">
            <v>CO9_8100</v>
          </cell>
          <cell r="C1451" t="str">
            <v>8100 - Grossed Federal Tax Rate</v>
          </cell>
        </row>
        <row r="1452">
          <cell r="B1452" t="str">
            <v>CO9_8101</v>
          </cell>
          <cell r="C1452" t="str">
            <v>8101 - Grossed Federal Tax Rate</v>
          </cell>
        </row>
        <row r="1453">
          <cell r="B1453" t="str">
            <v>CO9_8102</v>
          </cell>
          <cell r="C1453" t="str">
            <v>8102 - Grossed Federal Tax Rate</v>
          </cell>
        </row>
        <row r="1454">
          <cell r="B1454" t="str">
            <v>CO9_8103</v>
          </cell>
          <cell r="C1454" t="str">
            <v>8103 - Grossed Federal Tax Rate</v>
          </cell>
        </row>
        <row r="1455">
          <cell r="B1455" t="str">
            <v>COA_2001</v>
          </cell>
          <cell r="C1455" t="str">
            <v>2001 - Return on Equity Amount</v>
          </cell>
        </row>
        <row r="1456">
          <cell r="B1456" t="str">
            <v>COA_2003</v>
          </cell>
          <cell r="C1456" t="str">
            <v>2003 - Return on Equity Amount</v>
          </cell>
        </row>
        <row r="1457">
          <cell r="B1457" t="str">
            <v>COA_2006</v>
          </cell>
          <cell r="C1457" t="str">
            <v>2006 - Return on Equity Amount</v>
          </cell>
        </row>
        <row r="1458">
          <cell r="B1458" t="str">
            <v>COA_2009</v>
          </cell>
          <cell r="C1458" t="str">
            <v>2009 - Return on Equity Amount</v>
          </cell>
        </row>
        <row r="1459">
          <cell r="B1459" t="str">
            <v>COA_2010</v>
          </cell>
          <cell r="C1459" t="str">
            <v>2010 - Return on Equity Amount</v>
          </cell>
        </row>
        <row r="1460">
          <cell r="B1460" t="str">
            <v>COA_2012</v>
          </cell>
          <cell r="C1460" t="str">
            <v>2012 - Return on Equity Amount</v>
          </cell>
        </row>
        <row r="1461">
          <cell r="B1461" t="str">
            <v>COA_2019</v>
          </cell>
          <cell r="C1461" t="str">
            <v>2019 - Return on Equity Amount</v>
          </cell>
        </row>
        <row r="1462">
          <cell r="B1462" t="str">
            <v>COA_2020</v>
          </cell>
          <cell r="C1462" t="str">
            <v>2020 - Return on Equity Amount</v>
          </cell>
        </row>
        <row r="1463">
          <cell r="B1463" t="str">
            <v>COA_4001</v>
          </cell>
          <cell r="C1463" t="str">
            <v>4001 - Return on Equity Amount</v>
          </cell>
        </row>
        <row r="1464">
          <cell r="B1464" t="str">
            <v>COA_8002</v>
          </cell>
          <cell r="C1464" t="str">
            <v>8002 - Return on Equity Amount</v>
          </cell>
        </row>
        <row r="1465">
          <cell r="B1465" t="str">
            <v>COA_8003</v>
          </cell>
          <cell r="C1465" t="str">
            <v>8003 - Return on Equity Amount</v>
          </cell>
        </row>
        <row r="1466">
          <cell r="B1466" t="str">
            <v>COA_8004</v>
          </cell>
          <cell r="C1466" t="str">
            <v>8004 - Return on Equity Amount</v>
          </cell>
        </row>
        <row r="1467">
          <cell r="B1467" t="str">
            <v>COA_8005</v>
          </cell>
          <cell r="C1467" t="str">
            <v>8005 - Return on Equity Amount</v>
          </cell>
        </row>
        <row r="1468">
          <cell r="B1468" t="str">
            <v>COA_8007</v>
          </cell>
          <cell r="C1468" t="str">
            <v>8007 - Return on Equity Amount</v>
          </cell>
        </row>
        <row r="1469">
          <cell r="B1469" t="str">
            <v>COA_8008</v>
          </cell>
          <cell r="C1469" t="str">
            <v>8008 - Return on Equity Amount</v>
          </cell>
        </row>
        <row r="1470">
          <cell r="B1470" t="str">
            <v>COA_8010</v>
          </cell>
          <cell r="C1470" t="str">
            <v>8010 - Return on Equity Amount</v>
          </cell>
        </row>
        <row r="1471">
          <cell r="B1471" t="str">
            <v>COA_8012</v>
          </cell>
          <cell r="C1471" t="str">
            <v>8012 - Return on Equity Amount</v>
          </cell>
        </row>
        <row r="1472">
          <cell r="B1472" t="str">
            <v>COA_8016</v>
          </cell>
          <cell r="C1472" t="str">
            <v>8016 - Return on Equity Amount</v>
          </cell>
        </row>
        <row r="1473">
          <cell r="B1473" t="str">
            <v>COA_8017</v>
          </cell>
          <cell r="C1473" t="str">
            <v>8017 - Return on Equity Amount</v>
          </cell>
        </row>
        <row r="1474">
          <cell r="B1474" t="str">
            <v>COA_8020</v>
          </cell>
          <cell r="C1474" t="str">
            <v>8020 - Return on Equity Amount</v>
          </cell>
        </row>
        <row r="1475">
          <cell r="B1475" t="str">
            <v>COA_8022</v>
          </cell>
          <cell r="C1475" t="str">
            <v>8022 - Return on Equity Amount</v>
          </cell>
        </row>
        <row r="1476">
          <cell r="B1476" t="str">
            <v>COA_8023</v>
          </cell>
          <cell r="C1476" t="str">
            <v>8023 - Return on Equity Amount</v>
          </cell>
        </row>
        <row r="1477">
          <cell r="B1477" t="str">
            <v>COA_8024</v>
          </cell>
          <cell r="C1477" t="str">
            <v>8024 - Return on Equity Amount</v>
          </cell>
        </row>
        <row r="1478">
          <cell r="B1478" t="str">
            <v>COA_8025</v>
          </cell>
          <cell r="C1478" t="str">
            <v>8025 - Return on Equity Amount</v>
          </cell>
        </row>
        <row r="1479">
          <cell r="B1479" t="str">
            <v>COA_8026</v>
          </cell>
          <cell r="C1479" t="str">
            <v>8026 - Return on Equity Amount</v>
          </cell>
        </row>
        <row r="1480">
          <cell r="B1480" t="str">
            <v>COA_8031</v>
          </cell>
          <cell r="C1480" t="str">
            <v>8031 - Return on Equity Amount</v>
          </cell>
        </row>
        <row r="1481">
          <cell r="B1481" t="str">
            <v>COA_8033</v>
          </cell>
          <cell r="C1481" t="str">
            <v>8033 - Return on Equity Amount</v>
          </cell>
        </row>
        <row r="1482">
          <cell r="B1482" t="str">
            <v>COA_8035</v>
          </cell>
          <cell r="C1482" t="str">
            <v>8035 - Return on Equity Amount</v>
          </cell>
        </row>
        <row r="1483">
          <cell r="B1483" t="str">
            <v>COA_8036</v>
          </cell>
          <cell r="C1483" t="str">
            <v>8036 - Return on Equity Amount</v>
          </cell>
        </row>
        <row r="1484">
          <cell r="B1484" t="str">
            <v>COA_8037</v>
          </cell>
          <cell r="C1484" t="str">
            <v>8037 - Return on Equity Amount</v>
          </cell>
        </row>
        <row r="1485">
          <cell r="B1485" t="str">
            <v>COA_8038</v>
          </cell>
          <cell r="C1485" t="str">
            <v>8038 - Return on Equity Amount</v>
          </cell>
        </row>
        <row r="1486">
          <cell r="B1486" t="str">
            <v>COA_8039</v>
          </cell>
          <cell r="C1486" t="str">
            <v>8039 - Return on Equity Amount</v>
          </cell>
        </row>
        <row r="1487">
          <cell r="B1487" t="str">
            <v>COA_8040</v>
          </cell>
          <cell r="C1487" t="str">
            <v>8040 - Return on Equity Amount</v>
          </cell>
        </row>
        <row r="1488">
          <cell r="B1488" t="str">
            <v>COA_8041</v>
          </cell>
          <cell r="C1488" t="str">
            <v>8041 - Return on Equity Amount</v>
          </cell>
        </row>
        <row r="1489">
          <cell r="B1489" t="str">
            <v>COA_8042</v>
          </cell>
          <cell r="C1489" t="str">
            <v>8042 - Return on Equity Amount</v>
          </cell>
        </row>
        <row r="1490">
          <cell r="B1490" t="str">
            <v>COA_8099</v>
          </cell>
          <cell r="C1490" t="str">
            <v>8099 - Return on Equity Amount</v>
          </cell>
        </row>
        <row r="1491">
          <cell r="B1491" t="str">
            <v>COA_8100</v>
          </cell>
          <cell r="C1491" t="str">
            <v>8100 - Return on Equity Amount</v>
          </cell>
        </row>
        <row r="1492">
          <cell r="B1492" t="str">
            <v>COA_8101</v>
          </cell>
          <cell r="C1492" t="str">
            <v>8101 - Return on Equity Amount</v>
          </cell>
        </row>
        <row r="1493">
          <cell r="B1493" t="str">
            <v>COA_8102</v>
          </cell>
          <cell r="C1493" t="str">
            <v>8102 - Return on Equity Amount</v>
          </cell>
        </row>
        <row r="1494">
          <cell r="B1494" t="str">
            <v>COA_8103</v>
          </cell>
          <cell r="C1494" t="str">
            <v>8103 - Return on Equity Amount</v>
          </cell>
        </row>
        <row r="1495">
          <cell r="B1495" t="str">
            <v>COB_2001</v>
          </cell>
          <cell r="C1495" t="str">
            <v>2001 - State Tax Amount</v>
          </cell>
        </row>
        <row r="1496">
          <cell r="B1496" t="str">
            <v>COB_2003</v>
          </cell>
          <cell r="C1496" t="str">
            <v>2003 - State Tax Amount</v>
          </cell>
        </row>
        <row r="1497">
          <cell r="B1497" t="str">
            <v>COB_2006</v>
          </cell>
          <cell r="C1497" t="str">
            <v>2006 - State Tax Amount</v>
          </cell>
        </row>
        <row r="1498">
          <cell r="B1498" t="str">
            <v>COB_2009</v>
          </cell>
          <cell r="C1498" t="str">
            <v>2009 - State Tax Amount</v>
          </cell>
        </row>
        <row r="1499">
          <cell r="B1499" t="str">
            <v>COB_2010</v>
          </cell>
          <cell r="C1499" t="str">
            <v>2010 - State Tax Amount</v>
          </cell>
        </row>
        <row r="1500">
          <cell r="B1500" t="str">
            <v>COB_2012</v>
          </cell>
          <cell r="C1500" t="str">
            <v>2012 - State Tax Amount</v>
          </cell>
        </row>
        <row r="1501">
          <cell r="B1501" t="str">
            <v>COB_2019</v>
          </cell>
          <cell r="C1501" t="str">
            <v>2019 - State Tax Amount</v>
          </cell>
        </row>
        <row r="1502">
          <cell r="B1502" t="str">
            <v>COB_2020</v>
          </cell>
          <cell r="C1502" t="str">
            <v>2020 - State Tax Amount</v>
          </cell>
        </row>
        <row r="1503">
          <cell r="B1503" t="str">
            <v>COB_4001</v>
          </cell>
          <cell r="C1503" t="str">
            <v>4001 - State Tax Amount</v>
          </cell>
        </row>
        <row r="1504">
          <cell r="B1504" t="str">
            <v>COB_8002</v>
          </cell>
          <cell r="C1504" t="str">
            <v>8002 - State Tax Amount</v>
          </cell>
        </row>
        <row r="1505">
          <cell r="B1505" t="str">
            <v>COB_8003</v>
          </cell>
          <cell r="C1505" t="str">
            <v>8003 - State Tax Amount</v>
          </cell>
        </row>
        <row r="1506">
          <cell r="B1506" t="str">
            <v>COB_8004</v>
          </cell>
          <cell r="C1506" t="str">
            <v>8004 - State Tax Amount</v>
          </cell>
        </row>
        <row r="1507">
          <cell r="B1507" t="str">
            <v>COB_8005</v>
          </cell>
          <cell r="C1507" t="str">
            <v>8005 - State Tax Amount</v>
          </cell>
        </row>
        <row r="1508">
          <cell r="B1508" t="str">
            <v>COB_8007</v>
          </cell>
          <cell r="C1508" t="str">
            <v>8007 - State Tax Amount</v>
          </cell>
        </row>
        <row r="1509">
          <cell r="B1509" t="str">
            <v>COB_8008</v>
          </cell>
          <cell r="C1509" t="str">
            <v>8008 - State Tax Amount</v>
          </cell>
        </row>
        <row r="1510">
          <cell r="B1510" t="str">
            <v>COB_8010</v>
          </cell>
          <cell r="C1510" t="str">
            <v>8010 - State Tax Amount</v>
          </cell>
        </row>
        <row r="1511">
          <cell r="B1511" t="str">
            <v>COB_8012</v>
          </cell>
          <cell r="C1511" t="str">
            <v>8012 - State Tax Amount</v>
          </cell>
        </row>
        <row r="1512">
          <cell r="B1512" t="str">
            <v>COB_8016</v>
          </cell>
          <cell r="C1512" t="str">
            <v>8016 - State Tax Amount</v>
          </cell>
        </row>
        <row r="1513">
          <cell r="B1513" t="str">
            <v>COB_8017</v>
          </cell>
          <cell r="C1513" t="str">
            <v>8017 - State Tax Amount</v>
          </cell>
        </row>
        <row r="1514">
          <cell r="B1514" t="str">
            <v>COB_8020</v>
          </cell>
          <cell r="C1514" t="str">
            <v>8020 - State Tax Amount</v>
          </cell>
        </row>
        <row r="1515">
          <cell r="B1515" t="str">
            <v>COB_8022</v>
          </cell>
          <cell r="C1515" t="str">
            <v>8022 - State Tax Amount</v>
          </cell>
        </row>
        <row r="1516">
          <cell r="B1516" t="str">
            <v>COB_8023</v>
          </cell>
          <cell r="C1516" t="str">
            <v>8023 - State Tax Amount</v>
          </cell>
        </row>
        <row r="1517">
          <cell r="B1517" t="str">
            <v>COB_8024</v>
          </cell>
          <cell r="C1517" t="str">
            <v>8024 - State Tax Amount</v>
          </cell>
        </row>
        <row r="1518">
          <cell r="B1518" t="str">
            <v>COB_8025</v>
          </cell>
          <cell r="C1518" t="str">
            <v>8025 - State Tax Amount</v>
          </cell>
        </row>
        <row r="1519">
          <cell r="B1519" t="str">
            <v>COB_8026</v>
          </cell>
          <cell r="C1519" t="str">
            <v>8026 - State Tax Amount</v>
          </cell>
        </row>
        <row r="1520">
          <cell r="B1520" t="str">
            <v>COB_8031</v>
          </cell>
          <cell r="C1520" t="str">
            <v>8031 - State Tax Amount</v>
          </cell>
        </row>
        <row r="1521">
          <cell r="B1521" t="str">
            <v>COB_8033</v>
          </cell>
          <cell r="C1521" t="str">
            <v>8033 - State Tax Amount</v>
          </cell>
        </row>
        <row r="1522">
          <cell r="B1522" t="str">
            <v>COB_8035</v>
          </cell>
          <cell r="C1522" t="str">
            <v>8035 - State Tax Amount</v>
          </cell>
        </row>
        <row r="1523">
          <cell r="B1523" t="str">
            <v>COB_8036</v>
          </cell>
          <cell r="C1523" t="str">
            <v>8036 - State Tax Amount</v>
          </cell>
        </row>
        <row r="1524">
          <cell r="B1524" t="str">
            <v>COB_8037</v>
          </cell>
          <cell r="C1524" t="str">
            <v>8037 - State Tax Amount</v>
          </cell>
        </row>
        <row r="1525">
          <cell r="B1525" t="str">
            <v>COB_8038</v>
          </cell>
          <cell r="C1525" t="str">
            <v>8038 - State Tax Amount</v>
          </cell>
        </row>
        <row r="1526">
          <cell r="B1526" t="str">
            <v>COB_8039</v>
          </cell>
          <cell r="C1526" t="str">
            <v>8039 - State Tax Amount</v>
          </cell>
        </row>
        <row r="1527">
          <cell r="B1527" t="str">
            <v>COB_8040</v>
          </cell>
          <cell r="C1527" t="str">
            <v>8040 - State Tax Amount</v>
          </cell>
        </row>
        <row r="1528">
          <cell r="B1528" t="str">
            <v>COB_8041</v>
          </cell>
          <cell r="C1528" t="str">
            <v>8041 - State Tax Amount</v>
          </cell>
        </row>
        <row r="1529">
          <cell r="B1529" t="str">
            <v>COB_8042</v>
          </cell>
          <cell r="C1529" t="str">
            <v>8042 - State Tax Amount</v>
          </cell>
        </row>
        <row r="1530">
          <cell r="B1530" t="str">
            <v>COB_8099</v>
          </cell>
          <cell r="C1530" t="str">
            <v>8099 - State Tax Amount</v>
          </cell>
        </row>
        <row r="1531">
          <cell r="B1531" t="str">
            <v>COB_8100</v>
          </cell>
          <cell r="C1531" t="str">
            <v>8100 - State Tax Amount</v>
          </cell>
        </row>
        <row r="1532">
          <cell r="B1532" t="str">
            <v>COB_8101</v>
          </cell>
          <cell r="C1532" t="str">
            <v>8101 - State Tax Amount</v>
          </cell>
        </row>
        <row r="1533">
          <cell r="B1533" t="str">
            <v>COB_8102</v>
          </cell>
          <cell r="C1533" t="str">
            <v>8102 - State Tax Amount</v>
          </cell>
        </row>
        <row r="1534">
          <cell r="B1534" t="str">
            <v>COB_8103</v>
          </cell>
          <cell r="C1534" t="str">
            <v>8103 - State Tax Amount</v>
          </cell>
        </row>
        <row r="1535">
          <cell r="B1535" t="str">
            <v>COC_2001</v>
          </cell>
          <cell r="C1535" t="str">
            <v>2001 - Federal Tax Amount</v>
          </cell>
        </row>
        <row r="1536">
          <cell r="B1536" t="str">
            <v>COC_2003</v>
          </cell>
          <cell r="C1536" t="str">
            <v>2003 - Federal Tax Amount</v>
          </cell>
        </row>
        <row r="1537">
          <cell r="B1537" t="str">
            <v>COC_2006</v>
          </cell>
          <cell r="C1537" t="str">
            <v>2006 - Federal Tax Amount</v>
          </cell>
        </row>
        <row r="1538">
          <cell r="B1538" t="str">
            <v>COC_2009</v>
          </cell>
          <cell r="C1538" t="str">
            <v>2009 - Federal Tax Amount</v>
          </cell>
        </row>
        <row r="1539">
          <cell r="B1539" t="str">
            <v>COC_2010</v>
          </cell>
          <cell r="C1539" t="str">
            <v>2010 - Federal Tax Amount</v>
          </cell>
        </row>
        <row r="1540">
          <cell r="B1540" t="str">
            <v>COC_2012</v>
          </cell>
          <cell r="C1540" t="str">
            <v>2012 - Federal Tax Amount</v>
          </cell>
        </row>
        <row r="1541">
          <cell r="B1541" t="str">
            <v>COC_2019</v>
          </cell>
          <cell r="C1541" t="str">
            <v>2019 - Federal Tax Amount</v>
          </cell>
        </row>
        <row r="1542">
          <cell r="B1542" t="str">
            <v>COC_2020</v>
          </cell>
          <cell r="C1542" t="str">
            <v>2020 - Federal Tax Amount</v>
          </cell>
        </row>
        <row r="1543">
          <cell r="B1543" t="str">
            <v>COC_4001</v>
          </cell>
          <cell r="C1543" t="str">
            <v>4001 - Federal Tax Amount</v>
          </cell>
        </row>
        <row r="1544">
          <cell r="B1544" t="str">
            <v>COC_8002</v>
          </cell>
          <cell r="C1544" t="str">
            <v>8002 - Federal Tax Amount</v>
          </cell>
        </row>
        <row r="1545">
          <cell r="B1545" t="str">
            <v>COC_8003</v>
          </cell>
          <cell r="C1545" t="str">
            <v>8003 - Federal Tax Amount</v>
          </cell>
        </row>
        <row r="1546">
          <cell r="B1546" t="str">
            <v>COC_8004</v>
          </cell>
          <cell r="C1546" t="str">
            <v>8004 - Federal Tax Amount</v>
          </cell>
        </row>
        <row r="1547">
          <cell r="B1547" t="str">
            <v>COC_8005</v>
          </cell>
          <cell r="C1547" t="str">
            <v>8005 - Federal Tax Amount</v>
          </cell>
        </row>
        <row r="1548">
          <cell r="B1548" t="str">
            <v>COC_8007</v>
          </cell>
          <cell r="C1548" t="str">
            <v>8007 - Federal Tax Amount</v>
          </cell>
        </row>
        <row r="1549">
          <cell r="B1549" t="str">
            <v>COC_8008</v>
          </cell>
          <cell r="C1549" t="str">
            <v>8008 - Federal Tax Amount</v>
          </cell>
        </row>
        <row r="1550">
          <cell r="B1550" t="str">
            <v>COC_8010</v>
          </cell>
          <cell r="C1550" t="str">
            <v>8010 - Federal Tax Amount</v>
          </cell>
        </row>
        <row r="1551">
          <cell r="B1551" t="str">
            <v>COC_8012</v>
          </cell>
          <cell r="C1551" t="str">
            <v>8012 - Federal Tax Amount</v>
          </cell>
        </row>
        <row r="1552">
          <cell r="B1552" t="str">
            <v>COC_8016</v>
          </cell>
          <cell r="C1552" t="str">
            <v>8016 - Federal Tax Amount</v>
          </cell>
        </row>
        <row r="1553">
          <cell r="B1553" t="str">
            <v>COC_8017</v>
          </cell>
          <cell r="C1553" t="str">
            <v>8017 - Federal Tax Amount</v>
          </cell>
        </row>
        <row r="1554">
          <cell r="B1554" t="str">
            <v>COC_8020</v>
          </cell>
          <cell r="C1554" t="str">
            <v>8020 - Federal Tax Amount</v>
          </cell>
        </row>
        <row r="1555">
          <cell r="B1555" t="str">
            <v>COC_8022</v>
          </cell>
          <cell r="C1555" t="str">
            <v>8022 - Federal Tax Amount</v>
          </cell>
        </row>
        <row r="1556">
          <cell r="B1556" t="str">
            <v>COC_8023</v>
          </cell>
          <cell r="C1556" t="str">
            <v>8023 - Federal Tax Amount</v>
          </cell>
        </row>
        <row r="1557">
          <cell r="B1557" t="str">
            <v>COC_8024</v>
          </cell>
          <cell r="C1557" t="str">
            <v>8024 - Federal Tax Amount</v>
          </cell>
        </row>
        <row r="1558">
          <cell r="B1558" t="str">
            <v>COC_8025</v>
          </cell>
          <cell r="C1558" t="str">
            <v>8025 - Federal Tax Amount</v>
          </cell>
        </row>
        <row r="1559">
          <cell r="B1559" t="str">
            <v>COC_8026</v>
          </cell>
          <cell r="C1559" t="str">
            <v>8026 - Federal Tax Amount</v>
          </cell>
        </row>
        <row r="1560">
          <cell r="B1560" t="str">
            <v>COC_8031</v>
          </cell>
          <cell r="C1560" t="str">
            <v>8031 - Federal Tax Amount</v>
          </cell>
        </row>
        <row r="1561">
          <cell r="B1561" t="str">
            <v>COC_8033</v>
          </cell>
          <cell r="C1561" t="str">
            <v>8033 - Federal Tax Amount</v>
          </cell>
        </row>
        <row r="1562">
          <cell r="B1562" t="str">
            <v>COC_8035</v>
          </cell>
          <cell r="C1562" t="str">
            <v>8035 - Federal Tax Amount</v>
          </cell>
        </row>
        <row r="1563">
          <cell r="B1563" t="str">
            <v>COC_8036</v>
          </cell>
          <cell r="C1563" t="str">
            <v>8036 - Federal Tax Amount</v>
          </cell>
        </row>
        <row r="1564">
          <cell r="B1564" t="str">
            <v>COC_8037</v>
          </cell>
          <cell r="C1564" t="str">
            <v>8037 - Federal Tax Amount</v>
          </cell>
        </row>
        <row r="1565">
          <cell r="B1565" t="str">
            <v>COC_8038</v>
          </cell>
          <cell r="C1565" t="str">
            <v>8038 - Federal Tax Amount</v>
          </cell>
        </row>
        <row r="1566">
          <cell r="B1566" t="str">
            <v>COC_8039</v>
          </cell>
          <cell r="C1566" t="str">
            <v>8039 - Federal Tax Amount</v>
          </cell>
        </row>
        <row r="1567">
          <cell r="B1567" t="str">
            <v>COC_8040</v>
          </cell>
          <cell r="C1567" t="str">
            <v>8040 - Federal Tax Amount</v>
          </cell>
        </row>
        <row r="1568">
          <cell r="B1568" t="str">
            <v>COC_8041</v>
          </cell>
          <cell r="C1568" t="str">
            <v>8041 - Federal Tax Amount</v>
          </cell>
        </row>
        <row r="1569">
          <cell r="B1569" t="str">
            <v>COC_8042</v>
          </cell>
          <cell r="C1569" t="str">
            <v>8042 - Federal Tax Amount</v>
          </cell>
        </row>
        <row r="1570">
          <cell r="B1570" t="str">
            <v>COC_8099</v>
          </cell>
          <cell r="C1570" t="str">
            <v>8099 - Federal Tax Amount</v>
          </cell>
        </row>
        <row r="1571">
          <cell r="B1571" t="str">
            <v>COC_8100</v>
          </cell>
          <cell r="C1571" t="str">
            <v>8100 - Federal Tax Amount</v>
          </cell>
        </row>
        <row r="1572">
          <cell r="B1572" t="str">
            <v>COC_8101</v>
          </cell>
          <cell r="C1572" t="str">
            <v>8101 - Federal Tax Amount</v>
          </cell>
        </row>
        <row r="1573">
          <cell r="B1573" t="str">
            <v>COC_8102</v>
          </cell>
          <cell r="C1573" t="str">
            <v>8102 - Federal Tax Amount</v>
          </cell>
        </row>
        <row r="1574">
          <cell r="B1574" t="str">
            <v>COC_8103</v>
          </cell>
          <cell r="C1574" t="str">
            <v>8103 - Federal Tax Amount</v>
          </cell>
        </row>
        <row r="1575">
          <cell r="B1575" t="str">
            <v>COD_2001</v>
          </cell>
          <cell r="C1575" t="str">
            <v>2001 - Return on Debt Amount</v>
          </cell>
        </row>
        <row r="1576">
          <cell r="B1576" t="str">
            <v>COD_2003</v>
          </cell>
          <cell r="C1576" t="str">
            <v>2003 - Return on Debt Amount</v>
          </cell>
        </row>
        <row r="1577">
          <cell r="B1577" t="str">
            <v>COD_2006</v>
          </cell>
          <cell r="C1577" t="str">
            <v>2006 - Return on Debt Amount</v>
          </cell>
        </row>
        <row r="1578">
          <cell r="B1578" t="str">
            <v>COD_2009</v>
          </cell>
          <cell r="C1578" t="str">
            <v>2009 - Return on Debt Amount</v>
          </cell>
        </row>
        <row r="1579">
          <cell r="B1579" t="str">
            <v>COD_2010</v>
          </cell>
          <cell r="C1579" t="str">
            <v>2010 - Return on Debt Amount</v>
          </cell>
        </row>
        <row r="1580">
          <cell r="B1580" t="str">
            <v>COD_2012</v>
          </cell>
          <cell r="C1580" t="str">
            <v>2012 - Return on Debt Amount</v>
          </cell>
        </row>
        <row r="1581">
          <cell r="B1581" t="str">
            <v>COD_2019</v>
          </cell>
          <cell r="C1581" t="str">
            <v>2019 - Return on Debt Amount</v>
          </cell>
        </row>
        <row r="1582">
          <cell r="B1582" t="str">
            <v>COD_2020</v>
          </cell>
          <cell r="C1582" t="str">
            <v>2020 - Return on Debt Amount</v>
          </cell>
        </row>
        <row r="1583">
          <cell r="B1583" t="str">
            <v>COD_4001</v>
          </cell>
          <cell r="C1583" t="str">
            <v>4001 - Return on Debt Amount</v>
          </cell>
        </row>
        <row r="1584">
          <cell r="B1584" t="str">
            <v>COD_8002</v>
          </cell>
          <cell r="C1584" t="str">
            <v>8002 - Return on Debt Amount</v>
          </cell>
        </row>
        <row r="1585">
          <cell r="B1585" t="str">
            <v>COD_8003</v>
          </cell>
          <cell r="C1585" t="str">
            <v>8003 - Return on Debt Amount</v>
          </cell>
        </row>
        <row r="1586">
          <cell r="B1586" t="str">
            <v>COD_8004</v>
          </cell>
          <cell r="C1586" t="str">
            <v>8004 - Return on Debt Amount</v>
          </cell>
        </row>
        <row r="1587">
          <cell r="B1587" t="str">
            <v>COD_8005</v>
          </cell>
          <cell r="C1587" t="str">
            <v>8005 - Return on Debt Amount</v>
          </cell>
        </row>
        <row r="1588">
          <cell r="B1588" t="str">
            <v>COD_8007</v>
          </cell>
          <cell r="C1588" t="str">
            <v>8007 - Return on Debt Amount</v>
          </cell>
        </row>
        <row r="1589">
          <cell r="B1589" t="str">
            <v>COD_8008</v>
          </cell>
          <cell r="C1589" t="str">
            <v>8008 - Return on Debt Amount</v>
          </cell>
        </row>
        <row r="1590">
          <cell r="B1590" t="str">
            <v>COD_8010</v>
          </cell>
          <cell r="C1590" t="str">
            <v>8010 - Return on Debt Amount</v>
          </cell>
        </row>
        <row r="1591">
          <cell r="B1591" t="str">
            <v>COD_8012</v>
          </cell>
          <cell r="C1591" t="str">
            <v>8012 - Return on Debt Amount</v>
          </cell>
        </row>
        <row r="1592">
          <cell r="B1592" t="str">
            <v>COD_8016</v>
          </cell>
          <cell r="C1592" t="str">
            <v>8016 - Return on Debt Amount</v>
          </cell>
        </row>
        <row r="1593">
          <cell r="B1593" t="str">
            <v>COD_8017</v>
          </cell>
          <cell r="C1593" t="str">
            <v>8017 - Return on Debt Amount</v>
          </cell>
        </row>
        <row r="1594">
          <cell r="B1594" t="str">
            <v>COD_8020</v>
          </cell>
          <cell r="C1594" t="str">
            <v>8020 - Return on Debt Amount</v>
          </cell>
        </row>
        <row r="1595">
          <cell r="B1595" t="str">
            <v>COD_8022</v>
          </cell>
          <cell r="C1595" t="str">
            <v>8022 - Return on Debt Amount</v>
          </cell>
        </row>
        <row r="1596">
          <cell r="B1596" t="str">
            <v>COD_8023</v>
          </cell>
          <cell r="C1596" t="str">
            <v>8023 - Return on Debt Amount</v>
          </cell>
        </row>
        <row r="1597">
          <cell r="B1597" t="str">
            <v>COD_8024</v>
          </cell>
          <cell r="C1597" t="str">
            <v>8024 - Return on Debt Amount</v>
          </cell>
        </row>
        <row r="1598">
          <cell r="B1598" t="str">
            <v>COD_8025</v>
          </cell>
          <cell r="C1598" t="str">
            <v>8025 - Return on Debt Amount</v>
          </cell>
        </row>
        <row r="1599">
          <cell r="B1599" t="str">
            <v>COD_8026</v>
          </cell>
          <cell r="C1599" t="str">
            <v>8026 - Return on Debt Amount</v>
          </cell>
        </row>
        <row r="1600">
          <cell r="B1600" t="str">
            <v>COD_8031</v>
          </cell>
          <cell r="C1600" t="str">
            <v>8031 - Return on Debt Amount</v>
          </cell>
        </row>
        <row r="1601">
          <cell r="B1601" t="str">
            <v>COD_8033</v>
          </cell>
          <cell r="C1601" t="str">
            <v>8033 - Return on Debt Amount</v>
          </cell>
        </row>
        <row r="1602">
          <cell r="B1602" t="str">
            <v>COD_8035</v>
          </cell>
          <cell r="C1602" t="str">
            <v>8035 - Return on Debt Amount</v>
          </cell>
        </row>
        <row r="1603">
          <cell r="B1603" t="str">
            <v>COD_8036</v>
          </cell>
          <cell r="C1603" t="str">
            <v>8036 - Return on Debt Amount</v>
          </cell>
        </row>
        <row r="1604">
          <cell r="B1604" t="str">
            <v>COD_8037</v>
          </cell>
          <cell r="C1604" t="str">
            <v>8037 - Return on Debt Amount</v>
          </cell>
        </row>
        <row r="1605">
          <cell r="B1605" t="str">
            <v>COD_8038</v>
          </cell>
          <cell r="C1605" t="str">
            <v>8038 - Return on Debt Amount</v>
          </cell>
        </row>
        <row r="1606">
          <cell r="B1606" t="str">
            <v>COD_8039</v>
          </cell>
          <cell r="C1606" t="str">
            <v>8039 - Return on Debt Amount</v>
          </cell>
        </row>
        <row r="1607">
          <cell r="B1607" t="str">
            <v>COD_8040</v>
          </cell>
          <cell r="C1607" t="str">
            <v>8040 - Return on Debt Amount</v>
          </cell>
        </row>
        <row r="1608">
          <cell r="B1608" t="str">
            <v>COD_8041</v>
          </cell>
          <cell r="C1608" t="str">
            <v>8041 - Return on Debt Amount</v>
          </cell>
        </row>
        <row r="1609">
          <cell r="B1609" t="str">
            <v>COD_8042</v>
          </cell>
          <cell r="C1609" t="str">
            <v>8042 - Return on Debt Amount</v>
          </cell>
        </row>
        <row r="1610">
          <cell r="B1610" t="str">
            <v>COD_8099</v>
          </cell>
          <cell r="C1610" t="str">
            <v>8099 - Return on Debt Amount</v>
          </cell>
        </row>
        <row r="1611">
          <cell r="B1611" t="str">
            <v>COD_8100</v>
          </cell>
          <cell r="C1611" t="str">
            <v>8100 - Return on Debt Amount</v>
          </cell>
        </row>
        <row r="1612">
          <cell r="B1612" t="str">
            <v>COD_8101</v>
          </cell>
          <cell r="C1612" t="str">
            <v>8101 - Return on Debt Amount</v>
          </cell>
        </row>
        <row r="1613">
          <cell r="B1613" t="str">
            <v>COD_8102</v>
          </cell>
          <cell r="C1613" t="str">
            <v>8102 - Return on Debt Amount</v>
          </cell>
        </row>
        <row r="1614">
          <cell r="B1614" t="str">
            <v>COD_8103</v>
          </cell>
          <cell r="C1614" t="str">
            <v>8103 - Return on Debt Amount</v>
          </cell>
        </row>
        <row r="1615">
          <cell r="B1615" t="str">
            <v>COE_2001</v>
          </cell>
          <cell r="C1615" t="str">
            <v>2001 - Total Cap Exp Amount</v>
          </cell>
        </row>
        <row r="1616">
          <cell r="B1616" t="str">
            <v>COE_2003</v>
          </cell>
          <cell r="C1616" t="str">
            <v>2003 - Total Cap Exp Amount</v>
          </cell>
        </row>
        <row r="1617">
          <cell r="B1617" t="str">
            <v>COE_2006</v>
          </cell>
          <cell r="C1617" t="str">
            <v>2006 - Total Cap Exp Amount</v>
          </cell>
        </row>
        <row r="1618">
          <cell r="B1618" t="str">
            <v>COE_2009</v>
          </cell>
          <cell r="C1618" t="str">
            <v>2009 - Total Cap Exp Amount</v>
          </cell>
        </row>
        <row r="1619">
          <cell r="B1619" t="str">
            <v>COE_2010</v>
          </cell>
          <cell r="C1619" t="str">
            <v>2010 - Total Cap Exp Amount</v>
          </cell>
        </row>
        <row r="1620">
          <cell r="B1620" t="str">
            <v>COE_2012</v>
          </cell>
          <cell r="C1620" t="str">
            <v>2012 - Total Cap Exp Amount</v>
          </cell>
        </row>
        <row r="1621">
          <cell r="B1621" t="str">
            <v>COE_2019</v>
          </cell>
          <cell r="C1621" t="str">
            <v>2019 - Total Cap Exp Amount</v>
          </cell>
        </row>
        <row r="1622">
          <cell r="B1622" t="str">
            <v>COE_2020</v>
          </cell>
          <cell r="C1622" t="str">
            <v>2020 - Total Cap Exp Amount</v>
          </cell>
        </row>
        <row r="1623">
          <cell r="B1623" t="str">
            <v>COE_4001</v>
          </cell>
          <cell r="C1623" t="str">
            <v>4001 - Total Cap Exp Amount</v>
          </cell>
        </row>
        <row r="1624">
          <cell r="B1624" t="str">
            <v>COE_8002</v>
          </cell>
          <cell r="C1624" t="str">
            <v>8002 - Total Cap Exp Amount</v>
          </cell>
        </row>
        <row r="1625">
          <cell r="B1625" t="str">
            <v>COE_8003</v>
          </cell>
          <cell r="C1625" t="str">
            <v>8003 - Total Cap Exp Amount</v>
          </cell>
        </row>
        <row r="1626">
          <cell r="B1626" t="str">
            <v>COE_8004</v>
          </cell>
          <cell r="C1626" t="str">
            <v>8004 - Total Cap Exp Amount</v>
          </cell>
        </row>
        <row r="1627">
          <cell r="B1627" t="str">
            <v>COE_8005</v>
          </cell>
          <cell r="C1627" t="str">
            <v>8005 - Total Cap Exp Amount</v>
          </cell>
        </row>
        <row r="1628">
          <cell r="B1628" t="str">
            <v>COE_8007</v>
          </cell>
          <cell r="C1628" t="str">
            <v>8007 - Total Cap Exp Amount</v>
          </cell>
        </row>
        <row r="1629">
          <cell r="B1629" t="str">
            <v>COE_8008</v>
          </cell>
          <cell r="C1629" t="str">
            <v>8008 - Total Cap Exp Amount</v>
          </cell>
        </row>
        <row r="1630">
          <cell r="B1630" t="str">
            <v>COE_8010</v>
          </cell>
          <cell r="C1630" t="str">
            <v>8010 - Total Cap Exp Amount</v>
          </cell>
        </row>
        <row r="1631">
          <cell r="B1631" t="str">
            <v>COE_8012</v>
          </cell>
          <cell r="C1631" t="str">
            <v>8012 - Total Cap Exp Amount</v>
          </cell>
        </row>
        <row r="1632">
          <cell r="B1632" t="str">
            <v>COE_8016</v>
          </cell>
          <cell r="C1632" t="str">
            <v>8016 - Total Cap Exp Amount</v>
          </cell>
        </row>
        <row r="1633">
          <cell r="B1633" t="str">
            <v>COE_8017</v>
          </cell>
          <cell r="C1633" t="str">
            <v>8017 - Total Cap Exp Amount</v>
          </cell>
        </row>
        <row r="1634">
          <cell r="B1634" t="str">
            <v>COE_8020</v>
          </cell>
          <cell r="C1634" t="str">
            <v>8020 - Total Cap Exp Amount</v>
          </cell>
        </row>
        <row r="1635">
          <cell r="B1635" t="str">
            <v>COE_8022</v>
          </cell>
          <cell r="C1635" t="str">
            <v>8022 - Total Cap Exp Amount</v>
          </cell>
        </row>
        <row r="1636">
          <cell r="B1636" t="str">
            <v>COE_8023</v>
          </cell>
          <cell r="C1636" t="str">
            <v>8023 - Total Cap Exp Amount</v>
          </cell>
        </row>
        <row r="1637">
          <cell r="B1637" t="str">
            <v>COE_8024</v>
          </cell>
          <cell r="C1637" t="str">
            <v>8024 - Total Cap Exp Amount</v>
          </cell>
        </row>
        <row r="1638">
          <cell r="B1638" t="str">
            <v>COE_8025</v>
          </cell>
          <cell r="C1638" t="str">
            <v>8025 - Total Cap Exp Amount</v>
          </cell>
        </row>
        <row r="1639">
          <cell r="B1639" t="str">
            <v>COE_8026</v>
          </cell>
          <cell r="C1639" t="str">
            <v>8026 - Total Cap Exp Amount</v>
          </cell>
        </row>
        <row r="1640">
          <cell r="B1640" t="str">
            <v>COE_8031</v>
          </cell>
          <cell r="C1640" t="str">
            <v>8031 - Total Cap Exp Amount</v>
          </cell>
        </row>
        <row r="1641">
          <cell r="B1641" t="str">
            <v>COE_8033</v>
          </cell>
          <cell r="C1641" t="str">
            <v>8033 - Total Cap Exp Amount</v>
          </cell>
        </row>
        <row r="1642">
          <cell r="B1642" t="str">
            <v>COE_8035</v>
          </cell>
          <cell r="C1642" t="str">
            <v>8035 - Total Cap Exp Amount</v>
          </cell>
        </row>
        <row r="1643">
          <cell r="B1643" t="str">
            <v>COE_8036</v>
          </cell>
          <cell r="C1643" t="str">
            <v>8036 - Total Cap Exp Amount</v>
          </cell>
        </row>
        <row r="1644">
          <cell r="B1644" t="str">
            <v>COE_8037</v>
          </cell>
          <cell r="C1644" t="str">
            <v>8037 - Total Cap Exp Amount</v>
          </cell>
        </row>
        <row r="1645">
          <cell r="B1645" t="str">
            <v>COE_8038</v>
          </cell>
          <cell r="C1645" t="str">
            <v>8038 - Total Cap Exp Amount</v>
          </cell>
        </row>
        <row r="1646">
          <cell r="B1646" t="str">
            <v>COE_8039</v>
          </cell>
          <cell r="C1646" t="str">
            <v>8039 - Total Cap Exp Amount</v>
          </cell>
        </row>
        <row r="1647">
          <cell r="B1647" t="str">
            <v>COE_8040</v>
          </cell>
          <cell r="C1647" t="str">
            <v>8040 - Total Cap Exp Amount</v>
          </cell>
        </row>
        <row r="1648">
          <cell r="B1648" t="str">
            <v>COE_8041</v>
          </cell>
          <cell r="C1648" t="str">
            <v>8041 - Total Cap Exp Amount</v>
          </cell>
        </row>
        <row r="1649">
          <cell r="B1649" t="str">
            <v>COE_8042</v>
          </cell>
          <cell r="C1649" t="str">
            <v>8042 - Total Cap Exp Amount</v>
          </cell>
        </row>
        <row r="1650">
          <cell r="B1650" t="str">
            <v>COE_8099</v>
          </cell>
          <cell r="C1650" t="str">
            <v>8099 - Total Cap Exp Amount</v>
          </cell>
        </row>
        <row r="1651">
          <cell r="B1651" t="str">
            <v>COE_8100</v>
          </cell>
          <cell r="C1651" t="str">
            <v>8100 - Total Cap Exp Amount</v>
          </cell>
        </row>
        <row r="1652">
          <cell r="B1652" t="str">
            <v>COE_8101</v>
          </cell>
          <cell r="C1652" t="str">
            <v>8101 - Total Cap Exp Amount</v>
          </cell>
        </row>
        <row r="1653">
          <cell r="B1653" t="str">
            <v>COE_8102</v>
          </cell>
          <cell r="C1653" t="str">
            <v>8102 - Total Cap Exp Amount</v>
          </cell>
        </row>
        <row r="1654">
          <cell r="B1654" t="str">
            <v>COE_8103</v>
          </cell>
          <cell r="C1654" t="str">
            <v>8103 - Total Cap Exp Amount</v>
          </cell>
        </row>
        <row r="1655">
          <cell r="B1655" t="str">
            <v>COF_2001</v>
          </cell>
          <cell r="C1655" t="str">
            <v>2001 - CP Allocation Factor</v>
          </cell>
        </row>
        <row r="1656">
          <cell r="B1656" t="str">
            <v>COF_2003</v>
          </cell>
          <cell r="C1656" t="str">
            <v>2003 - CP Allocation Factor</v>
          </cell>
        </row>
        <row r="1657">
          <cell r="B1657" t="str">
            <v>COF_2006</v>
          </cell>
          <cell r="C1657" t="str">
            <v>2006 - CP Allocation Factor</v>
          </cell>
        </row>
        <row r="1658">
          <cell r="B1658" t="str">
            <v>COF_2009</v>
          </cell>
          <cell r="C1658" t="str">
            <v>2009 - CP Allocation Factor</v>
          </cell>
        </row>
        <row r="1659">
          <cell r="B1659" t="str">
            <v>COF_2010</v>
          </cell>
          <cell r="C1659" t="str">
            <v>2010 - CP Allocation Factor</v>
          </cell>
        </row>
        <row r="1660">
          <cell r="B1660" t="str">
            <v>COF_2012</v>
          </cell>
          <cell r="C1660" t="str">
            <v>2012 - CP Allocation Factor</v>
          </cell>
        </row>
        <row r="1661">
          <cell r="B1661" t="str">
            <v>COF_2019</v>
          </cell>
          <cell r="C1661" t="str">
            <v>2019 - CP Allocation Factor</v>
          </cell>
        </row>
        <row r="1662">
          <cell r="B1662" t="str">
            <v>COF_2020</v>
          </cell>
          <cell r="C1662" t="str">
            <v>2020 - CP Allocation Factor</v>
          </cell>
        </row>
        <row r="1663">
          <cell r="B1663" t="str">
            <v>COF_4001</v>
          </cell>
          <cell r="C1663" t="str">
            <v>4001 - CP Allocation Factor</v>
          </cell>
        </row>
        <row r="1664">
          <cell r="B1664" t="str">
            <v>COF_8002</v>
          </cell>
          <cell r="C1664" t="str">
            <v>8002 - CP Allocation Factor</v>
          </cell>
        </row>
        <row r="1665">
          <cell r="B1665" t="str">
            <v>COF_8003</v>
          </cell>
          <cell r="C1665" t="str">
            <v>8003 - CP Allocation Factor</v>
          </cell>
        </row>
        <row r="1666">
          <cell r="B1666" t="str">
            <v>COF_8004</v>
          </cell>
          <cell r="C1666" t="str">
            <v>8004 - CP Allocation Factor</v>
          </cell>
        </row>
        <row r="1667">
          <cell r="B1667" t="str">
            <v>COF_8005</v>
          </cell>
          <cell r="C1667" t="str">
            <v>8005 - CP Allocation Factor</v>
          </cell>
        </row>
        <row r="1668">
          <cell r="B1668" t="str">
            <v>COF_8007</v>
          </cell>
          <cell r="C1668" t="str">
            <v>8007 - CP Allocation Factor</v>
          </cell>
        </row>
        <row r="1669">
          <cell r="B1669" t="str">
            <v>COF_8008</v>
          </cell>
          <cell r="C1669" t="str">
            <v>8008 - CP Allocation Factor</v>
          </cell>
        </row>
        <row r="1670">
          <cell r="B1670" t="str">
            <v>COF_8010</v>
          </cell>
          <cell r="C1670" t="str">
            <v>8010 - CP Allocation Factor</v>
          </cell>
        </row>
        <row r="1671">
          <cell r="B1671" t="str">
            <v>COF_8012</v>
          </cell>
          <cell r="C1671" t="str">
            <v>8012 - CP Allocation Factor</v>
          </cell>
        </row>
        <row r="1672">
          <cell r="B1672" t="str">
            <v>COF_8016</v>
          </cell>
          <cell r="C1672" t="str">
            <v>8016 - CP Allocation Factor</v>
          </cell>
        </row>
        <row r="1673">
          <cell r="B1673" t="str">
            <v>COF_8017</v>
          </cell>
          <cell r="C1673" t="str">
            <v>8017 - CP Allocation Factor</v>
          </cell>
        </row>
        <row r="1674">
          <cell r="B1674" t="str">
            <v>COF_8020</v>
          </cell>
          <cell r="C1674" t="str">
            <v>8020 - CP Allocation Factor</v>
          </cell>
        </row>
        <row r="1675">
          <cell r="B1675" t="str">
            <v>COF_8022</v>
          </cell>
          <cell r="C1675" t="str">
            <v>8022 - CP Allocation Factor</v>
          </cell>
        </row>
        <row r="1676">
          <cell r="B1676" t="str">
            <v>COF_8023</v>
          </cell>
          <cell r="C1676" t="str">
            <v>8023 - CP Allocation Factor</v>
          </cell>
        </row>
        <row r="1677">
          <cell r="B1677" t="str">
            <v>COF_8024</v>
          </cell>
          <cell r="C1677" t="str">
            <v>8024 - CP Allocation Factor</v>
          </cell>
        </row>
        <row r="1678">
          <cell r="B1678" t="str">
            <v>COF_8025</v>
          </cell>
          <cell r="C1678" t="str">
            <v>8025 - CP Allocation Factor</v>
          </cell>
        </row>
        <row r="1679">
          <cell r="B1679" t="str">
            <v>COF_8026</v>
          </cell>
          <cell r="C1679" t="str">
            <v>8026 - CP Allocation Factor</v>
          </cell>
        </row>
        <row r="1680">
          <cell r="B1680" t="str">
            <v>COF_8031</v>
          </cell>
          <cell r="C1680" t="str">
            <v>8031 - CP Allocation Factor</v>
          </cell>
        </row>
        <row r="1681">
          <cell r="B1681" t="str">
            <v>COF_8033</v>
          </cell>
          <cell r="C1681" t="str">
            <v>8033 - CP Allocation Factor</v>
          </cell>
        </row>
        <row r="1682">
          <cell r="B1682" t="str">
            <v>COF_8035</v>
          </cell>
          <cell r="C1682" t="str">
            <v>8035 - CP Allocation Factor</v>
          </cell>
        </row>
        <row r="1683">
          <cell r="B1683" t="str">
            <v>COF_8036</v>
          </cell>
          <cell r="C1683" t="str">
            <v>8036 - CP Allocation Factor</v>
          </cell>
        </row>
        <row r="1684">
          <cell r="B1684" t="str">
            <v>COF_8037</v>
          </cell>
          <cell r="C1684" t="str">
            <v>8037 - CP Allocation Factor</v>
          </cell>
        </row>
        <row r="1685">
          <cell r="B1685" t="str">
            <v>COF_8038</v>
          </cell>
          <cell r="C1685" t="str">
            <v>8038 - CP Allocation Factor</v>
          </cell>
        </row>
        <row r="1686">
          <cell r="B1686" t="str">
            <v>COF_8039</v>
          </cell>
          <cell r="C1686" t="str">
            <v>8039 - CP Allocation Factor</v>
          </cell>
        </row>
        <row r="1687">
          <cell r="B1687" t="str">
            <v>COF_8040</v>
          </cell>
          <cell r="C1687" t="str">
            <v>8040 - CP Allocation Factor</v>
          </cell>
        </row>
        <row r="1688">
          <cell r="B1688" t="str">
            <v>COF_8041</v>
          </cell>
          <cell r="C1688" t="str">
            <v>8041 - CP Allocation Factor</v>
          </cell>
        </row>
        <row r="1689">
          <cell r="B1689" t="str">
            <v>COF_8042</v>
          </cell>
          <cell r="C1689" t="str">
            <v>8042 - CP Allocation Factor</v>
          </cell>
        </row>
        <row r="1690">
          <cell r="B1690" t="str">
            <v>COF_8099</v>
          </cell>
          <cell r="C1690" t="str">
            <v>8099 - CP Allocation Factor</v>
          </cell>
        </row>
        <row r="1691">
          <cell r="B1691" t="str">
            <v>COF_8100</v>
          </cell>
          <cell r="C1691" t="str">
            <v>8100 - CP Allocation Factor</v>
          </cell>
        </row>
        <row r="1692">
          <cell r="B1692" t="str">
            <v>COF_8101</v>
          </cell>
          <cell r="C1692" t="str">
            <v>8101 - CP Allocation Factor</v>
          </cell>
        </row>
        <row r="1693">
          <cell r="B1693" t="str">
            <v>COF_8102</v>
          </cell>
          <cell r="C1693" t="str">
            <v>8102 - CP Allocation Factor</v>
          </cell>
        </row>
        <row r="1694">
          <cell r="B1694" t="str">
            <v>COF_8103</v>
          </cell>
          <cell r="C1694" t="str">
            <v>8103 - CP Allocation Factor</v>
          </cell>
        </row>
        <row r="1695">
          <cell r="B1695" t="str">
            <v>COG_2001</v>
          </cell>
          <cell r="C1695" t="str">
            <v>2001 - GCP Allocation Factor</v>
          </cell>
        </row>
        <row r="1696">
          <cell r="B1696" t="str">
            <v>COG_2003</v>
          </cell>
          <cell r="C1696" t="str">
            <v>2003 - GCP Allocation Factor</v>
          </cell>
        </row>
        <row r="1697">
          <cell r="B1697" t="str">
            <v>COG_2006</v>
          </cell>
          <cell r="C1697" t="str">
            <v>2006 - GCP Allocation Factor</v>
          </cell>
        </row>
        <row r="1698">
          <cell r="B1698" t="str">
            <v>COG_2009</v>
          </cell>
          <cell r="C1698" t="str">
            <v>2009 - GCP Allocation Factor</v>
          </cell>
        </row>
        <row r="1699">
          <cell r="B1699" t="str">
            <v>COG_2010</v>
          </cell>
          <cell r="C1699" t="str">
            <v>2010 - GCP Allocation Factor</v>
          </cell>
        </row>
        <row r="1700">
          <cell r="B1700" t="str">
            <v>COG_2012</v>
          </cell>
          <cell r="C1700" t="str">
            <v>2012 - GCP Allocation Factor</v>
          </cell>
        </row>
        <row r="1701">
          <cell r="B1701" t="str">
            <v>COG_2019</v>
          </cell>
          <cell r="C1701" t="str">
            <v>2019 - GCP Allocation Factor</v>
          </cell>
        </row>
        <row r="1702">
          <cell r="B1702" t="str">
            <v>COG_2020</v>
          </cell>
          <cell r="C1702" t="str">
            <v>2020 - GCP Allocation Factor</v>
          </cell>
        </row>
        <row r="1703">
          <cell r="B1703" t="str">
            <v>COG_4001</v>
          </cell>
          <cell r="C1703" t="str">
            <v>4001 - GCP Allocation Factor</v>
          </cell>
        </row>
        <row r="1704">
          <cell r="B1704" t="str">
            <v>COG_8002</v>
          </cell>
          <cell r="C1704" t="str">
            <v>8002 - GCP Allocation Factor</v>
          </cell>
        </row>
        <row r="1705">
          <cell r="B1705" t="str">
            <v>COG_8003</v>
          </cell>
          <cell r="C1705" t="str">
            <v>8003 - GCP Allocation Factor</v>
          </cell>
        </row>
        <row r="1706">
          <cell r="B1706" t="str">
            <v>COG_8004</v>
          </cell>
          <cell r="C1706" t="str">
            <v>8004 - GCP Allocation Factor</v>
          </cell>
        </row>
        <row r="1707">
          <cell r="B1707" t="str">
            <v>COG_8005</v>
          </cell>
          <cell r="C1707" t="str">
            <v>8005 - GCP Allocation Factor</v>
          </cell>
        </row>
        <row r="1708">
          <cell r="B1708" t="str">
            <v>COG_8007</v>
          </cell>
          <cell r="C1708" t="str">
            <v>8007 - GCP Allocation Factor</v>
          </cell>
        </row>
        <row r="1709">
          <cell r="B1709" t="str">
            <v>COG_8008</v>
          </cell>
          <cell r="C1709" t="str">
            <v>8008 - GCP Allocation Factor</v>
          </cell>
        </row>
        <row r="1710">
          <cell r="B1710" t="str">
            <v>COG_8010</v>
          </cell>
          <cell r="C1710" t="str">
            <v>8010 - GCP Allocation Factor</v>
          </cell>
        </row>
        <row r="1711">
          <cell r="B1711" t="str">
            <v>COG_8012</v>
          </cell>
          <cell r="C1711" t="str">
            <v>8012 - GCP Allocation Factor</v>
          </cell>
        </row>
        <row r="1712">
          <cell r="B1712" t="str">
            <v>COG_8016</v>
          </cell>
          <cell r="C1712" t="str">
            <v>8016 - GCP Allocation Factor</v>
          </cell>
        </row>
        <row r="1713">
          <cell r="B1713" t="str">
            <v>COG_8017</v>
          </cell>
          <cell r="C1713" t="str">
            <v>8017 - GCP Allocation Factor</v>
          </cell>
        </row>
        <row r="1714">
          <cell r="B1714" t="str">
            <v>COG_8020</v>
          </cell>
          <cell r="C1714" t="str">
            <v>8020 - GCP Allocation Factor</v>
          </cell>
        </row>
        <row r="1715">
          <cell r="B1715" t="str">
            <v>COG_8022</v>
          </cell>
          <cell r="C1715" t="str">
            <v>8022 - GCP Allocation Factor</v>
          </cell>
        </row>
        <row r="1716">
          <cell r="B1716" t="str">
            <v>COG_8023</v>
          </cell>
          <cell r="C1716" t="str">
            <v>8023 - GCP Allocation Factor</v>
          </cell>
        </row>
        <row r="1717">
          <cell r="B1717" t="str">
            <v>COG_8024</v>
          </cell>
          <cell r="C1717" t="str">
            <v>8024 - GCP Allocation Factor</v>
          </cell>
        </row>
        <row r="1718">
          <cell r="B1718" t="str">
            <v>COG_8025</v>
          </cell>
          <cell r="C1718" t="str">
            <v>8025 - GCP Allocation Factor</v>
          </cell>
        </row>
        <row r="1719">
          <cell r="B1719" t="str">
            <v>COG_8026</v>
          </cell>
          <cell r="C1719" t="str">
            <v>8026 - GCP Allocation Factor</v>
          </cell>
        </row>
        <row r="1720">
          <cell r="B1720" t="str">
            <v>COG_8031</v>
          </cell>
          <cell r="C1720" t="str">
            <v>8031 - GCP Allocation Factor</v>
          </cell>
        </row>
        <row r="1721">
          <cell r="B1721" t="str">
            <v>COG_8033</v>
          </cell>
          <cell r="C1721" t="str">
            <v>8033 - GCP Allocation Factor</v>
          </cell>
        </row>
        <row r="1722">
          <cell r="B1722" t="str">
            <v>COG_8035</v>
          </cell>
          <cell r="C1722" t="str">
            <v>8035 - GCP Allocation Factor</v>
          </cell>
        </row>
        <row r="1723">
          <cell r="B1723" t="str">
            <v>COG_8036</v>
          </cell>
          <cell r="C1723" t="str">
            <v>8036 - GCP Allocation Factor</v>
          </cell>
        </row>
        <row r="1724">
          <cell r="B1724" t="str">
            <v>COG_8037</v>
          </cell>
          <cell r="C1724" t="str">
            <v>8037 - GCP Allocation Factor</v>
          </cell>
        </row>
        <row r="1725">
          <cell r="B1725" t="str">
            <v>COG_8038</v>
          </cell>
          <cell r="C1725" t="str">
            <v>8038 - GCP Allocation Factor</v>
          </cell>
        </row>
        <row r="1726">
          <cell r="B1726" t="str">
            <v>COG_8039</v>
          </cell>
          <cell r="C1726" t="str">
            <v>8039 - GCP Allocation Factor</v>
          </cell>
        </row>
        <row r="1727">
          <cell r="B1727" t="str">
            <v>COG_8040</v>
          </cell>
          <cell r="C1727" t="str">
            <v>8040 - GCP Allocation Factor</v>
          </cell>
        </row>
        <row r="1728">
          <cell r="B1728" t="str">
            <v>COG_8041</v>
          </cell>
          <cell r="C1728" t="str">
            <v>8041 - GCP Allocation Factor</v>
          </cell>
        </row>
        <row r="1729">
          <cell r="B1729" t="str">
            <v>COG_8042</v>
          </cell>
          <cell r="C1729" t="str">
            <v>8042 - GCP Allocation Factor</v>
          </cell>
        </row>
        <row r="1730">
          <cell r="B1730" t="str">
            <v>COG_8099</v>
          </cell>
          <cell r="C1730" t="str">
            <v>8099 - GCP Allocation Factor</v>
          </cell>
        </row>
        <row r="1731">
          <cell r="B1731" t="str">
            <v>COG_8100</v>
          </cell>
          <cell r="C1731" t="str">
            <v>8100 - GCP Allocation Factor</v>
          </cell>
        </row>
        <row r="1732">
          <cell r="B1732" t="str">
            <v>COG_8101</v>
          </cell>
          <cell r="C1732" t="str">
            <v>8101 - GCP Allocation Factor</v>
          </cell>
        </row>
        <row r="1733">
          <cell r="B1733" t="str">
            <v>COG_8102</v>
          </cell>
          <cell r="C1733" t="str">
            <v>8102 - GCP Allocation Factor</v>
          </cell>
        </row>
        <row r="1734">
          <cell r="B1734" t="str">
            <v>COG_8103</v>
          </cell>
          <cell r="C1734" t="str">
            <v>8103 - GCP Allocation Factor</v>
          </cell>
        </row>
        <row r="1735">
          <cell r="B1735" t="str">
            <v>COH_2001</v>
          </cell>
          <cell r="C1735" t="str">
            <v>2001 - Energy Allocation Factor</v>
          </cell>
        </row>
        <row r="1736">
          <cell r="B1736" t="str">
            <v>COH_2003</v>
          </cell>
          <cell r="C1736" t="str">
            <v>2003 - Energy Allocation Factor</v>
          </cell>
        </row>
        <row r="1737">
          <cell r="B1737" t="str">
            <v>COH_2006</v>
          </cell>
          <cell r="C1737" t="str">
            <v>2006 - Energy Allocation Factor</v>
          </cell>
        </row>
        <row r="1738">
          <cell r="B1738" t="str">
            <v>COH_2009</v>
          </cell>
          <cell r="C1738" t="str">
            <v>2009 - Energy Allocation Factor</v>
          </cell>
        </row>
        <row r="1739">
          <cell r="B1739" t="str">
            <v>COH_2010</v>
          </cell>
          <cell r="C1739" t="str">
            <v>2010 - Energy Allocation Factor</v>
          </cell>
        </row>
        <row r="1740">
          <cell r="B1740" t="str">
            <v>COH_2012</v>
          </cell>
          <cell r="C1740" t="str">
            <v>2012 - Energy Allocation Factor</v>
          </cell>
        </row>
        <row r="1741">
          <cell r="B1741" t="str">
            <v>COH_2019</v>
          </cell>
          <cell r="C1741" t="str">
            <v>2019 - Energy Allocation Factor</v>
          </cell>
        </row>
        <row r="1742">
          <cell r="B1742" t="str">
            <v>COH_2020</v>
          </cell>
          <cell r="C1742" t="str">
            <v>2020 - Energy Allocation Factor</v>
          </cell>
        </row>
        <row r="1743">
          <cell r="B1743" t="str">
            <v>COH_4001</v>
          </cell>
          <cell r="C1743" t="str">
            <v>4001 - Energy Allocation Factor</v>
          </cell>
        </row>
        <row r="1744">
          <cell r="B1744" t="str">
            <v>COH_8002</v>
          </cell>
          <cell r="C1744" t="str">
            <v>8002 - Energy Allocation Factor</v>
          </cell>
        </row>
        <row r="1745">
          <cell r="B1745" t="str">
            <v>COH_8003</v>
          </cell>
          <cell r="C1745" t="str">
            <v>8003 - Energy Allocation Factor</v>
          </cell>
        </row>
        <row r="1746">
          <cell r="B1746" t="str">
            <v>COH_8004</v>
          </cell>
          <cell r="C1746" t="str">
            <v>8004 - Energy Allocation Factor</v>
          </cell>
        </row>
        <row r="1747">
          <cell r="B1747" t="str">
            <v>COH_8005</v>
          </cell>
          <cell r="C1747" t="str">
            <v>8005 - Energy Allocation Factor</v>
          </cell>
        </row>
        <row r="1748">
          <cell r="B1748" t="str">
            <v>COH_8007</v>
          </cell>
          <cell r="C1748" t="str">
            <v>8007 - Energy Allocation Factor</v>
          </cell>
        </row>
        <row r="1749">
          <cell r="B1749" t="str">
            <v>COH_8008</v>
          </cell>
          <cell r="C1749" t="str">
            <v>8008 - Energy Allocation Factor</v>
          </cell>
        </row>
        <row r="1750">
          <cell r="B1750" t="str">
            <v>COH_8010</v>
          </cell>
          <cell r="C1750" t="str">
            <v>8010 - Energy Allocation Factor</v>
          </cell>
        </row>
        <row r="1751">
          <cell r="B1751" t="str">
            <v>COH_8012</v>
          </cell>
          <cell r="C1751" t="str">
            <v>8012 - Energy Allocation Factor</v>
          </cell>
        </row>
        <row r="1752">
          <cell r="B1752" t="str">
            <v>COH_8016</v>
          </cell>
          <cell r="C1752" t="str">
            <v>8016 - Energy Allocation Factor</v>
          </cell>
        </row>
        <row r="1753">
          <cell r="B1753" t="str">
            <v>COH_8017</v>
          </cell>
          <cell r="C1753" t="str">
            <v>8017 - Energy Allocation Factor</v>
          </cell>
        </row>
        <row r="1754">
          <cell r="B1754" t="str">
            <v>COH_8020</v>
          </cell>
          <cell r="C1754" t="str">
            <v>8020 - Energy Allocation Factor</v>
          </cell>
        </row>
        <row r="1755">
          <cell r="B1755" t="str">
            <v>COH_8022</v>
          </cell>
          <cell r="C1755" t="str">
            <v>8022 - Energy Allocation Factor</v>
          </cell>
        </row>
        <row r="1756">
          <cell r="B1756" t="str">
            <v>COH_8023</v>
          </cell>
          <cell r="C1756" t="str">
            <v>8023 - Energy Allocation Factor</v>
          </cell>
        </row>
        <row r="1757">
          <cell r="B1757" t="str">
            <v>COH_8024</v>
          </cell>
          <cell r="C1757" t="str">
            <v>8024 - Energy Allocation Factor</v>
          </cell>
        </row>
        <row r="1758">
          <cell r="B1758" t="str">
            <v>COH_8025</v>
          </cell>
          <cell r="C1758" t="str">
            <v>8025 - Energy Allocation Factor</v>
          </cell>
        </row>
        <row r="1759">
          <cell r="B1759" t="str">
            <v>COH_8026</v>
          </cell>
          <cell r="C1759" t="str">
            <v>8026 - Energy Allocation Factor</v>
          </cell>
        </row>
        <row r="1760">
          <cell r="B1760" t="str">
            <v>COH_8031</v>
          </cell>
          <cell r="C1760" t="str">
            <v>8031 - Energy Allocation Factor</v>
          </cell>
        </row>
        <row r="1761">
          <cell r="B1761" t="str">
            <v>COH_8033</v>
          </cell>
          <cell r="C1761" t="str">
            <v>8033 - Energy Allocation Factor</v>
          </cell>
        </row>
        <row r="1762">
          <cell r="B1762" t="str">
            <v>COH_8035</v>
          </cell>
          <cell r="C1762" t="str">
            <v>8035 - Energy Allocation Factor</v>
          </cell>
        </row>
        <row r="1763">
          <cell r="B1763" t="str">
            <v>COH_8036</v>
          </cell>
          <cell r="C1763" t="str">
            <v>8036 - Energy Allocation Factor</v>
          </cell>
        </row>
        <row r="1764">
          <cell r="B1764" t="str">
            <v>COH_8037</v>
          </cell>
          <cell r="C1764" t="str">
            <v>8037 - Energy Allocation Factor</v>
          </cell>
        </row>
        <row r="1765">
          <cell r="B1765" t="str">
            <v>COH_8038</v>
          </cell>
          <cell r="C1765" t="str">
            <v>8038 - Energy Allocation Factor</v>
          </cell>
        </row>
        <row r="1766">
          <cell r="B1766" t="str">
            <v>COH_8039</v>
          </cell>
          <cell r="C1766" t="str">
            <v>8039 - Energy Allocation Factor</v>
          </cell>
        </row>
        <row r="1767">
          <cell r="B1767" t="str">
            <v>COH_8040</v>
          </cell>
          <cell r="C1767" t="str">
            <v>8040 - Energy Allocation Factor</v>
          </cell>
        </row>
        <row r="1768">
          <cell r="B1768" t="str">
            <v>COH_8041</v>
          </cell>
          <cell r="C1768" t="str">
            <v>8041 - Energy Allocation Factor</v>
          </cell>
        </row>
        <row r="1769">
          <cell r="B1769" t="str">
            <v>COH_8042</v>
          </cell>
          <cell r="C1769" t="str">
            <v>8042 - Energy Allocation Factor</v>
          </cell>
        </row>
        <row r="1770">
          <cell r="B1770" t="str">
            <v>COH_8099</v>
          </cell>
          <cell r="C1770" t="str">
            <v>8099 - Energy Allocation Factor</v>
          </cell>
        </row>
        <row r="1771">
          <cell r="B1771" t="str">
            <v>COH_8100</v>
          </cell>
          <cell r="C1771" t="str">
            <v>8100 - Energy Allocation Factor</v>
          </cell>
        </row>
        <row r="1772">
          <cell r="B1772" t="str">
            <v>COH_8101</v>
          </cell>
          <cell r="C1772" t="str">
            <v>8101 - Energy Allocation Factor</v>
          </cell>
        </row>
        <row r="1773">
          <cell r="B1773" t="str">
            <v>COH_8102</v>
          </cell>
          <cell r="C1773" t="str">
            <v>8102 - Energy Allocation Factor</v>
          </cell>
        </row>
        <row r="1774">
          <cell r="B1774" t="str">
            <v>COH_8103</v>
          </cell>
          <cell r="C1774" t="str">
            <v>8103 - Energy Allocation Factor</v>
          </cell>
        </row>
        <row r="1775">
          <cell r="B1775" t="str">
            <v>COI_2001</v>
          </cell>
          <cell r="C1775" t="str">
            <v>2001 - CP Allocation Cap Exp Amount</v>
          </cell>
        </row>
        <row r="1776">
          <cell r="B1776" t="str">
            <v>COI_2003</v>
          </cell>
          <cell r="C1776" t="str">
            <v>2003 - CP Allocation Cap Exp Amount</v>
          </cell>
        </row>
        <row r="1777">
          <cell r="B1777" t="str">
            <v>COI_2006</v>
          </cell>
          <cell r="C1777" t="str">
            <v>2006 - CP Allocation Cap Exp Amount</v>
          </cell>
        </row>
        <row r="1778">
          <cell r="B1778" t="str">
            <v>COI_2009</v>
          </cell>
          <cell r="C1778" t="str">
            <v>2009 - CP Allocation Cap Exp Amount</v>
          </cell>
        </row>
        <row r="1779">
          <cell r="B1779" t="str">
            <v>COI_2010</v>
          </cell>
          <cell r="C1779" t="str">
            <v>2010 - CP Allocation Cap Exp Amount</v>
          </cell>
        </row>
        <row r="1780">
          <cell r="B1780" t="str">
            <v>COI_2012</v>
          </cell>
          <cell r="C1780" t="str">
            <v>2012 - CP Allocation Cap Exp Amount</v>
          </cell>
        </row>
        <row r="1781">
          <cell r="B1781" t="str">
            <v>COI_2019</v>
          </cell>
          <cell r="C1781" t="str">
            <v>2019 - CP Allocation Cap Exp Amount</v>
          </cell>
        </row>
        <row r="1782">
          <cell r="B1782" t="str">
            <v>COI_2020</v>
          </cell>
          <cell r="C1782" t="str">
            <v>2020 - CP Allocation Cap Exp Amount</v>
          </cell>
        </row>
        <row r="1783">
          <cell r="B1783" t="str">
            <v>COI_4001</v>
          </cell>
          <cell r="C1783" t="str">
            <v>4001 - CP Allocation Cap Exp Amount</v>
          </cell>
        </row>
        <row r="1784">
          <cell r="B1784" t="str">
            <v>COI_8002</v>
          </cell>
          <cell r="C1784" t="str">
            <v>8002 - CP Allocation Cap Exp Amount</v>
          </cell>
        </row>
        <row r="1785">
          <cell r="B1785" t="str">
            <v>COI_8003</v>
          </cell>
          <cell r="C1785" t="str">
            <v>8003 - CP Allocation Cap Exp Amount</v>
          </cell>
        </row>
        <row r="1786">
          <cell r="B1786" t="str">
            <v>COI_8004</v>
          </cell>
          <cell r="C1786" t="str">
            <v>8004 - CP Allocation Cap Exp Amount</v>
          </cell>
        </row>
        <row r="1787">
          <cell r="B1787" t="str">
            <v>COI_8005</v>
          </cell>
          <cell r="C1787" t="str">
            <v>8005 - CP Allocation Cap Exp Amount</v>
          </cell>
        </row>
        <row r="1788">
          <cell r="B1788" t="str">
            <v>COI_8007</v>
          </cell>
          <cell r="C1788" t="str">
            <v>8007 - CP Allocation Cap Exp Amount</v>
          </cell>
        </row>
        <row r="1789">
          <cell r="B1789" t="str">
            <v>COI_8008</v>
          </cell>
          <cell r="C1789" t="str">
            <v>8008 - CP Allocation Cap Exp Amount</v>
          </cell>
        </row>
        <row r="1790">
          <cell r="B1790" t="str">
            <v>COI_8010</v>
          </cell>
          <cell r="C1790" t="str">
            <v>8010 - CP Allocation Cap Exp Amount</v>
          </cell>
        </row>
        <row r="1791">
          <cell r="B1791" t="str">
            <v>COI_8012</v>
          </cell>
          <cell r="C1791" t="str">
            <v>8012 - CP Allocation Cap Exp Amount</v>
          </cell>
        </row>
        <row r="1792">
          <cell r="B1792" t="str">
            <v>COI_8016</v>
          </cell>
          <cell r="C1792" t="str">
            <v>8016 - CP Allocation Cap Exp Amount</v>
          </cell>
        </row>
        <row r="1793">
          <cell r="B1793" t="str">
            <v>COI_8017</v>
          </cell>
          <cell r="C1793" t="str">
            <v>8017 - CP Allocation Cap Exp Amount</v>
          </cell>
        </row>
        <row r="1794">
          <cell r="B1794" t="str">
            <v>COI_8020</v>
          </cell>
          <cell r="C1794" t="str">
            <v>8020 - CP Allocation Cap Exp Amount</v>
          </cell>
        </row>
        <row r="1795">
          <cell r="B1795" t="str">
            <v>COI_8022</v>
          </cell>
          <cell r="C1795" t="str">
            <v>8022 - CP Allocation Cap Exp Amount</v>
          </cell>
        </row>
        <row r="1796">
          <cell r="B1796" t="str">
            <v>COI_8023</v>
          </cell>
          <cell r="C1796" t="str">
            <v>8023 - CP Allocation Cap Exp Amount</v>
          </cell>
        </row>
        <row r="1797">
          <cell r="B1797" t="str">
            <v>COI_8024</v>
          </cell>
          <cell r="C1797" t="str">
            <v>8024 - CP Allocation Cap Exp Amount</v>
          </cell>
        </row>
        <row r="1798">
          <cell r="B1798" t="str">
            <v>COI_8025</v>
          </cell>
          <cell r="C1798" t="str">
            <v>8025 - CP Allocation Cap Exp Amount</v>
          </cell>
        </row>
        <row r="1799">
          <cell r="B1799" t="str">
            <v>COI_8026</v>
          </cell>
          <cell r="C1799" t="str">
            <v>8026 - CP Allocation Cap Exp Amount</v>
          </cell>
        </row>
        <row r="1800">
          <cell r="B1800" t="str">
            <v>COI_8031</v>
          </cell>
          <cell r="C1800" t="str">
            <v>8031 - CP Allocation Cap Exp Amount</v>
          </cell>
        </row>
        <row r="1801">
          <cell r="B1801" t="str">
            <v>COI_8033</v>
          </cell>
          <cell r="C1801" t="str">
            <v>8033 - CP Allocation Cap Exp Amount</v>
          </cell>
        </row>
        <row r="1802">
          <cell r="B1802" t="str">
            <v>COI_8035</v>
          </cell>
          <cell r="C1802" t="str">
            <v>8035 - CP Allocation Cap Exp Amount</v>
          </cell>
        </row>
        <row r="1803">
          <cell r="B1803" t="str">
            <v>COI_8036</v>
          </cell>
          <cell r="C1803" t="str">
            <v>8036 - CP Allocation Cap Exp Amount</v>
          </cell>
        </row>
        <row r="1804">
          <cell r="B1804" t="str">
            <v>COI_8037</v>
          </cell>
          <cell r="C1804" t="str">
            <v>8037 - CP Allocation Cap Exp Amount</v>
          </cell>
        </row>
        <row r="1805">
          <cell r="B1805" t="str">
            <v>COI_8038</v>
          </cell>
          <cell r="C1805" t="str">
            <v>8038 - CP Allocation Cap Exp Amount</v>
          </cell>
        </row>
        <row r="1806">
          <cell r="B1806" t="str">
            <v>COI_8039</v>
          </cell>
          <cell r="C1806" t="str">
            <v>8039 - CP Allocation Cap Exp Amount</v>
          </cell>
        </row>
        <row r="1807">
          <cell r="B1807" t="str">
            <v>COI_8040</v>
          </cell>
          <cell r="C1807" t="str">
            <v>8040 - CP Allocation Cap Exp Amount</v>
          </cell>
        </row>
        <row r="1808">
          <cell r="B1808" t="str">
            <v>COI_8041</v>
          </cell>
          <cell r="C1808" t="str">
            <v>8041 - CP Allocation Cap Exp Amount</v>
          </cell>
        </row>
        <row r="1809">
          <cell r="B1809" t="str">
            <v>COI_8042</v>
          </cell>
          <cell r="C1809" t="str">
            <v>8042 - CP Allocation Cap Exp Amount</v>
          </cell>
        </row>
        <row r="1810">
          <cell r="B1810" t="str">
            <v>COI_8099</v>
          </cell>
          <cell r="C1810" t="str">
            <v>8099 - CP Allocation Cap Exp Amount</v>
          </cell>
        </row>
        <row r="1811">
          <cell r="B1811" t="str">
            <v>COI_8100</v>
          </cell>
          <cell r="C1811" t="str">
            <v>8100 - CP Allocation Cap Exp Amount</v>
          </cell>
        </row>
        <row r="1812">
          <cell r="B1812" t="str">
            <v>COI_8101</v>
          </cell>
          <cell r="C1812" t="str">
            <v>8101 - CP Allocation Cap Exp Amount</v>
          </cell>
        </row>
        <row r="1813">
          <cell r="B1813" t="str">
            <v>COI_8102</v>
          </cell>
          <cell r="C1813" t="str">
            <v>8102 - CP Allocation Cap Exp Amount</v>
          </cell>
        </row>
        <row r="1814">
          <cell r="B1814" t="str">
            <v>COI_8103</v>
          </cell>
          <cell r="C1814" t="str">
            <v>8103 - CP Allocation Cap Exp Amount</v>
          </cell>
        </row>
        <row r="1815">
          <cell r="B1815" t="str">
            <v>COJ_2001</v>
          </cell>
          <cell r="C1815" t="str">
            <v>2001 - GCP Allocation Cap Exp Amount</v>
          </cell>
        </row>
        <row r="1816">
          <cell r="B1816" t="str">
            <v>COJ_2003</v>
          </cell>
          <cell r="C1816" t="str">
            <v>2003 - GCP Allocation Cap Exp Amount</v>
          </cell>
        </row>
        <row r="1817">
          <cell r="B1817" t="str">
            <v>COJ_2006</v>
          </cell>
          <cell r="C1817" t="str">
            <v>2006 - GCP Allocation Cap Exp Amount</v>
          </cell>
        </row>
        <row r="1818">
          <cell r="B1818" t="str">
            <v>COJ_2009</v>
          </cell>
          <cell r="C1818" t="str">
            <v>2009 - GCP Allocation Cap Exp Amount</v>
          </cell>
        </row>
        <row r="1819">
          <cell r="B1819" t="str">
            <v>COJ_2010</v>
          </cell>
          <cell r="C1819" t="str">
            <v>2010 - GCP Allocation Cap Exp Amount</v>
          </cell>
        </row>
        <row r="1820">
          <cell r="B1820" t="str">
            <v>COJ_2012</v>
          </cell>
          <cell r="C1820" t="str">
            <v>2012 - GCP Allocation Cap Exp Amount</v>
          </cell>
        </row>
        <row r="1821">
          <cell r="B1821" t="str">
            <v>COJ_2019</v>
          </cell>
          <cell r="C1821" t="str">
            <v>2019 - GCP Allocation Cap Exp Amount</v>
          </cell>
        </row>
        <row r="1822">
          <cell r="B1822" t="str">
            <v>COJ_2020</v>
          </cell>
          <cell r="C1822" t="str">
            <v>2020 - GCP Allocation Cap Exp Amount</v>
          </cell>
        </row>
        <row r="1823">
          <cell r="B1823" t="str">
            <v>COJ_4001</v>
          </cell>
          <cell r="C1823" t="str">
            <v>4001 - GCP Allocation Cap Exp Amount</v>
          </cell>
        </row>
        <row r="1824">
          <cell r="B1824" t="str">
            <v>COJ_8002</v>
          </cell>
          <cell r="C1824" t="str">
            <v>8002 - GCP Allocation Cap Exp Amount</v>
          </cell>
        </row>
        <row r="1825">
          <cell r="B1825" t="str">
            <v>COJ_8003</v>
          </cell>
          <cell r="C1825" t="str">
            <v>8003 - GCP Allocation Cap Exp Amount</v>
          </cell>
        </row>
        <row r="1826">
          <cell r="B1826" t="str">
            <v>COJ_8004</v>
          </cell>
          <cell r="C1826" t="str">
            <v>8004 - GCP Allocation Cap Exp Amount</v>
          </cell>
        </row>
        <row r="1827">
          <cell r="B1827" t="str">
            <v>COJ_8005</v>
          </cell>
          <cell r="C1827" t="str">
            <v>8005 - GCP Allocation Cap Exp Amount</v>
          </cell>
        </row>
        <row r="1828">
          <cell r="B1828" t="str">
            <v>COJ_8007</v>
          </cell>
          <cell r="C1828" t="str">
            <v>8007 - GCP Allocation Cap Exp Amount</v>
          </cell>
        </row>
        <row r="1829">
          <cell r="B1829" t="str">
            <v>COJ_8008</v>
          </cell>
          <cell r="C1829" t="str">
            <v>8008 - GCP Allocation Cap Exp Amount</v>
          </cell>
        </row>
        <row r="1830">
          <cell r="B1830" t="str">
            <v>COJ_8010</v>
          </cell>
          <cell r="C1830" t="str">
            <v>8010 - GCP Allocation Cap Exp Amount</v>
          </cell>
        </row>
        <row r="1831">
          <cell r="B1831" t="str">
            <v>COJ_8012</v>
          </cell>
          <cell r="C1831" t="str">
            <v>8012 - GCP Allocation Cap Exp Amount</v>
          </cell>
        </row>
        <row r="1832">
          <cell r="B1832" t="str">
            <v>COJ_8016</v>
          </cell>
          <cell r="C1832" t="str">
            <v>8016 - GCP Allocation Cap Exp Amount</v>
          </cell>
        </row>
        <row r="1833">
          <cell r="B1833" t="str">
            <v>COJ_8017</v>
          </cell>
          <cell r="C1833" t="str">
            <v>8017 - GCP Allocation Cap Exp Amount</v>
          </cell>
        </row>
        <row r="1834">
          <cell r="B1834" t="str">
            <v>COJ_8020</v>
          </cell>
          <cell r="C1834" t="str">
            <v>8020 - GCP Allocation Cap Exp Amount</v>
          </cell>
        </row>
        <row r="1835">
          <cell r="B1835" t="str">
            <v>COJ_8022</v>
          </cell>
          <cell r="C1835" t="str">
            <v>8022 - GCP Allocation Cap Exp Amount</v>
          </cell>
        </row>
        <row r="1836">
          <cell r="B1836" t="str">
            <v>COJ_8023</v>
          </cell>
          <cell r="C1836" t="str">
            <v>8023 - GCP Allocation Cap Exp Amount</v>
          </cell>
        </row>
        <row r="1837">
          <cell r="B1837" t="str">
            <v>COJ_8024</v>
          </cell>
          <cell r="C1837" t="str">
            <v>8024 - GCP Allocation Cap Exp Amount</v>
          </cell>
        </row>
        <row r="1838">
          <cell r="B1838" t="str">
            <v>COJ_8025</v>
          </cell>
          <cell r="C1838" t="str">
            <v>8025 - GCP Allocation Cap Exp Amount</v>
          </cell>
        </row>
        <row r="1839">
          <cell r="B1839" t="str">
            <v>COJ_8026</v>
          </cell>
          <cell r="C1839" t="str">
            <v>8026 - GCP Allocation Cap Exp Amount</v>
          </cell>
        </row>
        <row r="1840">
          <cell r="B1840" t="str">
            <v>COJ_8031</v>
          </cell>
          <cell r="C1840" t="str">
            <v>8031 - GCP Allocation Cap Exp Amount</v>
          </cell>
        </row>
        <row r="1841">
          <cell r="B1841" t="str">
            <v>COJ_8033</v>
          </cell>
          <cell r="C1841" t="str">
            <v>8033 - GCP Allocation Cap Exp Amount</v>
          </cell>
        </row>
        <row r="1842">
          <cell r="B1842" t="str">
            <v>COJ_8035</v>
          </cell>
          <cell r="C1842" t="str">
            <v>8035 - GCP Allocation Cap Exp Amount</v>
          </cell>
        </row>
        <row r="1843">
          <cell r="B1843" t="str">
            <v>COJ_8036</v>
          </cell>
          <cell r="C1843" t="str">
            <v>8036 - GCP Allocation Cap Exp Amount</v>
          </cell>
        </row>
        <row r="1844">
          <cell r="B1844" t="str">
            <v>COJ_8037</v>
          </cell>
          <cell r="C1844" t="str">
            <v>8037 - GCP Allocation Cap Exp Amount</v>
          </cell>
        </row>
        <row r="1845">
          <cell r="B1845" t="str">
            <v>COJ_8038</v>
          </cell>
          <cell r="C1845" t="str">
            <v>8038 - GCP Allocation Cap Exp Amount</v>
          </cell>
        </row>
        <row r="1846">
          <cell r="B1846" t="str">
            <v>COJ_8039</v>
          </cell>
          <cell r="C1846" t="str">
            <v>8039 - GCP Allocation Cap Exp Amount</v>
          </cell>
        </row>
        <row r="1847">
          <cell r="B1847" t="str">
            <v>COJ_8040</v>
          </cell>
          <cell r="C1847" t="str">
            <v>8040 - GCP Allocation Cap Exp Amount</v>
          </cell>
        </row>
        <row r="1848">
          <cell r="B1848" t="str">
            <v>COJ_8041</v>
          </cell>
          <cell r="C1848" t="str">
            <v>8041 - GCP Allocation Cap Exp Amount</v>
          </cell>
        </row>
        <row r="1849">
          <cell r="B1849" t="str">
            <v>COJ_8042</v>
          </cell>
          <cell r="C1849" t="str">
            <v>8042 - GCP Allocation Cap Exp Amount</v>
          </cell>
        </row>
        <row r="1850">
          <cell r="B1850" t="str">
            <v>COJ_8099</v>
          </cell>
          <cell r="C1850" t="str">
            <v>8099 - GCP Allocation Cap Exp Amount</v>
          </cell>
        </row>
        <row r="1851">
          <cell r="B1851" t="str">
            <v>COJ_8100</v>
          </cell>
          <cell r="C1851" t="str">
            <v>8100 - GCP Allocation Cap Exp Amount</v>
          </cell>
        </row>
        <row r="1852">
          <cell r="B1852" t="str">
            <v>COJ_8101</v>
          </cell>
          <cell r="C1852" t="str">
            <v>8101 - GCP Allocation Cap Exp Amount</v>
          </cell>
        </row>
        <row r="1853">
          <cell r="B1853" t="str">
            <v>COJ_8102</v>
          </cell>
          <cell r="C1853" t="str">
            <v>8102 - GCP Allocation Cap Exp Amount</v>
          </cell>
        </row>
        <row r="1854">
          <cell r="B1854" t="str">
            <v>COJ_8103</v>
          </cell>
          <cell r="C1854" t="str">
            <v>8103 - GCP Allocation Cap Exp Amount</v>
          </cell>
        </row>
        <row r="1855">
          <cell r="B1855" t="str">
            <v>COK_2001</v>
          </cell>
          <cell r="C1855" t="str">
            <v>2001 - Energy Allocation Cap Exp Amount</v>
          </cell>
        </row>
        <row r="1856">
          <cell r="B1856" t="str">
            <v>COK_2003</v>
          </cell>
          <cell r="C1856" t="str">
            <v>2003 - Energy Allocation Cap Exp Amount</v>
          </cell>
        </row>
        <row r="1857">
          <cell r="B1857" t="str">
            <v>COK_2006</v>
          </cell>
          <cell r="C1857" t="str">
            <v>2006 - Energy Allocation Cap Exp Amount</v>
          </cell>
        </row>
        <row r="1858">
          <cell r="B1858" t="str">
            <v>COK_2009</v>
          </cell>
          <cell r="C1858" t="str">
            <v>2009 - Energy Allocation Cap Exp Amount</v>
          </cell>
        </row>
        <row r="1859">
          <cell r="B1859" t="str">
            <v>COK_2010</v>
          </cell>
          <cell r="C1859" t="str">
            <v>2010 - Energy Allocation Cap Exp Amount</v>
          </cell>
        </row>
        <row r="1860">
          <cell r="B1860" t="str">
            <v>COK_2012</v>
          </cell>
          <cell r="C1860" t="str">
            <v>2012 - Energy Allocation Cap Exp Amount</v>
          </cell>
        </row>
        <row r="1861">
          <cell r="B1861" t="str">
            <v>COK_2019</v>
          </cell>
          <cell r="C1861" t="str">
            <v>2019 - Energy Allocation Cap Exp Amount</v>
          </cell>
        </row>
        <row r="1862">
          <cell r="B1862" t="str">
            <v>COK_2020</v>
          </cell>
          <cell r="C1862" t="str">
            <v>2020 - Energy Allocation Cap Exp Amount</v>
          </cell>
        </row>
        <row r="1863">
          <cell r="B1863" t="str">
            <v>COK_4001</v>
          </cell>
          <cell r="C1863" t="str">
            <v>4001 - Energy Allocation Cap Exp Amount</v>
          </cell>
        </row>
        <row r="1864">
          <cell r="B1864" t="str">
            <v>COK_8002</v>
          </cell>
          <cell r="C1864" t="str">
            <v>8002 - Energy Allocation Cap Exp Amount</v>
          </cell>
        </row>
        <row r="1865">
          <cell r="B1865" t="str">
            <v>COK_8003</v>
          </cell>
          <cell r="C1865" t="str">
            <v>8003 - Energy Allocation Cap Exp Amount</v>
          </cell>
        </row>
        <row r="1866">
          <cell r="B1866" t="str">
            <v>COK_8004</v>
          </cell>
          <cell r="C1866" t="str">
            <v>8004 - Energy Allocation Cap Exp Amount</v>
          </cell>
        </row>
        <row r="1867">
          <cell r="B1867" t="str">
            <v>COK_8005</v>
          </cell>
          <cell r="C1867" t="str">
            <v>8005 - Energy Allocation Cap Exp Amount</v>
          </cell>
        </row>
        <row r="1868">
          <cell r="B1868" t="str">
            <v>COK_8007</v>
          </cell>
          <cell r="C1868" t="str">
            <v>8007 - Energy Allocation Cap Exp Amount</v>
          </cell>
        </row>
        <row r="1869">
          <cell r="B1869" t="str">
            <v>COK_8008</v>
          </cell>
          <cell r="C1869" t="str">
            <v>8008 - Energy Allocation Cap Exp Amount</v>
          </cell>
        </row>
        <row r="1870">
          <cell r="B1870" t="str">
            <v>COK_8010</v>
          </cell>
          <cell r="C1870" t="str">
            <v>8010 - Energy Allocation Cap Exp Amount</v>
          </cell>
        </row>
        <row r="1871">
          <cell r="B1871" t="str">
            <v>COK_8012</v>
          </cell>
          <cell r="C1871" t="str">
            <v>8012 - Energy Allocation Cap Exp Amount</v>
          </cell>
        </row>
        <row r="1872">
          <cell r="B1872" t="str">
            <v>COK_8016</v>
          </cell>
          <cell r="C1872" t="str">
            <v>8016 - Energy Allocation Cap Exp Amount</v>
          </cell>
        </row>
        <row r="1873">
          <cell r="B1873" t="str">
            <v>COK_8017</v>
          </cell>
          <cell r="C1873" t="str">
            <v>8017 - Energy Allocation Cap Exp Amount</v>
          </cell>
        </row>
        <row r="1874">
          <cell r="B1874" t="str">
            <v>COK_8020</v>
          </cell>
          <cell r="C1874" t="str">
            <v>8020 - Energy Allocation Cap Exp Amount</v>
          </cell>
        </row>
        <row r="1875">
          <cell r="B1875" t="str">
            <v>COK_8022</v>
          </cell>
          <cell r="C1875" t="str">
            <v>8022 - Energy Allocation Cap Exp Amount</v>
          </cell>
        </row>
        <row r="1876">
          <cell r="B1876" t="str">
            <v>COK_8023</v>
          </cell>
          <cell r="C1876" t="str">
            <v>8023 - Energy Allocation Cap Exp Amount</v>
          </cell>
        </row>
        <row r="1877">
          <cell r="B1877" t="str">
            <v>COK_8024</v>
          </cell>
          <cell r="C1877" t="str">
            <v>8024 - Energy Allocation Cap Exp Amount</v>
          </cell>
        </row>
        <row r="1878">
          <cell r="B1878" t="str">
            <v>COK_8025</v>
          </cell>
          <cell r="C1878" t="str">
            <v>8025 - Energy Allocation Cap Exp Amount</v>
          </cell>
        </row>
        <row r="1879">
          <cell r="B1879" t="str">
            <v>COK_8026</v>
          </cell>
          <cell r="C1879" t="str">
            <v>8026 - Energy Allocation Cap Exp Amount</v>
          </cell>
        </row>
        <row r="1880">
          <cell r="B1880" t="str">
            <v>COK_8031</v>
          </cell>
          <cell r="C1880" t="str">
            <v>8031 - Energy Allocation Cap Exp Amount</v>
          </cell>
        </row>
        <row r="1881">
          <cell r="B1881" t="str">
            <v>COK_8033</v>
          </cell>
          <cell r="C1881" t="str">
            <v>8033 - Energy Allocation Cap Exp Amount</v>
          </cell>
        </row>
        <row r="1882">
          <cell r="B1882" t="str">
            <v>COK_8035</v>
          </cell>
          <cell r="C1882" t="str">
            <v>8035 - Energy Allocation Cap Exp Amount</v>
          </cell>
        </row>
        <row r="1883">
          <cell r="B1883" t="str">
            <v>COK_8036</v>
          </cell>
          <cell r="C1883" t="str">
            <v>8036 - Energy Allocation Cap Exp Amount</v>
          </cell>
        </row>
        <row r="1884">
          <cell r="B1884" t="str">
            <v>COK_8037</v>
          </cell>
          <cell r="C1884" t="str">
            <v>8037 - Energy Allocation Cap Exp Amount</v>
          </cell>
        </row>
        <row r="1885">
          <cell r="B1885" t="str">
            <v>COK_8038</v>
          </cell>
          <cell r="C1885" t="str">
            <v>8038 - Energy Allocation Cap Exp Amount</v>
          </cell>
        </row>
        <row r="1886">
          <cell r="B1886" t="str">
            <v>COK_8039</v>
          </cell>
          <cell r="C1886" t="str">
            <v>8039 - Energy Allocation Cap Exp Amount</v>
          </cell>
        </row>
        <row r="1887">
          <cell r="B1887" t="str">
            <v>COK_8040</v>
          </cell>
          <cell r="C1887" t="str">
            <v>8040 - Energy Allocation Cap Exp Amount</v>
          </cell>
        </row>
        <row r="1888">
          <cell r="B1888" t="str">
            <v>COK_8041</v>
          </cell>
          <cell r="C1888" t="str">
            <v>8041 - Energy Allocation Cap Exp Amount</v>
          </cell>
        </row>
        <row r="1889">
          <cell r="B1889" t="str">
            <v>COK_8042</v>
          </cell>
          <cell r="C1889" t="str">
            <v>8042 - Energy Allocation Cap Exp Amount</v>
          </cell>
        </row>
        <row r="1890">
          <cell r="B1890" t="str">
            <v>COK_8099</v>
          </cell>
          <cell r="C1890" t="str">
            <v>8099 - Energy Allocation Cap Exp Amount</v>
          </cell>
        </row>
        <row r="1891">
          <cell r="B1891" t="str">
            <v>COK_8100</v>
          </cell>
          <cell r="C1891" t="str">
            <v>8100 - Energy Allocation Cap Exp Amount</v>
          </cell>
        </row>
        <row r="1892">
          <cell r="B1892" t="str">
            <v>COK_8101</v>
          </cell>
          <cell r="C1892" t="str">
            <v>8101 - Energy Allocation Cap Exp Amount</v>
          </cell>
        </row>
        <row r="1893">
          <cell r="B1893" t="str">
            <v>COK_8102</v>
          </cell>
          <cell r="C1893" t="str">
            <v>8102 - Energy Allocation Cap Exp Amount</v>
          </cell>
        </row>
        <row r="1894">
          <cell r="B1894" t="str">
            <v>COK_8103</v>
          </cell>
          <cell r="C1894" t="str">
            <v>8103 - Energy Allocation Cap Exp Amount</v>
          </cell>
        </row>
        <row r="1895">
          <cell r="B1895" t="str">
            <v>COL_2001</v>
          </cell>
          <cell r="C1895" t="str">
            <v>2001 - CP Jurisdictional Factor</v>
          </cell>
        </row>
        <row r="1896">
          <cell r="B1896" t="str">
            <v>COL_2003</v>
          </cell>
          <cell r="C1896" t="str">
            <v>2003 - CP Jurisdictional Factor</v>
          </cell>
        </row>
        <row r="1897">
          <cell r="B1897" t="str">
            <v>COL_2006</v>
          </cell>
          <cell r="C1897" t="str">
            <v>2006 - CP Jurisdictional Factor</v>
          </cell>
        </row>
        <row r="1898">
          <cell r="B1898" t="str">
            <v>COL_2009</v>
          </cell>
          <cell r="C1898" t="str">
            <v>2009 - CP Jurisdictional Factor</v>
          </cell>
        </row>
        <row r="1899">
          <cell r="B1899" t="str">
            <v>COL_2010</v>
          </cell>
          <cell r="C1899" t="str">
            <v>2010 - CP Jurisdictional Factor</v>
          </cell>
        </row>
        <row r="1900">
          <cell r="B1900" t="str">
            <v>COL_2012</v>
          </cell>
          <cell r="C1900" t="str">
            <v>2012 - CP Jurisdictional Factor</v>
          </cell>
        </row>
        <row r="1901">
          <cell r="B1901" t="str">
            <v>COL_2019</v>
          </cell>
          <cell r="C1901" t="str">
            <v>2019 - CP Jurisdictional Factor</v>
          </cell>
        </row>
        <row r="1902">
          <cell r="B1902" t="str">
            <v>COL_2020</v>
          </cell>
          <cell r="C1902" t="str">
            <v>2020 - CP Jurisdictional Factor</v>
          </cell>
        </row>
        <row r="1903">
          <cell r="B1903" t="str">
            <v>COL_4001</v>
          </cell>
          <cell r="C1903" t="str">
            <v>4001 - CP Jurisdictional Factor</v>
          </cell>
        </row>
        <row r="1904">
          <cell r="B1904" t="str">
            <v>COL_8002</v>
          </cell>
          <cell r="C1904" t="str">
            <v>8002 - CP Jurisdictional Factor</v>
          </cell>
        </row>
        <row r="1905">
          <cell r="B1905" t="str">
            <v>COL_8003</v>
          </cell>
          <cell r="C1905" t="str">
            <v>8003 - CP Jurisdictional Factor</v>
          </cell>
        </row>
        <row r="1906">
          <cell r="B1906" t="str">
            <v>COL_8004</v>
          </cell>
          <cell r="C1906" t="str">
            <v>8004 - CP Jurisdictional Factor</v>
          </cell>
        </row>
        <row r="1907">
          <cell r="B1907" t="str">
            <v>COL_8005</v>
          </cell>
          <cell r="C1907" t="str">
            <v>8005 - CP Jurisdictional Factor</v>
          </cell>
        </row>
        <row r="1908">
          <cell r="B1908" t="str">
            <v>COL_8007</v>
          </cell>
          <cell r="C1908" t="str">
            <v>8007 - CP Jurisdictional Factor</v>
          </cell>
        </row>
        <row r="1909">
          <cell r="B1909" t="str">
            <v>COL_8008</v>
          </cell>
          <cell r="C1909" t="str">
            <v>8008 - CP Jurisdictional Factor</v>
          </cell>
        </row>
        <row r="1910">
          <cell r="B1910" t="str">
            <v>COL_8010</v>
          </cell>
          <cell r="C1910" t="str">
            <v>8010 - CP Jurisdictional Factor</v>
          </cell>
        </row>
        <row r="1911">
          <cell r="B1911" t="str">
            <v>COL_8012</v>
          </cell>
          <cell r="C1911" t="str">
            <v>8012 - CP Jurisdictional Factor</v>
          </cell>
        </row>
        <row r="1912">
          <cell r="B1912" t="str">
            <v>COL_8016</v>
          </cell>
          <cell r="C1912" t="str">
            <v>8016 - CP Jurisdictional Factor</v>
          </cell>
        </row>
        <row r="1913">
          <cell r="B1913" t="str">
            <v>COL_8017</v>
          </cell>
          <cell r="C1913" t="str">
            <v>8017 - CP Jurisdictional Factor</v>
          </cell>
        </row>
        <row r="1914">
          <cell r="B1914" t="str">
            <v>COL_8020</v>
          </cell>
          <cell r="C1914" t="str">
            <v>8020 - CP Jurisdictional Factor</v>
          </cell>
        </row>
        <row r="1915">
          <cell r="B1915" t="str">
            <v>COL_8022</v>
          </cell>
          <cell r="C1915" t="str">
            <v>8022 - CP Jurisdictional Factor</v>
          </cell>
        </row>
        <row r="1916">
          <cell r="B1916" t="str">
            <v>COL_8023</v>
          </cell>
          <cell r="C1916" t="str">
            <v>8023 - CP Jurisdictional Factor</v>
          </cell>
        </row>
        <row r="1917">
          <cell r="B1917" t="str">
            <v>COL_8024</v>
          </cell>
          <cell r="C1917" t="str">
            <v>8024 - CP Jurisdictional Factor</v>
          </cell>
        </row>
        <row r="1918">
          <cell r="B1918" t="str">
            <v>COL_8025</v>
          </cell>
          <cell r="C1918" t="str">
            <v>8025 - CP Jurisdictional Factor</v>
          </cell>
        </row>
        <row r="1919">
          <cell r="B1919" t="str">
            <v>COL_8026</v>
          </cell>
          <cell r="C1919" t="str">
            <v>8026 - CP Jurisdictional Factor</v>
          </cell>
        </row>
        <row r="1920">
          <cell r="B1920" t="str">
            <v>COL_8031</v>
          </cell>
          <cell r="C1920" t="str">
            <v>8031 - CP Jurisdictional Factor</v>
          </cell>
        </row>
        <row r="1921">
          <cell r="B1921" t="str">
            <v>COL_8033</v>
          </cell>
          <cell r="C1921" t="str">
            <v>8033 - CP Jurisdictional Factor</v>
          </cell>
        </row>
        <row r="1922">
          <cell r="B1922" t="str">
            <v>COL_8035</v>
          </cell>
          <cell r="C1922" t="str">
            <v>8035 - CP Jurisdictional Factor</v>
          </cell>
        </row>
        <row r="1923">
          <cell r="B1923" t="str">
            <v>COL_8036</v>
          </cell>
          <cell r="C1923" t="str">
            <v>8036 - CP Jurisdictional Factor</v>
          </cell>
        </row>
        <row r="1924">
          <cell r="B1924" t="str">
            <v>COL_8037</v>
          </cell>
          <cell r="C1924" t="str">
            <v>8037 - CP Jurisdictional Factor</v>
          </cell>
        </row>
        <row r="1925">
          <cell r="B1925" t="str">
            <v>COL_8038</v>
          </cell>
          <cell r="C1925" t="str">
            <v>8038 - CP Jurisdictional Factor</v>
          </cell>
        </row>
        <row r="1926">
          <cell r="B1926" t="str">
            <v>COL_8039</v>
          </cell>
          <cell r="C1926" t="str">
            <v>8039 - CP Jurisdictional Factor</v>
          </cell>
        </row>
        <row r="1927">
          <cell r="B1927" t="str">
            <v>COL_8040</v>
          </cell>
          <cell r="C1927" t="str">
            <v>8040 - CP Jurisdictional Factor</v>
          </cell>
        </row>
        <row r="1928">
          <cell r="B1928" t="str">
            <v>COL_8041</v>
          </cell>
          <cell r="C1928" t="str">
            <v>8041 - CP Jurisdictional Factor</v>
          </cell>
        </row>
        <row r="1929">
          <cell r="B1929" t="str">
            <v>COL_8042</v>
          </cell>
          <cell r="C1929" t="str">
            <v>8042 - CP Jurisdictional Factor</v>
          </cell>
        </row>
        <row r="1930">
          <cell r="B1930" t="str">
            <v>COL_8099</v>
          </cell>
          <cell r="C1930" t="str">
            <v>8099 - CP Jurisdictional Factor</v>
          </cell>
        </row>
        <row r="1931">
          <cell r="B1931" t="str">
            <v>COL_8100</v>
          </cell>
          <cell r="C1931" t="str">
            <v>8100 - CP Jurisdictional Factor</v>
          </cell>
        </row>
        <row r="1932">
          <cell r="B1932" t="str">
            <v>COL_8101</v>
          </cell>
          <cell r="C1932" t="str">
            <v>8101 - CP Jurisdictional Factor</v>
          </cell>
        </row>
        <row r="1933">
          <cell r="B1933" t="str">
            <v>COL_8102</v>
          </cell>
          <cell r="C1933" t="str">
            <v>8102 - CP Jurisdictional Factor</v>
          </cell>
        </row>
        <row r="1934">
          <cell r="B1934" t="str">
            <v>COL_8103</v>
          </cell>
          <cell r="C1934" t="str">
            <v>8103 - CP Jurisdictional Factor</v>
          </cell>
        </row>
        <row r="1935">
          <cell r="B1935" t="str">
            <v>COM_2001</v>
          </cell>
          <cell r="C1935" t="str">
            <v>2001 - GCP Jurisdictional Factor</v>
          </cell>
        </row>
        <row r="1936">
          <cell r="B1936" t="str">
            <v>COM_2003</v>
          </cell>
          <cell r="C1936" t="str">
            <v>2003 - GCP Jurisdictional Factor</v>
          </cell>
        </row>
        <row r="1937">
          <cell r="B1937" t="str">
            <v>COM_2006</v>
          </cell>
          <cell r="C1937" t="str">
            <v>2006 - GCP Jurisdictional Factor</v>
          </cell>
        </row>
        <row r="1938">
          <cell r="B1938" t="str">
            <v>COM_2009</v>
          </cell>
          <cell r="C1938" t="str">
            <v>2009 - GCP Jurisdictional Factor</v>
          </cell>
        </row>
        <row r="1939">
          <cell r="B1939" t="str">
            <v>COM_2010</v>
          </cell>
          <cell r="C1939" t="str">
            <v>2010 - GCP Jurisdictional Factor</v>
          </cell>
        </row>
        <row r="1940">
          <cell r="B1940" t="str">
            <v>COM_2012</v>
          </cell>
          <cell r="C1940" t="str">
            <v>2012 - GCP Jurisdictional Factor</v>
          </cell>
        </row>
        <row r="1941">
          <cell r="B1941" t="str">
            <v>COM_2019</v>
          </cell>
          <cell r="C1941" t="str">
            <v>2019 - GCP Jurisdictional Factor</v>
          </cell>
        </row>
        <row r="1942">
          <cell r="B1942" t="str">
            <v>COM_2020</v>
          </cell>
          <cell r="C1942" t="str">
            <v>2020 - GCP Jurisdictional Factor</v>
          </cell>
        </row>
        <row r="1943">
          <cell r="B1943" t="str">
            <v>COM_4001</v>
          </cell>
          <cell r="C1943" t="str">
            <v>4001 - GCP Jurisdictional Factor</v>
          </cell>
        </row>
        <row r="1944">
          <cell r="B1944" t="str">
            <v>COM_8002</v>
          </cell>
          <cell r="C1944" t="str">
            <v>8002 - GCP Jurisdictional Factor</v>
          </cell>
        </row>
        <row r="1945">
          <cell r="B1945" t="str">
            <v>COM_8003</v>
          </cell>
          <cell r="C1945" t="str">
            <v>8003 - GCP Jurisdictional Factor</v>
          </cell>
        </row>
        <row r="1946">
          <cell r="B1946" t="str">
            <v>COM_8004</v>
          </cell>
          <cell r="C1946" t="str">
            <v>8004 - GCP Jurisdictional Factor</v>
          </cell>
        </row>
        <row r="1947">
          <cell r="B1947" t="str">
            <v>COM_8005</v>
          </cell>
          <cell r="C1947" t="str">
            <v>8005 - GCP Jurisdictional Factor</v>
          </cell>
        </row>
        <row r="1948">
          <cell r="B1948" t="str">
            <v>COM_8007</v>
          </cell>
          <cell r="C1948" t="str">
            <v>8007 - GCP Jurisdictional Factor</v>
          </cell>
        </row>
        <row r="1949">
          <cell r="B1949" t="str">
            <v>COM_8008</v>
          </cell>
          <cell r="C1949" t="str">
            <v>8008 - GCP Jurisdictional Factor</v>
          </cell>
        </row>
        <row r="1950">
          <cell r="B1950" t="str">
            <v>COM_8010</v>
          </cell>
          <cell r="C1950" t="str">
            <v>8010 - GCP Jurisdictional Factor</v>
          </cell>
        </row>
        <row r="1951">
          <cell r="B1951" t="str">
            <v>COM_8012</v>
          </cell>
          <cell r="C1951" t="str">
            <v>8012 - GCP Jurisdictional Factor</v>
          </cell>
        </row>
        <row r="1952">
          <cell r="B1952" t="str">
            <v>COM_8016</v>
          </cell>
          <cell r="C1952" t="str">
            <v>8016 - GCP Jurisdictional Factor</v>
          </cell>
        </row>
        <row r="1953">
          <cell r="B1953" t="str">
            <v>COM_8017</v>
          </cell>
          <cell r="C1953" t="str">
            <v>8017 - GCP Jurisdictional Factor</v>
          </cell>
        </row>
        <row r="1954">
          <cell r="B1954" t="str">
            <v>COM_8020</v>
          </cell>
          <cell r="C1954" t="str">
            <v>8020 - GCP Jurisdictional Factor</v>
          </cell>
        </row>
        <row r="1955">
          <cell r="B1955" t="str">
            <v>COM_8022</v>
          </cell>
          <cell r="C1955" t="str">
            <v>8022 - GCP Jurisdictional Factor</v>
          </cell>
        </row>
        <row r="1956">
          <cell r="B1956" t="str">
            <v>COM_8023</v>
          </cell>
          <cell r="C1956" t="str">
            <v>8023 - GCP Jurisdictional Factor</v>
          </cell>
        </row>
        <row r="1957">
          <cell r="B1957" t="str">
            <v>COM_8024</v>
          </cell>
          <cell r="C1957" t="str">
            <v>8024 - GCP Jurisdictional Factor</v>
          </cell>
        </row>
        <row r="1958">
          <cell r="B1958" t="str">
            <v>COM_8025</v>
          </cell>
          <cell r="C1958" t="str">
            <v>8025 - GCP Jurisdictional Factor</v>
          </cell>
        </row>
        <row r="1959">
          <cell r="B1959" t="str">
            <v>COM_8026</v>
          </cell>
          <cell r="C1959" t="str">
            <v>8026 - GCP Jurisdictional Factor</v>
          </cell>
        </row>
        <row r="1960">
          <cell r="B1960" t="str">
            <v>COM_8031</v>
          </cell>
          <cell r="C1960" t="str">
            <v>8031 - GCP Jurisdictional Factor</v>
          </cell>
        </row>
        <row r="1961">
          <cell r="B1961" t="str">
            <v>COM_8033</v>
          </cell>
          <cell r="C1961" t="str">
            <v>8033 - GCP Jurisdictional Factor</v>
          </cell>
        </row>
        <row r="1962">
          <cell r="B1962" t="str">
            <v>COM_8035</v>
          </cell>
          <cell r="C1962" t="str">
            <v>8035 - GCP Jurisdictional Factor</v>
          </cell>
        </row>
        <row r="1963">
          <cell r="B1963" t="str">
            <v>COM_8036</v>
          </cell>
          <cell r="C1963" t="str">
            <v>8036 - GCP Jurisdictional Factor</v>
          </cell>
        </row>
        <row r="1964">
          <cell r="B1964" t="str">
            <v>COM_8037</v>
          </cell>
          <cell r="C1964" t="str">
            <v>8037 - GCP Jurisdictional Factor</v>
          </cell>
        </row>
        <row r="1965">
          <cell r="B1965" t="str">
            <v>COM_8038</v>
          </cell>
          <cell r="C1965" t="str">
            <v>8038 - GCP Jurisdictional Factor</v>
          </cell>
        </row>
        <row r="1966">
          <cell r="B1966" t="str">
            <v>COM_8039</v>
          </cell>
          <cell r="C1966" t="str">
            <v>8039 - GCP Jurisdictional Factor</v>
          </cell>
        </row>
        <row r="1967">
          <cell r="B1967" t="str">
            <v>COM_8040</v>
          </cell>
          <cell r="C1967" t="str">
            <v>8040 - GCP Jurisdictional Factor</v>
          </cell>
        </row>
        <row r="1968">
          <cell r="B1968" t="str">
            <v>COM_8041</v>
          </cell>
          <cell r="C1968" t="str">
            <v>8041 - GCP Jurisdictional Factor</v>
          </cell>
        </row>
        <row r="1969">
          <cell r="B1969" t="str">
            <v>COM_8042</v>
          </cell>
          <cell r="C1969" t="str">
            <v>8042 - GCP Jurisdictional Factor</v>
          </cell>
        </row>
        <row r="1970">
          <cell r="B1970" t="str">
            <v>COM_8099</v>
          </cell>
          <cell r="C1970" t="str">
            <v>8099 - GCP Jurisdictional Factor</v>
          </cell>
        </row>
        <row r="1971">
          <cell r="B1971" t="str">
            <v>COM_8100</v>
          </cell>
          <cell r="C1971" t="str">
            <v>8100 - GCP Jurisdictional Factor</v>
          </cell>
        </row>
        <row r="1972">
          <cell r="B1972" t="str">
            <v>COM_8101</v>
          </cell>
          <cell r="C1972" t="str">
            <v>8101 - GCP Jurisdictional Factor</v>
          </cell>
        </row>
        <row r="1973">
          <cell r="B1973" t="str">
            <v>COM_8102</v>
          </cell>
          <cell r="C1973" t="str">
            <v>8102 - GCP Jurisdictional Factor</v>
          </cell>
        </row>
        <row r="1974">
          <cell r="B1974" t="str">
            <v>COM_8103</v>
          </cell>
          <cell r="C1974" t="str">
            <v>8103 - GCP Jurisdictional Factor</v>
          </cell>
        </row>
        <row r="1975">
          <cell r="B1975" t="str">
            <v>CON_2001</v>
          </cell>
          <cell r="C1975" t="str">
            <v>2001 - Energy Jurisdictional Factor</v>
          </cell>
        </row>
        <row r="1976">
          <cell r="B1976" t="str">
            <v>CON_2003</v>
          </cell>
          <cell r="C1976" t="str">
            <v>2003 - Energy Jurisdictional Factor</v>
          </cell>
        </row>
        <row r="1977">
          <cell r="B1977" t="str">
            <v>CON_2006</v>
          </cell>
          <cell r="C1977" t="str">
            <v>2006 - Energy Jurisdictional Factor</v>
          </cell>
        </row>
        <row r="1978">
          <cell r="B1978" t="str">
            <v>CON_2009</v>
          </cell>
          <cell r="C1978" t="str">
            <v>2009 - Energy Jurisdictional Factor</v>
          </cell>
        </row>
        <row r="1979">
          <cell r="B1979" t="str">
            <v>CON_2010</v>
          </cell>
          <cell r="C1979" t="str">
            <v>2010 - Energy Jurisdictional Factor</v>
          </cell>
        </row>
        <row r="1980">
          <cell r="B1980" t="str">
            <v>CON_2012</v>
          </cell>
          <cell r="C1980" t="str">
            <v>2012 - Energy Jurisdictional Factor</v>
          </cell>
        </row>
        <row r="1981">
          <cell r="B1981" t="str">
            <v>CON_2019</v>
          </cell>
          <cell r="C1981" t="str">
            <v>2019 - Energy Jurisdictional Factor</v>
          </cell>
        </row>
        <row r="1982">
          <cell r="B1982" t="str">
            <v>CON_2020</v>
          </cell>
          <cell r="C1982" t="str">
            <v>2020 - Energy Jurisdictional Factor</v>
          </cell>
        </row>
        <row r="1983">
          <cell r="B1983" t="str">
            <v>CON_4001</v>
          </cell>
          <cell r="C1983" t="str">
            <v>4001 - Energy Jurisdictional Factor</v>
          </cell>
        </row>
        <row r="1984">
          <cell r="B1984" t="str">
            <v>CON_8002</v>
          </cell>
          <cell r="C1984" t="str">
            <v>8002 - Energy Jurisdictional Factor</v>
          </cell>
        </row>
        <row r="1985">
          <cell r="B1985" t="str">
            <v>CON_8003</v>
          </cell>
          <cell r="C1985" t="str">
            <v>8003 - Energy Jurisdictional Factor</v>
          </cell>
        </row>
        <row r="1986">
          <cell r="B1986" t="str">
            <v>CON_8004</v>
          </cell>
          <cell r="C1986" t="str">
            <v>8004 - Energy Jurisdictional Factor</v>
          </cell>
        </row>
        <row r="1987">
          <cell r="B1987" t="str">
            <v>CON_8005</v>
          </cell>
          <cell r="C1987" t="str">
            <v>8005 - Energy Jurisdictional Factor</v>
          </cell>
        </row>
        <row r="1988">
          <cell r="B1988" t="str">
            <v>CON_8007</v>
          </cell>
          <cell r="C1988" t="str">
            <v>8007 - Energy Jurisdictional Factor</v>
          </cell>
        </row>
        <row r="1989">
          <cell r="B1989" t="str">
            <v>CON_8008</v>
          </cell>
          <cell r="C1989" t="str">
            <v>8008 - Energy Jurisdictional Factor</v>
          </cell>
        </row>
        <row r="1990">
          <cell r="B1990" t="str">
            <v>CON_8010</v>
          </cell>
          <cell r="C1990" t="str">
            <v>8010 - Energy Jurisdictional Factor</v>
          </cell>
        </row>
        <row r="1991">
          <cell r="B1991" t="str">
            <v>CON_8012</v>
          </cell>
          <cell r="C1991" t="str">
            <v>8012 - Energy Jurisdictional Factor</v>
          </cell>
        </row>
        <row r="1992">
          <cell r="B1992" t="str">
            <v>CON_8016</v>
          </cell>
          <cell r="C1992" t="str">
            <v>8016 - Energy Jurisdictional Factor</v>
          </cell>
        </row>
        <row r="1993">
          <cell r="B1993" t="str">
            <v>CON_8017</v>
          </cell>
          <cell r="C1993" t="str">
            <v>8017 - Energy Jurisdictional Factor</v>
          </cell>
        </row>
        <row r="1994">
          <cell r="B1994" t="str">
            <v>CON_8020</v>
          </cell>
          <cell r="C1994" t="str">
            <v>8020 - Energy Jurisdictional Factor</v>
          </cell>
        </row>
        <row r="1995">
          <cell r="B1995" t="str">
            <v>CON_8022</v>
          </cell>
          <cell r="C1995" t="str">
            <v>8022 - Energy Jurisdictional Factor</v>
          </cell>
        </row>
        <row r="1996">
          <cell r="B1996" t="str">
            <v>CON_8023</v>
          </cell>
          <cell r="C1996" t="str">
            <v>8023 - Energy Jurisdictional Factor</v>
          </cell>
        </row>
        <row r="1997">
          <cell r="B1997" t="str">
            <v>CON_8024</v>
          </cell>
          <cell r="C1997" t="str">
            <v>8024 - Energy Jurisdictional Factor</v>
          </cell>
        </row>
        <row r="1998">
          <cell r="B1998" t="str">
            <v>CON_8025</v>
          </cell>
          <cell r="C1998" t="str">
            <v>8025 - Energy Jurisdictional Factor</v>
          </cell>
        </row>
        <row r="1999">
          <cell r="B1999" t="str">
            <v>CON_8026</v>
          </cell>
          <cell r="C1999" t="str">
            <v>8026 - Energy Jurisdictional Factor</v>
          </cell>
        </row>
        <row r="2000">
          <cell r="B2000" t="str">
            <v>CON_8031</v>
          </cell>
          <cell r="C2000" t="str">
            <v>8031 - Energy Jurisdictional Factor</v>
          </cell>
        </row>
        <row r="2001">
          <cell r="B2001" t="str">
            <v>CON_8033</v>
          </cell>
          <cell r="C2001" t="str">
            <v>8033 - Energy Jurisdictional Factor</v>
          </cell>
        </row>
        <row r="2002">
          <cell r="B2002" t="str">
            <v>CON_8035</v>
          </cell>
          <cell r="C2002" t="str">
            <v>8035 - Energy Jurisdictional Factor</v>
          </cell>
        </row>
        <row r="2003">
          <cell r="B2003" t="str">
            <v>CON_8036</v>
          </cell>
          <cell r="C2003" t="str">
            <v>8036 - Energy Jurisdictional Factor</v>
          </cell>
        </row>
        <row r="2004">
          <cell r="B2004" t="str">
            <v>CON_8037</v>
          </cell>
          <cell r="C2004" t="str">
            <v>8037 - Energy Jurisdictional Factor</v>
          </cell>
        </row>
        <row r="2005">
          <cell r="B2005" t="str">
            <v>CON_8038</v>
          </cell>
          <cell r="C2005" t="str">
            <v>8038 - Energy Jurisdictional Factor</v>
          </cell>
        </row>
        <row r="2006">
          <cell r="B2006" t="str">
            <v>CON_8039</v>
          </cell>
          <cell r="C2006" t="str">
            <v>8039 - Energy Jurisdictional Factor</v>
          </cell>
        </row>
        <row r="2007">
          <cell r="B2007" t="str">
            <v>CON_8040</v>
          </cell>
          <cell r="C2007" t="str">
            <v>8040 - Energy Jurisdictional Factor</v>
          </cell>
        </row>
        <row r="2008">
          <cell r="B2008" t="str">
            <v>CON_8041</v>
          </cell>
          <cell r="C2008" t="str">
            <v>8041 - Energy Jurisdictional Factor</v>
          </cell>
        </row>
        <row r="2009">
          <cell r="B2009" t="str">
            <v>CON_8042</v>
          </cell>
          <cell r="C2009" t="str">
            <v>8042 - Energy Jurisdictional Factor</v>
          </cell>
        </row>
        <row r="2010">
          <cell r="B2010" t="str">
            <v>CON_8099</v>
          </cell>
          <cell r="C2010" t="str">
            <v>8099 - Energy Jurisdictional Factor</v>
          </cell>
        </row>
        <row r="2011">
          <cell r="B2011" t="str">
            <v>CON_8100</v>
          </cell>
          <cell r="C2011" t="str">
            <v>8100 - Energy Jurisdictional Factor</v>
          </cell>
        </row>
        <row r="2012">
          <cell r="B2012" t="str">
            <v>CON_8101</v>
          </cell>
          <cell r="C2012" t="str">
            <v>8101 - Energy Jurisdictional Factor</v>
          </cell>
        </row>
        <row r="2013">
          <cell r="B2013" t="str">
            <v>CON_8102</v>
          </cell>
          <cell r="C2013" t="str">
            <v>8102 - Energy Jurisdictional Factor</v>
          </cell>
        </row>
        <row r="2014">
          <cell r="B2014" t="str">
            <v>CON_8103</v>
          </cell>
          <cell r="C2014" t="str">
            <v>8103 - Energy Jurisdictional Factor</v>
          </cell>
        </row>
        <row r="2015">
          <cell r="B2015" t="str">
            <v>COO_2001</v>
          </cell>
          <cell r="C2015" t="str">
            <v>2001 - CP Jurisdictional Cap Exp Amount</v>
          </cell>
        </row>
        <row r="2016">
          <cell r="B2016" t="str">
            <v>COO_2003</v>
          </cell>
          <cell r="C2016" t="str">
            <v>2003 - CP Jurisdictional Cap Exp Amount</v>
          </cell>
        </row>
        <row r="2017">
          <cell r="B2017" t="str">
            <v>COO_2006</v>
          </cell>
          <cell r="C2017" t="str">
            <v>2006 - CP Jurisdictional Cap Exp Amount</v>
          </cell>
        </row>
        <row r="2018">
          <cell r="B2018" t="str">
            <v>COO_2009</v>
          </cell>
          <cell r="C2018" t="str">
            <v>2009 - CP Jurisdictional Cap Exp Amount</v>
          </cell>
        </row>
        <row r="2019">
          <cell r="B2019" t="str">
            <v>COO_2010</v>
          </cell>
          <cell r="C2019" t="str">
            <v>2010 - CP Jurisdictional Cap Exp Amount</v>
          </cell>
        </row>
        <row r="2020">
          <cell r="B2020" t="str">
            <v>COO_2012</v>
          </cell>
          <cell r="C2020" t="str">
            <v>2012 - CP Jurisdictional Cap Exp Amount</v>
          </cell>
        </row>
        <row r="2021">
          <cell r="B2021" t="str">
            <v>COO_2019</v>
          </cell>
          <cell r="C2021" t="str">
            <v>2019 - CP Jurisdictional Cap Exp Amount</v>
          </cell>
        </row>
        <row r="2022">
          <cell r="B2022" t="str">
            <v>COO_2020</v>
          </cell>
          <cell r="C2022" t="str">
            <v>2020 - CP Jurisdictional Cap Exp Amount</v>
          </cell>
        </row>
        <row r="2023">
          <cell r="B2023" t="str">
            <v>COO_4001</v>
          </cell>
          <cell r="C2023" t="str">
            <v>4001 - CP Jurisdictional Cap Exp Amount</v>
          </cell>
        </row>
        <row r="2024">
          <cell r="B2024" t="str">
            <v>COO_8002</v>
          </cell>
          <cell r="C2024" t="str">
            <v>8002 - CP Jurisdictional Cap Exp Amount</v>
          </cell>
        </row>
        <row r="2025">
          <cell r="B2025" t="str">
            <v>COO_8003</v>
          </cell>
          <cell r="C2025" t="str">
            <v>8003 - CP Jurisdictional Cap Exp Amount</v>
          </cell>
        </row>
        <row r="2026">
          <cell r="B2026" t="str">
            <v>COO_8004</v>
          </cell>
          <cell r="C2026" t="str">
            <v>8004 - CP Jurisdictional Cap Exp Amount</v>
          </cell>
        </row>
        <row r="2027">
          <cell r="B2027" t="str">
            <v>COO_8005</v>
          </cell>
          <cell r="C2027" t="str">
            <v>8005 - CP Jurisdictional Cap Exp Amount</v>
          </cell>
        </row>
        <row r="2028">
          <cell r="B2028" t="str">
            <v>COO_8007</v>
          </cell>
          <cell r="C2028" t="str">
            <v>8007 - CP Jurisdictional Cap Exp Amount</v>
          </cell>
        </row>
        <row r="2029">
          <cell r="B2029" t="str">
            <v>COO_8008</v>
          </cell>
          <cell r="C2029" t="str">
            <v>8008 - CP Jurisdictional Cap Exp Amount</v>
          </cell>
        </row>
        <row r="2030">
          <cell r="B2030" t="str">
            <v>COO_8010</v>
          </cell>
          <cell r="C2030" t="str">
            <v>8010 - CP Jurisdictional Cap Exp Amount</v>
          </cell>
        </row>
        <row r="2031">
          <cell r="B2031" t="str">
            <v>COO_8012</v>
          </cell>
          <cell r="C2031" t="str">
            <v>8012 - CP Jurisdictional Cap Exp Amount</v>
          </cell>
        </row>
        <row r="2032">
          <cell r="B2032" t="str">
            <v>COO_8016</v>
          </cell>
          <cell r="C2032" t="str">
            <v>8016 - CP Jurisdictional Cap Exp Amount</v>
          </cell>
        </row>
        <row r="2033">
          <cell r="B2033" t="str">
            <v>COO_8017</v>
          </cell>
          <cell r="C2033" t="str">
            <v>8017 - CP Jurisdictional Cap Exp Amount</v>
          </cell>
        </row>
        <row r="2034">
          <cell r="B2034" t="str">
            <v>COO_8020</v>
          </cell>
          <cell r="C2034" t="str">
            <v>8020 - CP Jurisdictional Cap Exp Amount</v>
          </cell>
        </row>
        <row r="2035">
          <cell r="B2035" t="str">
            <v>COO_8022</v>
          </cell>
          <cell r="C2035" t="str">
            <v>8022 - CP Jurisdictional Cap Exp Amount</v>
          </cell>
        </row>
        <row r="2036">
          <cell r="B2036" t="str">
            <v>COO_8023</v>
          </cell>
          <cell r="C2036" t="str">
            <v>8023 - CP Jurisdictional Cap Exp Amount</v>
          </cell>
        </row>
        <row r="2037">
          <cell r="B2037" t="str">
            <v>COO_8024</v>
          </cell>
          <cell r="C2037" t="str">
            <v>8024 - CP Jurisdictional Cap Exp Amount</v>
          </cell>
        </row>
        <row r="2038">
          <cell r="B2038" t="str">
            <v>COO_8025</v>
          </cell>
          <cell r="C2038" t="str">
            <v>8025 - CP Jurisdictional Cap Exp Amount</v>
          </cell>
        </row>
        <row r="2039">
          <cell r="B2039" t="str">
            <v>COO_8026</v>
          </cell>
          <cell r="C2039" t="str">
            <v>8026 - CP Jurisdictional Cap Exp Amount</v>
          </cell>
        </row>
        <row r="2040">
          <cell r="B2040" t="str">
            <v>COO_8031</v>
          </cell>
          <cell r="C2040" t="str">
            <v>8031 - CP Jurisdictional Cap Exp Amount</v>
          </cell>
        </row>
        <row r="2041">
          <cell r="B2041" t="str">
            <v>COO_8033</v>
          </cell>
          <cell r="C2041" t="str">
            <v>8033 - CP Jurisdictional Cap Exp Amount</v>
          </cell>
        </row>
        <row r="2042">
          <cell r="B2042" t="str">
            <v>COO_8035</v>
          </cell>
          <cell r="C2042" t="str">
            <v>8035 - CP Jurisdictional Cap Exp Amount</v>
          </cell>
        </row>
        <row r="2043">
          <cell r="B2043" t="str">
            <v>COO_8036</v>
          </cell>
          <cell r="C2043" t="str">
            <v>8036 - CP Jurisdictional Cap Exp Amount</v>
          </cell>
        </row>
        <row r="2044">
          <cell r="B2044" t="str">
            <v>COO_8037</v>
          </cell>
          <cell r="C2044" t="str">
            <v>8037 - CP Jurisdictional Cap Exp Amount</v>
          </cell>
        </row>
        <row r="2045">
          <cell r="B2045" t="str">
            <v>COO_8038</v>
          </cell>
          <cell r="C2045" t="str">
            <v>8038 - CP Jurisdictional Cap Exp Amount</v>
          </cell>
        </row>
        <row r="2046">
          <cell r="B2046" t="str">
            <v>COO_8039</v>
          </cell>
          <cell r="C2046" t="str">
            <v>8039 - CP Jurisdictional Cap Exp Amount</v>
          </cell>
        </row>
        <row r="2047">
          <cell r="B2047" t="str">
            <v>COO_8040</v>
          </cell>
          <cell r="C2047" t="str">
            <v>8040 - CP Jurisdictional Cap Exp Amount</v>
          </cell>
        </row>
        <row r="2048">
          <cell r="B2048" t="str">
            <v>COO_8041</v>
          </cell>
          <cell r="C2048" t="str">
            <v>8041 - CP Jurisdictional Cap Exp Amount</v>
          </cell>
        </row>
        <row r="2049">
          <cell r="B2049" t="str">
            <v>COO_8042</v>
          </cell>
          <cell r="C2049" t="str">
            <v>8042 - CP Jurisdictional Cap Exp Amount</v>
          </cell>
        </row>
        <row r="2050">
          <cell r="B2050" t="str">
            <v>COO_8099</v>
          </cell>
          <cell r="C2050" t="str">
            <v>8099 - CP Jurisdictional Cap Exp Amount</v>
          </cell>
        </row>
        <row r="2051">
          <cell r="B2051" t="str">
            <v>COO_8100</v>
          </cell>
          <cell r="C2051" t="str">
            <v>8100 - CP Jurisdictional Cap Exp Amount</v>
          </cell>
        </row>
        <row r="2052">
          <cell r="B2052" t="str">
            <v>COO_8101</v>
          </cell>
          <cell r="C2052" t="str">
            <v>8101 - CP Jurisdictional Cap Exp Amount</v>
          </cell>
        </row>
        <row r="2053">
          <cell r="B2053" t="str">
            <v>COO_8102</v>
          </cell>
          <cell r="C2053" t="str">
            <v>8102 - CP Jurisdictional Cap Exp Amount</v>
          </cell>
        </row>
        <row r="2054">
          <cell r="B2054" t="str">
            <v>COO_8103</v>
          </cell>
          <cell r="C2054" t="str">
            <v>8103 - CP Jurisdictional Cap Exp Amount</v>
          </cell>
        </row>
        <row r="2055">
          <cell r="B2055" t="str">
            <v>COP_2001</v>
          </cell>
          <cell r="C2055" t="str">
            <v>2001 - GCP Jurisdictional Cap Exp Amount</v>
          </cell>
        </row>
        <row r="2056">
          <cell r="B2056" t="str">
            <v>COP_2003</v>
          </cell>
          <cell r="C2056" t="str">
            <v>2003 - GCP Jurisdictional Cap Exp Amount</v>
          </cell>
        </row>
        <row r="2057">
          <cell r="B2057" t="str">
            <v>COP_2006</v>
          </cell>
          <cell r="C2057" t="str">
            <v>2006 - GCP Jurisdictional Cap Exp Amount</v>
          </cell>
        </row>
        <row r="2058">
          <cell r="B2058" t="str">
            <v>COP_2009</v>
          </cell>
          <cell r="C2058" t="str">
            <v>2009 - GCP Jurisdictional Cap Exp Amount</v>
          </cell>
        </row>
        <row r="2059">
          <cell r="B2059" t="str">
            <v>COP_2010</v>
          </cell>
          <cell r="C2059" t="str">
            <v>2010 - GCP Jurisdictional Cap Exp Amount</v>
          </cell>
        </row>
        <row r="2060">
          <cell r="B2060" t="str">
            <v>COP_2012</v>
          </cell>
          <cell r="C2060" t="str">
            <v>2012 - GCP Jurisdictional Cap Exp Amount</v>
          </cell>
        </row>
        <row r="2061">
          <cell r="B2061" t="str">
            <v>COP_2019</v>
          </cell>
          <cell r="C2061" t="str">
            <v>2019 - GCP Jurisdictional Cap Exp Amount</v>
          </cell>
        </row>
        <row r="2062">
          <cell r="B2062" t="str">
            <v>COP_2020</v>
          </cell>
          <cell r="C2062" t="str">
            <v>2020 - GCP Jurisdictional Cap Exp Amount</v>
          </cell>
        </row>
        <row r="2063">
          <cell r="B2063" t="str">
            <v>COP_4001</v>
          </cell>
          <cell r="C2063" t="str">
            <v>4001 - GCP Jurisdictional Cap Exp Amount</v>
          </cell>
        </row>
        <row r="2064">
          <cell r="B2064" t="str">
            <v>COP_8002</v>
          </cell>
          <cell r="C2064" t="str">
            <v>8002 - GCP Jurisdictional Cap Exp Amount</v>
          </cell>
        </row>
        <row r="2065">
          <cell r="B2065" t="str">
            <v>COP_8003</v>
          </cell>
          <cell r="C2065" t="str">
            <v>8003 - GCP Jurisdictional Cap Exp Amount</v>
          </cell>
        </row>
        <row r="2066">
          <cell r="B2066" t="str">
            <v>COP_8004</v>
          </cell>
          <cell r="C2066" t="str">
            <v>8004 - GCP Jurisdictional Cap Exp Amount</v>
          </cell>
        </row>
        <row r="2067">
          <cell r="B2067" t="str">
            <v>COP_8005</v>
          </cell>
          <cell r="C2067" t="str">
            <v>8005 - GCP Jurisdictional Cap Exp Amount</v>
          </cell>
        </row>
        <row r="2068">
          <cell r="B2068" t="str">
            <v>COP_8007</v>
          </cell>
          <cell r="C2068" t="str">
            <v>8007 - GCP Jurisdictional Cap Exp Amount</v>
          </cell>
        </row>
        <row r="2069">
          <cell r="B2069" t="str">
            <v>COP_8008</v>
          </cell>
          <cell r="C2069" t="str">
            <v>8008 - GCP Jurisdictional Cap Exp Amount</v>
          </cell>
        </row>
        <row r="2070">
          <cell r="B2070" t="str">
            <v>COP_8010</v>
          </cell>
          <cell r="C2070" t="str">
            <v>8010 - GCP Jurisdictional Cap Exp Amount</v>
          </cell>
        </row>
        <row r="2071">
          <cell r="B2071" t="str">
            <v>COP_8012</v>
          </cell>
          <cell r="C2071" t="str">
            <v>8012 - GCP Jurisdictional Cap Exp Amount</v>
          </cell>
        </row>
        <row r="2072">
          <cell r="B2072" t="str">
            <v>COP_8016</v>
          </cell>
          <cell r="C2072" t="str">
            <v>8016 - GCP Jurisdictional Cap Exp Amount</v>
          </cell>
        </row>
        <row r="2073">
          <cell r="B2073" t="str">
            <v>COP_8017</v>
          </cell>
          <cell r="C2073" t="str">
            <v>8017 - GCP Jurisdictional Cap Exp Amount</v>
          </cell>
        </row>
        <row r="2074">
          <cell r="B2074" t="str">
            <v>COP_8020</v>
          </cell>
          <cell r="C2074" t="str">
            <v>8020 - GCP Jurisdictional Cap Exp Amount</v>
          </cell>
        </row>
        <row r="2075">
          <cell r="B2075" t="str">
            <v>COP_8022</v>
          </cell>
          <cell r="C2075" t="str">
            <v>8022 - GCP Jurisdictional Cap Exp Amount</v>
          </cell>
        </row>
        <row r="2076">
          <cell r="B2076" t="str">
            <v>COP_8023</v>
          </cell>
          <cell r="C2076" t="str">
            <v>8023 - GCP Jurisdictional Cap Exp Amount</v>
          </cell>
        </row>
        <row r="2077">
          <cell r="B2077" t="str">
            <v>COP_8024</v>
          </cell>
          <cell r="C2077" t="str">
            <v>8024 - GCP Jurisdictional Cap Exp Amount</v>
          </cell>
        </row>
        <row r="2078">
          <cell r="B2078" t="str">
            <v>COP_8025</v>
          </cell>
          <cell r="C2078" t="str">
            <v>8025 - GCP Jurisdictional Cap Exp Amount</v>
          </cell>
        </row>
        <row r="2079">
          <cell r="B2079" t="str">
            <v>COP_8026</v>
          </cell>
          <cell r="C2079" t="str">
            <v>8026 - GCP Jurisdictional Cap Exp Amount</v>
          </cell>
        </row>
        <row r="2080">
          <cell r="B2080" t="str">
            <v>COP_8031</v>
          </cell>
          <cell r="C2080" t="str">
            <v>8031 - GCP Jurisdictional Cap Exp Amount</v>
          </cell>
        </row>
        <row r="2081">
          <cell r="B2081" t="str">
            <v>COP_8033</v>
          </cell>
          <cell r="C2081" t="str">
            <v>8033 - GCP Jurisdictional Cap Exp Amount</v>
          </cell>
        </row>
        <row r="2082">
          <cell r="B2082" t="str">
            <v>COP_8035</v>
          </cell>
          <cell r="C2082" t="str">
            <v>8035 - GCP Jurisdictional Cap Exp Amount</v>
          </cell>
        </row>
        <row r="2083">
          <cell r="B2083" t="str">
            <v>COP_8036</v>
          </cell>
          <cell r="C2083" t="str">
            <v>8036 - GCP Jurisdictional Cap Exp Amount</v>
          </cell>
        </row>
        <row r="2084">
          <cell r="B2084" t="str">
            <v>COP_8037</v>
          </cell>
          <cell r="C2084" t="str">
            <v>8037 - GCP Jurisdictional Cap Exp Amount</v>
          </cell>
        </row>
        <row r="2085">
          <cell r="B2085" t="str">
            <v>COP_8038</v>
          </cell>
          <cell r="C2085" t="str">
            <v>8038 - GCP Jurisdictional Cap Exp Amount</v>
          </cell>
        </row>
        <row r="2086">
          <cell r="B2086" t="str">
            <v>COP_8039</v>
          </cell>
          <cell r="C2086" t="str">
            <v>8039 - GCP Jurisdictional Cap Exp Amount</v>
          </cell>
        </row>
        <row r="2087">
          <cell r="B2087" t="str">
            <v>COP_8040</v>
          </cell>
          <cell r="C2087" t="str">
            <v>8040 - GCP Jurisdictional Cap Exp Amount</v>
          </cell>
        </row>
        <row r="2088">
          <cell r="B2088" t="str">
            <v>COP_8041</v>
          </cell>
          <cell r="C2088" t="str">
            <v>8041 - GCP Jurisdictional Cap Exp Amount</v>
          </cell>
        </row>
        <row r="2089">
          <cell r="B2089" t="str">
            <v>COP_8042</v>
          </cell>
          <cell r="C2089" t="str">
            <v>8042 - GCP Jurisdictional Cap Exp Amount</v>
          </cell>
        </row>
        <row r="2090">
          <cell r="B2090" t="str">
            <v>COP_8099</v>
          </cell>
          <cell r="C2090" t="str">
            <v>8099 - GCP Jurisdictional Cap Exp Amount</v>
          </cell>
        </row>
        <row r="2091">
          <cell r="B2091" t="str">
            <v>COP_8100</v>
          </cell>
          <cell r="C2091" t="str">
            <v>8100 - GCP Jurisdictional Cap Exp Amount</v>
          </cell>
        </row>
        <row r="2092">
          <cell r="B2092" t="str">
            <v>COP_8101</v>
          </cell>
          <cell r="C2092" t="str">
            <v>8101 - GCP Jurisdictional Cap Exp Amount</v>
          </cell>
        </row>
        <row r="2093">
          <cell r="B2093" t="str">
            <v>COP_8102</v>
          </cell>
          <cell r="C2093" t="str">
            <v>8102 - GCP Jurisdictional Cap Exp Amount</v>
          </cell>
        </row>
        <row r="2094">
          <cell r="B2094" t="str">
            <v>COP_8103</v>
          </cell>
          <cell r="C2094" t="str">
            <v>8103 - GCP Jurisdictional Cap Exp Amount</v>
          </cell>
        </row>
        <row r="2095">
          <cell r="B2095" t="str">
            <v>COQ_2001</v>
          </cell>
          <cell r="C2095" t="str">
            <v>2001 - Energy Jurisdictional Cap Exp Amount</v>
          </cell>
        </row>
        <row r="2096">
          <cell r="B2096" t="str">
            <v>COQ_2003</v>
          </cell>
          <cell r="C2096" t="str">
            <v>2003 - Energy Jurisdictional Cap Exp Amount</v>
          </cell>
        </row>
        <row r="2097">
          <cell r="B2097" t="str">
            <v>COQ_2006</v>
          </cell>
          <cell r="C2097" t="str">
            <v>2006 - Energy Jurisdictional Cap Exp Amount</v>
          </cell>
        </row>
        <row r="2098">
          <cell r="B2098" t="str">
            <v>COQ_2009</v>
          </cell>
          <cell r="C2098" t="str">
            <v>2009 - Energy Jurisdictional Cap Exp Amount</v>
          </cell>
        </row>
        <row r="2099">
          <cell r="B2099" t="str">
            <v>COQ_2010</v>
          </cell>
          <cell r="C2099" t="str">
            <v>2010 - Energy Jurisdictional Cap Exp Amount</v>
          </cell>
        </row>
        <row r="2100">
          <cell r="B2100" t="str">
            <v>COQ_2012</v>
          </cell>
          <cell r="C2100" t="str">
            <v>2012 - Energy Jurisdictional Cap Exp Amount</v>
          </cell>
        </row>
        <row r="2101">
          <cell r="B2101" t="str">
            <v>COQ_2019</v>
          </cell>
          <cell r="C2101" t="str">
            <v>2019 - Energy Jurisdictional Cap Exp Amount</v>
          </cell>
        </row>
        <row r="2102">
          <cell r="B2102" t="str">
            <v>COQ_2020</v>
          </cell>
          <cell r="C2102" t="str">
            <v>2020 - Energy Jurisdictional Cap Exp Amount</v>
          </cell>
        </row>
        <row r="2103">
          <cell r="B2103" t="str">
            <v>COQ_4001</v>
          </cell>
          <cell r="C2103" t="str">
            <v>4001 - Energy Jurisdictional Cap Exp Amount</v>
          </cell>
        </row>
        <row r="2104">
          <cell r="B2104" t="str">
            <v>COQ_8002</v>
          </cell>
          <cell r="C2104" t="str">
            <v>8002 - Energy Jurisdictional Cap Exp Amount</v>
          </cell>
        </row>
        <row r="2105">
          <cell r="B2105" t="str">
            <v>COQ_8003</v>
          </cell>
          <cell r="C2105" t="str">
            <v>8003 - Energy Jurisdictional Cap Exp Amount</v>
          </cell>
        </row>
        <row r="2106">
          <cell r="B2106" t="str">
            <v>COQ_8004</v>
          </cell>
          <cell r="C2106" t="str">
            <v>8004 - Energy Jurisdictional Cap Exp Amount</v>
          </cell>
        </row>
        <row r="2107">
          <cell r="B2107" t="str">
            <v>COQ_8005</v>
          </cell>
          <cell r="C2107" t="str">
            <v>8005 - Energy Jurisdictional Cap Exp Amount</v>
          </cell>
        </row>
        <row r="2108">
          <cell r="B2108" t="str">
            <v>COQ_8007</v>
          </cell>
          <cell r="C2108" t="str">
            <v>8007 - Energy Jurisdictional Cap Exp Amount</v>
          </cell>
        </row>
        <row r="2109">
          <cell r="B2109" t="str">
            <v>COQ_8008</v>
          </cell>
          <cell r="C2109" t="str">
            <v>8008 - Energy Jurisdictional Cap Exp Amount</v>
          </cell>
        </row>
        <row r="2110">
          <cell r="B2110" t="str">
            <v>COQ_8010</v>
          </cell>
          <cell r="C2110" t="str">
            <v>8010 - Energy Jurisdictional Cap Exp Amount</v>
          </cell>
        </row>
        <row r="2111">
          <cell r="B2111" t="str">
            <v>COQ_8012</v>
          </cell>
          <cell r="C2111" t="str">
            <v>8012 - Energy Jurisdictional Cap Exp Amount</v>
          </cell>
        </row>
        <row r="2112">
          <cell r="B2112" t="str">
            <v>COQ_8016</v>
          </cell>
          <cell r="C2112" t="str">
            <v>8016 - Energy Jurisdictional Cap Exp Amount</v>
          </cell>
        </row>
        <row r="2113">
          <cell r="B2113" t="str">
            <v>COQ_8017</v>
          </cell>
          <cell r="C2113" t="str">
            <v>8017 - Energy Jurisdictional Cap Exp Amount</v>
          </cell>
        </row>
        <row r="2114">
          <cell r="B2114" t="str">
            <v>COQ_8020</v>
          </cell>
          <cell r="C2114" t="str">
            <v>8020 - Energy Jurisdictional Cap Exp Amount</v>
          </cell>
        </row>
        <row r="2115">
          <cell r="B2115" t="str">
            <v>COQ_8022</v>
          </cell>
          <cell r="C2115" t="str">
            <v>8022 - Energy Jurisdictional Cap Exp Amount</v>
          </cell>
        </row>
        <row r="2116">
          <cell r="B2116" t="str">
            <v>COQ_8023</v>
          </cell>
          <cell r="C2116" t="str">
            <v>8023 - Energy Jurisdictional Cap Exp Amount</v>
          </cell>
        </row>
        <row r="2117">
          <cell r="B2117" t="str">
            <v>COQ_8024</v>
          </cell>
          <cell r="C2117" t="str">
            <v>8024 - Energy Jurisdictional Cap Exp Amount</v>
          </cell>
        </row>
        <row r="2118">
          <cell r="B2118" t="str">
            <v>COQ_8025</v>
          </cell>
          <cell r="C2118" t="str">
            <v>8025 - Energy Jurisdictional Cap Exp Amount</v>
          </cell>
        </row>
        <row r="2119">
          <cell r="B2119" t="str">
            <v>COQ_8026</v>
          </cell>
          <cell r="C2119" t="str">
            <v>8026 - Energy Jurisdictional Cap Exp Amount</v>
          </cell>
        </row>
        <row r="2120">
          <cell r="B2120" t="str">
            <v>COQ_8031</v>
          </cell>
          <cell r="C2120" t="str">
            <v>8031 - Energy Jurisdictional Cap Exp Amount</v>
          </cell>
        </row>
        <row r="2121">
          <cell r="B2121" t="str">
            <v>COQ_8033</v>
          </cell>
          <cell r="C2121" t="str">
            <v>8033 - Energy Jurisdictional Cap Exp Amount</v>
          </cell>
        </row>
        <row r="2122">
          <cell r="B2122" t="str">
            <v>COQ_8035</v>
          </cell>
          <cell r="C2122" t="str">
            <v>8035 - Energy Jurisdictional Cap Exp Amount</v>
          </cell>
        </row>
        <row r="2123">
          <cell r="B2123" t="str">
            <v>COQ_8036</v>
          </cell>
          <cell r="C2123" t="str">
            <v>8036 - Energy Jurisdictional Cap Exp Amount</v>
          </cell>
        </row>
        <row r="2124">
          <cell r="B2124" t="str">
            <v>COQ_8037</v>
          </cell>
          <cell r="C2124" t="str">
            <v>8037 - Energy Jurisdictional Cap Exp Amount</v>
          </cell>
        </row>
        <row r="2125">
          <cell r="B2125" t="str">
            <v>COQ_8038</v>
          </cell>
          <cell r="C2125" t="str">
            <v>8038 - Energy Jurisdictional Cap Exp Amount</v>
          </cell>
        </row>
        <row r="2126">
          <cell r="B2126" t="str">
            <v>COQ_8039</v>
          </cell>
          <cell r="C2126" t="str">
            <v>8039 - Energy Jurisdictional Cap Exp Amount</v>
          </cell>
        </row>
        <row r="2127">
          <cell r="B2127" t="str">
            <v>COQ_8040</v>
          </cell>
          <cell r="C2127" t="str">
            <v>8040 - Energy Jurisdictional Cap Exp Amount</v>
          </cell>
        </row>
        <row r="2128">
          <cell r="B2128" t="str">
            <v>COQ_8041</v>
          </cell>
          <cell r="C2128" t="str">
            <v>8041 - Energy Jurisdictional Cap Exp Amount</v>
          </cell>
        </row>
        <row r="2129">
          <cell r="B2129" t="str">
            <v>COQ_8042</v>
          </cell>
          <cell r="C2129" t="str">
            <v>8042 - Energy Jurisdictional Cap Exp Amount</v>
          </cell>
        </row>
        <row r="2130">
          <cell r="B2130" t="str">
            <v>COQ_8099</v>
          </cell>
          <cell r="C2130" t="str">
            <v>8099 - Energy Jurisdictional Cap Exp Amount</v>
          </cell>
        </row>
        <row r="2131">
          <cell r="B2131" t="str">
            <v>COQ_8100</v>
          </cell>
          <cell r="C2131" t="str">
            <v>8100 - Energy Jurisdictional Cap Exp Amount</v>
          </cell>
        </row>
        <row r="2132">
          <cell r="B2132" t="str">
            <v>COQ_8101</v>
          </cell>
          <cell r="C2132" t="str">
            <v>8101 - Energy Jurisdictional Cap Exp Amount</v>
          </cell>
        </row>
        <row r="2133">
          <cell r="B2133" t="str">
            <v>COQ_8102</v>
          </cell>
          <cell r="C2133" t="str">
            <v>8102 - Energy Jurisdictional Cap Exp Amount</v>
          </cell>
        </row>
        <row r="2134">
          <cell r="B2134" t="str">
            <v>COQ_8103</v>
          </cell>
          <cell r="C2134" t="str">
            <v>8103 - Energy Jurisdictional Cap Exp Amount</v>
          </cell>
        </row>
        <row r="2135">
          <cell r="B2135" t="str">
            <v>COR_2001</v>
          </cell>
          <cell r="C2135" t="str">
            <v>2001 - Total Jurisdictional Cap Exp Amount</v>
          </cell>
        </row>
        <row r="2136">
          <cell r="B2136" t="str">
            <v>COR_2003</v>
          </cell>
          <cell r="C2136" t="str">
            <v>2003 - Total Jurisdictional Cap Exp Amount</v>
          </cell>
        </row>
        <row r="2137">
          <cell r="B2137" t="str">
            <v>COR_2006</v>
          </cell>
          <cell r="C2137" t="str">
            <v>2006 - Total Jurisdictional Cap Exp Amount</v>
          </cell>
        </row>
        <row r="2138">
          <cell r="B2138" t="str">
            <v>COR_2009</v>
          </cell>
          <cell r="C2138" t="str">
            <v>2009 - Total Jurisdictional Cap Exp Amount</v>
          </cell>
        </row>
        <row r="2139">
          <cell r="B2139" t="str">
            <v>COR_2010</v>
          </cell>
          <cell r="C2139" t="str">
            <v>2010 - Total Jurisdictional Cap Exp Amount</v>
          </cell>
        </row>
        <row r="2140">
          <cell r="B2140" t="str">
            <v>COR_2012</v>
          </cell>
          <cell r="C2140" t="str">
            <v>2012 - Total Jurisdictional Cap Exp Amount</v>
          </cell>
        </row>
        <row r="2141">
          <cell r="B2141" t="str">
            <v>COR_2019</v>
          </cell>
          <cell r="C2141" t="str">
            <v>2019 - Total Jurisdictional Cap Exp Amount</v>
          </cell>
        </row>
        <row r="2142">
          <cell r="B2142" t="str">
            <v>COR_2020</v>
          </cell>
          <cell r="C2142" t="str">
            <v>2020 - Total Jurisdictional Cap Exp Amount</v>
          </cell>
        </row>
        <row r="2143">
          <cell r="B2143" t="str">
            <v>COR_4001</v>
          </cell>
          <cell r="C2143" t="str">
            <v>4001 - Total Jurisdictional Cap Exp Amount</v>
          </cell>
        </row>
        <row r="2144">
          <cell r="B2144" t="str">
            <v>COR_8002</v>
          </cell>
          <cell r="C2144" t="str">
            <v>8002 - Total Jurisdictional Cap Exp Amount</v>
          </cell>
        </row>
        <row r="2145">
          <cell r="B2145" t="str">
            <v>COR_8003</v>
          </cell>
          <cell r="C2145" t="str">
            <v>8003 - Total Jurisdictional Cap Exp Amount</v>
          </cell>
        </row>
        <row r="2146">
          <cell r="B2146" t="str">
            <v>COR_8004</v>
          </cell>
          <cell r="C2146" t="str">
            <v>8004 - Total Jurisdictional Cap Exp Amount</v>
          </cell>
        </row>
        <row r="2147">
          <cell r="B2147" t="str">
            <v>COR_8005</v>
          </cell>
          <cell r="C2147" t="str">
            <v>8005 - Total Jurisdictional Cap Exp Amount</v>
          </cell>
        </row>
        <row r="2148">
          <cell r="B2148" t="str">
            <v>COR_8007</v>
          </cell>
          <cell r="C2148" t="str">
            <v>8007 - Total Jurisdictional Cap Exp Amount</v>
          </cell>
        </row>
        <row r="2149">
          <cell r="B2149" t="str">
            <v>COR_8008</v>
          </cell>
          <cell r="C2149" t="str">
            <v>8008 - Total Jurisdictional Cap Exp Amount</v>
          </cell>
        </row>
        <row r="2150">
          <cell r="B2150" t="str">
            <v>COR_8010</v>
          </cell>
          <cell r="C2150" t="str">
            <v>8010 - Total Jurisdictional Cap Exp Amount</v>
          </cell>
        </row>
        <row r="2151">
          <cell r="B2151" t="str">
            <v>COR_8012</v>
          </cell>
          <cell r="C2151" t="str">
            <v>8012 - Total Jurisdictional Cap Exp Amount</v>
          </cell>
        </row>
        <row r="2152">
          <cell r="B2152" t="str">
            <v>COR_8016</v>
          </cell>
          <cell r="C2152" t="str">
            <v>8016 - Total Jurisdictional Cap Exp Amount</v>
          </cell>
        </row>
        <row r="2153">
          <cell r="B2153" t="str">
            <v>COR_8017</v>
          </cell>
          <cell r="C2153" t="str">
            <v>8017 - Total Jurisdictional Cap Exp Amount</v>
          </cell>
        </row>
        <row r="2154">
          <cell r="B2154" t="str">
            <v>COR_8020</v>
          </cell>
          <cell r="C2154" t="str">
            <v>8020 - Total Jurisdictional Cap Exp Amount</v>
          </cell>
        </row>
        <row r="2155">
          <cell r="B2155" t="str">
            <v>COR_8022</v>
          </cell>
          <cell r="C2155" t="str">
            <v>8022 - Total Jurisdictional Cap Exp Amount</v>
          </cell>
        </row>
        <row r="2156">
          <cell r="B2156" t="str">
            <v>COR_8023</v>
          </cell>
          <cell r="C2156" t="str">
            <v>8023 - Total Jurisdictional Cap Exp Amount</v>
          </cell>
        </row>
        <row r="2157">
          <cell r="B2157" t="str">
            <v>COR_8024</v>
          </cell>
          <cell r="C2157" t="str">
            <v>8024 - Total Jurisdictional Cap Exp Amount</v>
          </cell>
        </row>
        <row r="2158">
          <cell r="B2158" t="str">
            <v>COR_8025</v>
          </cell>
          <cell r="C2158" t="str">
            <v>8025 - Total Jurisdictional Cap Exp Amount</v>
          </cell>
        </row>
        <row r="2159">
          <cell r="B2159" t="str">
            <v>COR_8026</v>
          </cell>
          <cell r="C2159" t="str">
            <v>8026 - Total Jurisdictional Cap Exp Amount</v>
          </cell>
        </row>
        <row r="2160">
          <cell r="B2160" t="str">
            <v>COR_8031</v>
          </cell>
          <cell r="C2160" t="str">
            <v>8031 - Total Jurisdictional Cap Exp Amount</v>
          </cell>
        </row>
        <row r="2161">
          <cell r="B2161" t="str">
            <v>COR_8033</v>
          </cell>
          <cell r="C2161" t="str">
            <v>8033 - Total Jurisdictional Cap Exp Amount</v>
          </cell>
        </row>
        <row r="2162">
          <cell r="B2162" t="str">
            <v>COR_8035</v>
          </cell>
          <cell r="C2162" t="str">
            <v>8035 - Total Jurisdictional Cap Exp Amount</v>
          </cell>
        </row>
        <row r="2163">
          <cell r="B2163" t="str">
            <v>COR_8036</v>
          </cell>
          <cell r="C2163" t="str">
            <v>8036 - Total Jurisdictional Cap Exp Amount</v>
          </cell>
        </row>
        <row r="2164">
          <cell r="B2164" t="str">
            <v>COR_8037</v>
          </cell>
          <cell r="C2164" t="str">
            <v>8037 - Total Jurisdictional Cap Exp Amount</v>
          </cell>
        </row>
        <row r="2165">
          <cell r="B2165" t="str">
            <v>COR_8038</v>
          </cell>
          <cell r="C2165" t="str">
            <v>8038 - Total Jurisdictional Cap Exp Amount</v>
          </cell>
        </row>
        <row r="2166">
          <cell r="B2166" t="str">
            <v>COR_8039</v>
          </cell>
          <cell r="C2166" t="str">
            <v>8039 - Total Jurisdictional Cap Exp Amount</v>
          </cell>
        </row>
        <row r="2167">
          <cell r="B2167" t="str">
            <v>COR_8040</v>
          </cell>
          <cell r="C2167" t="str">
            <v>8040 - Total Jurisdictional Cap Exp Amount</v>
          </cell>
        </row>
        <row r="2168">
          <cell r="B2168" t="str">
            <v>COR_8041</v>
          </cell>
          <cell r="C2168" t="str">
            <v>8041 - Total Jurisdictional Cap Exp Amount</v>
          </cell>
        </row>
        <row r="2169">
          <cell r="B2169" t="str">
            <v>COR_8042</v>
          </cell>
          <cell r="C2169" t="str">
            <v>8042 - Total Jurisdictional Cap Exp Amount</v>
          </cell>
        </row>
        <row r="2170">
          <cell r="B2170" t="str">
            <v>COR_8099</v>
          </cell>
          <cell r="C2170" t="str">
            <v>8099 - Total Jurisdictional Cap Exp Amount</v>
          </cell>
        </row>
        <row r="2171">
          <cell r="B2171" t="str">
            <v>COR_8100</v>
          </cell>
          <cell r="C2171" t="str">
            <v>8100 - Total Jurisdictional Cap Exp Amount</v>
          </cell>
        </row>
        <row r="2172">
          <cell r="B2172" t="str">
            <v>COR_8101</v>
          </cell>
          <cell r="C2172" t="str">
            <v>8101 - Total Jurisdictional Cap Exp Amount</v>
          </cell>
        </row>
        <row r="2173">
          <cell r="B2173" t="str">
            <v>COR_8102</v>
          </cell>
          <cell r="C2173" t="str">
            <v>8102 - Total Jurisdictional Cap Exp Amount</v>
          </cell>
        </row>
        <row r="2174">
          <cell r="B2174" t="str">
            <v>COR_8103</v>
          </cell>
          <cell r="C2174" t="str">
            <v>8103 - Total Jurisdictional Cap Exp Amount</v>
          </cell>
        </row>
        <row r="2175">
          <cell r="B2175" t="str">
            <v>DIS_8037</v>
          </cell>
          <cell r="C2175" t="str">
            <v>8037 - Dismantlement for Desoto</v>
          </cell>
        </row>
        <row r="2176">
          <cell r="B2176" t="str">
            <v>DIS_8038</v>
          </cell>
          <cell r="C2176" t="str">
            <v>8038 - Dismantlement for NASA</v>
          </cell>
        </row>
        <row r="2177">
          <cell r="B2177" t="str">
            <v>DIS_8039</v>
          </cell>
          <cell r="C2177" t="str">
            <v>8039 - Dismantlement for MARTIN</v>
          </cell>
        </row>
        <row r="2178">
          <cell r="B2178" t="str">
            <v>DLS_9FAC</v>
          </cell>
          <cell r="C2178" t="str">
            <v>Distribution Loss Factor</v>
          </cell>
        </row>
        <row r="2179">
          <cell r="B2179" t="str">
            <v>DR1_2161</v>
          </cell>
          <cell r="C2179" t="str">
            <v>161 - Beginning of Month Balance</v>
          </cell>
        </row>
        <row r="2180">
          <cell r="B2180" t="str">
            <v>DR1_2165</v>
          </cell>
          <cell r="C2180" t="str">
            <v>165 - Beginning of Month Balance</v>
          </cell>
        </row>
        <row r="2181">
          <cell r="B2181" t="str">
            <v>DR1_2166</v>
          </cell>
          <cell r="C2181" t="str">
            <v>166 - Beginning of Month Balance</v>
          </cell>
        </row>
        <row r="2182">
          <cell r="B2182" t="str">
            <v>DR2_2161</v>
          </cell>
          <cell r="C2182" t="str">
            <v>161 - Current Month Activity</v>
          </cell>
        </row>
        <row r="2183">
          <cell r="B2183" t="str">
            <v>DR2_2165</v>
          </cell>
          <cell r="C2183" t="str">
            <v>165 - Current Month Activity</v>
          </cell>
        </row>
        <row r="2184">
          <cell r="B2184" t="str">
            <v>DR2_2166</v>
          </cell>
          <cell r="C2184" t="str">
            <v>166 - Current Month Activity</v>
          </cell>
        </row>
        <row r="2185">
          <cell r="B2185" t="str">
            <v>DR3_2161</v>
          </cell>
          <cell r="C2185" t="str">
            <v>161 - End of Month Balance</v>
          </cell>
        </row>
        <row r="2186">
          <cell r="B2186" t="str">
            <v>DR3_2165</v>
          </cell>
          <cell r="C2186" t="str">
            <v>165 - End of Month Balance</v>
          </cell>
        </row>
        <row r="2187">
          <cell r="B2187" t="str">
            <v>DR3_2166</v>
          </cell>
          <cell r="C2187" t="str">
            <v>166 - End of Month Balance</v>
          </cell>
        </row>
        <row r="2188">
          <cell r="B2188" t="str">
            <v>DR4_2161</v>
          </cell>
          <cell r="C2188" t="str">
            <v>161 - Beginning of Month Balance - INTEREST</v>
          </cell>
        </row>
        <row r="2189">
          <cell r="B2189" t="str">
            <v>DR4_2165</v>
          </cell>
          <cell r="C2189" t="str">
            <v>165 - Beginning of Month Balance - INTEREST</v>
          </cell>
        </row>
        <row r="2190">
          <cell r="B2190" t="str">
            <v>DR4_2166</v>
          </cell>
          <cell r="C2190" t="str">
            <v>166 - Beginning of Month Balance - INTEREST</v>
          </cell>
        </row>
        <row r="2191">
          <cell r="B2191" t="str">
            <v>DR5_2161</v>
          </cell>
          <cell r="C2191" t="str">
            <v>161 - Current Month Activity - INTEREST</v>
          </cell>
        </row>
        <row r="2192">
          <cell r="B2192" t="str">
            <v>DR5_2165</v>
          </cell>
          <cell r="C2192" t="str">
            <v>165 - Current Month Activity - INTEREST</v>
          </cell>
        </row>
        <row r="2193">
          <cell r="B2193" t="str">
            <v>DR5_2166</v>
          </cell>
          <cell r="C2193" t="str">
            <v>166 - Current Month Activity - INTEREST</v>
          </cell>
        </row>
        <row r="2194">
          <cell r="B2194" t="str">
            <v>DR6_2161</v>
          </cell>
          <cell r="C2194" t="str">
            <v>161 - End of Month Balance - INTEREST</v>
          </cell>
        </row>
        <row r="2195">
          <cell r="B2195" t="str">
            <v>DR6_2165</v>
          </cell>
          <cell r="C2195" t="str">
            <v>165 - End of Month Balance - INTEREST</v>
          </cell>
        </row>
        <row r="2196">
          <cell r="B2196" t="str">
            <v>DR6_2166</v>
          </cell>
          <cell r="C2196" t="str">
            <v>166 - End of Month Balance - INTEREST</v>
          </cell>
        </row>
        <row r="2197">
          <cell r="B2197" t="str">
            <v>DR7_2161</v>
          </cell>
          <cell r="C2197" t="str">
            <v>161 - Total Deferred Revenue</v>
          </cell>
        </row>
        <row r="2198">
          <cell r="B2198" t="str">
            <v>DR7_2165</v>
          </cell>
          <cell r="C2198" t="str">
            <v>165 - Total Deferred Revenue</v>
          </cell>
        </row>
        <row r="2199">
          <cell r="B2199" t="str">
            <v>DR7_2166</v>
          </cell>
          <cell r="C2199" t="str">
            <v>166 - Total Deferred Revenue</v>
          </cell>
        </row>
        <row r="2200">
          <cell r="B2200" t="str">
            <v>EBD_9001</v>
          </cell>
          <cell r="C2200" t="str">
            <v>FMPA -</v>
          </cell>
        </row>
        <row r="2201">
          <cell r="B2201" t="str">
            <v>EBD_9002</v>
          </cell>
          <cell r="C2201" t="str">
            <v>FKEC -</v>
          </cell>
        </row>
        <row r="2202">
          <cell r="B2202" t="str">
            <v>EBD_9003</v>
          </cell>
          <cell r="C2202" t="str">
            <v>CKW -</v>
          </cell>
        </row>
        <row r="2203">
          <cell r="B2203" t="str">
            <v>EBD_9004</v>
          </cell>
          <cell r="C2203" t="str">
            <v>MD -</v>
          </cell>
        </row>
        <row r="2204">
          <cell r="B2204" t="str">
            <v>EBD_9005</v>
          </cell>
          <cell r="C2204" t="str">
            <v>LEE -</v>
          </cell>
        </row>
        <row r="2205">
          <cell r="B2205" t="str">
            <v>EBD_9101</v>
          </cell>
          <cell r="C2205" t="str">
            <v>FMPA -</v>
          </cell>
        </row>
        <row r="2206">
          <cell r="B2206" t="str">
            <v>EBD_9102</v>
          </cell>
          <cell r="C2206" t="str">
            <v>FKEC -</v>
          </cell>
        </row>
        <row r="2207">
          <cell r="B2207" t="str">
            <v>EBD_9103</v>
          </cell>
          <cell r="C2207" t="str">
            <v>CKW -</v>
          </cell>
        </row>
        <row r="2208">
          <cell r="B2208" t="str">
            <v>EBD_9104</v>
          </cell>
          <cell r="C2208" t="str">
            <v>MD -</v>
          </cell>
        </row>
        <row r="2209">
          <cell r="B2209" t="str">
            <v>EBD_9105</v>
          </cell>
          <cell r="C2209" t="str">
            <v>LEE -</v>
          </cell>
        </row>
        <row r="2210">
          <cell r="B2210" t="str">
            <v>EBT_9001</v>
          </cell>
          <cell r="C2210" t="str">
            <v>FMPA -</v>
          </cell>
        </row>
        <row r="2211">
          <cell r="B2211" t="str">
            <v>EBT_9002</v>
          </cell>
          <cell r="C2211" t="str">
            <v>FKEC -</v>
          </cell>
        </row>
        <row r="2212">
          <cell r="B2212" t="str">
            <v>EBT_9003</v>
          </cell>
          <cell r="C2212" t="str">
            <v>CKW -</v>
          </cell>
        </row>
        <row r="2213">
          <cell r="B2213" t="str">
            <v>EBT_9004</v>
          </cell>
          <cell r="C2213" t="str">
            <v>MD -</v>
          </cell>
        </row>
        <row r="2214">
          <cell r="B2214" t="str">
            <v>EBT_9005</v>
          </cell>
          <cell r="C2214" t="str">
            <v>LEE -</v>
          </cell>
        </row>
        <row r="2215">
          <cell r="B2215" t="str">
            <v>EBT_9101</v>
          </cell>
          <cell r="C2215" t="str">
            <v>FMPA -</v>
          </cell>
        </row>
        <row r="2216">
          <cell r="B2216" t="str">
            <v>EBT_9102</v>
          </cell>
          <cell r="C2216" t="str">
            <v>FKEC -</v>
          </cell>
        </row>
        <row r="2217">
          <cell r="B2217" t="str">
            <v>EBT_9103</v>
          </cell>
          <cell r="C2217" t="str">
            <v>CKW -</v>
          </cell>
        </row>
        <row r="2218">
          <cell r="B2218" t="str">
            <v>EBT_9104</v>
          </cell>
          <cell r="C2218" t="str">
            <v>MD -</v>
          </cell>
        </row>
        <row r="2219">
          <cell r="B2219" t="str">
            <v>EBT_9105</v>
          </cell>
          <cell r="C2219" t="str">
            <v>LEE -</v>
          </cell>
        </row>
        <row r="2220">
          <cell r="B2220" t="str">
            <v>EDD_9001</v>
          </cell>
          <cell r="C2220" t="str">
            <v>FMPA - OFF Peak Energy Delivered (in kWh) (w/ Dist Loss)</v>
          </cell>
        </row>
        <row r="2221">
          <cell r="B2221" t="str">
            <v>EDD_9002</v>
          </cell>
          <cell r="C2221" t="str">
            <v>FKEC - OFF Peak Energy Delivered (in kWh) (w/ Dist Loss)</v>
          </cell>
        </row>
        <row r="2222">
          <cell r="B2222" t="str">
            <v>EDD_9003</v>
          </cell>
          <cell r="C2222" t="str">
            <v>CKW - OFF Peak Energy Delivered (in kWh) (w/ Dist Loss)</v>
          </cell>
        </row>
        <row r="2223">
          <cell r="B2223" t="str">
            <v>EDD_9004</v>
          </cell>
          <cell r="C2223" t="str">
            <v>MD - OFF Peak Energy Delivered (in kWh) (w/ Dist Loss)</v>
          </cell>
        </row>
        <row r="2224">
          <cell r="B2224" t="str">
            <v>EDD_9005</v>
          </cell>
          <cell r="C2224" t="str">
            <v>LEE - OFF Peak Energy Delivered (in kWh) (w/ Dist Loss)</v>
          </cell>
        </row>
        <row r="2225">
          <cell r="B2225" t="str">
            <v>EDD_9101</v>
          </cell>
          <cell r="C2225" t="str">
            <v>FMPA - ON Peak Energy Delivered (in kWh) (w/ Dist Loss)</v>
          </cell>
        </row>
        <row r="2226">
          <cell r="B2226" t="str">
            <v>EDD_9102</v>
          </cell>
          <cell r="C2226" t="str">
            <v>FKEC - ON Peak Energy Delivered (in kWh) (w/ Dist Loss)</v>
          </cell>
        </row>
        <row r="2227">
          <cell r="B2227" t="str">
            <v>EDD_9103</v>
          </cell>
          <cell r="C2227" t="str">
            <v>CKW - ON Peak Energy Delivered (in kWh) (w/ Dist Loss)</v>
          </cell>
        </row>
        <row r="2228">
          <cell r="B2228" t="str">
            <v>EDD_9104</v>
          </cell>
          <cell r="C2228" t="str">
            <v>MD - ON Peak Energy Delivered (in kWh) (w/ Dist Loss)</v>
          </cell>
        </row>
        <row r="2229">
          <cell r="B2229" t="str">
            <v>EDD_9105</v>
          </cell>
          <cell r="C2229" t="str">
            <v>LEE - ON Peak Energy Delivered (in kWh) (w/ Dist Loss)</v>
          </cell>
        </row>
        <row r="2230">
          <cell r="B2230" t="str">
            <v>EDT_9001</v>
          </cell>
          <cell r="C2230" t="str">
            <v>FMPA - OFF Peak Energy Delivered (in kWh) (w/ Trans Loss)</v>
          </cell>
        </row>
        <row r="2231">
          <cell r="B2231" t="str">
            <v>EDT_9002</v>
          </cell>
          <cell r="C2231" t="str">
            <v>FKEC - OFF Peak Energy Delivered (in kWh) (w/ Trans Loss)</v>
          </cell>
        </row>
        <row r="2232">
          <cell r="B2232" t="str">
            <v>EDT_9003</v>
          </cell>
          <cell r="C2232" t="str">
            <v>CKW - OFF Peak Energy Delivered (in kWh) (w/ Trans Loss)</v>
          </cell>
        </row>
        <row r="2233">
          <cell r="B2233" t="str">
            <v>EDT_9004</v>
          </cell>
          <cell r="C2233" t="str">
            <v>MD - OFF Peak Energy Delivered (in kWh) (w/ Trans Loss)</v>
          </cell>
        </row>
        <row r="2234">
          <cell r="B2234" t="str">
            <v>EDT_9005</v>
          </cell>
          <cell r="C2234" t="str">
            <v>LEE - OFF Peak Energy Delivered (in kWh) (w/ Trans Loss)</v>
          </cell>
        </row>
        <row r="2235">
          <cell r="B2235" t="str">
            <v>EDT_9101</v>
          </cell>
          <cell r="C2235" t="str">
            <v>FMPA - ON Peak Energy Delivered (in kWh) (w/ Trans Loss)</v>
          </cell>
        </row>
        <row r="2236">
          <cell r="B2236" t="str">
            <v>EDT_9102</v>
          </cell>
          <cell r="C2236" t="str">
            <v>FKEC - ON Peak Energy Delivered (in kWh) (w/ Trans Loss)</v>
          </cell>
        </row>
        <row r="2237">
          <cell r="B2237" t="str">
            <v>EDT_9103</v>
          </cell>
          <cell r="C2237" t="str">
            <v>CKW - ON Peak Energy Delivered (in kWh) (w/ Trans Loss)</v>
          </cell>
        </row>
        <row r="2238">
          <cell r="B2238" t="str">
            <v>EDT_9104</v>
          </cell>
          <cell r="C2238" t="str">
            <v>MD - ON Peak Energy Delivered (in kWh) (w/ Trans Loss)</v>
          </cell>
        </row>
        <row r="2239">
          <cell r="B2239" t="str">
            <v>EDT_9105</v>
          </cell>
          <cell r="C2239" t="str">
            <v>LEE - ON Peak Energy Delivered (in kWh) (w/ Trans Loss)</v>
          </cell>
        </row>
        <row r="2240">
          <cell r="B2240" t="str">
            <v>END_9001</v>
          </cell>
          <cell r="C2240" t="str">
            <v>FMPA - End of Period GL Balance</v>
          </cell>
        </row>
        <row r="2241">
          <cell r="B2241" t="str">
            <v>END_9002</v>
          </cell>
          <cell r="C2241" t="str">
            <v>FKEC - End of Period GL Balance</v>
          </cell>
        </row>
        <row r="2242">
          <cell r="B2242" t="str">
            <v>END_9003</v>
          </cell>
          <cell r="C2242" t="str">
            <v>CKW - End of Period GL Balance</v>
          </cell>
        </row>
        <row r="2243">
          <cell r="B2243" t="str">
            <v>END_9004</v>
          </cell>
          <cell r="C2243" t="str">
            <v>MD - End of Period GL Balance</v>
          </cell>
        </row>
        <row r="2244">
          <cell r="B2244" t="str">
            <v>END_9005</v>
          </cell>
          <cell r="C2244" t="str">
            <v>LEE - End of Period GL Balance</v>
          </cell>
        </row>
        <row r="2245">
          <cell r="B2245" t="str">
            <v>END_9101</v>
          </cell>
          <cell r="C2245" t="str">
            <v>FMPA - End of Period GL Balance</v>
          </cell>
        </row>
        <row r="2246">
          <cell r="B2246" t="str">
            <v>END_9102</v>
          </cell>
          <cell r="C2246" t="str">
            <v>FKEC - End of Period GL Balance</v>
          </cell>
        </row>
        <row r="2247">
          <cell r="B2247" t="str">
            <v>END_9103</v>
          </cell>
          <cell r="C2247" t="str">
            <v>CKW - End of Period GL Balance</v>
          </cell>
        </row>
        <row r="2248">
          <cell r="B2248" t="str">
            <v>END_9104</v>
          </cell>
          <cell r="C2248" t="str">
            <v>MD - End of Period GL Balance</v>
          </cell>
        </row>
        <row r="2249">
          <cell r="B2249" t="str">
            <v>END_9105</v>
          </cell>
          <cell r="C2249" t="str">
            <v>LEE - End of Period GL Balance</v>
          </cell>
        </row>
        <row r="2250">
          <cell r="B2250" t="str">
            <v>ENT_9001</v>
          </cell>
          <cell r="C2250" t="str">
            <v>FMPA - End of Period GL Balance</v>
          </cell>
        </row>
        <row r="2251">
          <cell r="B2251" t="str">
            <v>ENT_9002</v>
          </cell>
          <cell r="C2251" t="str">
            <v>FKEC - End of Period GL Balance</v>
          </cell>
        </row>
        <row r="2252">
          <cell r="B2252" t="str">
            <v>ENT_9003</v>
          </cell>
          <cell r="C2252" t="str">
            <v>CKW - End of Period GL Balance</v>
          </cell>
        </row>
        <row r="2253">
          <cell r="B2253" t="str">
            <v>ENT_9004</v>
          </cell>
          <cell r="C2253" t="str">
            <v>MD - End of Period GL Balance</v>
          </cell>
        </row>
        <row r="2254">
          <cell r="B2254" t="str">
            <v>ENT_9005</v>
          </cell>
          <cell r="C2254" t="str">
            <v>LEE - End of Period GL Balance</v>
          </cell>
        </row>
        <row r="2255">
          <cell r="B2255" t="str">
            <v>ENT_9101</v>
          </cell>
          <cell r="C2255" t="str">
            <v>FMPA - End of Period GL Balance</v>
          </cell>
        </row>
        <row r="2256">
          <cell r="B2256" t="str">
            <v>ENT_9102</v>
          </cell>
          <cell r="C2256" t="str">
            <v>FKEC - End of Period GL Balance</v>
          </cell>
        </row>
        <row r="2257">
          <cell r="B2257" t="str">
            <v>ENT_9103</v>
          </cell>
          <cell r="C2257" t="str">
            <v>CKW - End of Period GL Balance</v>
          </cell>
        </row>
        <row r="2258">
          <cell r="B2258" t="str">
            <v>ENT_9104</v>
          </cell>
          <cell r="C2258" t="str">
            <v>MD - End of Period GL Balance</v>
          </cell>
        </row>
        <row r="2259">
          <cell r="B2259" t="str">
            <v>ENT_9105</v>
          </cell>
          <cell r="C2259" t="str">
            <v>LEE - End of Period GL Balance</v>
          </cell>
        </row>
        <row r="2260">
          <cell r="B2260" t="str">
            <v>ESD_9001</v>
          </cell>
          <cell r="C2260" t="str">
            <v>FMPA - OFF Peak Estimated Fuel Charge Applicable to Current Period (w/ Dist Loss)</v>
          </cell>
        </row>
        <row r="2261">
          <cell r="B2261" t="str">
            <v>ESD_9002</v>
          </cell>
          <cell r="C2261" t="str">
            <v>FKEC - OFF Peak Estimated Fuel Charge Applicable to Current Period (w/ Dist Loss)</v>
          </cell>
        </row>
        <row r="2262">
          <cell r="B2262" t="str">
            <v>ESD_9003</v>
          </cell>
          <cell r="C2262" t="str">
            <v>CKW - OFF Peak Estimated Fuel Charge Applicable to Current Period (w/ Dist Loss)</v>
          </cell>
        </row>
        <row r="2263">
          <cell r="B2263" t="str">
            <v>ESD_9004</v>
          </cell>
          <cell r="C2263" t="str">
            <v>MD - OFF Peak Estimated Fuel Charge Applicable to Current Period (w/ Dist Loss)</v>
          </cell>
        </row>
        <row r="2264">
          <cell r="B2264" t="str">
            <v>ESD_9005</v>
          </cell>
          <cell r="C2264" t="str">
            <v>LEE - OFF Peak Estimated Fuel Charge Applicable to Current Period (w/ Dist Loss)</v>
          </cell>
        </row>
        <row r="2265">
          <cell r="B2265" t="str">
            <v>ESD_9101</v>
          </cell>
          <cell r="C2265" t="str">
            <v>FMPA - ON Peak Estimated Fuel Charge Applicable to Current Period (w/ Dist Loss)</v>
          </cell>
        </row>
        <row r="2266">
          <cell r="B2266" t="str">
            <v>ESD_9102</v>
          </cell>
          <cell r="C2266" t="str">
            <v>FKEC - ON Peak Estimated Fuel Charge Applicable to Current Period (w/ Dist Loss)</v>
          </cell>
        </row>
        <row r="2267">
          <cell r="B2267" t="str">
            <v>ESD_9103</v>
          </cell>
          <cell r="C2267" t="str">
            <v>CKW - ON Peak Estimated Fuel Charge Applicable to Current Period (w/ Dist Loss)</v>
          </cell>
        </row>
        <row r="2268">
          <cell r="B2268" t="str">
            <v>ESD_9104</v>
          </cell>
          <cell r="C2268" t="str">
            <v>MD - ON Peak Estimated Fuel Charge Applicable to Current Period (w/ Dist Loss)</v>
          </cell>
        </row>
        <row r="2269">
          <cell r="B2269" t="str">
            <v>ESD_9105</v>
          </cell>
          <cell r="C2269" t="str">
            <v>LEE - ON Peak Estimated Fuel Charge Applicable to Current Period (w/ Dist Loss)</v>
          </cell>
        </row>
        <row r="2270">
          <cell r="B2270" t="str">
            <v>EST_9001</v>
          </cell>
          <cell r="C2270" t="str">
            <v>FMPA - OFF Peak Estimated Fuel Charge Applicable to Current Period (w/ Trans Loss)</v>
          </cell>
        </row>
        <row r="2271">
          <cell r="B2271" t="str">
            <v>EST_9002</v>
          </cell>
          <cell r="C2271" t="str">
            <v>FKEC - OFF Peak Estimated Fuel Charge Applicable to Current Period (w/ Trans Loss)</v>
          </cell>
        </row>
        <row r="2272">
          <cell r="B2272" t="str">
            <v>EST_9003</v>
          </cell>
          <cell r="C2272" t="str">
            <v>CKW - OFF Peak Estimated Fuel Charge Applicable to Current Period (w/ Trans Loss)</v>
          </cell>
        </row>
        <row r="2273">
          <cell r="B2273" t="str">
            <v>EST_9004</v>
          </cell>
          <cell r="C2273" t="str">
            <v>MD - OFF Peak Estimated Fuel Charge Applicable to Current Period (w/ Trans Loss)</v>
          </cell>
        </row>
        <row r="2274">
          <cell r="B2274" t="str">
            <v>EST_9005</v>
          </cell>
          <cell r="C2274" t="str">
            <v>LEE - OFF Peak Estimated Fuel Charge Applicable to Current Period (w/ Trans Loss)</v>
          </cell>
        </row>
        <row r="2275">
          <cell r="B2275" t="str">
            <v>EST_9101</v>
          </cell>
          <cell r="C2275" t="str">
            <v>FMPA - ON Peak Estimated Fuel Charge Applicable to Current Period (w/ Trans Loss)</v>
          </cell>
        </row>
        <row r="2276">
          <cell r="B2276" t="str">
            <v>EST_9102</v>
          </cell>
          <cell r="C2276" t="str">
            <v>FKEC - ON Peak Estimated Fuel Charge Applicable to Current Period (w/ Trans Loss)</v>
          </cell>
        </row>
        <row r="2277">
          <cell r="B2277" t="str">
            <v>EST_9103</v>
          </cell>
          <cell r="C2277" t="str">
            <v>CKW - ON Peak Estimated Fuel Charge Applicable to Current Period (w/ Trans Loss)</v>
          </cell>
        </row>
        <row r="2278">
          <cell r="B2278" t="str">
            <v>EST_9104</v>
          </cell>
          <cell r="C2278" t="str">
            <v>MD - ON Peak Estimated Fuel Charge Applicable to Current Period (w/ Trans Loss)</v>
          </cell>
        </row>
        <row r="2279">
          <cell r="B2279" t="str">
            <v>EST_9105</v>
          </cell>
          <cell r="C2279" t="str">
            <v>LEE - ON Peak Estimated Fuel Charge Applicable to Current Period (w/ Trans Loss)</v>
          </cell>
        </row>
        <row r="2280">
          <cell r="B2280" t="str">
            <v>EXP_2TOT</v>
          </cell>
          <cell r="C2280" t="str">
            <v>Total Expenses applicable to current period</v>
          </cell>
        </row>
        <row r="2281">
          <cell r="B2281" t="str">
            <v>EXP_4TOT</v>
          </cell>
          <cell r="C2281" t="str">
            <v>Total Expenses applicable to current period</v>
          </cell>
        </row>
        <row r="2282">
          <cell r="B2282" t="str">
            <v>EXP_5TOT</v>
          </cell>
          <cell r="C2282" t="str">
            <v>Total Expenses applicable to current period</v>
          </cell>
        </row>
        <row r="2283">
          <cell r="B2283" t="str">
            <v>EXP_8TOT</v>
          </cell>
          <cell r="C2283" t="str">
            <v>Total Expenses applicable to current period</v>
          </cell>
        </row>
        <row r="2284">
          <cell r="B2284" t="str">
            <v>FC1_4000</v>
          </cell>
          <cell r="C2284" t="str">
            <v>000 - Fuel Cost</v>
          </cell>
        </row>
        <row r="2285">
          <cell r="B2285" t="str">
            <v>FC1_4112</v>
          </cell>
          <cell r="C2285" t="str">
            <v>112 - Fuel Cost</v>
          </cell>
        </row>
        <row r="2286">
          <cell r="B2286" t="str">
            <v>FC1_4113</v>
          </cell>
          <cell r="C2286" t="str">
            <v>113 - Fuel Cost</v>
          </cell>
        </row>
        <row r="2287">
          <cell r="B2287" t="str">
            <v>FC1_4114</v>
          </cell>
          <cell r="C2287" t="str">
            <v>114 - Fuel Cost</v>
          </cell>
        </row>
        <row r="2288">
          <cell r="B2288" t="str">
            <v>FC1_4115</v>
          </cell>
          <cell r="C2288" t="str">
            <v>115 - Fuel Cost</v>
          </cell>
        </row>
        <row r="2289">
          <cell r="B2289" t="str">
            <v>FC1_4116</v>
          </cell>
          <cell r="C2289" t="str">
            <v>116 - Fuel Cost</v>
          </cell>
        </row>
        <row r="2290">
          <cell r="B2290" t="str">
            <v>FC1_4117</v>
          </cell>
          <cell r="C2290" t="str">
            <v>117 - Fuel Cost</v>
          </cell>
        </row>
        <row r="2291">
          <cell r="B2291" t="str">
            <v>FC1_4118</v>
          </cell>
          <cell r="C2291" t="str">
            <v>118 - Fuel Cost</v>
          </cell>
        </row>
        <row r="2292">
          <cell r="B2292" t="str">
            <v>FC1_4119</v>
          </cell>
          <cell r="C2292" t="str">
            <v>119 - Fuel Cost</v>
          </cell>
        </row>
        <row r="2293">
          <cell r="B2293" t="str">
            <v>FC1_4120</v>
          </cell>
          <cell r="C2293" t="str">
            <v>120 - Fuel Cost</v>
          </cell>
        </row>
        <row r="2294">
          <cell r="B2294" t="str">
            <v>FC1_4121</v>
          </cell>
          <cell r="C2294" t="str">
            <v>121 - Fuel Cost</v>
          </cell>
        </row>
        <row r="2295">
          <cell r="B2295" t="str">
            <v>FC1_4122</v>
          </cell>
          <cell r="C2295" t="str">
            <v>122 - Fuel Cost</v>
          </cell>
        </row>
        <row r="2296">
          <cell r="B2296" t="str">
            <v>FC1_4123</v>
          </cell>
          <cell r="C2296" t="str">
            <v>123 - Fuel Cost</v>
          </cell>
        </row>
        <row r="2297">
          <cell r="B2297" t="str">
            <v>FC1_4124</v>
          </cell>
          <cell r="C2297" t="str">
            <v>124 - Fuel Cost</v>
          </cell>
        </row>
        <row r="2298">
          <cell r="B2298" t="str">
            <v>FC1_4125</v>
          </cell>
          <cell r="C2298" t="str">
            <v>125 - Fuel Cost</v>
          </cell>
        </row>
        <row r="2299">
          <cell r="B2299" t="str">
            <v>FC1_4126</v>
          </cell>
          <cell r="C2299" t="str">
            <v>126 - Fuel Cost</v>
          </cell>
        </row>
        <row r="2300">
          <cell r="B2300" t="str">
            <v>FC1_4127</v>
          </cell>
          <cell r="C2300" t="str">
            <v>127 - Fuel Cost</v>
          </cell>
        </row>
        <row r="2301">
          <cell r="B2301" t="str">
            <v>FC1_4128</v>
          </cell>
          <cell r="C2301" t="str">
            <v>128 - Fuel Cost</v>
          </cell>
        </row>
        <row r="2302">
          <cell r="B2302" t="str">
            <v>FC1_4129</v>
          </cell>
          <cell r="C2302" t="str">
            <v>129 - Fuel Cost</v>
          </cell>
        </row>
        <row r="2303">
          <cell r="B2303" t="str">
            <v>FC1_4151</v>
          </cell>
          <cell r="C2303" t="str">
            <v>151 - Fuel Cost</v>
          </cell>
        </row>
        <row r="2304">
          <cell r="B2304" t="str">
            <v>FC1_4152</v>
          </cell>
          <cell r="C2304" t="str">
            <v>152 - Fuel Cost</v>
          </cell>
        </row>
        <row r="2305">
          <cell r="B2305" t="str">
            <v>FC1_4191</v>
          </cell>
          <cell r="C2305" t="str">
            <v>191 - Fuel Cost</v>
          </cell>
        </row>
        <row r="2306">
          <cell r="B2306" t="str">
            <v>FC2_4000</v>
          </cell>
          <cell r="C2306" t="str">
            <v>000 - Jurisdictional Factor</v>
          </cell>
        </row>
        <row r="2307">
          <cell r="B2307" t="str">
            <v>FC2_4112</v>
          </cell>
          <cell r="C2307" t="str">
            <v>112 - Jurisdictional Factor</v>
          </cell>
        </row>
        <row r="2308">
          <cell r="B2308" t="str">
            <v>FC2_4113</v>
          </cell>
          <cell r="C2308" t="str">
            <v>113 - Jurisdictional Factor</v>
          </cell>
        </row>
        <row r="2309">
          <cell r="B2309" t="str">
            <v>FC2_4114</v>
          </cell>
          <cell r="C2309" t="str">
            <v>114 - Jurisdictional Factor</v>
          </cell>
        </row>
        <row r="2310">
          <cell r="B2310" t="str">
            <v>FC2_4115</v>
          </cell>
          <cell r="C2310" t="str">
            <v>115 - Jurisdictional Factor</v>
          </cell>
        </row>
        <row r="2311">
          <cell r="B2311" t="str">
            <v>FC2_4116</v>
          </cell>
          <cell r="C2311" t="str">
            <v>116 - Jurisdictional Factor</v>
          </cell>
        </row>
        <row r="2312">
          <cell r="B2312" t="str">
            <v>FC2_4117</v>
          </cell>
          <cell r="C2312" t="str">
            <v>117 - Jurisdictional Factor</v>
          </cell>
        </row>
        <row r="2313">
          <cell r="B2313" t="str">
            <v>FC2_4118</v>
          </cell>
          <cell r="C2313" t="str">
            <v>118 - Jurisdictional Factor</v>
          </cell>
        </row>
        <row r="2314">
          <cell r="B2314" t="str">
            <v>FC2_4119</v>
          </cell>
          <cell r="C2314" t="str">
            <v>119 - Jurisdictional Factor</v>
          </cell>
        </row>
        <row r="2315">
          <cell r="B2315" t="str">
            <v>FC2_4120</v>
          </cell>
          <cell r="C2315" t="str">
            <v>120 - Jurisdictional Factor</v>
          </cell>
        </row>
        <row r="2316">
          <cell r="B2316" t="str">
            <v>FC2_4121</v>
          </cell>
          <cell r="C2316" t="str">
            <v>121 - Jurisdictional Factor</v>
          </cell>
        </row>
        <row r="2317">
          <cell r="B2317" t="str">
            <v>FC2_4122</v>
          </cell>
          <cell r="C2317" t="str">
            <v>122 - Jurisdictional Factor</v>
          </cell>
        </row>
        <row r="2318">
          <cell r="B2318" t="str">
            <v>FC2_4123</v>
          </cell>
          <cell r="C2318" t="str">
            <v>123 - Jurisdictional Factor</v>
          </cell>
        </row>
        <row r="2319">
          <cell r="B2319" t="str">
            <v>FC2_4124</v>
          </cell>
          <cell r="C2319" t="str">
            <v>124 - Jurisdictional Factor</v>
          </cell>
        </row>
        <row r="2320">
          <cell r="B2320" t="str">
            <v>FC2_4125</v>
          </cell>
          <cell r="C2320" t="str">
            <v>125 - Jurisdictional Factor</v>
          </cell>
        </row>
        <row r="2321">
          <cell r="B2321" t="str">
            <v>FC2_4126</v>
          </cell>
          <cell r="C2321" t="str">
            <v>126 - Jurisdictional Factor</v>
          </cell>
        </row>
        <row r="2322">
          <cell r="B2322" t="str">
            <v>FC2_4127</v>
          </cell>
          <cell r="C2322" t="str">
            <v>127 - Jurisdictional Factor</v>
          </cell>
        </row>
        <row r="2323">
          <cell r="B2323" t="str">
            <v>FC2_4128</v>
          </cell>
          <cell r="C2323" t="str">
            <v>128 - Jurisdictional Factor</v>
          </cell>
        </row>
        <row r="2324">
          <cell r="B2324" t="str">
            <v>FC2_4129</v>
          </cell>
          <cell r="C2324" t="str">
            <v>129 - Jurisdictional Factor</v>
          </cell>
        </row>
        <row r="2325">
          <cell r="B2325" t="str">
            <v>FC2_4151</v>
          </cell>
          <cell r="C2325" t="str">
            <v>151 - Jurisdictional Factor</v>
          </cell>
        </row>
        <row r="2326">
          <cell r="B2326" t="str">
            <v>FC2_4152</v>
          </cell>
          <cell r="C2326" t="str">
            <v>152 - Jurisdictional Factor</v>
          </cell>
        </row>
        <row r="2327">
          <cell r="B2327" t="str">
            <v>FC2_4191</v>
          </cell>
          <cell r="C2327" t="str">
            <v>191 - Jurisdictional Factor</v>
          </cell>
        </row>
        <row r="2328">
          <cell r="B2328" t="str">
            <v>FC3_4000</v>
          </cell>
          <cell r="C2328" t="str">
            <v>000 - Jurisdictionalized Fuel Cost</v>
          </cell>
        </row>
        <row r="2329">
          <cell r="B2329" t="str">
            <v>FC3_4112</v>
          </cell>
          <cell r="C2329" t="str">
            <v>112 - Jurisdictionalized Fuel Cost</v>
          </cell>
        </row>
        <row r="2330">
          <cell r="B2330" t="str">
            <v>FC3_4113</v>
          </cell>
          <cell r="C2330" t="str">
            <v>113 - Jurisdictionalized Fuel Cost</v>
          </cell>
        </row>
        <row r="2331">
          <cell r="B2331" t="str">
            <v>FC3_4114</v>
          </cell>
          <cell r="C2331" t="str">
            <v>114 - Jurisdictionalized Fuel Cost</v>
          </cell>
        </row>
        <row r="2332">
          <cell r="B2332" t="str">
            <v>FC3_4115</v>
          </cell>
          <cell r="C2332" t="str">
            <v>115 - Jurisdictionalized Fuel Cost</v>
          </cell>
        </row>
        <row r="2333">
          <cell r="B2333" t="str">
            <v>FC3_4116</v>
          </cell>
          <cell r="C2333" t="str">
            <v>116 - Jurisdictionalized Fuel Cost</v>
          </cell>
        </row>
        <row r="2334">
          <cell r="B2334" t="str">
            <v>FC3_4117</v>
          </cell>
          <cell r="C2334" t="str">
            <v>117 - Jurisdictionalized Fuel Cost</v>
          </cell>
        </row>
        <row r="2335">
          <cell r="B2335" t="str">
            <v>FC3_4118</v>
          </cell>
          <cell r="C2335" t="str">
            <v>118 - Jurisdictionalized Fuel Cost</v>
          </cell>
        </row>
        <row r="2336">
          <cell r="B2336" t="str">
            <v>FC3_4119</v>
          </cell>
          <cell r="C2336" t="str">
            <v>119 - Jurisdictionalized Fuel Cost</v>
          </cell>
        </row>
        <row r="2337">
          <cell r="B2337" t="str">
            <v>FC3_4120</v>
          </cell>
          <cell r="C2337" t="str">
            <v>120 - Jurisdictionalized Fuel Cost</v>
          </cell>
        </row>
        <row r="2338">
          <cell r="B2338" t="str">
            <v>FC3_4121</v>
          </cell>
          <cell r="C2338" t="str">
            <v>121 - Jurisdictionalized Fuel Cost</v>
          </cell>
        </row>
        <row r="2339">
          <cell r="B2339" t="str">
            <v>FC3_4122</v>
          </cell>
          <cell r="C2339" t="str">
            <v>122 - Jurisdictionalized Fuel Cost</v>
          </cell>
        </row>
        <row r="2340">
          <cell r="B2340" t="str">
            <v>FC3_4123</v>
          </cell>
          <cell r="C2340" t="str">
            <v>123 - Jurisdictionalized Fuel Cost</v>
          </cell>
        </row>
        <row r="2341">
          <cell r="B2341" t="str">
            <v>FC3_4124</v>
          </cell>
          <cell r="C2341" t="str">
            <v>124 - Jurisdictionalized Fuel Cost</v>
          </cell>
        </row>
        <row r="2342">
          <cell r="B2342" t="str">
            <v>FC3_4125</v>
          </cell>
          <cell r="C2342" t="str">
            <v>125 - Jurisdictionalized Fuel Cost</v>
          </cell>
        </row>
        <row r="2343">
          <cell r="B2343" t="str">
            <v>FC3_4126</v>
          </cell>
          <cell r="C2343" t="str">
            <v>126 - Jurisdictionalized Fuel Cost</v>
          </cell>
        </row>
        <row r="2344">
          <cell r="B2344" t="str">
            <v>FC3_4127</v>
          </cell>
          <cell r="C2344" t="str">
            <v>127 - Jurisdictionalized Fuel Cost</v>
          </cell>
        </row>
        <row r="2345">
          <cell r="B2345" t="str">
            <v>FC3_4128</v>
          </cell>
          <cell r="C2345" t="str">
            <v>128 - Jurisdictionalized Fuel Cost</v>
          </cell>
        </row>
        <row r="2346">
          <cell r="B2346" t="str">
            <v>FC3_4129</v>
          </cell>
          <cell r="C2346" t="str">
            <v>129 - Jurisdictionalized Fuel Cost</v>
          </cell>
        </row>
        <row r="2347">
          <cell r="B2347" t="str">
            <v>FC3_4151</v>
          </cell>
          <cell r="C2347" t="str">
            <v>151 - Jurisdictionalized Fuel Cost</v>
          </cell>
        </row>
        <row r="2348">
          <cell r="B2348" t="str">
            <v>FC3_4152</v>
          </cell>
          <cell r="C2348" t="str">
            <v>152 - Jurisdictionalized Fuel Cost</v>
          </cell>
        </row>
        <row r="2349">
          <cell r="B2349" t="str">
            <v>FC3_4191</v>
          </cell>
          <cell r="C2349" t="str">
            <v>191 - Jurisdictionalized Fuel Cost</v>
          </cell>
        </row>
        <row r="2350">
          <cell r="B2350" t="str">
            <v>FIR_9INT</v>
          </cell>
          <cell r="C2350" t="str">
            <v>Prime Interest Rate - First Day of the Month</v>
          </cell>
        </row>
        <row r="2351">
          <cell r="B2351" t="str">
            <v>FKE_9SAC</v>
          </cell>
          <cell r="C2351" t="str">
            <v>Fuel Cost to FKEC Curr Mth</v>
          </cell>
        </row>
        <row r="2352">
          <cell r="B2352" t="str">
            <v>FKE_9SEJ</v>
          </cell>
          <cell r="C2352" t="str">
            <v>Power Sold to FKEC Generation in MWH : Interchange Loss Adjusted</v>
          </cell>
        </row>
        <row r="2353">
          <cell r="B2353" t="str">
            <v>FKE_9SEL</v>
          </cell>
          <cell r="C2353" t="str">
            <v>Power Sold to FKEC Generation in MWH</v>
          </cell>
        </row>
        <row r="2354">
          <cell r="B2354" t="str">
            <v>FOS_9BUY</v>
          </cell>
          <cell r="C2354" t="str">
            <v>Interchange In - Purchased Power (Fossil) : A7-Schedule (Purchased Power)</v>
          </cell>
        </row>
        <row r="2355">
          <cell r="B2355" t="str">
            <v>FOS_9GEN</v>
          </cell>
          <cell r="C2355" t="str">
            <v>Total FPL Owned Generation Output - Fossil</v>
          </cell>
        </row>
        <row r="2356">
          <cell r="B2356" t="str">
            <v>FOS_9SEJ</v>
          </cell>
          <cell r="C2356" t="str">
            <v>Interchange Out - Power Sold (Fossil) : A6-Schedule (Power Sold) : Interchange Loss Adjusted</v>
          </cell>
        </row>
        <row r="2357">
          <cell r="B2357" t="str">
            <v>FOS_9SEL</v>
          </cell>
          <cell r="C2357" t="str">
            <v>Interchange Out - Power Sold (Fossil) : A6-Schedule (Power Sold)</v>
          </cell>
        </row>
        <row r="2358">
          <cell r="B2358" t="str">
            <v>GFC_9X01</v>
          </cell>
          <cell r="C2358" t="str">
            <v>FMPA - Gross Fuel Cost</v>
          </cell>
        </row>
        <row r="2359">
          <cell r="B2359" t="str">
            <v>GFC_9X02</v>
          </cell>
          <cell r="C2359" t="str">
            <v>FKEC - Gross Fuel Cost</v>
          </cell>
        </row>
        <row r="2360">
          <cell r="B2360" t="str">
            <v>GFC_9X03</v>
          </cell>
          <cell r="C2360" t="str">
            <v>CKW - Gross Fuel Cost</v>
          </cell>
        </row>
        <row r="2361">
          <cell r="B2361" t="str">
            <v>GFC_9X04</v>
          </cell>
          <cell r="C2361" t="str">
            <v>MD - Gross Fuel Cost</v>
          </cell>
        </row>
        <row r="2362">
          <cell r="B2362" t="str">
            <v>GFC_9X05</v>
          </cell>
          <cell r="C2362" t="str">
            <v>LEE - Gross Fuel Cost</v>
          </cell>
        </row>
        <row r="2363">
          <cell r="B2363" t="str">
            <v>GGN_9X01</v>
          </cell>
          <cell r="C2363" t="str">
            <v>FMPA - Gross Generation in MWH</v>
          </cell>
        </row>
        <row r="2364">
          <cell r="B2364" t="str">
            <v>GGN_9X02</v>
          </cell>
          <cell r="C2364" t="str">
            <v>FKEC - Gross Generation in MWH</v>
          </cell>
        </row>
        <row r="2365">
          <cell r="B2365" t="str">
            <v>GGN_9X03</v>
          </cell>
          <cell r="C2365" t="str">
            <v>CKW - Gross Generation in MWH</v>
          </cell>
        </row>
        <row r="2366">
          <cell r="B2366" t="str">
            <v>GGN_9X04</v>
          </cell>
          <cell r="C2366" t="str">
            <v>MD - Gross Generation in MWH</v>
          </cell>
        </row>
        <row r="2367">
          <cell r="B2367" t="str">
            <v>GGN_9X05</v>
          </cell>
          <cell r="C2367" t="str">
            <v>LEE - Gross Generation in MWH</v>
          </cell>
        </row>
        <row r="2368">
          <cell r="B2368" t="str">
            <v>GLB_2BEG</v>
          </cell>
          <cell r="C2368" t="str">
            <v>True-up --- Beginning of Period GL Balance</v>
          </cell>
        </row>
        <row r="2369">
          <cell r="B2369" t="str">
            <v>GLB_2END</v>
          </cell>
          <cell r="C2369" t="str">
            <v>End of Period GL Balance</v>
          </cell>
        </row>
        <row r="2370">
          <cell r="B2370" t="str">
            <v>GLB_4BEG</v>
          </cell>
          <cell r="C2370" t="str">
            <v>True-up --- Beginning of Period GL Balance</v>
          </cell>
        </row>
        <row r="2371">
          <cell r="B2371" t="str">
            <v>GLB_4END</v>
          </cell>
          <cell r="C2371" t="str">
            <v>End of Period GL Balance</v>
          </cell>
        </row>
        <row r="2372">
          <cell r="B2372" t="str">
            <v>GLB_5BEG</v>
          </cell>
          <cell r="C2372" t="str">
            <v>True-up --- Beginning of Period GL Balance</v>
          </cell>
        </row>
        <row r="2373">
          <cell r="B2373" t="str">
            <v>GLB_5END</v>
          </cell>
          <cell r="C2373" t="str">
            <v>End of Period GL Balance</v>
          </cell>
        </row>
        <row r="2374">
          <cell r="B2374" t="str">
            <v>GLB_8BEG</v>
          </cell>
          <cell r="C2374" t="str">
            <v>True-up --- Beginning of Period GL Balance</v>
          </cell>
        </row>
        <row r="2375">
          <cell r="B2375" t="str">
            <v>GLB_8END</v>
          </cell>
          <cell r="C2375" t="str">
            <v>End of Period GL Balance</v>
          </cell>
        </row>
        <row r="2376">
          <cell r="B2376" t="str">
            <v>GLE_2MON</v>
          </cell>
          <cell r="C2376" t="str">
            <v>Current Month Amount w/ Interest ( Basis for GL Entry)</v>
          </cell>
        </row>
        <row r="2377">
          <cell r="B2377" t="str">
            <v>GLE_4MON</v>
          </cell>
          <cell r="C2377" t="str">
            <v>Current Month Amount w/ Interest ( Basis for GL Entry)</v>
          </cell>
        </row>
        <row r="2378">
          <cell r="B2378" t="str">
            <v>GLE_5MON</v>
          </cell>
          <cell r="C2378" t="str">
            <v>Current Month Amount w/ Interest ( Basis for GL Entry)</v>
          </cell>
        </row>
        <row r="2379">
          <cell r="B2379" t="str">
            <v>GLE_8MON</v>
          </cell>
          <cell r="C2379" t="str">
            <v>Current Month Amount w/ Interest ( Basis for GL Entry)</v>
          </cell>
        </row>
        <row r="2380">
          <cell r="B2380" t="str">
            <v>GRT_4FEE</v>
          </cell>
          <cell r="C2380" t="str">
            <v>Gross Receipts Tax (GRT) Amount</v>
          </cell>
        </row>
        <row r="2381">
          <cell r="B2381" t="str">
            <v>IAD_9001</v>
          </cell>
          <cell r="C2381" t="str">
            <v>FMPA - Interest Amount</v>
          </cell>
        </row>
        <row r="2382">
          <cell r="B2382" t="str">
            <v>IAD_9002</v>
          </cell>
          <cell r="C2382" t="str">
            <v>FKEC - Interest Amount</v>
          </cell>
        </row>
        <row r="2383">
          <cell r="B2383" t="str">
            <v>IAD_9003</v>
          </cell>
          <cell r="C2383" t="str">
            <v>CKW - Interest Amount</v>
          </cell>
        </row>
        <row r="2384">
          <cell r="B2384" t="str">
            <v>IAD_9004</v>
          </cell>
          <cell r="C2384" t="str">
            <v>MD - Interest Amount</v>
          </cell>
        </row>
        <row r="2385">
          <cell r="B2385" t="str">
            <v>IAD_9005</v>
          </cell>
          <cell r="C2385" t="str">
            <v>LEE - Interest Amount</v>
          </cell>
        </row>
        <row r="2386">
          <cell r="B2386" t="str">
            <v>IAD_9101</v>
          </cell>
          <cell r="C2386" t="str">
            <v>FMPA - Interest Amount</v>
          </cell>
        </row>
        <row r="2387">
          <cell r="B2387" t="str">
            <v>IAD_9102</v>
          </cell>
          <cell r="C2387" t="str">
            <v>FKEC - Interest Amount</v>
          </cell>
        </row>
        <row r="2388">
          <cell r="B2388" t="str">
            <v>IAD_9103</v>
          </cell>
          <cell r="C2388" t="str">
            <v>CKW - Interest Amount</v>
          </cell>
        </row>
        <row r="2389">
          <cell r="B2389" t="str">
            <v>IAD_9104</v>
          </cell>
          <cell r="C2389" t="str">
            <v>MD - Interest Amount</v>
          </cell>
        </row>
        <row r="2390">
          <cell r="B2390" t="str">
            <v>IAD_9105</v>
          </cell>
          <cell r="C2390" t="str">
            <v>LEE - Interest Amount</v>
          </cell>
        </row>
        <row r="2391">
          <cell r="B2391" t="str">
            <v>IAT_9001</v>
          </cell>
          <cell r="C2391" t="str">
            <v>FMPA - Interest Amount</v>
          </cell>
        </row>
        <row r="2392">
          <cell r="B2392" t="str">
            <v>IAT_9002</v>
          </cell>
          <cell r="C2392" t="str">
            <v>FKEC - Interest Amount</v>
          </cell>
        </row>
        <row r="2393">
          <cell r="B2393" t="str">
            <v>IAT_9003</v>
          </cell>
          <cell r="C2393" t="str">
            <v>CKW - Interest Amount</v>
          </cell>
        </row>
        <row r="2394">
          <cell r="B2394" t="str">
            <v>IAT_9004</v>
          </cell>
          <cell r="C2394" t="str">
            <v>MD - Interest Amount</v>
          </cell>
        </row>
        <row r="2395">
          <cell r="B2395" t="str">
            <v>IAT_9005</v>
          </cell>
          <cell r="C2395" t="str">
            <v>LEE - Interest Amount</v>
          </cell>
        </row>
        <row r="2396">
          <cell r="B2396" t="str">
            <v>IAT_9101</v>
          </cell>
          <cell r="C2396" t="str">
            <v>FMPA - Interest Amount</v>
          </cell>
        </row>
        <row r="2397">
          <cell r="B2397" t="str">
            <v>IAT_9102</v>
          </cell>
          <cell r="C2397" t="str">
            <v>FKEC - Interest Amount</v>
          </cell>
        </row>
        <row r="2398">
          <cell r="B2398" t="str">
            <v>IAT_9103</v>
          </cell>
          <cell r="C2398" t="str">
            <v>CKW - Interest Amount</v>
          </cell>
        </row>
        <row r="2399">
          <cell r="B2399" t="str">
            <v>IAT_9104</v>
          </cell>
          <cell r="C2399" t="str">
            <v>MD - Interest Amount</v>
          </cell>
        </row>
        <row r="2400">
          <cell r="B2400" t="str">
            <v>IAT_9105</v>
          </cell>
          <cell r="C2400" t="str">
            <v>LEE - Interest Amount</v>
          </cell>
        </row>
        <row r="2401">
          <cell r="B2401" t="str">
            <v>ICD_9001</v>
          </cell>
          <cell r="C2401" t="str">
            <v>FMPA - Average Amount for Interest Calculation</v>
          </cell>
        </row>
        <row r="2402">
          <cell r="B2402" t="str">
            <v>ICD_9002</v>
          </cell>
          <cell r="C2402" t="str">
            <v>FKEC - Average Amount for Interest Calculation</v>
          </cell>
        </row>
        <row r="2403">
          <cell r="B2403" t="str">
            <v>ICD_9003</v>
          </cell>
          <cell r="C2403" t="str">
            <v>CKW - Average Amount for Interest Calculation</v>
          </cell>
        </row>
        <row r="2404">
          <cell r="B2404" t="str">
            <v>ICD_9004</v>
          </cell>
          <cell r="C2404" t="str">
            <v>MD - Average Amount for Interest Calculation</v>
          </cell>
        </row>
        <row r="2405">
          <cell r="B2405" t="str">
            <v>ICD_9005</v>
          </cell>
          <cell r="C2405" t="str">
            <v>LEE - Average Amount for Interest Calculation</v>
          </cell>
        </row>
        <row r="2406">
          <cell r="B2406" t="str">
            <v>ICD_9101</v>
          </cell>
          <cell r="C2406" t="str">
            <v>FMPA - Average Amount for Interest Calculation</v>
          </cell>
        </row>
        <row r="2407">
          <cell r="B2407" t="str">
            <v>ICD_9102</v>
          </cell>
          <cell r="C2407" t="str">
            <v>FKEC - Average Amount for Interest Calculation</v>
          </cell>
        </row>
        <row r="2408">
          <cell r="B2408" t="str">
            <v>ICD_9103</v>
          </cell>
          <cell r="C2408" t="str">
            <v>CKW - Average Amount for Interest Calculation</v>
          </cell>
        </row>
        <row r="2409">
          <cell r="B2409" t="str">
            <v>ICD_9104</v>
          </cell>
          <cell r="C2409" t="str">
            <v>MD - Average Amount for Interest Calculation</v>
          </cell>
        </row>
        <row r="2410">
          <cell r="B2410" t="str">
            <v>ICD_9105</v>
          </cell>
          <cell r="C2410" t="str">
            <v>LEE - Average Amount for Interest Calculation</v>
          </cell>
        </row>
        <row r="2411">
          <cell r="B2411" t="str">
            <v>ICT_9001</v>
          </cell>
          <cell r="C2411" t="str">
            <v>FMPA - Average Amount for Interest Calculation</v>
          </cell>
        </row>
        <row r="2412">
          <cell r="B2412" t="str">
            <v>ICT_9002</v>
          </cell>
          <cell r="C2412" t="str">
            <v>FKEC - Average Amount for Interest Calculation</v>
          </cell>
        </row>
        <row r="2413">
          <cell r="B2413" t="str">
            <v>ICT_9003</v>
          </cell>
          <cell r="C2413" t="str">
            <v>CKW - Average Amount for Interest Calculation</v>
          </cell>
        </row>
        <row r="2414">
          <cell r="B2414" t="str">
            <v>ICT_9004</v>
          </cell>
          <cell r="C2414" t="str">
            <v>MD - Average Amount for Interest Calculation</v>
          </cell>
        </row>
        <row r="2415">
          <cell r="B2415" t="str">
            <v>ICT_9005</v>
          </cell>
          <cell r="C2415" t="str">
            <v>LEE - Average Amount for Interest Calculation</v>
          </cell>
        </row>
        <row r="2416">
          <cell r="B2416" t="str">
            <v>ICT_9101</v>
          </cell>
          <cell r="C2416" t="str">
            <v>FMPA - Average Amount for Interest Calculation</v>
          </cell>
        </row>
        <row r="2417">
          <cell r="B2417" t="str">
            <v>ICT_9102</v>
          </cell>
          <cell r="C2417" t="str">
            <v>FKEC - Average Amount for Interest Calculation</v>
          </cell>
        </row>
        <row r="2418">
          <cell r="B2418" t="str">
            <v>ICT_9103</v>
          </cell>
          <cell r="C2418" t="str">
            <v>CKW - Average Amount for Interest Calculation</v>
          </cell>
        </row>
        <row r="2419">
          <cell r="B2419" t="str">
            <v>ICT_9104</v>
          </cell>
          <cell r="C2419" t="str">
            <v>MD - Average Amount for Interest Calculation</v>
          </cell>
        </row>
        <row r="2420">
          <cell r="B2420" t="str">
            <v>ICT_9105</v>
          </cell>
          <cell r="C2420" t="str">
            <v>LEE - Average Amount for Interest Calculation</v>
          </cell>
        </row>
        <row r="2421">
          <cell r="B2421" t="str">
            <v>INT_2AMT</v>
          </cell>
          <cell r="C2421" t="str">
            <v>Interest Amount</v>
          </cell>
        </row>
        <row r="2422">
          <cell r="B2422" t="str">
            <v>INT_2MON</v>
          </cell>
          <cell r="C2422" t="str">
            <v>Average Monthly Interest Rate</v>
          </cell>
        </row>
        <row r="2423">
          <cell r="B2423" t="str">
            <v>INT_2YER</v>
          </cell>
          <cell r="C2423" t="str">
            <v>Average Annual Interest Rate</v>
          </cell>
        </row>
        <row r="2424">
          <cell r="B2424" t="str">
            <v>INT_2YTD</v>
          </cell>
          <cell r="C2424" t="str">
            <v>YTD Interest Amount excluding Current Month</v>
          </cell>
        </row>
        <row r="2425">
          <cell r="B2425" t="str">
            <v>INT_4AMT</v>
          </cell>
          <cell r="C2425" t="str">
            <v>Interest Amount</v>
          </cell>
        </row>
        <row r="2426">
          <cell r="B2426" t="str">
            <v>INT_4MON</v>
          </cell>
          <cell r="C2426" t="str">
            <v>Average Monthly Interest Rate</v>
          </cell>
        </row>
        <row r="2427">
          <cell r="B2427" t="str">
            <v>INT_4YER</v>
          </cell>
          <cell r="C2427" t="str">
            <v>Average Annual Interest Rate</v>
          </cell>
        </row>
        <row r="2428">
          <cell r="B2428" t="str">
            <v>INT_4YTD</v>
          </cell>
          <cell r="C2428" t="str">
            <v>YTD Interest Amount excluding Current Month</v>
          </cell>
        </row>
        <row r="2429">
          <cell r="B2429" t="str">
            <v>INT_5AMT</v>
          </cell>
          <cell r="C2429" t="str">
            <v>Interest Amount</v>
          </cell>
        </row>
        <row r="2430">
          <cell r="B2430" t="str">
            <v>INT_5MON</v>
          </cell>
          <cell r="C2430" t="str">
            <v>Average Monthly Interest Rate</v>
          </cell>
        </row>
        <row r="2431">
          <cell r="B2431" t="str">
            <v>INT_5YER</v>
          </cell>
          <cell r="C2431" t="str">
            <v>Average Annual Interest Rate</v>
          </cell>
        </row>
        <row r="2432">
          <cell r="B2432" t="str">
            <v>INT_5YTD</v>
          </cell>
          <cell r="C2432" t="str">
            <v>YTD Interest Amount excluding Current Month</v>
          </cell>
        </row>
        <row r="2433">
          <cell r="B2433" t="str">
            <v>INT_8AMT</v>
          </cell>
          <cell r="C2433" t="str">
            <v>Interest Amount</v>
          </cell>
        </row>
        <row r="2434">
          <cell r="B2434" t="str">
            <v>INT_8MON</v>
          </cell>
          <cell r="C2434" t="str">
            <v>Average Monthly Interest Rate</v>
          </cell>
        </row>
        <row r="2435">
          <cell r="B2435" t="str">
            <v>INT_8YER</v>
          </cell>
          <cell r="C2435" t="str">
            <v>Average Annual Interest Rate</v>
          </cell>
        </row>
        <row r="2436">
          <cell r="B2436" t="str">
            <v>INT_8YTD</v>
          </cell>
          <cell r="C2436" t="str">
            <v>YTD Interest Amount excluding Current Month</v>
          </cell>
        </row>
        <row r="2437">
          <cell r="B2437" t="str">
            <v>JUR_4FA1</v>
          </cell>
          <cell r="C2437" t="str">
            <v>Jurisdictional Separation Factor Calculated</v>
          </cell>
        </row>
        <row r="2438">
          <cell r="B2438" t="str">
            <v>JUR_4FAC</v>
          </cell>
          <cell r="C2438" t="str">
            <v>Jurisdictional Factor</v>
          </cell>
        </row>
        <row r="2439">
          <cell r="B2439" t="str">
            <v>JUR_4PSC</v>
          </cell>
        </row>
        <row r="2440">
          <cell r="B2440" t="str">
            <v>JUR_4SAL</v>
          </cell>
        </row>
        <row r="2441">
          <cell r="B2441" t="str">
            <v>KWH_4000</v>
          </cell>
          <cell r="C2441" t="str">
            <v>Generation - Retail</v>
          </cell>
        </row>
        <row r="2442">
          <cell r="B2442" t="str">
            <v>KWH_4084</v>
          </cell>
          <cell r="C2442" t="str">
            <v>Generation - Revenue code - 084</v>
          </cell>
        </row>
        <row r="2443">
          <cell r="B2443" t="str">
            <v>KWH_4810</v>
          </cell>
          <cell r="C2443" t="str">
            <v>Generation - Revenue code - 810</v>
          </cell>
        </row>
        <row r="2444">
          <cell r="B2444" t="str">
            <v>KWH_4840</v>
          </cell>
          <cell r="C2444" t="str">
            <v>Generation - Revenue code - 840</v>
          </cell>
        </row>
        <row r="2445">
          <cell r="B2445" t="str">
            <v>KWH_4940</v>
          </cell>
          <cell r="C2445" t="str">
            <v>Generation - Revenue code - 940</v>
          </cell>
        </row>
        <row r="2446">
          <cell r="B2446" t="str">
            <v>LAS_9INT</v>
          </cell>
          <cell r="C2446" t="str">
            <v>Prime Interest Rate - Last Day of the Month</v>
          </cell>
        </row>
        <row r="2447">
          <cell r="B2447" t="str">
            <v>LIN_2LOS</v>
          </cell>
          <cell r="C2447" t="str">
            <v>Line Loss</v>
          </cell>
        </row>
        <row r="2448">
          <cell r="B2448" t="str">
            <v>LIN_4LOS</v>
          </cell>
          <cell r="C2448" t="str">
            <v>Line Loss</v>
          </cell>
        </row>
        <row r="2449">
          <cell r="B2449" t="str">
            <v>LIN_5LOS</v>
          </cell>
          <cell r="C2449" t="str">
            <v>Line Loss</v>
          </cell>
        </row>
        <row r="2450">
          <cell r="B2450" t="str">
            <v>LIN_8LOS</v>
          </cell>
          <cell r="C2450" t="str">
            <v>Line Loss</v>
          </cell>
        </row>
        <row r="2451">
          <cell r="B2451" t="str">
            <v>LNG_2MON</v>
          </cell>
          <cell r="C2451" t="str">
            <v>Monthly Long Term Amount</v>
          </cell>
        </row>
        <row r="2452">
          <cell r="B2452" t="str">
            <v>LNG_4MON</v>
          </cell>
          <cell r="C2452" t="str">
            <v>Monthly Long Term Amount</v>
          </cell>
        </row>
        <row r="2453">
          <cell r="B2453" t="str">
            <v>LNG_5MON</v>
          </cell>
          <cell r="C2453" t="str">
            <v>Long Term Current Month Amount</v>
          </cell>
        </row>
        <row r="2454">
          <cell r="B2454" t="str">
            <v>LNG_8MON</v>
          </cell>
          <cell r="C2454" t="str">
            <v>Monthly Long Term Amount</v>
          </cell>
        </row>
        <row r="2455">
          <cell r="B2455" t="str">
            <v>LOS_9SEL</v>
          </cell>
          <cell r="C2455" t="str">
            <v>Interchange Loss Factor</v>
          </cell>
        </row>
        <row r="2456">
          <cell r="B2456" t="str">
            <v>MAN_2001</v>
          </cell>
          <cell r="C2456" t="str">
            <v>Final True-up (for Current Year - 2)</v>
          </cell>
        </row>
        <row r="2457">
          <cell r="B2457" t="str">
            <v>MAN_2002</v>
          </cell>
          <cell r="C2457" t="str">
            <v>Est. Actual True-up (for Current Year - 1)</v>
          </cell>
        </row>
        <row r="2458">
          <cell r="B2458" t="str">
            <v>MAN_2003</v>
          </cell>
          <cell r="C2458" t="str">
            <v>Month-end Adjustment to agree to GL</v>
          </cell>
        </row>
        <row r="2459">
          <cell r="B2459" t="str">
            <v>MAN_2005</v>
          </cell>
          <cell r="C2459" t="str">
            <v>Mid-course Correction1 - Total Amount to be Refunded/(Collected)</v>
          </cell>
        </row>
        <row r="2460">
          <cell r="B2460" t="str">
            <v>MAN_2006</v>
          </cell>
          <cell r="C2460" t="str">
            <v>Mid-course Correction1 - Amortization Period (in months)</v>
          </cell>
        </row>
        <row r="2461">
          <cell r="B2461" t="str">
            <v>MAN_2007</v>
          </cell>
          <cell r="C2461" t="str">
            <v>Mid-course Correction2 - Total Amount to be Refunded/(Collected)</v>
          </cell>
        </row>
        <row r="2462">
          <cell r="B2462" t="str">
            <v>MAN_2008</v>
          </cell>
          <cell r="C2462" t="str">
            <v>Mid-course Correction2 - Amortization Period (in months)</v>
          </cell>
        </row>
        <row r="2463">
          <cell r="B2463" t="str">
            <v>MAN_2009</v>
          </cell>
          <cell r="C2463" t="str">
            <v>Revenue Adjustments</v>
          </cell>
        </row>
        <row r="2464">
          <cell r="B2464" t="str">
            <v>MAN_200A</v>
          </cell>
          <cell r="C2464" t="str">
            <v>Mid-course Correction3 - Amortization Period (in months)</v>
          </cell>
        </row>
        <row r="2465">
          <cell r="B2465" t="str">
            <v>MAN_200X</v>
          </cell>
          <cell r="C2465" t="str">
            <v>Deferred True-up (for Current Year - 1)</v>
          </cell>
        </row>
        <row r="2466">
          <cell r="B2466" t="str">
            <v>MAN_4001</v>
          </cell>
          <cell r="C2466" t="str">
            <v>Final True-up (for Current Year - 2)</v>
          </cell>
        </row>
        <row r="2467">
          <cell r="B2467" t="str">
            <v>MAN_4002</v>
          </cell>
          <cell r="C2467" t="str">
            <v>Est. Actual True-up (for Current Year - 1)</v>
          </cell>
        </row>
        <row r="2468">
          <cell r="B2468" t="str">
            <v>MAN_4003</v>
          </cell>
          <cell r="C2468" t="str">
            <v>Month-end Adjustment to agree to GL</v>
          </cell>
        </row>
        <row r="2469">
          <cell r="B2469" t="str">
            <v>MAN_4004</v>
          </cell>
          <cell r="C2469" t="str">
            <v>Prior Period True-up Refund - One Time</v>
          </cell>
        </row>
        <row r="2470">
          <cell r="B2470" t="str">
            <v>MAN_4005</v>
          </cell>
          <cell r="C2470" t="str">
            <v>Mid-course Correction1 - Total Amount to be Refunded/(Collected)</v>
          </cell>
        </row>
        <row r="2471">
          <cell r="B2471" t="str">
            <v>MAN_4006</v>
          </cell>
          <cell r="C2471" t="str">
            <v>Mid-course Correction1 - Amortization Period (in months)</v>
          </cell>
        </row>
        <row r="2472">
          <cell r="B2472" t="str">
            <v>MAN_4007</v>
          </cell>
          <cell r="C2472" t="str">
            <v>Mid-course Correction2 - Total Amount to be Refunded/(Collected)</v>
          </cell>
        </row>
        <row r="2473">
          <cell r="B2473" t="str">
            <v>MAN_4008</v>
          </cell>
          <cell r="C2473" t="str">
            <v>Mid-course Correction2 - Amortization Period (in months)</v>
          </cell>
        </row>
        <row r="2474">
          <cell r="B2474" t="str">
            <v>MAN_4009</v>
          </cell>
          <cell r="C2474" t="str">
            <v>Amount to be Collected in the Next 12 Months (Short Term)</v>
          </cell>
        </row>
        <row r="2475">
          <cell r="B2475" t="str">
            <v>MAN_400A</v>
          </cell>
          <cell r="C2475" t="str">
            <v>Mid-course Correction3 - Amortization Period (in months)</v>
          </cell>
        </row>
        <row r="2476">
          <cell r="B2476" t="str">
            <v>MAN_400B</v>
          </cell>
          <cell r="C2476" t="str">
            <v>Deferred True-up (for Current Year - 1)</v>
          </cell>
        </row>
        <row r="2477">
          <cell r="B2477" t="str">
            <v>MAN_400G</v>
          </cell>
          <cell r="C2477" t="str">
            <v>General Performance Incentive Amount (GPIF)</v>
          </cell>
        </row>
        <row r="2478">
          <cell r="B2478" t="str">
            <v>MAN_400H</v>
          </cell>
          <cell r="C2478" t="str">
            <v>Gross Receipts Tax (GRT) Rate</v>
          </cell>
        </row>
        <row r="2479">
          <cell r="B2479" t="str">
            <v>MAN_400R</v>
          </cell>
          <cell r="C2479" t="str">
            <v>Flagami Refund</v>
          </cell>
        </row>
        <row r="2480">
          <cell r="B2480" t="str">
            <v>MAN_400W</v>
          </cell>
          <cell r="C2480" t="str">
            <v>Adjustments to Fuel Revenues to agree to Wholesale Log</v>
          </cell>
        </row>
        <row r="2481">
          <cell r="B2481" t="str">
            <v>MAN_400X</v>
          </cell>
          <cell r="C2481" t="str">
            <v>Long Term Interests</v>
          </cell>
        </row>
        <row r="2482">
          <cell r="B2482" t="str">
            <v>MAN_4019</v>
          </cell>
          <cell r="C2482" t="str">
            <v>Revenue Adjustments</v>
          </cell>
        </row>
        <row r="2483">
          <cell r="B2483" t="str">
            <v>MAN_4100</v>
          </cell>
          <cell r="C2483" t="str">
            <v>Adjustments to kWH Sales to agree to Wholesale Log</v>
          </cell>
        </row>
        <row r="2484">
          <cell r="B2484" t="str">
            <v>MAN_4150</v>
          </cell>
          <cell r="C2484" t="str">
            <v>Line Loss Factor</v>
          </cell>
        </row>
        <row r="2485">
          <cell r="B2485" t="str">
            <v>MAN_5001</v>
          </cell>
          <cell r="C2485" t="str">
            <v>Final True-up (for Current Year - 2)</v>
          </cell>
        </row>
        <row r="2486">
          <cell r="B2486" t="str">
            <v>MAN_5002</v>
          </cell>
          <cell r="C2486" t="str">
            <v>Est. Actual True-up (for Current Year - 1)</v>
          </cell>
        </row>
        <row r="2487">
          <cell r="B2487" t="str">
            <v>MAN_5003</v>
          </cell>
          <cell r="C2487" t="str">
            <v>Month-end Adjustment to agree to GL</v>
          </cell>
        </row>
        <row r="2488">
          <cell r="B2488" t="str">
            <v>MAN_5005</v>
          </cell>
          <cell r="C2488" t="str">
            <v>Mid-course Correction1 - Total Amount to be Refunded/(Collected)</v>
          </cell>
        </row>
        <row r="2489">
          <cell r="B2489" t="str">
            <v>MAN_5006</v>
          </cell>
          <cell r="C2489" t="str">
            <v>Mid-course Correction1 - Amortization Period (in months)</v>
          </cell>
        </row>
        <row r="2490">
          <cell r="B2490" t="str">
            <v>MAN_5007</v>
          </cell>
          <cell r="C2490" t="str">
            <v>Mid-course Correction2 - Total Amount to be Refunded/(Collected)</v>
          </cell>
        </row>
        <row r="2491">
          <cell r="B2491" t="str">
            <v>MAN_5008</v>
          </cell>
          <cell r="C2491" t="str">
            <v>Mid-course Correction2 - Amortization Period (in months)</v>
          </cell>
        </row>
        <row r="2492">
          <cell r="B2492" t="str">
            <v>MAN_5009</v>
          </cell>
          <cell r="C2492" t="str">
            <v>Mid-course Correction3 - Total Amount to be Refunded/(Collected)</v>
          </cell>
        </row>
        <row r="2493">
          <cell r="B2493" t="str">
            <v>MAN_500A</v>
          </cell>
          <cell r="C2493" t="str">
            <v>Mid-course Correction3 - Amortization Period (in months)</v>
          </cell>
        </row>
        <row r="2494">
          <cell r="B2494" t="str">
            <v>MAN_500B</v>
          </cell>
          <cell r="C2494" t="str">
            <v>Deferred True-up (for Current Year - 1)</v>
          </cell>
        </row>
        <row r="2495">
          <cell r="B2495" t="str">
            <v>MAN_5010</v>
          </cell>
          <cell r="C2495" t="str">
            <v>NCRC RECOVERABLE O&amp;M</v>
          </cell>
        </row>
        <row r="2496">
          <cell r="B2496" t="str">
            <v>MAN_5011</v>
          </cell>
          <cell r="C2496" t="str">
            <v>Jurisdictional Separation Factor</v>
          </cell>
        </row>
        <row r="2497">
          <cell r="B2497" t="str">
            <v>MAN_5101</v>
          </cell>
          <cell r="C2497" t="str">
            <v>Final True-up (for Current Year - 2) - GBRA</v>
          </cell>
        </row>
        <row r="2498">
          <cell r="B2498" t="str">
            <v>MAN_5102</v>
          </cell>
          <cell r="C2498" t="str">
            <v>Est. Actual True-up (for Current Year - 1) - GBRA</v>
          </cell>
        </row>
        <row r="2499">
          <cell r="B2499" t="str">
            <v>MAN_510B</v>
          </cell>
          <cell r="C2499" t="str">
            <v>Deferred True-up (for Current Year - 1) - GBRA</v>
          </cell>
        </row>
        <row r="2500">
          <cell r="B2500" t="str">
            <v>MAN_5WC3</v>
          </cell>
          <cell r="C2500" t="str">
            <v>West County 3 Revenue Reclass</v>
          </cell>
        </row>
        <row r="2501">
          <cell r="B2501" t="str">
            <v>MAN_8001</v>
          </cell>
          <cell r="C2501" t="str">
            <v>Final True-up (for Current Year - 2)</v>
          </cell>
        </row>
        <row r="2502">
          <cell r="B2502" t="str">
            <v>MAN_8002</v>
          </cell>
          <cell r="C2502" t="str">
            <v>Est. Actual True-up (for Current Year - 1)</v>
          </cell>
        </row>
        <row r="2503">
          <cell r="B2503" t="str">
            <v>MAN_8003</v>
          </cell>
          <cell r="C2503" t="str">
            <v>Month-end Adjustment to agree to GL</v>
          </cell>
        </row>
        <row r="2504">
          <cell r="B2504" t="str">
            <v>MAN_8005</v>
          </cell>
          <cell r="C2504" t="str">
            <v>Mid-course Correction1 - Total Amount to be Refunded/(Collected)</v>
          </cell>
        </row>
        <row r="2505">
          <cell r="B2505" t="str">
            <v>MAN_8006</v>
          </cell>
          <cell r="C2505" t="str">
            <v>Mid-course Correction1 - Amortization Period (in months)</v>
          </cell>
        </row>
        <row r="2506">
          <cell r="B2506" t="str">
            <v>MAN_8007</v>
          </cell>
          <cell r="C2506" t="str">
            <v>Mid-course Correction2 - Total Amount to be Refunded/(Collected)</v>
          </cell>
        </row>
        <row r="2507">
          <cell r="B2507" t="str">
            <v>MAN_8008</v>
          </cell>
          <cell r="C2507" t="str">
            <v>Mid-course Correction2 - Amortization Period (in months)</v>
          </cell>
        </row>
        <row r="2508">
          <cell r="B2508" t="str">
            <v>MAN_8009</v>
          </cell>
          <cell r="C2508" t="str">
            <v>Mid-course Correction3 - Total Amount to be Refunded/(Collected)</v>
          </cell>
        </row>
        <row r="2509">
          <cell r="B2509" t="str">
            <v>MAN_800A</v>
          </cell>
          <cell r="C2509" t="str">
            <v>Mid-course Correction3 - Amortization Period (in months)</v>
          </cell>
        </row>
        <row r="2510">
          <cell r="B2510" t="str">
            <v>MAN_800B</v>
          </cell>
          <cell r="C2510" t="str">
            <v>Deferred True-up (for Current Year - 1)</v>
          </cell>
        </row>
        <row r="2511">
          <cell r="B2511" t="str">
            <v>MAN_8010</v>
          </cell>
          <cell r="C2511" t="str">
            <v>Jurisdictional Separation Factor - CP</v>
          </cell>
        </row>
        <row r="2512">
          <cell r="B2512" t="str">
            <v>MAN_8011</v>
          </cell>
          <cell r="C2512" t="str">
            <v>Jurisdictional Separation Factor - GCP</v>
          </cell>
        </row>
        <row r="2513">
          <cell r="B2513" t="str">
            <v>MAN_8012</v>
          </cell>
          <cell r="C2513" t="str">
            <v>Jurisdictional Separation Factor - ENERGY</v>
          </cell>
        </row>
        <row r="2514">
          <cell r="B2514" t="str">
            <v>MAN_8013</v>
          </cell>
          <cell r="C2514" t="str">
            <v>St.Lucie Ownership FPL %</v>
          </cell>
        </row>
        <row r="2515">
          <cell r="B2515" t="str">
            <v>MAN_8014</v>
          </cell>
          <cell r="C2515" t="str">
            <v>St.Lucie Ownership Participant %</v>
          </cell>
        </row>
        <row r="2516">
          <cell r="B2516" t="str">
            <v>MAN_8015</v>
          </cell>
          <cell r="C2516" t="str">
            <v>ITC Annual Rate of Return for Debt</v>
          </cell>
        </row>
        <row r="2517">
          <cell r="B2517" t="str">
            <v>MAN_8016</v>
          </cell>
          <cell r="C2517" t="str">
            <v>ITC Annual Rate of Return for Equity</v>
          </cell>
        </row>
        <row r="2518">
          <cell r="B2518" t="str">
            <v>NET_9G01</v>
          </cell>
          <cell r="C2518" t="str">
            <v>FMPA - Net Generation in MWH</v>
          </cell>
        </row>
        <row r="2519">
          <cell r="B2519" t="str">
            <v>NET_9G02</v>
          </cell>
          <cell r="C2519" t="str">
            <v>FKEC - Net Generation in MWH</v>
          </cell>
        </row>
        <row r="2520">
          <cell r="B2520" t="str">
            <v>NET_9G03</v>
          </cell>
          <cell r="C2520" t="str">
            <v>CKW - Net Generation in MWH</v>
          </cell>
        </row>
        <row r="2521">
          <cell r="B2521" t="str">
            <v>NET_9G04</v>
          </cell>
          <cell r="C2521" t="str">
            <v>MD - Net Generation in MWH</v>
          </cell>
        </row>
        <row r="2522">
          <cell r="B2522" t="str">
            <v>NET_9G05</v>
          </cell>
          <cell r="C2522" t="str">
            <v>LEE - Net Generation in MWH</v>
          </cell>
        </row>
        <row r="2523">
          <cell r="B2523" t="str">
            <v>NFC_9001</v>
          </cell>
          <cell r="C2523" t="str">
            <v>FMPA - OFF Peak Fuel Cost after Cost Factor</v>
          </cell>
        </row>
        <row r="2524">
          <cell r="B2524" t="str">
            <v>NFC_9002</v>
          </cell>
          <cell r="C2524" t="str">
            <v>FKEC - OFF Peak Fuel Cost after Cost Factor</v>
          </cell>
        </row>
        <row r="2525">
          <cell r="B2525" t="str">
            <v>NFC_9003</v>
          </cell>
          <cell r="C2525" t="str">
            <v>CKW - OFF Peak Fuel Cost after Cost Factor</v>
          </cell>
        </row>
        <row r="2526">
          <cell r="B2526" t="str">
            <v>NFC_9004</v>
          </cell>
          <cell r="C2526" t="str">
            <v>MD - OFF Peak Fuel Cost after Cost Factor</v>
          </cell>
        </row>
        <row r="2527">
          <cell r="B2527" t="str">
            <v>NFC_9005</v>
          </cell>
          <cell r="C2527" t="str">
            <v>LEE - OFF Peak Fuel Cost after Cost Factor</v>
          </cell>
        </row>
        <row r="2528">
          <cell r="B2528" t="str">
            <v>NFC_9101</v>
          </cell>
          <cell r="C2528" t="str">
            <v>FMPA - ON Peak Fuel Cost after Cost Factor</v>
          </cell>
        </row>
        <row r="2529">
          <cell r="B2529" t="str">
            <v>NFC_9102</v>
          </cell>
          <cell r="C2529" t="str">
            <v>FKEC - ON Peak Fuel Cost after Cost Factor</v>
          </cell>
        </row>
        <row r="2530">
          <cell r="B2530" t="str">
            <v>NFC_9103</v>
          </cell>
          <cell r="C2530" t="str">
            <v>CKW - ON Peak Fuel Cost after Cost Factor</v>
          </cell>
        </row>
        <row r="2531">
          <cell r="B2531" t="str">
            <v>NFC_9104</v>
          </cell>
          <cell r="C2531" t="str">
            <v>MD - ON Peak Fuel Cost after Cost Factor</v>
          </cell>
        </row>
        <row r="2532">
          <cell r="B2532" t="str">
            <v>NFC_9105</v>
          </cell>
          <cell r="C2532" t="str">
            <v>LEE - ON Peak Fuel Cost after Cost Factor</v>
          </cell>
        </row>
        <row r="2533">
          <cell r="B2533" t="str">
            <v>NGN_9001</v>
          </cell>
          <cell r="C2533" t="str">
            <v>FMPA - OFF Peak Generation after Generation Factor</v>
          </cell>
        </row>
        <row r="2534">
          <cell r="B2534" t="str">
            <v>NGN_9002</v>
          </cell>
          <cell r="C2534" t="str">
            <v>FKEC - OFF Peak Generation after Generation Factor</v>
          </cell>
        </row>
        <row r="2535">
          <cell r="B2535" t="str">
            <v>NGN_9003</v>
          </cell>
          <cell r="C2535" t="str">
            <v>CKW - OFF Peak Generation after Generation Factor</v>
          </cell>
        </row>
        <row r="2536">
          <cell r="B2536" t="str">
            <v>NGN_9004</v>
          </cell>
          <cell r="C2536" t="str">
            <v>MD - OFF Peak Generation after Generation Factor</v>
          </cell>
        </row>
        <row r="2537">
          <cell r="B2537" t="str">
            <v>NGN_9005</v>
          </cell>
          <cell r="C2537" t="str">
            <v>LEE - OFF Peak Generation after Generation Factor</v>
          </cell>
        </row>
        <row r="2538">
          <cell r="B2538" t="str">
            <v>NGN_9101</v>
          </cell>
          <cell r="C2538" t="str">
            <v>FMPA - ON Peak Generation after Generation Factor</v>
          </cell>
        </row>
        <row r="2539">
          <cell r="B2539" t="str">
            <v>NGN_9102</v>
          </cell>
          <cell r="C2539" t="str">
            <v>FKEC - ON Peak Generation after Generation Factor</v>
          </cell>
        </row>
        <row r="2540">
          <cell r="B2540" t="str">
            <v>NGN_9103</v>
          </cell>
          <cell r="C2540" t="str">
            <v>CKW - ON Peak Generation after Generation Factor</v>
          </cell>
        </row>
        <row r="2541">
          <cell r="B2541" t="str">
            <v>NGN_9104</v>
          </cell>
          <cell r="C2541" t="str">
            <v>MD - ON Peak Generation after Generation Factor</v>
          </cell>
        </row>
        <row r="2542">
          <cell r="B2542" t="str">
            <v>NGN_9105</v>
          </cell>
          <cell r="C2542" t="str">
            <v>LEE - ON Peak Generation after Generation Factor</v>
          </cell>
        </row>
        <row r="2543">
          <cell r="B2543" t="str">
            <v>NU1_9GEN</v>
          </cell>
          <cell r="C2543" t="str">
            <v>Total FPL Owned Generation Output - TP Nuclear</v>
          </cell>
        </row>
        <row r="2544">
          <cell r="B2544" t="str">
            <v>NU2_9GEN</v>
          </cell>
          <cell r="C2544" t="str">
            <v>Total FPL Owned Generation Output - PSL Nuclear</v>
          </cell>
        </row>
        <row r="2545">
          <cell r="B2545" t="str">
            <v>NUC_9BUY</v>
          </cell>
          <cell r="C2545" t="str">
            <v>Interchange In - Purchased Power (Nuclear) : A7-Schedule (Purchased Power)</v>
          </cell>
        </row>
        <row r="2546">
          <cell r="B2546" t="str">
            <v>NUC_9SEJ</v>
          </cell>
          <cell r="C2546" t="str">
            <v>Interchange Out - Power Sold (Nuclear) : A6-Schedule (Power Sold) : Interchange Loss Adjusted</v>
          </cell>
        </row>
        <row r="2547">
          <cell r="B2547" t="str">
            <v>NUC_9SEL</v>
          </cell>
          <cell r="C2547" t="str">
            <v>Interchange Out - Power Sold (Nuclear) : A6-Schedule (Power Sold)</v>
          </cell>
        </row>
        <row r="2548">
          <cell r="B2548" t="str">
            <v>O/U_2MON</v>
          </cell>
          <cell r="C2548" t="str">
            <v>Over/(under) for the current period</v>
          </cell>
        </row>
        <row r="2549">
          <cell r="B2549" t="str">
            <v>O/U_2YTD</v>
          </cell>
          <cell r="C2549" t="str">
            <v>YTD Over/(under) excluding current period</v>
          </cell>
        </row>
        <row r="2550">
          <cell r="B2550" t="str">
            <v>O/U_4MON</v>
          </cell>
          <cell r="C2550" t="str">
            <v>Over/(under) for the current period</v>
          </cell>
        </row>
        <row r="2551">
          <cell r="B2551" t="str">
            <v>O/U_4YTD</v>
          </cell>
          <cell r="C2551" t="str">
            <v>YTD Over/(under) excluding current period</v>
          </cell>
        </row>
        <row r="2552">
          <cell r="B2552" t="str">
            <v>O/U_5MON</v>
          </cell>
          <cell r="C2552" t="str">
            <v>Over/(under) for the current period</v>
          </cell>
        </row>
        <row r="2553">
          <cell r="B2553" t="str">
            <v>O/U_5YTD</v>
          </cell>
          <cell r="C2553" t="str">
            <v>YTD Over/(under) excluding current period</v>
          </cell>
        </row>
        <row r="2554">
          <cell r="B2554" t="str">
            <v>O/U_8MON</v>
          </cell>
          <cell r="C2554" t="str">
            <v>Over/(under) for the current period</v>
          </cell>
        </row>
        <row r="2555">
          <cell r="B2555" t="str">
            <v>O/U_8YTD</v>
          </cell>
          <cell r="C2555" t="str">
            <v>YTD Over/(under) excluding current period</v>
          </cell>
        </row>
        <row r="2556">
          <cell r="B2556" t="str">
            <v>OFC_9FAC</v>
          </cell>
          <cell r="C2556" t="str">
            <v>OFF Peak Cost Factor</v>
          </cell>
        </row>
        <row r="2557">
          <cell r="B2557" t="str">
            <v>OFG_9FAC</v>
          </cell>
          <cell r="C2557" t="str">
            <v>OFF Peak Generation Factor</v>
          </cell>
        </row>
        <row r="2558">
          <cell r="B2558" t="str">
            <v>OM1_2000</v>
          </cell>
          <cell r="C2558" t="str">
            <v>000 - O &amp; M Expenses Amount</v>
          </cell>
        </row>
        <row r="2559">
          <cell r="B2559" t="str">
            <v>OM1_2091</v>
          </cell>
          <cell r="C2559" t="str">
            <v>091 - O &amp; M Expenses Amount</v>
          </cell>
        </row>
        <row r="2560">
          <cell r="B2560" t="str">
            <v>OM1_2092</v>
          </cell>
          <cell r="C2560" t="str">
            <v>092 - O &amp; M Expenses Amount</v>
          </cell>
        </row>
        <row r="2561">
          <cell r="B2561" t="str">
            <v>OM1_2093</v>
          </cell>
          <cell r="C2561" t="str">
            <v>093 - O &amp; M Expenses Amount</v>
          </cell>
        </row>
        <row r="2562">
          <cell r="B2562" t="str">
            <v>OM1_2094</v>
          </cell>
          <cell r="C2562" t="str">
            <v>094 - O &amp; M Expenses Amount</v>
          </cell>
        </row>
        <row r="2563">
          <cell r="B2563" t="str">
            <v>OM1_2095</v>
          </cell>
          <cell r="C2563" t="str">
            <v>095 - O &amp; M Expenses Amount</v>
          </cell>
        </row>
        <row r="2564">
          <cell r="B2564" t="str">
            <v>OM1_2096</v>
          </cell>
          <cell r="C2564" t="str">
            <v>096 - O &amp; M Expenses Amount</v>
          </cell>
        </row>
        <row r="2565">
          <cell r="B2565" t="str">
            <v>OM1_2097</v>
          </cell>
          <cell r="C2565" t="str">
            <v>097 - O &amp; M Expenses Amount</v>
          </cell>
        </row>
        <row r="2566">
          <cell r="B2566" t="str">
            <v>OM1_2098</v>
          </cell>
          <cell r="C2566" t="str">
            <v>098 - O &amp; M Expenses Amount</v>
          </cell>
        </row>
        <row r="2567">
          <cell r="B2567" t="str">
            <v>OM1_2099</v>
          </cell>
          <cell r="C2567" t="str">
            <v>099 - O &amp; M Expenses Amount</v>
          </cell>
        </row>
        <row r="2568">
          <cell r="B2568" t="str">
            <v>OM1_2100</v>
          </cell>
          <cell r="C2568" t="str">
            <v>100 - O &amp; M Expenses Amount</v>
          </cell>
        </row>
        <row r="2569">
          <cell r="B2569" t="str">
            <v>OM1_2101</v>
          </cell>
          <cell r="C2569" t="str">
            <v>101 - O &amp; M Expenses Amount</v>
          </cell>
        </row>
        <row r="2570">
          <cell r="B2570" t="str">
            <v>OM1_2102</v>
          </cell>
          <cell r="C2570" t="str">
            <v>102 - O &amp; M Expenses Amount</v>
          </cell>
        </row>
        <row r="2571">
          <cell r="B2571" t="str">
            <v>OM1_2103</v>
          </cell>
          <cell r="C2571" t="str">
            <v>103 - O &amp; M Expenses Amount</v>
          </cell>
        </row>
        <row r="2572">
          <cell r="B2572" t="str">
            <v>OM1_2104</v>
          </cell>
          <cell r="C2572" t="str">
            <v>104 - O &amp; M Expenses Amount</v>
          </cell>
        </row>
        <row r="2573">
          <cell r="B2573" t="str">
            <v>OM1_2105</v>
          </cell>
          <cell r="C2573" t="str">
            <v>105 - O &amp; M Expenses Amount</v>
          </cell>
        </row>
        <row r="2574">
          <cell r="B2574" t="str">
            <v>OM1_2106</v>
          </cell>
          <cell r="C2574" t="str">
            <v>106 - O &amp; M Expenses Amount</v>
          </cell>
        </row>
        <row r="2575">
          <cell r="B2575" t="str">
            <v>OM1_2107</v>
          </cell>
          <cell r="C2575" t="str">
            <v>107 - O &amp; M Expenses Amount</v>
          </cell>
        </row>
        <row r="2576">
          <cell r="B2576" t="str">
            <v>OM1_2108</v>
          </cell>
          <cell r="C2576" t="str">
            <v>108 - O &amp; M Expenses Amount</v>
          </cell>
        </row>
        <row r="2577">
          <cell r="B2577" t="str">
            <v>OM1_2109</v>
          </cell>
          <cell r="C2577" t="str">
            <v>109 - O &amp; M Expenses Amount</v>
          </cell>
        </row>
        <row r="2578">
          <cell r="B2578" t="str">
            <v>OM1_2110</v>
          </cell>
          <cell r="C2578" t="str">
            <v>110 - O &amp; M Expenses Amount</v>
          </cell>
        </row>
        <row r="2579">
          <cell r="B2579" t="str">
            <v>OM1_2159</v>
          </cell>
          <cell r="C2579" t="str">
            <v>159 - O &amp; M Expenses Amount</v>
          </cell>
        </row>
        <row r="2580">
          <cell r="B2580" t="str">
            <v>OM1_2160</v>
          </cell>
          <cell r="C2580" t="str">
            <v>160 - O &amp; M Expenses Amount</v>
          </cell>
        </row>
        <row r="2581">
          <cell r="B2581" t="str">
            <v>OM1_2162</v>
          </cell>
          <cell r="C2581" t="str">
            <v>162 - O &amp; M Expenses Amount</v>
          </cell>
        </row>
        <row r="2582">
          <cell r="B2582" t="str">
            <v>OM1_2166</v>
          </cell>
          <cell r="C2582" t="str">
            <v>166 - O &amp; M Expenses Amount</v>
          </cell>
        </row>
        <row r="2583">
          <cell r="B2583" t="str">
            <v>OM1_2194</v>
          </cell>
          <cell r="C2583" t="str">
            <v>194 - O &amp; M Expenses Amount</v>
          </cell>
        </row>
        <row r="2584">
          <cell r="B2584" t="str">
            <v>OM1_2195</v>
          </cell>
          <cell r="C2584" t="str">
            <v>195 - O &amp; M Expenses Amount</v>
          </cell>
        </row>
        <row r="2585">
          <cell r="B2585" t="str">
            <v>OM1_2196</v>
          </cell>
          <cell r="C2585" t="str">
            <v>196 - O &amp; M Expenses Amount</v>
          </cell>
        </row>
        <row r="2586">
          <cell r="B2586" t="str">
            <v>OM1_2197</v>
          </cell>
          <cell r="C2586" t="str">
            <v>197 - O &amp; M Expenses Amount</v>
          </cell>
        </row>
        <row r="2587">
          <cell r="B2587" t="str">
            <v>OM1_2198</v>
          </cell>
          <cell r="C2587" t="str">
            <v>198 - O &amp; M Expenses Amount</v>
          </cell>
        </row>
        <row r="2588">
          <cell r="B2588" t="str">
            <v>OM1_2199</v>
          </cell>
          <cell r="C2588" t="str">
            <v>199 - O &amp; M Expenses Amount</v>
          </cell>
        </row>
        <row r="2589">
          <cell r="B2589" t="str">
            <v>OM1_2200</v>
          </cell>
          <cell r="C2589" t="str">
            <v>200 - O &amp; M Expenses Amount</v>
          </cell>
        </row>
        <row r="2590">
          <cell r="B2590" t="str">
            <v>OM1_2201</v>
          </cell>
          <cell r="C2590" t="str">
            <v>201 - O &amp; M Expenses Amount</v>
          </cell>
        </row>
        <row r="2591">
          <cell r="B2591" t="str">
            <v>OM1_5083</v>
          </cell>
          <cell r="C2591" t="str">
            <v>083 - O &amp; M Expenses Amount</v>
          </cell>
        </row>
        <row r="2592">
          <cell r="B2592" t="str">
            <v>OM1_5084</v>
          </cell>
          <cell r="C2592" t="str">
            <v>084 - O &amp; M Expenses Amount</v>
          </cell>
        </row>
        <row r="2593">
          <cell r="B2593" t="str">
            <v>OM1_5085</v>
          </cell>
          <cell r="C2593" t="str">
            <v>085 - O &amp; M Expenses Amount</v>
          </cell>
        </row>
        <row r="2594">
          <cell r="B2594" t="str">
            <v>OM1_5086</v>
          </cell>
          <cell r="C2594" t="str">
            <v>086 - O &amp; M Expenses Amount</v>
          </cell>
        </row>
        <row r="2595">
          <cell r="B2595" t="str">
            <v>OM1_5087</v>
          </cell>
          <cell r="C2595" t="str">
            <v>087 - O &amp; M Expenses Amount</v>
          </cell>
        </row>
        <row r="2596">
          <cell r="B2596" t="str">
            <v>OM1_5088</v>
          </cell>
          <cell r="C2596" t="str">
            <v>088 - O &amp; M Expenses Amount</v>
          </cell>
        </row>
        <row r="2597">
          <cell r="B2597" t="str">
            <v>OM1_5089</v>
          </cell>
          <cell r="C2597" t="str">
            <v>089 - O &amp; M Expenses Amount</v>
          </cell>
        </row>
        <row r="2598">
          <cell r="B2598" t="str">
            <v>OM1_5090</v>
          </cell>
          <cell r="C2598" t="str">
            <v>090 - O &amp; M Expenses Amount</v>
          </cell>
        </row>
        <row r="2599">
          <cell r="B2599" t="str">
            <v>OM1_5167</v>
          </cell>
          <cell r="C2599" t="str">
            <v>167 - O &amp; M Expenses Amount</v>
          </cell>
        </row>
        <row r="2600">
          <cell r="B2600" t="str">
            <v>OM1_5169</v>
          </cell>
          <cell r="C2600" t="str">
            <v>169 - O &amp; M Expenses Amount</v>
          </cell>
        </row>
        <row r="2601">
          <cell r="B2601" t="str">
            <v>OM1_5182</v>
          </cell>
          <cell r="C2601" t="str">
            <v>182 - O &amp; M Expenses Amount</v>
          </cell>
        </row>
        <row r="2602">
          <cell r="B2602" t="str">
            <v>OM1_8000</v>
          </cell>
          <cell r="C2602" t="str">
            <v>000 - O &amp; M Expenses Amount</v>
          </cell>
        </row>
        <row r="2603">
          <cell r="B2603" t="str">
            <v>OM1_8130</v>
          </cell>
          <cell r="C2603" t="str">
            <v>130 - O &amp; M Expenses Amount</v>
          </cell>
        </row>
        <row r="2604">
          <cell r="B2604" t="str">
            <v>OM1_8131</v>
          </cell>
          <cell r="C2604" t="str">
            <v>131 - O &amp; M Expenses Amount</v>
          </cell>
        </row>
        <row r="2605">
          <cell r="B2605" t="str">
            <v>OM1_8132</v>
          </cell>
          <cell r="C2605" t="str">
            <v>132 - O &amp; M Expenses Amount</v>
          </cell>
        </row>
        <row r="2606">
          <cell r="B2606" t="str">
            <v>OM1_8133</v>
          </cell>
          <cell r="C2606" t="str">
            <v>133 - O &amp; M Expenses Amount</v>
          </cell>
        </row>
        <row r="2607">
          <cell r="B2607" t="str">
            <v>OM1_8134</v>
          </cell>
          <cell r="C2607" t="str">
            <v>134 - O &amp; M Expenses Amount</v>
          </cell>
        </row>
        <row r="2608">
          <cell r="B2608" t="str">
            <v>OM1_8135</v>
          </cell>
          <cell r="C2608" t="str">
            <v>135 - O &amp; M Expenses Amount</v>
          </cell>
        </row>
        <row r="2609">
          <cell r="B2609" t="str">
            <v>OM1_8136</v>
          </cell>
          <cell r="C2609" t="str">
            <v>136 - O &amp; M Expenses Amount</v>
          </cell>
        </row>
        <row r="2610">
          <cell r="B2610" t="str">
            <v>OM1_8137</v>
          </cell>
          <cell r="C2610" t="str">
            <v>137 - O &amp; M Expenses Amount</v>
          </cell>
        </row>
        <row r="2611">
          <cell r="B2611" t="str">
            <v>OM1_8138</v>
          </cell>
          <cell r="C2611" t="str">
            <v>138 - O &amp; M Expenses Amount</v>
          </cell>
        </row>
        <row r="2612">
          <cell r="B2612" t="str">
            <v>OM1_8139</v>
          </cell>
          <cell r="C2612" t="str">
            <v>139 - O &amp; M Expenses Amount</v>
          </cell>
        </row>
        <row r="2613">
          <cell r="B2613" t="str">
            <v>OM1_8140</v>
          </cell>
          <cell r="C2613" t="str">
            <v>140 - O &amp; M Expenses Amount</v>
          </cell>
        </row>
        <row r="2614">
          <cell r="B2614" t="str">
            <v>OM1_8141</v>
          </cell>
          <cell r="C2614" t="str">
            <v>141 - O &amp; M Expenses Amount</v>
          </cell>
        </row>
        <row r="2615">
          <cell r="B2615" t="str">
            <v>OM1_8142</v>
          </cell>
          <cell r="C2615" t="str">
            <v>142 - O &amp; M Expenses Amount</v>
          </cell>
        </row>
        <row r="2616">
          <cell r="B2616" t="str">
            <v>OM1_8143</v>
          </cell>
          <cell r="C2616" t="str">
            <v>143 - O &amp; M Expenses Amount</v>
          </cell>
        </row>
        <row r="2617">
          <cell r="B2617" t="str">
            <v>OM1_8144</v>
          </cell>
          <cell r="C2617" t="str">
            <v>144 - O &amp; M Expenses Amount</v>
          </cell>
        </row>
        <row r="2618">
          <cell r="B2618" t="str">
            <v>OM1_8145</v>
          </cell>
          <cell r="C2618" t="str">
            <v>145 - O &amp; M Expenses Amount</v>
          </cell>
        </row>
        <row r="2619">
          <cell r="B2619" t="str">
            <v>OM1_8146</v>
          </cell>
          <cell r="C2619" t="str">
            <v>146 - O &amp; M Expenses Amount</v>
          </cell>
        </row>
        <row r="2620">
          <cell r="B2620" t="str">
            <v>OM1_8147</v>
          </cell>
          <cell r="C2620" t="str">
            <v>147 - O &amp; M Expenses Amount</v>
          </cell>
        </row>
        <row r="2621">
          <cell r="B2621" t="str">
            <v>OM1_8148</v>
          </cell>
          <cell r="C2621" t="str">
            <v>148 - O &amp; M Expenses Amount</v>
          </cell>
        </row>
        <row r="2622">
          <cell r="B2622" t="str">
            <v>OM1_8150</v>
          </cell>
          <cell r="C2622" t="str">
            <v>150 - O &amp; M Expenses Amount</v>
          </cell>
        </row>
        <row r="2623">
          <cell r="B2623" t="str">
            <v>OM1_8153</v>
          </cell>
          <cell r="C2623" t="str">
            <v>153 - O &amp; M Expenses Amount</v>
          </cell>
        </row>
        <row r="2624">
          <cell r="B2624" t="str">
            <v>OM1_8154</v>
          </cell>
          <cell r="C2624" t="str">
            <v>154 - O &amp; M Expenses Amount</v>
          </cell>
        </row>
        <row r="2625">
          <cell r="B2625" t="str">
            <v>OM1_8155</v>
          </cell>
          <cell r="C2625" t="str">
            <v>155 - O &amp; M Expenses Amount</v>
          </cell>
        </row>
        <row r="2626">
          <cell r="B2626" t="str">
            <v>OM1_8156</v>
          </cell>
          <cell r="C2626" t="str">
            <v>156 - O &amp; M Expenses Amount</v>
          </cell>
        </row>
        <row r="2627">
          <cell r="B2627" t="str">
            <v>OM1_8157</v>
          </cell>
          <cell r="C2627" t="str">
            <v>157 - O &amp; M Expenses Amount</v>
          </cell>
        </row>
        <row r="2628">
          <cell r="B2628" t="str">
            <v>OM1_8158</v>
          </cell>
          <cell r="C2628" t="str">
            <v>158 - O &amp; M Expenses Amount</v>
          </cell>
        </row>
        <row r="2629">
          <cell r="B2629" t="str">
            <v>OM1_8163</v>
          </cell>
          <cell r="C2629" t="str">
            <v>163 - O &amp; M Expenses Amount</v>
          </cell>
        </row>
        <row r="2630">
          <cell r="B2630" t="str">
            <v>OM1_8164</v>
          </cell>
          <cell r="C2630" t="str">
            <v>164 - O &amp; M Expenses Amount</v>
          </cell>
        </row>
        <row r="2631">
          <cell r="B2631" t="str">
            <v>OM1_8169</v>
          </cell>
          <cell r="C2631" t="str">
            <v>169 - O &amp; M Expenses Amount</v>
          </cell>
        </row>
        <row r="2632">
          <cell r="B2632" t="str">
            <v>OM1_8170</v>
          </cell>
          <cell r="C2632" t="str">
            <v>170 - O &amp; M Expenses Amount</v>
          </cell>
        </row>
        <row r="2633">
          <cell r="B2633" t="str">
            <v>OM1_8171</v>
          </cell>
          <cell r="C2633" t="str">
            <v>171 - O &amp; M Expenses Amount</v>
          </cell>
        </row>
        <row r="2634">
          <cell r="B2634" t="str">
            <v>OM1_8172</v>
          </cell>
          <cell r="C2634" t="str">
            <v>172 - O &amp; M Expenses Amount</v>
          </cell>
        </row>
        <row r="2635">
          <cell r="B2635" t="str">
            <v>OM1_8173</v>
          </cell>
          <cell r="C2635" t="str">
            <v>173 - O &amp; M Expenses Amount</v>
          </cell>
        </row>
        <row r="2636">
          <cell r="B2636" t="str">
            <v>OM1_8174</v>
          </cell>
          <cell r="C2636" t="str">
            <v>174 - O &amp; M Expenses Amount</v>
          </cell>
        </row>
        <row r="2637">
          <cell r="B2637" t="str">
            <v>OM1_8175</v>
          </cell>
          <cell r="C2637" t="str">
            <v>175 - O &amp; M Expenses Amount</v>
          </cell>
        </row>
        <row r="2638">
          <cell r="B2638" t="str">
            <v>OM1_8176</v>
          </cell>
          <cell r="C2638" t="str">
            <v>176 - O &amp; M Expenses Amount</v>
          </cell>
        </row>
        <row r="2639">
          <cell r="B2639" t="str">
            <v>OM1_8177</v>
          </cell>
          <cell r="C2639" t="str">
            <v>177 - O &amp; M Expenses Amount</v>
          </cell>
        </row>
        <row r="2640">
          <cell r="B2640" t="str">
            <v>OM1_8178</v>
          </cell>
          <cell r="C2640" t="str">
            <v>178 - O &amp; M Expenses Amount</v>
          </cell>
        </row>
        <row r="2641">
          <cell r="B2641" t="str">
            <v>OM1_8179</v>
          </cell>
          <cell r="C2641" t="str">
            <v>179 - O &amp; M Expenses Amount</v>
          </cell>
        </row>
        <row r="2642">
          <cell r="B2642" t="str">
            <v>OM1_8180</v>
          </cell>
          <cell r="C2642" t="str">
            <v>180 - O &amp; M Expenses Amount</v>
          </cell>
        </row>
        <row r="2643">
          <cell r="B2643" t="str">
            <v>OM1_8181</v>
          </cell>
          <cell r="C2643" t="str">
            <v>181 - O &amp; M Expenses Amount</v>
          </cell>
        </row>
        <row r="2644">
          <cell r="B2644" t="str">
            <v>OM1_8183</v>
          </cell>
          <cell r="C2644" t="str">
            <v>183 - O &amp; M Expenses Amount</v>
          </cell>
        </row>
        <row r="2645">
          <cell r="B2645" t="str">
            <v>OM1_8185</v>
          </cell>
          <cell r="C2645" t="str">
            <v>185 - O &amp; M Expenses Amount</v>
          </cell>
        </row>
        <row r="2646">
          <cell r="B2646" t="str">
            <v>OM1_8186</v>
          </cell>
          <cell r="C2646" t="str">
            <v>186 - O &amp; M Expenses Amount</v>
          </cell>
        </row>
        <row r="2647">
          <cell r="B2647" t="str">
            <v>OM1_8188</v>
          </cell>
          <cell r="C2647" t="str">
            <v>188 - O &amp; M Expenses Amount</v>
          </cell>
        </row>
        <row r="2648">
          <cell r="B2648" t="str">
            <v>OM1_8189</v>
          </cell>
          <cell r="C2648" t="str">
            <v>189 - O &amp; M Expenses Amount</v>
          </cell>
        </row>
        <row r="2649">
          <cell r="B2649" t="str">
            <v>OM1_8192</v>
          </cell>
          <cell r="C2649" t="str">
            <v>192 - O &amp; M Expenses Amount</v>
          </cell>
        </row>
        <row r="2650">
          <cell r="B2650" t="str">
            <v>OM1_8193</v>
          </cell>
          <cell r="C2650" t="str">
            <v>193 - O &amp; M Expenses Amount</v>
          </cell>
        </row>
        <row r="2651">
          <cell r="B2651" t="str">
            <v>OM2_2000</v>
          </cell>
          <cell r="C2651" t="str">
            <v>000 - CP Allocation Factor</v>
          </cell>
        </row>
        <row r="2652">
          <cell r="B2652" t="str">
            <v>OM2_2091</v>
          </cell>
          <cell r="C2652" t="str">
            <v>091 - CP Allocation Factor</v>
          </cell>
        </row>
        <row r="2653">
          <cell r="B2653" t="str">
            <v>OM2_2092</v>
          </cell>
          <cell r="C2653" t="str">
            <v>092 - CP Allocation Factor</v>
          </cell>
        </row>
        <row r="2654">
          <cell r="B2654" t="str">
            <v>OM2_2093</v>
          </cell>
          <cell r="C2654" t="str">
            <v>093 - CP Allocation Factor</v>
          </cell>
        </row>
        <row r="2655">
          <cell r="B2655" t="str">
            <v>OM2_2094</v>
          </cell>
          <cell r="C2655" t="str">
            <v>094 - CP Allocation Factor</v>
          </cell>
        </row>
        <row r="2656">
          <cell r="B2656" t="str">
            <v>OM2_2095</v>
          </cell>
          <cell r="C2656" t="str">
            <v>095 - CP Allocation Factor</v>
          </cell>
        </row>
        <row r="2657">
          <cell r="B2657" t="str">
            <v>OM2_2096</v>
          </cell>
          <cell r="C2657" t="str">
            <v>096 - CP Allocation Factor</v>
          </cell>
        </row>
        <row r="2658">
          <cell r="B2658" t="str">
            <v>OM2_2097</v>
          </cell>
          <cell r="C2658" t="str">
            <v>097 - CP Allocation Factor</v>
          </cell>
        </row>
        <row r="2659">
          <cell r="B2659" t="str">
            <v>OM2_2098</v>
          </cell>
          <cell r="C2659" t="str">
            <v>098 - CP Allocation Factor</v>
          </cell>
        </row>
        <row r="2660">
          <cell r="B2660" t="str">
            <v>OM2_2099</v>
          </cell>
          <cell r="C2660" t="str">
            <v>099 - CP Allocation Factor</v>
          </cell>
        </row>
        <row r="2661">
          <cell r="B2661" t="str">
            <v>OM2_2100</v>
          </cell>
          <cell r="C2661" t="str">
            <v>100 - CP Allocation Factor</v>
          </cell>
        </row>
        <row r="2662">
          <cell r="B2662" t="str">
            <v>OM2_2101</v>
          </cell>
          <cell r="C2662" t="str">
            <v>101 - CP Allocation Factor</v>
          </cell>
        </row>
        <row r="2663">
          <cell r="B2663" t="str">
            <v>OM2_2102</v>
          </cell>
          <cell r="C2663" t="str">
            <v>102 - CP Allocation Factor</v>
          </cell>
        </row>
        <row r="2664">
          <cell r="B2664" t="str">
            <v>OM2_2103</v>
          </cell>
          <cell r="C2664" t="str">
            <v>103 - CP Allocation Factor</v>
          </cell>
        </row>
        <row r="2665">
          <cell r="B2665" t="str">
            <v>OM2_2104</v>
          </cell>
          <cell r="C2665" t="str">
            <v>104 - CP Allocation Factor</v>
          </cell>
        </row>
        <row r="2666">
          <cell r="B2666" t="str">
            <v>OM2_2105</v>
          </cell>
          <cell r="C2666" t="str">
            <v>105 - CP Allocation Factor</v>
          </cell>
        </row>
        <row r="2667">
          <cell r="B2667" t="str">
            <v>OM2_2106</v>
          </cell>
          <cell r="C2667" t="str">
            <v>106 - CP Allocation Factor</v>
          </cell>
        </row>
        <row r="2668">
          <cell r="B2668" t="str">
            <v>OM2_2107</v>
          </cell>
          <cell r="C2668" t="str">
            <v>107 - CP Allocation Factor</v>
          </cell>
        </row>
        <row r="2669">
          <cell r="B2669" t="str">
            <v>OM2_2108</v>
          </cell>
          <cell r="C2669" t="str">
            <v>108 - CP Allocation Factor</v>
          </cell>
        </row>
        <row r="2670">
          <cell r="B2670" t="str">
            <v>OM2_2109</v>
          </cell>
          <cell r="C2670" t="str">
            <v>109 - CP Allocation Factor</v>
          </cell>
        </row>
        <row r="2671">
          <cell r="B2671" t="str">
            <v>OM2_2110</v>
          </cell>
          <cell r="C2671" t="str">
            <v>110 - CP Allocation Factor</v>
          </cell>
        </row>
        <row r="2672">
          <cell r="B2672" t="str">
            <v>OM2_2159</v>
          </cell>
          <cell r="C2672" t="str">
            <v>159 - CP Allocation Factor</v>
          </cell>
        </row>
        <row r="2673">
          <cell r="B2673" t="str">
            <v>OM2_2160</v>
          </cell>
          <cell r="C2673" t="str">
            <v>160 - CP Allocation Factor</v>
          </cell>
        </row>
        <row r="2674">
          <cell r="B2674" t="str">
            <v>OM2_2162</v>
          </cell>
          <cell r="C2674" t="str">
            <v>162 - CP Allocation Factor</v>
          </cell>
        </row>
        <row r="2675">
          <cell r="B2675" t="str">
            <v>OM2_2166</v>
          </cell>
          <cell r="C2675" t="str">
            <v>166 - CP Allocation Factor</v>
          </cell>
        </row>
        <row r="2676">
          <cell r="B2676" t="str">
            <v>OM2_2194</v>
          </cell>
          <cell r="C2676" t="str">
            <v>194 - CP Allocation Factor</v>
          </cell>
        </row>
        <row r="2677">
          <cell r="B2677" t="str">
            <v>OM2_2195</v>
          </cell>
          <cell r="C2677" t="str">
            <v>195 - CP Allocation Factor</v>
          </cell>
        </row>
        <row r="2678">
          <cell r="B2678" t="str">
            <v>OM2_2196</v>
          </cell>
          <cell r="C2678" t="str">
            <v>196 - CP Allocation Factor</v>
          </cell>
        </row>
        <row r="2679">
          <cell r="B2679" t="str">
            <v>OM2_2197</v>
          </cell>
          <cell r="C2679" t="str">
            <v>197 - CP Allocation Factor</v>
          </cell>
        </row>
        <row r="2680">
          <cell r="B2680" t="str">
            <v>OM2_2198</v>
          </cell>
          <cell r="C2680" t="str">
            <v>198 - CP Allocation Factor</v>
          </cell>
        </row>
        <row r="2681">
          <cell r="B2681" t="str">
            <v>OM2_2199</v>
          </cell>
          <cell r="C2681" t="str">
            <v>199 - CP Allocation Factor</v>
          </cell>
        </row>
        <row r="2682">
          <cell r="B2682" t="str">
            <v>OM2_2200</v>
          </cell>
          <cell r="C2682" t="str">
            <v>200 - CP Allocation Factor</v>
          </cell>
        </row>
        <row r="2683">
          <cell r="B2683" t="str">
            <v>OM2_2201</v>
          </cell>
          <cell r="C2683" t="str">
            <v>201 - CP Allocation Factor</v>
          </cell>
        </row>
        <row r="2684">
          <cell r="B2684" t="str">
            <v>OM2_5083</v>
          </cell>
          <cell r="C2684" t="str">
            <v>083 - CP Allocation Factor</v>
          </cell>
        </row>
        <row r="2685">
          <cell r="B2685" t="str">
            <v>OM2_5084</v>
          </cell>
          <cell r="C2685" t="str">
            <v>084 - CP Allocation Factor</v>
          </cell>
        </row>
        <row r="2686">
          <cell r="B2686" t="str">
            <v>OM2_5085</v>
          </cell>
          <cell r="C2686" t="str">
            <v>085 - CP Allocation Factor</v>
          </cell>
        </row>
        <row r="2687">
          <cell r="B2687" t="str">
            <v>OM2_5086</v>
          </cell>
          <cell r="C2687" t="str">
            <v>086 - CP Allocation Factor</v>
          </cell>
        </row>
        <row r="2688">
          <cell r="B2688" t="str">
            <v>OM2_5087</v>
          </cell>
          <cell r="C2688" t="str">
            <v>087 - CP Allocation Factor</v>
          </cell>
        </row>
        <row r="2689">
          <cell r="B2689" t="str">
            <v>OM2_5088</v>
          </cell>
          <cell r="C2689" t="str">
            <v>088 - CP Allocation Factor</v>
          </cell>
        </row>
        <row r="2690">
          <cell r="B2690" t="str">
            <v>OM2_5089</v>
          </cell>
          <cell r="C2690" t="str">
            <v>089 - CP Allocation Factor</v>
          </cell>
        </row>
        <row r="2691">
          <cell r="B2691" t="str">
            <v>OM2_5090</v>
          </cell>
          <cell r="C2691" t="str">
            <v>090 - CP Allocation Factor</v>
          </cell>
        </row>
        <row r="2692">
          <cell r="B2692" t="str">
            <v>OM2_5167</v>
          </cell>
          <cell r="C2692" t="str">
            <v>167 - CP Allocation Factor</v>
          </cell>
        </row>
        <row r="2693">
          <cell r="B2693" t="str">
            <v>OM2_5169</v>
          </cell>
          <cell r="C2693" t="str">
            <v>169 - CP Allocation Factor</v>
          </cell>
        </row>
        <row r="2694">
          <cell r="B2694" t="str">
            <v>OM2_5182</v>
          </cell>
          <cell r="C2694" t="str">
            <v>182 - CP Allocation Factor</v>
          </cell>
        </row>
        <row r="2695">
          <cell r="B2695" t="str">
            <v>OM2_8000</v>
          </cell>
          <cell r="C2695" t="str">
            <v>000 - CP Allocation Factor</v>
          </cell>
        </row>
        <row r="2696">
          <cell r="B2696" t="str">
            <v>OM2_8130</v>
          </cell>
          <cell r="C2696" t="str">
            <v>130 - CP Allocation Factor</v>
          </cell>
        </row>
        <row r="2697">
          <cell r="B2697" t="str">
            <v>OM2_8131</v>
          </cell>
          <cell r="C2697" t="str">
            <v>131 - CP Allocation Factor</v>
          </cell>
        </row>
        <row r="2698">
          <cell r="B2698" t="str">
            <v>OM2_8132</v>
          </cell>
          <cell r="C2698" t="str">
            <v>132 - CP Allocation Factor</v>
          </cell>
        </row>
        <row r="2699">
          <cell r="B2699" t="str">
            <v>OM2_8133</v>
          </cell>
          <cell r="C2699" t="str">
            <v>133 - CP Allocation Factor</v>
          </cell>
        </row>
        <row r="2700">
          <cell r="B2700" t="str">
            <v>OM2_8134</v>
          </cell>
          <cell r="C2700" t="str">
            <v>134 - CP Allocation Factor</v>
          </cell>
        </row>
        <row r="2701">
          <cell r="B2701" t="str">
            <v>OM2_8135</v>
          </cell>
          <cell r="C2701" t="str">
            <v>135 - CP Allocation Factor</v>
          </cell>
        </row>
        <row r="2702">
          <cell r="B2702" t="str">
            <v>OM2_8136</v>
          </cell>
          <cell r="C2702" t="str">
            <v>136 - CP Allocation Factor</v>
          </cell>
        </row>
        <row r="2703">
          <cell r="B2703" t="str">
            <v>OM2_8137</v>
          </cell>
          <cell r="C2703" t="str">
            <v>137 - CP Allocation Factor</v>
          </cell>
        </row>
        <row r="2704">
          <cell r="B2704" t="str">
            <v>OM2_8138</v>
          </cell>
          <cell r="C2704" t="str">
            <v>138 - CP Allocation Factor</v>
          </cell>
        </row>
        <row r="2705">
          <cell r="B2705" t="str">
            <v>OM2_8139</v>
          </cell>
          <cell r="C2705" t="str">
            <v>139 - CP Allocation Factor</v>
          </cell>
        </row>
        <row r="2706">
          <cell r="B2706" t="str">
            <v>OM2_8140</v>
          </cell>
          <cell r="C2706" t="str">
            <v>140 - CP Allocation Factor</v>
          </cell>
        </row>
        <row r="2707">
          <cell r="B2707" t="str">
            <v>OM2_8141</v>
          </cell>
          <cell r="C2707" t="str">
            <v>141 - CP Allocation Factor</v>
          </cell>
        </row>
        <row r="2708">
          <cell r="B2708" t="str">
            <v>OM2_8142</v>
          </cell>
          <cell r="C2708" t="str">
            <v>142 - CP Allocation Factor</v>
          </cell>
        </row>
        <row r="2709">
          <cell r="B2709" t="str">
            <v>OM2_8143</v>
          </cell>
          <cell r="C2709" t="str">
            <v>143 - CP Allocation Factor</v>
          </cell>
        </row>
        <row r="2710">
          <cell r="B2710" t="str">
            <v>OM2_8144</v>
          </cell>
          <cell r="C2710" t="str">
            <v>144 - CP Allocation Factor</v>
          </cell>
        </row>
        <row r="2711">
          <cell r="B2711" t="str">
            <v>OM2_8145</v>
          </cell>
          <cell r="C2711" t="str">
            <v>145 - CP Allocation Factor</v>
          </cell>
        </row>
        <row r="2712">
          <cell r="B2712" t="str">
            <v>OM2_8146</v>
          </cell>
          <cell r="C2712" t="str">
            <v>146 - CP Allocation Factor</v>
          </cell>
        </row>
        <row r="2713">
          <cell r="B2713" t="str">
            <v>OM2_8147</v>
          </cell>
          <cell r="C2713" t="str">
            <v>147 - CP Allocation Factor</v>
          </cell>
        </row>
        <row r="2714">
          <cell r="B2714" t="str">
            <v>OM2_8148</v>
          </cell>
          <cell r="C2714" t="str">
            <v>148 - CP Allocation Factor</v>
          </cell>
        </row>
        <row r="2715">
          <cell r="B2715" t="str">
            <v>OM2_8150</v>
          </cell>
          <cell r="C2715" t="str">
            <v>150 - CP Allocation Factor</v>
          </cell>
        </row>
        <row r="2716">
          <cell r="B2716" t="str">
            <v>OM2_8153</v>
          </cell>
          <cell r="C2716" t="str">
            <v>153 - CP Allocation Factor</v>
          </cell>
        </row>
        <row r="2717">
          <cell r="B2717" t="str">
            <v>OM2_8154</v>
          </cell>
          <cell r="C2717" t="str">
            <v>154 - CP Allocation Factor</v>
          </cell>
        </row>
        <row r="2718">
          <cell r="B2718" t="str">
            <v>OM2_8155</v>
          </cell>
          <cell r="C2718" t="str">
            <v>155 - CP Allocation Factor</v>
          </cell>
        </row>
        <row r="2719">
          <cell r="B2719" t="str">
            <v>OM2_8156</v>
          </cell>
          <cell r="C2719" t="str">
            <v>156 - CP Allocation Factor</v>
          </cell>
        </row>
        <row r="2720">
          <cell r="B2720" t="str">
            <v>OM2_8157</v>
          </cell>
          <cell r="C2720" t="str">
            <v>157 - CP Allocation Factor</v>
          </cell>
        </row>
        <row r="2721">
          <cell r="B2721" t="str">
            <v>OM2_8158</v>
          </cell>
          <cell r="C2721" t="str">
            <v>158 - CP Allocation Factor</v>
          </cell>
        </row>
        <row r="2722">
          <cell r="B2722" t="str">
            <v>OM2_8163</v>
          </cell>
          <cell r="C2722" t="str">
            <v>163 - CP Allocation Factor</v>
          </cell>
        </row>
        <row r="2723">
          <cell r="B2723" t="str">
            <v>OM2_8164</v>
          </cell>
          <cell r="C2723" t="str">
            <v>164 - CP Allocation Factor</v>
          </cell>
        </row>
        <row r="2724">
          <cell r="B2724" t="str">
            <v>OM2_8169</v>
          </cell>
          <cell r="C2724" t="str">
            <v>169 - CP Allocation Factor</v>
          </cell>
        </row>
        <row r="2725">
          <cell r="B2725" t="str">
            <v>OM2_8170</v>
          </cell>
          <cell r="C2725" t="str">
            <v>170 - CP Allocation Factor</v>
          </cell>
        </row>
        <row r="2726">
          <cell r="B2726" t="str">
            <v>OM2_8171</v>
          </cell>
          <cell r="C2726" t="str">
            <v>171 - CP Allocation Factor</v>
          </cell>
        </row>
        <row r="2727">
          <cell r="B2727" t="str">
            <v>OM2_8172</v>
          </cell>
          <cell r="C2727" t="str">
            <v>172 - CP Allocation Factor</v>
          </cell>
        </row>
        <row r="2728">
          <cell r="B2728" t="str">
            <v>OM2_8173</v>
          </cell>
          <cell r="C2728" t="str">
            <v>173 - CP Allocation Factor</v>
          </cell>
        </row>
        <row r="2729">
          <cell r="B2729" t="str">
            <v>OM2_8174</v>
          </cell>
          <cell r="C2729" t="str">
            <v>174 - CP Allocation Factor</v>
          </cell>
        </row>
        <row r="2730">
          <cell r="B2730" t="str">
            <v>OM2_8175</v>
          </cell>
          <cell r="C2730" t="str">
            <v>175 - CP Allocation Factor</v>
          </cell>
        </row>
        <row r="2731">
          <cell r="B2731" t="str">
            <v>OM2_8176</v>
          </cell>
          <cell r="C2731" t="str">
            <v>176 - CP Allocation Factor</v>
          </cell>
        </row>
        <row r="2732">
          <cell r="B2732" t="str">
            <v>OM2_8177</v>
          </cell>
          <cell r="C2732" t="str">
            <v>177 - CP Allocation Factor</v>
          </cell>
        </row>
        <row r="2733">
          <cell r="B2733" t="str">
            <v>OM2_8178</v>
          </cell>
          <cell r="C2733" t="str">
            <v>178 - CP Allocation Factor</v>
          </cell>
        </row>
        <row r="2734">
          <cell r="B2734" t="str">
            <v>OM2_8179</v>
          </cell>
          <cell r="C2734" t="str">
            <v>179 - CP Allocation Factor</v>
          </cell>
        </row>
        <row r="2735">
          <cell r="B2735" t="str">
            <v>OM2_8180</v>
          </cell>
          <cell r="C2735" t="str">
            <v>180 - CP Allocation Factor</v>
          </cell>
        </row>
        <row r="2736">
          <cell r="B2736" t="str">
            <v>OM2_8181</v>
          </cell>
          <cell r="C2736" t="str">
            <v>181 - CP Allocation Factor</v>
          </cell>
        </row>
        <row r="2737">
          <cell r="B2737" t="str">
            <v>OM2_8183</v>
          </cell>
          <cell r="C2737" t="str">
            <v>183 - CP Allocation Factor</v>
          </cell>
        </row>
        <row r="2738">
          <cell r="B2738" t="str">
            <v>OM2_8185</v>
          </cell>
          <cell r="C2738" t="str">
            <v>185 - CP Allocation Factor</v>
          </cell>
        </row>
        <row r="2739">
          <cell r="B2739" t="str">
            <v>OM2_8186</v>
          </cell>
          <cell r="C2739" t="str">
            <v>186 - CP Allocation Factor</v>
          </cell>
        </row>
        <row r="2740">
          <cell r="B2740" t="str">
            <v>OM2_8188</v>
          </cell>
          <cell r="C2740" t="str">
            <v>188 - CP Allocation Factor</v>
          </cell>
        </row>
        <row r="2741">
          <cell r="B2741" t="str">
            <v>OM2_8189</v>
          </cell>
          <cell r="C2741" t="str">
            <v>189 - CP Allocation Factor</v>
          </cell>
        </row>
        <row r="2742">
          <cell r="B2742" t="str">
            <v>OM2_8192</v>
          </cell>
          <cell r="C2742" t="str">
            <v>192 - CP Allocation Factor</v>
          </cell>
        </row>
        <row r="2743">
          <cell r="B2743" t="str">
            <v>OM2_8193</v>
          </cell>
          <cell r="C2743" t="str">
            <v>193 - CP Allocation Factor</v>
          </cell>
        </row>
        <row r="2744">
          <cell r="B2744" t="str">
            <v>OM3_2000</v>
          </cell>
          <cell r="C2744" t="str">
            <v>000 - GCP Allocation Factor</v>
          </cell>
        </row>
        <row r="2745">
          <cell r="B2745" t="str">
            <v>OM3_2091</v>
          </cell>
          <cell r="C2745" t="str">
            <v>091 - GCP Allocation Factor</v>
          </cell>
        </row>
        <row r="2746">
          <cell r="B2746" t="str">
            <v>OM3_2092</v>
          </cell>
          <cell r="C2746" t="str">
            <v>092 - GCP Allocation Factor</v>
          </cell>
        </row>
        <row r="2747">
          <cell r="B2747" t="str">
            <v>OM3_2093</v>
          </cell>
          <cell r="C2747" t="str">
            <v>093 - GCP Allocation Factor</v>
          </cell>
        </row>
        <row r="2748">
          <cell r="B2748" t="str">
            <v>OM3_2094</v>
          </cell>
          <cell r="C2748" t="str">
            <v>094 - GCP Allocation Factor</v>
          </cell>
        </row>
        <row r="2749">
          <cell r="B2749" t="str">
            <v>OM3_2095</v>
          </cell>
          <cell r="C2749" t="str">
            <v>095 - GCP Allocation Factor</v>
          </cell>
        </row>
        <row r="2750">
          <cell r="B2750" t="str">
            <v>OM3_2096</v>
          </cell>
          <cell r="C2750" t="str">
            <v>096 - GCP Allocation Factor</v>
          </cell>
        </row>
        <row r="2751">
          <cell r="B2751" t="str">
            <v>OM3_2097</v>
          </cell>
          <cell r="C2751" t="str">
            <v>097 - GCP Allocation Factor</v>
          </cell>
        </row>
        <row r="2752">
          <cell r="B2752" t="str">
            <v>OM3_2098</v>
          </cell>
          <cell r="C2752" t="str">
            <v>098 - GCP Allocation Factor</v>
          </cell>
        </row>
        <row r="2753">
          <cell r="B2753" t="str">
            <v>OM3_2099</v>
          </cell>
          <cell r="C2753" t="str">
            <v>099 - GCP Allocation Factor</v>
          </cell>
        </row>
        <row r="2754">
          <cell r="B2754" t="str">
            <v>OM3_2100</v>
          </cell>
          <cell r="C2754" t="str">
            <v>100 - GCP Allocation Factor</v>
          </cell>
        </row>
        <row r="2755">
          <cell r="B2755" t="str">
            <v>OM3_2101</v>
          </cell>
          <cell r="C2755" t="str">
            <v>101 - GCP Allocation Factor</v>
          </cell>
        </row>
        <row r="2756">
          <cell r="B2756" t="str">
            <v>OM3_2102</v>
          </cell>
          <cell r="C2756" t="str">
            <v>102 - GCP Allocation Factor</v>
          </cell>
        </row>
        <row r="2757">
          <cell r="B2757" t="str">
            <v>OM3_2103</v>
          </cell>
          <cell r="C2757" t="str">
            <v>103 - GCP Allocation Factor</v>
          </cell>
        </row>
        <row r="2758">
          <cell r="B2758" t="str">
            <v>OM3_2104</v>
          </cell>
          <cell r="C2758" t="str">
            <v>104 - GCP Allocation Factor</v>
          </cell>
        </row>
        <row r="2759">
          <cell r="B2759" t="str">
            <v>OM3_2105</v>
          </cell>
          <cell r="C2759" t="str">
            <v>105 - GCP Allocation Factor</v>
          </cell>
        </row>
        <row r="2760">
          <cell r="B2760" t="str">
            <v>OM3_2106</v>
          </cell>
          <cell r="C2760" t="str">
            <v>106 - GCP Allocation Factor</v>
          </cell>
        </row>
        <row r="2761">
          <cell r="B2761" t="str">
            <v>OM3_2107</v>
          </cell>
          <cell r="C2761" t="str">
            <v>107 - GCP Allocation Factor</v>
          </cell>
        </row>
        <row r="2762">
          <cell r="B2762" t="str">
            <v>OM3_2108</v>
          </cell>
          <cell r="C2762" t="str">
            <v>108 - GCP Allocation Factor</v>
          </cell>
        </row>
        <row r="2763">
          <cell r="B2763" t="str">
            <v>OM3_2109</v>
          </cell>
          <cell r="C2763" t="str">
            <v>109 - GCP Allocation Factor</v>
          </cell>
        </row>
        <row r="2764">
          <cell r="B2764" t="str">
            <v>OM3_2110</v>
          </cell>
          <cell r="C2764" t="str">
            <v>110 - GCP Allocation Factor</v>
          </cell>
        </row>
        <row r="2765">
          <cell r="B2765" t="str">
            <v>OM3_2159</v>
          </cell>
          <cell r="C2765" t="str">
            <v>159 - GCP Allocation Factor</v>
          </cell>
        </row>
        <row r="2766">
          <cell r="B2766" t="str">
            <v>OM3_2160</v>
          </cell>
          <cell r="C2766" t="str">
            <v>160 - GCP Allocation Factor</v>
          </cell>
        </row>
        <row r="2767">
          <cell r="B2767" t="str">
            <v>OM3_2162</v>
          </cell>
          <cell r="C2767" t="str">
            <v>162 - GCP Allocation Factor</v>
          </cell>
        </row>
        <row r="2768">
          <cell r="B2768" t="str">
            <v>OM3_2166</v>
          </cell>
          <cell r="C2768" t="str">
            <v>166 - GCP Allocation Factor</v>
          </cell>
        </row>
        <row r="2769">
          <cell r="B2769" t="str">
            <v>OM3_2194</v>
          </cell>
          <cell r="C2769" t="str">
            <v>194 - GCP Allocation Factor</v>
          </cell>
        </row>
        <row r="2770">
          <cell r="B2770" t="str">
            <v>OM3_2195</v>
          </cell>
          <cell r="C2770" t="str">
            <v>195 - GCP Allocation Factor</v>
          </cell>
        </row>
        <row r="2771">
          <cell r="B2771" t="str">
            <v>OM3_2196</v>
          </cell>
          <cell r="C2771" t="str">
            <v>196 - GCP Allocation Factor</v>
          </cell>
        </row>
        <row r="2772">
          <cell r="B2772" t="str">
            <v>OM3_2197</v>
          </cell>
          <cell r="C2772" t="str">
            <v>197 - GCP Allocation Factor</v>
          </cell>
        </row>
        <row r="2773">
          <cell r="B2773" t="str">
            <v>OM3_2198</v>
          </cell>
          <cell r="C2773" t="str">
            <v>198 - GCP Allocation Factor</v>
          </cell>
        </row>
        <row r="2774">
          <cell r="B2774" t="str">
            <v>OM3_2199</v>
          </cell>
          <cell r="C2774" t="str">
            <v>199 - GCP Allocation Factor</v>
          </cell>
        </row>
        <row r="2775">
          <cell r="B2775" t="str">
            <v>OM3_2200</v>
          </cell>
          <cell r="C2775" t="str">
            <v>200 - GCP Allocation Factor</v>
          </cell>
        </row>
        <row r="2776">
          <cell r="B2776" t="str">
            <v>OM3_2201</v>
          </cell>
          <cell r="C2776" t="str">
            <v>201 - GCP Allocation Factor</v>
          </cell>
        </row>
        <row r="2777">
          <cell r="B2777" t="str">
            <v>OM3_5083</v>
          </cell>
          <cell r="C2777" t="str">
            <v>083 - GCP Allocation Factor</v>
          </cell>
        </row>
        <row r="2778">
          <cell r="B2778" t="str">
            <v>OM3_5084</v>
          </cell>
          <cell r="C2778" t="str">
            <v>084 - GCP Allocation Factor</v>
          </cell>
        </row>
        <row r="2779">
          <cell r="B2779" t="str">
            <v>OM3_5085</v>
          </cell>
          <cell r="C2779" t="str">
            <v>085 - GCP Allocation Factor</v>
          </cell>
        </row>
        <row r="2780">
          <cell r="B2780" t="str">
            <v>OM3_5086</v>
          </cell>
          <cell r="C2780" t="str">
            <v>086 - GCP Allocation Factor</v>
          </cell>
        </row>
        <row r="2781">
          <cell r="B2781" t="str">
            <v>OM3_5087</v>
          </cell>
          <cell r="C2781" t="str">
            <v>087 - GCP Allocation Factor</v>
          </cell>
        </row>
        <row r="2782">
          <cell r="B2782" t="str">
            <v>OM3_5088</v>
          </cell>
          <cell r="C2782" t="str">
            <v>088 - GCP Allocation Factor</v>
          </cell>
        </row>
        <row r="2783">
          <cell r="B2783" t="str">
            <v>OM3_5089</v>
          </cell>
          <cell r="C2783" t="str">
            <v>089 - GCP Allocation Factor</v>
          </cell>
        </row>
        <row r="2784">
          <cell r="B2784" t="str">
            <v>OM3_5090</v>
          </cell>
          <cell r="C2784" t="str">
            <v>090 - GCP Allocation Factor</v>
          </cell>
        </row>
        <row r="2785">
          <cell r="B2785" t="str">
            <v>OM3_5167</v>
          </cell>
          <cell r="C2785" t="str">
            <v>167 - GCP Allocation Factor</v>
          </cell>
        </row>
        <row r="2786">
          <cell r="B2786" t="str">
            <v>OM3_5169</v>
          </cell>
          <cell r="C2786" t="str">
            <v>169 - GCP Allocation Factor</v>
          </cell>
        </row>
        <row r="2787">
          <cell r="B2787" t="str">
            <v>OM3_5182</v>
          </cell>
          <cell r="C2787" t="str">
            <v>182 - GCP Allocation Factor</v>
          </cell>
        </row>
        <row r="2788">
          <cell r="B2788" t="str">
            <v>OM3_8000</v>
          </cell>
          <cell r="C2788" t="str">
            <v>000 - GCP Allocation Factor</v>
          </cell>
        </row>
        <row r="2789">
          <cell r="B2789" t="str">
            <v>OM3_8130</v>
          </cell>
          <cell r="C2789" t="str">
            <v>130 - GCP Allocation Factor</v>
          </cell>
        </row>
        <row r="2790">
          <cell r="B2790" t="str">
            <v>OM3_8131</v>
          </cell>
          <cell r="C2790" t="str">
            <v>131 - GCP Allocation Factor</v>
          </cell>
        </row>
        <row r="2791">
          <cell r="B2791" t="str">
            <v>OM3_8132</v>
          </cell>
          <cell r="C2791" t="str">
            <v>132 - GCP Allocation Factor</v>
          </cell>
        </row>
        <row r="2792">
          <cell r="B2792" t="str">
            <v>OM3_8133</v>
          </cell>
          <cell r="C2792" t="str">
            <v>133 - GCP Allocation Factor</v>
          </cell>
        </row>
        <row r="2793">
          <cell r="B2793" t="str">
            <v>OM3_8134</v>
          </cell>
          <cell r="C2793" t="str">
            <v>134 - GCP Allocation Factor</v>
          </cell>
        </row>
        <row r="2794">
          <cell r="B2794" t="str">
            <v>OM3_8135</v>
          </cell>
          <cell r="C2794" t="str">
            <v>135 - GCP Allocation Factor</v>
          </cell>
        </row>
        <row r="2795">
          <cell r="B2795" t="str">
            <v>OM3_8136</v>
          </cell>
          <cell r="C2795" t="str">
            <v>136 - GCP Allocation Factor</v>
          </cell>
        </row>
        <row r="2796">
          <cell r="B2796" t="str">
            <v>OM3_8137</v>
          </cell>
          <cell r="C2796" t="str">
            <v>137 - GCP Allocation Factor</v>
          </cell>
        </row>
        <row r="2797">
          <cell r="B2797" t="str">
            <v>OM3_8138</v>
          </cell>
          <cell r="C2797" t="str">
            <v>138 - GCP Allocation Factor</v>
          </cell>
        </row>
        <row r="2798">
          <cell r="B2798" t="str">
            <v>OM3_8139</v>
          </cell>
          <cell r="C2798" t="str">
            <v>139 - GCP Allocation Factor</v>
          </cell>
        </row>
        <row r="2799">
          <cell r="B2799" t="str">
            <v>OM3_8140</v>
          </cell>
          <cell r="C2799" t="str">
            <v>140 - GCP Allocation Factor</v>
          </cell>
        </row>
        <row r="2800">
          <cell r="B2800" t="str">
            <v>OM3_8141</v>
          </cell>
          <cell r="C2800" t="str">
            <v>141 - GCP Allocation Factor</v>
          </cell>
        </row>
        <row r="2801">
          <cell r="B2801" t="str">
            <v>OM3_8142</v>
          </cell>
          <cell r="C2801" t="str">
            <v>142 - GCP Allocation Factor</v>
          </cell>
        </row>
        <row r="2802">
          <cell r="B2802" t="str">
            <v>OM3_8143</v>
          </cell>
          <cell r="C2802" t="str">
            <v>143 - GCP Allocation Factor</v>
          </cell>
        </row>
        <row r="2803">
          <cell r="B2803" t="str">
            <v>OM3_8144</v>
          </cell>
          <cell r="C2803" t="str">
            <v>144 - GCP Allocation Factor</v>
          </cell>
        </row>
        <row r="2804">
          <cell r="B2804" t="str">
            <v>OM3_8145</v>
          </cell>
          <cell r="C2804" t="str">
            <v>145 - GCP Allocation Factor</v>
          </cell>
        </row>
        <row r="2805">
          <cell r="B2805" t="str">
            <v>OM3_8146</v>
          </cell>
          <cell r="C2805" t="str">
            <v>146 - GCP Allocation Factor</v>
          </cell>
        </row>
        <row r="2806">
          <cell r="B2806" t="str">
            <v>OM3_8147</v>
          </cell>
          <cell r="C2806" t="str">
            <v>147 - GCP Allocation Factor</v>
          </cell>
        </row>
        <row r="2807">
          <cell r="B2807" t="str">
            <v>OM3_8148</v>
          </cell>
          <cell r="C2807" t="str">
            <v>148 - GCP Allocation Factor</v>
          </cell>
        </row>
        <row r="2808">
          <cell r="B2808" t="str">
            <v>OM3_8150</v>
          </cell>
          <cell r="C2808" t="str">
            <v>150 - GCP Allocation Factor</v>
          </cell>
        </row>
        <row r="2809">
          <cell r="B2809" t="str">
            <v>OM3_8153</v>
          </cell>
          <cell r="C2809" t="str">
            <v>153 - GCP Allocation Factor</v>
          </cell>
        </row>
        <row r="2810">
          <cell r="B2810" t="str">
            <v>OM3_8154</v>
          </cell>
          <cell r="C2810" t="str">
            <v>154 - GCP Allocation Factor</v>
          </cell>
        </row>
        <row r="2811">
          <cell r="B2811" t="str">
            <v>OM3_8155</v>
          </cell>
          <cell r="C2811" t="str">
            <v>155 - GCP Allocation Factor</v>
          </cell>
        </row>
        <row r="2812">
          <cell r="B2812" t="str">
            <v>OM3_8156</v>
          </cell>
          <cell r="C2812" t="str">
            <v>156 - GCP Allocation Factor</v>
          </cell>
        </row>
        <row r="2813">
          <cell r="B2813" t="str">
            <v>OM3_8157</v>
          </cell>
          <cell r="C2813" t="str">
            <v>157 - GCP Allocation Factor</v>
          </cell>
        </row>
        <row r="2814">
          <cell r="B2814" t="str">
            <v>OM3_8158</v>
          </cell>
          <cell r="C2814" t="str">
            <v>158 - GCP Allocation Factor</v>
          </cell>
        </row>
        <row r="2815">
          <cell r="B2815" t="str">
            <v>OM3_8163</v>
          </cell>
          <cell r="C2815" t="str">
            <v>163 - GCP Allocation Factor</v>
          </cell>
        </row>
        <row r="2816">
          <cell r="B2816" t="str">
            <v>OM3_8164</v>
          </cell>
          <cell r="C2816" t="str">
            <v>164 - GCP Allocation Factor</v>
          </cell>
        </row>
        <row r="2817">
          <cell r="B2817" t="str">
            <v>OM3_8169</v>
          </cell>
          <cell r="C2817" t="str">
            <v>169 - GCP Allocation Factor</v>
          </cell>
        </row>
        <row r="2818">
          <cell r="B2818" t="str">
            <v>OM3_8170</v>
          </cell>
          <cell r="C2818" t="str">
            <v>170 - GCP Allocation Factor</v>
          </cell>
        </row>
        <row r="2819">
          <cell r="B2819" t="str">
            <v>OM3_8171</v>
          </cell>
          <cell r="C2819" t="str">
            <v>171 - GCP Allocation Factor</v>
          </cell>
        </row>
        <row r="2820">
          <cell r="B2820" t="str">
            <v>OM3_8172</v>
          </cell>
          <cell r="C2820" t="str">
            <v>172 - GCP Allocation Factor</v>
          </cell>
        </row>
        <row r="2821">
          <cell r="B2821" t="str">
            <v>OM3_8173</v>
          </cell>
          <cell r="C2821" t="str">
            <v>173 - GCP Allocation Factor</v>
          </cell>
        </row>
        <row r="2822">
          <cell r="B2822" t="str">
            <v>OM3_8174</v>
          </cell>
          <cell r="C2822" t="str">
            <v>174 - GCP Allocation Factor</v>
          </cell>
        </row>
        <row r="2823">
          <cell r="B2823" t="str">
            <v>OM3_8175</v>
          </cell>
          <cell r="C2823" t="str">
            <v>175 - GCP Allocation Factor</v>
          </cell>
        </row>
        <row r="2824">
          <cell r="B2824" t="str">
            <v>OM3_8176</v>
          </cell>
          <cell r="C2824" t="str">
            <v>176 - GCP Allocation Factor</v>
          </cell>
        </row>
        <row r="2825">
          <cell r="B2825" t="str">
            <v>OM3_8177</v>
          </cell>
          <cell r="C2825" t="str">
            <v>177 - GCP Allocation Factor</v>
          </cell>
        </row>
        <row r="2826">
          <cell r="B2826" t="str">
            <v>OM3_8178</v>
          </cell>
          <cell r="C2826" t="str">
            <v>178 - GCP Allocation Factor</v>
          </cell>
        </row>
        <row r="2827">
          <cell r="B2827" t="str">
            <v>OM3_8179</v>
          </cell>
          <cell r="C2827" t="str">
            <v>179 - GCP Allocation Factor</v>
          </cell>
        </row>
        <row r="2828">
          <cell r="B2828" t="str">
            <v>OM3_8180</v>
          </cell>
          <cell r="C2828" t="str">
            <v>180 - GCP Allocation Factor</v>
          </cell>
        </row>
        <row r="2829">
          <cell r="B2829" t="str">
            <v>OM3_8181</v>
          </cell>
          <cell r="C2829" t="str">
            <v>181 - GCP Allocation Factor</v>
          </cell>
        </row>
        <row r="2830">
          <cell r="B2830" t="str">
            <v>OM3_8183</v>
          </cell>
          <cell r="C2830" t="str">
            <v>183 - GCP Allocation Factor</v>
          </cell>
        </row>
        <row r="2831">
          <cell r="B2831" t="str">
            <v>OM3_8185</v>
          </cell>
          <cell r="C2831" t="str">
            <v>185 - GCP Allocation Factor</v>
          </cell>
        </row>
        <row r="2832">
          <cell r="B2832" t="str">
            <v>OM3_8186</v>
          </cell>
          <cell r="C2832" t="str">
            <v>186 - GCP Allocation Factor</v>
          </cell>
        </row>
        <row r="2833">
          <cell r="B2833" t="str">
            <v>OM3_8188</v>
          </cell>
          <cell r="C2833" t="str">
            <v>188 - GCP Allocation Factor</v>
          </cell>
        </row>
        <row r="2834">
          <cell r="B2834" t="str">
            <v>OM3_8189</v>
          </cell>
          <cell r="C2834" t="str">
            <v>189 - GCP Allocation Factor</v>
          </cell>
        </row>
        <row r="2835">
          <cell r="B2835" t="str">
            <v>OM3_8192</v>
          </cell>
          <cell r="C2835" t="str">
            <v>192 - GCP Allocation Factor</v>
          </cell>
        </row>
        <row r="2836">
          <cell r="B2836" t="str">
            <v>OM3_8193</v>
          </cell>
          <cell r="C2836" t="str">
            <v>193 - GCP Allocation Factor</v>
          </cell>
        </row>
        <row r="2837">
          <cell r="B2837" t="str">
            <v>OM4_2000</v>
          </cell>
          <cell r="C2837" t="str">
            <v>000 - Energy Allocation Factor</v>
          </cell>
        </row>
        <row r="2838">
          <cell r="B2838" t="str">
            <v>OM4_2091</v>
          </cell>
          <cell r="C2838" t="str">
            <v>091 - Energy Allocation Factor</v>
          </cell>
        </row>
        <row r="2839">
          <cell r="B2839" t="str">
            <v>OM4_2092</v>
          </cell>
          <cell r="C2839" t="str">
            <v>092 - Energy Allocation Factor</v>
          </cell>
        </row>
        <row r="2840">
          <cell r="B2840" t="str">
            <v>OM4_2093</v>
          </cell>
          <cell r="C2840" t="str">
            <v>093 - Energy Allocation Factor</v>
          </cell>
        </row>
        <row r="2841">
          <cell r="B2841" t="str">
            <v>OM4_2094</v>
          </cell>
          <cell r="C2841" t="str">
            <v>094 - Energy Allocation Factor</v>
          </cell>
        </row>
        <row r="2842">
          <cell r="B2842" t="str">
            <v>OM4_2095</v>
          </cell>
          <cell r="C2842" t="str">
            <v>095 - Energy Allocation Factor</v>
          </cell>
        </row>
        <row r="2843">
          <cell r="B2843" t="str">
            <v>OM4_2096</v>
          </cell>
          <cell r="C2843" t="str">
            <v>096 - Energy Allocation Factor</v>
          </cell>
        </row>
        <row r="2844">
          <cell r="B2844" t="str">
            <v>OM4_2097</v>
          </cell>
          <cell r="C2844" t="str">
            <v>097 - Energy Allocation Factor</v>
          </cell>
        </row>
        <row r="2845">
          <cell r="B2845" t="str">
            <v>OM4_2098</v>
          </cell>
          <cell r="C2845" t="str">
            <v>098 - Energy Allocation Factor</v>
          </cell>
        </row>
        <row r="2846">
          <cell r="B2846" t="str">
            <v>OM4_2099</v>
          </cell>
          <cell r="C2846" t="str">
            <v>099 - Energy Allocation Factor</v>
          </cell>
        </row>
        <row r="2847">
          <cell r="B2847" t="str">
            <v>OM4_2100</v>
          </cell>
          <cell r="C2847" t="str">
            <v>100 - Energy Allocation Factor</v>
          </cell>
        </row>
        <row r="2848">
          <cell r="B2848" t="str">
            <v>OM4_2101</v>
          </cell>
          <cell r="C2848" t="str">
            <v>101 - Energy Allocation Factor</v>
          </cell>
        </row>
        <row r="2849">
          <cell r="B2849" t="str">
            <v>OM4_2102</v>
          </cell>
          <cell r="C2849" t="str">
            <v>102 - Energy Allocation Factor</v>
          </cell>
        </row>
        <row r="2850">
          <cell r="B2850" t="str">
            <v>OM4_2103</v>
          </cell>
          <cell r="C2850" t="str">
            <v>103 - Energy Allocation Factor</v>
          </cell>
        </row>
        <row r="2851">
          <cell r="B2851" t="str">
            <v>OM4_2104</v>
          </cell>
          <cell r="C2851" t="str">
            <v>104 - Energy Allocation Factor</v>
          </cell>
        </row>
        <row r="2852">
          <cell r="B2852" t="str">
            <v>OM4_2105</v>
          </cell>
          <cell r="C2852" t="str">
            <v>105 - Energy Allocation Factor</v>
          </cell>
        </row>
        <row r="2853">
          <cell r="B2853" t="str">
            <v>OM4_2106</v>
          </cell>
          <cell r="C2853" t="str">
            <v>106 - Energy Allocation Factor</v>
          </cell>
        </row>
        <row r="2854">
          <cell r="B2854" t="str">
            <v>OM4_2107</v>
          </cell>
          <cell r="C2854" t="str">
            <v>107 - Energy Allocation Factor</v>
          </cell>
        </row>
        <row r="2855">
          <cell r="B2855" t="str">
            <v>OM4_2108</v>
          </cell>
          <cell r="C2855" t="str">
            <v>108 - Energy Allocation Factor</v>
          </cell>
        </row>
        <row r="2856">
          <cell r="B2856" t="str">
            <v>OM4_2109</v>
          </cell>
          <cell r="C2856" t="str">
            <v>109 - Energy Allocation Factor</v>
          </cell>
        </row>
        <row r="2857">
          <cell r="B2857" t="str">
            <v>OM4_2110</v>
          </cell>
          <cell r="C2857" t="str">
            <v>110 - Energy Allocation Factor</v>
          </cell>
        </row>
        <row r="2858">
          <cell r="B2858" t="str">
            <v>OM4_2159</v>
          </cell>
          <cell r="C2858" t="str">
            <v>159 - Energy Allocation Factor</v>
          </cell>
        </row>
        <row r="2859">
          <cell r="B2859" t="str">
            <v>OM4_2160</v>
          </cell>
          <cell r="C2859" t="str">
            <v>160 - Energy Allocation Factor</v>
          </cell>
        </row>
        <row r="2860">
          <cell r="B2860" t="str">
            <v>OM4_2162</v>
          </cell>
          <cell r="C2860" t="str">
            <v>162 - Energy Allocation Factor</v>
          </cell>
        </row>
        <row r="2861">
          <cell r="B2861" t="str">
            <v>OM4_2166</v>
          </cell>
          <cell r="C2861" t="str">
            <v>166 - Energy Allocation Factor</v>
          </cell>
        </row>
        <row r="2862">
          <cell r="B2862" t="str">
            <v>OM4_2194</v>
          </cell>
          <cell r="C2862" t="str">
            <v>194 - Energy Allocation Factor</v>
          </cell>
        </row>
        <row r="2863">
          <cell r="B2863" t="str">
            <v>OM4_2195</v>
          </cell>
          <cell r="C2863" t="str">
            <v>195 - Energy Allocation Factor</v>
          </cell>
        </row>
        <row r="2864">
          <cell r="B2864" t="str">
            <v>OM4_2196</v>
          </cell>
          <cell r="C2864" t="str">
            <v>196 - Energy Allocation Factor</v>
          </cell>
        </row>
        <row r="2865">
          <cell r="B2865" t="str">
            <v>OM4_2197</v>
          </cell>
          <cell r="C2865" t="str">
            <v>197 - Energy Allocation Factor</v>
          </cell>
        </row>
        <row r="2866">
          <cell r="B2866" t="str">
            <v>OM4_2198</v>
          </cell>
          <cell r="C2866" t="str">
            <v>198 - Energy Allocation Factor</v>
          </cell>
        </row>
        <row r="2867">
          <cell r="B2867" t="str">
            <v>OM4_2199</v>
          </cell>
          <cell r="C2867" t="str">
            <v>199 - Energy Allocation Factor</v>
          </cell>
        </row>
        <row r="2868">
          <cell r="B2868" t="str">
            <v>OM4_2200</v>
          </cell>
          <cell r="C2868" t="str">
            <v>200 - Energy Allocation Factor</v>
          </cell>
        </row>
        <row r="2869">
          <cell r="B2869" t="str">
            <v>OM4_2201</v>
          </cell>
          <cell r="C2869" t="str">
            <v>201 - Energy Allocation Factor</v>
          </cell>
        </row>
        <row r="2870">
          <cell r="B2870" t="str">
            <v>OM4_5083</v>
          </cell>
          <cell r="C2870" t="str">
            <v>083 - Energy Allocation Factor</v>
          </cell>
        </row>
        <row r="2871">
          <cell r="B2871" t="str">
            <v>OM4_5084</v>
          </cell>
          <cell r="C2871" t="str">
            <v>084 - Energy Allocation Factor</v>
          </cell>
        </row>
        <row r="2872">
          <cell r="B2872" t="str">
            <v>OM4_5085</v>
          </cell>
          <cell r="C2872" t="str">
            <v>085 - Energy Allocation Factor</v>
          </cell>
        </row>
        <row r="2873">
          <cell r="B2873" t="str">
            <v>OM4_5086</v>
          </cell>
          <cell r="C2873" t="str">
            <v>086 - Energy Allocation Factor</v>
          </cell>
        </row>
        <row r="2874">
          <cell r="B2874" t="str">
            <v>OM4_5087</v>
          </cell>
          <cell r="C2874" t="str">
            <v>087 - Energy Allocation Factor</v>
          </cell>
        </row>
        <row r="2875">
          <cell r="B2875" t="str">
            <v>OM4_5088</v>
          </cell>
          <cell r="C2875" t="str">
            <v>088 - Energy Allocation Factor</v>
          </cell>
        </row>
        <row r="2876">
          <cell r="B2876" t="str">
            <v>OM4_5089</v>
          </cell>
          <cell r="C2876" t="str">
            <v>089 - Energy Allocation Factor</v>
          </cell>
        </row>
        <row r="2877">
          <cell r="B2877" t="str">
            <v>OM4_5090</v>
          </cell>
          <cell r="C2877" t="str">
            <v>090 - Energy Allocation Factor</v>
          </cell>
        </row>
        <row r="2878">
          <cell r="B2878" t="str">
            <v>OM4_5167</v>
          </cell>
          <cell r="C2878" t="str">
            <v>167 - Energy Allocation Factor</v>
          </cell>
        </row>
        <row r="2879">
          <cell r="B2879" t="str">
            <v>OM4_5169</v>
          </cell>
          <cell r="C2879" t="str">
            <v>169 - Energy Allocation Factor</v>
          </cell>
        </row>
        <row r="2880">
          <cell r="B2880" t="str">
            <v>OM4_5182</v>
          </cell>
          <cell r="C2880" t="str">
            <v>182 - Energy Allocation Factor</v>
          </cell>
        </row>
        <row r="2881">
          <cell r="B2881" t="str">
            <v>OM4_8000</v>
          </cell>
          <cell r="C2881" t="str">
            <v>000 - Energy Allocation Factor</v>
          </cell>
        </row>
        <row r="2882">
          <cell r="B2882" t="str">
            <v>OM4_8130</v>
          </cell>
          <cell r="C2882" t="str">
            <v>130 - Energy Allocation Factor</v>
          </cell>
        </row>
        <row r="2883">
          <cell r="B2883" t="str">
            <v>OM4_8131</v>
          </cell>
          <cell r="C2883" t="str">
            <v>131 - Energy Allocation Factor</v>
          </cell>
        </row>
        <row r="2884">
          <cell r="B2884" t="str">
            <v>OM4_8132</v>
          </cell>
          <cell r="C2884" t="str">
            <v>132 - Energy Allocation Factor</v>
          </cell>
        </row>
        <row r="2885">
          <cell r="B2885" t="str">
            <v>OM4_8133</v>
          </cell>
          <cell r="C2885" t="str">
            <v>133 - Energy Allocation Factor</v>
          </cell>
        </row>
        <row r="2886">
          <cell r="B2886" t="str">
            <v>OM4_8134</v>
          </cell>
          <cell r="C2886" t="str">
            <v>134 - Energy Allocation Factor</v>
          </cell>
        </row>
        <row r="2887">
          <cell r="B2887" t="str">
            <v>OM4_8135</v>
          </cell>
          <cell r="C2887" t="str">
            <v>135 - Energy Allocation Factor</v>
          </cell>
        </row>
        <row r="2888">
          <cell r="B2888" t="str">
            <v>OM4_8136</v>
          </cell>
          <cell r="C2888" t="str">
            <v>136 - Energy Allocation Factor</v>
          </cell>
        </row>
        <row r="2889">
          <cell r="B2889" t="str">
            <v>OM4_8137</v>
          </cell>
          <cell r="C2889" t="str">
            <v>137 - Energy Allocation Factor</v>
          </cell>
        </row>
        <row r="2890">
          <cell r="B2890" t="str">
            <v>OM4_8138</v>
          </cell>
          <cell r="C2890" t="str">
            <v>138 - Energy Allocation Factor</v>
          </cell>
        </row>
        <row r="2891">
          <cell r="B2891" t="str">
            <v>OM4_8139</v>
          </cell>
          <cell r="C2891" t="str">
            <v>139 - Energy Allocation Factor</v>
          </cell>
        </row>
        <row r="2892">
          <cell r="B2892" t="str">
            <v>OM4_8140</v>
          </cell>
          <cell r="C2892" t="str">
            <v>140 - Energy Allocation Factor</v>
          </cell>
        </row>
        <row r="2893">
          <cell r="B2893" t="str">
            <v>OM4_8141</v>
          </cell>
          <cell r="C2893" t="str">
            <v>141 - Energy Allocation Factor</v>
          </cell>
        </row>
        <row r="2894">
          <cell r="B2894" t="str">
            <v>OM4_8142</v>
          </cell>
          <cell r="C2894" t="str">
            <v>142 - Energy Allocation Factor</v>
          </cell>
        </row>
        <row r="2895">
          <cell r="B2895" t="str">
            <v>OM4_8143</v>
          </cell>
          <cell r="C2895" t="str">
            <v>143 - Energy Allocation Factor</v>
          </cell>
        </row>
        <row r="2896">
          <cell r="B2896" t="str">
            <v>OM4_8144</v>
          </cell>
          <cell r="C2896" t="str">
            <v>144 - Energy Allocation Factor</v>
          </cell>
        </row>
        <row r="2897">
          <cell r="B2897" t="str">
            <v>OM4_8145</v>
          </cell>
          <cell r="C2897" t="str">
            <v>145 - Energy Allocation Factor</v>
          </cell>
        </row>
        <row r="2898">
          <cell r="B2898" t="str">
            <v>OM4_8146</v>
          </cell>
          <cell r="C2898" t="str">
            <v>146 - Energy Allocation Factor</v>
          </cell>
        </row>
        <row r="2899">
          <cell r="B2899" t="str">
            <v>OM4_8147</v>
          </cell>
          <cell r="C2899" t="str">
            <v>147 - Energy Allocation Factor</v>
          </cell>
        </row>
        <row r="2900">
          <cell r="B2900" t="str">
            <v>OM4_8148</v>
          </cell>
          <cell r="C2900" t="str">
            <v>148 - Energy Allocation Factor</v>
          </cell>
        </row>
        <row r="2901">
          <cell r="B2901" t="str">
            <v>OM4_8150</v>
          </cell>
          <cell r="C2901" t="str">
            <v>150 - Energy Allocation Factor</v>
          </cell>
        </row>
        <row r="2902">
          <cell r="B2902" t="str">
            <v>OM4_8153</v>
          </cell>
          <cell r="C2902" t="str">
            <v>153 - Energy Allocation Factor</v>
          </cell>
        </row>
        <row r="2903">
          <cell r="B2903" t="str">
            <v>OM4_8154</v>
          </cell>
          <cell r="C2903" t="str">
            <v>154 - Energy Allocation Factor</v>
          </cell>
        </row>
        <row r="2904">
          <cell r="B2904" t="str">
            <v>OM4_8155</v>
          </cell>
          <cell r="C2904" t="str">
            <v>155 - Energy Allocation Factor</v>
          </cell>
        </row>
        <row r="2905">
          <cell r="B2905" t="str">
            <v>OM4_8156</v>
          </cell>
          <cell r="C2905" t="str">
            <v>156 - Energy Allocation Factor</v>
          </cell>
        </row>
        <row r="2906">
          <cell r="B2906" t="str">
            <v>OM4_8157</v>
          </cell>
          <cell r="C2906" t="str">
            <v>157 - Energy Allocation Factor</v>
          </cell>
        </row>
        <row r="2907">
          <cell r="B2907" t="str">
            <v>OM4_8158</v>
          </cell>
          <cell r="C2907" t="str">
            <v>158 - Energy Allocation Factor</v>
          </cell>
        </row>
        <row r="2908">
          <cell r="B2908" t="str">
            <v>OM4_8163</v>
          </cell>
          <cell r="C2908" t="str">
            <v>163 - Energy Allocation Factor</v>
          </cell>
        </row>
        <row r="2909">
          <cell r="B2909" t="str">
            <v>OM4_8164</v>
          </cell>
          <cell r="C2909" t="str">
            <v>164 - Energy Allocation Factor</v>
          </cell>
        </row>
        <row r="2910">
          <cell r="B2910" t="str">
            <v>OM4_8169</v>
          </cell>
          <cell r="C2910" t="str">
            <v>169 - Energy Allocation Factor</v>
          </cell>
        </row>
        <row r="2911">
          <cell r="B2911" t="str">
            <v>OM4_8170</v>
          </cell>
          <cell r="C2911" t="str">
            <v>170 - Energy Allocation Factor</v>
          </cell>
        </row>
        <row r="2912">
          <cell r="B2912" t="str">
            <v>OM4_8171</v>
          </cell>
          <cell r="C2912" t="str">
            <v>171 - Energy Allocation Factor</v>
          </cell>
        </row>
        <row r="2913">
          <cell r="B2913" t="str">
            <v>OM4_8172</v>
          </cell>
          <cell r="C2913" t="str">
            <v>172 - Energy Allocation Factor</v>
          </cell>
        </row>
        <row r="2914">
          <cell r="B2914" t="str">
            <v>OM4_8173</v>
          </cell>
          <cell r="C2914" t="str">
            <v>173 - Energy Allocation Factor</v>
          </cell>
        </row>
        <row r="2915">
          <cell r="B2915" t="str">
            <v>OM4_8174</v>
          </cell>
          <cell r="C2915" t="str">
            <v>174 - Energy Allocation Factor</v>
          </cell>
        </row>
        <row r="2916">
          <cell r="B2916" t="str">
            <v>OM4_8175</v>
          </cell>
          <cell r="C2916" t="str">
            <v>175 - Energy Allocation Factor</v>
          </cell>
        </row>
        <row r="2917">
          <cell r="B2917" t="str">
            <v>OM4_8176</v>
          </cell>
          <cell r="C2917" t="str">
            <v>176 - Energy Allocation Factor</v>
          </cell>
        </row>
        <row r="2918">
          <cell r="B2918" t="str">
            <v>OM4_8177</v>
          </cell>
          <cell r="C2918" t="str">
            <v>177 - Energy Allocation Factor</v>
          </cell>
        </row>
        <row r="2919">
          <cell r="B2919" t="str">
            <v>OM4_8178</v>
          </cell>
          <cell r="C2919" t="str">
            <v>178 - Energy Allocation Factor</v>
          </cell>
        </row>
        <row r="2920">
          <cell r="B2920" t="str">
            <v>OM4_8179</v>
          </cell>
          <cell r="C2920" t="str">
            <v>179 - Energy Allocation Factor</v>
          </cell>
        </row>
        <row r="2921">
          <cell r="B2921" t="str">
            <v>OM4_8180</v>
          </cell>
          <cell r="C2921" t="str">
            <v>180 - Energy Allocation Factor</v>
          </cell>
        </row>
        <row r="2922">
          <cell r="B2922" t="str">
            <v>OM4_8181</v>
          </cell>
          <cell r="C2922" t="str">
            <v>181 - Energy Allocation Factor</v>
          </cell>
        </row>
        <row r="2923">
          <cell r="B2923" t="str">
            <v>OM4_8183</v>
          </cell>
          <cell r="C2923" t="str">
            <v>183 - Energy Allocation Factor</v>
          </cell>
        </row>
        <row r="2924">
          <cell r="B2924" t="str">
            <v>OM4_8185</v>
          </cell>
          <cell r="C2924" t="str">
            <v>185 - Energy Allocation Factor</v>
          </cell>
        </row>
        <row r="2925">
          <cell r="B2925" t="str">
            <v>OM4_8186</v>
          </cell>
          <cell r="C2925" t="str">
            <v>186 - Energy Allocation Factor</v>
          </cell>
        </row>
        <row r="2926">
          <cell r="B2926" t="str">
            <v>OM4_8188</v>
          </cell>
          <cell r="C2926" t="str">
            <v>188 - Energy Allocation Factor</v>
          </cell>
        </row>
        <row r="2927">
          <cell r="B2927" t="str">
            <v>OM4_8189</v>
          </cell>
          <cell r="C2927" t="str">
            <v>189 - Energy Allocation Factor</v>
          </cell>
        </row>
        <row r="2928">
          <cell r="B2928" t="str">
            <v>OM4_8192</v>
          </cell>
          <cell r="C2928" t="str">
            <v>192 - Energy Allocation Factor</v>
          </cell>
        </row>
        <row r="2929">
          <cell r="B2929" t="str">
            <v>OM4_8193</v>
          </cell>
          <cell r="C2929" t="str">
            <v>193 - Energy Allocation Factor</v>
          </cell>
        </row>
        <row r="2930">
          <cell r="B2930" t="str">
            <v>OM5_2000</v>
          </cell>
          <cell r="C2930" t="str">
            <v>000 - CP Allocation O &amp; M Exp Amount</v>
          </cell>
        </row>
        <row r="2931">
          <cell r="B2931" t="str">
            <v>OM5_2091</v>
          </cell>
          <cell r="C2931" t="str">
            <v>091 - CP Allocation O &amp; M Exp Amount</v>
          </cell>
        </row>
        <row r="2932">
          <cell r="B2932" t="str">
            <v>OM5_2092</v>
          </cell>
          <cell r="C2932" t="str">
            <v>092 - CP Allocation O &amp; M Exp Amount</v>
          </cell>
        </row>
        <row r="2933">
          <cell r="B2933" t="str">
            <v>OM5_2093</v>
          </cell>
          <cell r="C2933" t="str">
            <v>093 - CP Allocation O &amp; M Exp Amount</v>
          </cell>
        </row>
        <row r="2934">
          <cell r="B2934" t="str">
            <v>OM5_2094</v>
          </cell>
          <cell r="C2934" t="str">
            <v>094 - CP Allocation O &amp; M Exp Amount</v>
          </cell>
        </row>
        <row r="2935">
          <cell r="B2935" t="str">
            <v>OM5_2095</v>
          </cell>
          <cell r="C2935" t="str">
            <v>095 - CP Allocation O &amp; M Exp Amount</v>
          </cell>
        </row>
        <row r="2936">
          <cell r="B2936" t="str">
            <v>OM5_2096</v>
          </cell>
          <cell r="C2936" t="str">
            <v>096 - CP Allocation O &amp; M Exp Amount</v>
          </cell>
        </row>
        <row r="2937">
          <cell r="B2937" t="str">
            <v>OM5_2097</v>
          </cell>
          <cell r="C2937" t="str">
            <v>097 - CP Allocation O &amp; M Exp Amount</v>
          </cell>
        </row>
        <row r="2938">
          <cell r="B2938" t="str">
            <v>OM5_2098</v>
          </cell>
          <cell r="C2938" t="str">
            <v>098 - CP Allocation O &amp; M Exp Amount</v>
          </cell>
        </row>
        <row r="2939">
          <cell r="B2939" t="str">
            <v>OM5_2099</v>
          </cell>
          <cell r="C2939" t="str">
            <v>099 - CP Allocation O &amp; M Exp Amount</v>
          </cell>
        </row>
        <row r="2940">
          <cell r="B2940" t="str">
            <v>OM5_2100</v>
          </cell>
          <cell r="C2940" t="str">
            <v>100 - CP Allocation O &amp; M Exp Amount</v>
          </cell>
        </row>
        <row r="2941">
          <cell r="B2941" t="str">
            <v>OM5_2101</v>
          </cell>
          <cell r="C2941" t="str">
            <v>101 - CP Allocation O &amp; M Exp Amount</v>
          </cell>
        </row>
        <row r="2942">
          <cell r="B2942" t="str">
            <v>OM5_2102</v>
          </cell>
          <cell r="C2942" t="str">
            <v>102 - CP Allocation O &amp; M Exp Amount</v>
          </cell>
        </row>
        <row r="2943">
          <cell r="B2943" t="str">
            <v>OM5_2103</v>
          </cell>
          <cell r="C2943" t="str">
            <v>103 - CP Allocation O &amp; M Exp Amount</v>
          </cell>
        </row>
        <row r="2944">
          <cell r="B2944" t="str">
            <v>OM5_2104</v>
          </cell>
          <cell r="C2944" t="str">
            <v>104 - CP Allocation O &amp; M Exp Amount</v>
          </cell>
        </row>
        <row r="2945">
          <cell r="B2945" t="str">
            <v>OM5_2105</v>
          </cell>
          <cell r="C2945" t="str">
            <v>105 - CP Allocation O &amp; M Exp Amount</v>
          </cell>
        </row>
        <row r="2946">
          <cell r="B2946" t="str">
            <v>OM5_2106</v>
          </cell>
          <cell r="C2946" t="str">
            <v>106 - CP Allocation O &amp; M Exp Amount</v>
          </cell>
        </row>
        <row r="2947">
          <cell r="B2947" t="str">
            <v>OM5_2107</v>
          </cell>
          <cell r="C2947" t="str">
            <v>107 - CP Allocation O &amp; M Exp Amount</v>
          </cell>
        </row>
        <row r="2948">
          <cell r="B2948" t="str">
            <v>OM5_2108</v>
          </cell>
          <cell r="C2948" t="str">
            <v>108 - CP Allocation O &amp; M Exp Amount</v>
          </cell>
        </row>
        <row r="2949">
          <cell r="B2949" t="str">
            <v>OM5_2109</v>
          </cell>
          <cell r="C2949" t="str">
            <v>109 - CP Allocation O &amp; M Exp Amount</v>
          </cell>
        </row>
        <row r="2950">
          <cell r="B2950" t="str">
            <v>OM5_2110</v>
          </cell>
          <cell r="C2950" t="str">
            <v>110 - CP Allocation O &amp; M Exp Amount</v>
          </cell>
        </row>
        <row r="2951">
          <cell r="B2951" t="str">
            <v>OM5_2159</v>
          </cell>
          <cell r="C2951" t="str">
            <v>159 - CP Allocation O &amp; M Exp Amount</v>
          </cell>
        </row>
        <row r="2952">
          <cell r="B2952" t="str">
            <v>OM5_2160</v>
          </cell>
          <cell r="C2952" t="str">
            <v>160 - CP Allocation O &amp; M Exp Amount</v>
          </cell>
        </row>
        <row r="2953">
          <cell r="B2953" t="str">
            <v>OM5_2162</v>
          </cell>
          <cell r="C2953" t="str">
            <v>162 - CP Allocation O &amp; M Exp Amount</v>
          </cell>
        </row>
        <row r="2954">
          <cell r="B2954" t="str">
            <v>OM5_2166</v>
          </cell>
          <cell r="C2954" t="str">
            <v>166 - CP Allocation O &amp; M Exp Amount</v>
          </cell>
        </row>
        <row r="2955">
          <cell r="B2955" t="str">
            <v>OM5_2194</v>
          </cell>
          <cell r="C2955" t="str">
            <v>194 - CP Allocation O &amp; M Exp Amount</v>
          </cell>
        </row>
        <row r="2956">
          <cell r="B2956" t="str">
            <v>OM5_2195</v>
          </cell>
          <cell r="C2956" t="str">
            <v>195 - CP Allocation O &amp; M Exp Amount</v>
          </cell>
        </row>
        <row r="2957">
          <cell r="B2957" t="str">
            <v>OM5_2196</v>
          </cell>
          <cell r="C2957" t="str">
            <v>196 - CP Allocation O &amp; M Exp Amount</v>
          </cell>
        </row>
        <row r="2958">
          <cell r="B2958" t="str">
            <v>OM5_2197</v>
          </cell>
          <cell r="C2958" t="str">
            <v>197 - CP Allocation O &amp; M Exp Amount</v>
          </cell>
        </row>
        <row r="2959">
          <cell r="B2959" t="str">
            <v>OM5_2198</v>
          </cell>
          <cell r="C2959" t="str">
            <v>198 - CP Allocation O &amp; M Exp Amount</v>
          </cell>
        </row>
        <row r="2960">
          <cell r="B2960" t="str">
            <v>OM5_2199</v>
          </cell>
          <cell r="C2960" t="str">
            <v>199 - CP Allocation O &amp; M Exp Amount</v>
          </cell>
        </row>
        <row r="2961">
          <cell r="B2961" t="str">
            <v>OM5_2200</v>
          </cell>
          <cell r="C2961" t="str">
            <v>200 - CP Allocation O &amp; M Exp Amount</v>
          </cell>
        </row>
        <row r="2962">
          <cell r="B2962" t="str">
            <v>OM5_2201</v>
          </cell>
          <cell r="C2962" t="str">
            <v>201 - CP Allocation O &amp; M Exp Amount</v>
          </cell>
        </row>
        <row r="2963">
          <cell r="B2963" t="str">
            <v>OM5_5083</v>
          </cell>
          <cell r="C2963" t="str">
            <v>083 - CP Allocation O &amp; M Exp Amount</v>
          </cell>
        </row>
        <row r="2964">
          <cell r="B2964" t="str">
            <v>OM5_5084</v>
          </cell>
          <cell r="C2964" t="str">
            <v>084 - CP Allocation O &amp; M Exp Amount</v>
          </cell>
        </row>
        <row r="2965">
          <cell r="B2965" t="str">
            <v>OM5_5085</v>
          </cell>
          <cell r="C2965" t="str">
            <v>085 - CP Allocation O &amp; M Exp Amount</v>
          </cell>
        </row>
        <row r="2966">
          <cell r="B2966" t="str">
            <v>OM5_5086</v>
          </cell>
          <cell r="C2966" t="str">
            <v>086 - CP Allocation O &amp; M Exp Amount</v>
          </cell>
        </row>
        <row r="2967">
          <cell r="B2967" t="str">
            <v>OM5_5087</v>
          </cell>
          <cell r="C2967" t="str">
            <v>087 - CP Allocation O &amp; M Exp Amount</v>
          </cell>
        </row>
        <row r="2968">
          <cell r="B2968" t="str">
            <v>OM5_5088</v>
          </cell>
          <cell r="C2968" t="str">
            <v>088 - CP Allocation O &amp; M Exp Amount</v>
          </cell>
        </row>
        <row r="2969">
          <cell r="B2969" t="str">
            <v>OM5_5089</v>
          </cell>
          <cell r="C2969" t="str">
            <v>089 - CP Allocation O &amp; M Exp Amount</v>
          </cell>
        </row>
        <row r="2970">
          <cell r="B2970" t="str">
            <v>OM5_5090</v>
          </cell>
          <cell r="C2970" t="str">
            <v>090 - CP Allocation O &amp; M Exp Amount</v>
          </cell>
        </row>
        <row r="2971">
          <cell r="B2971" t="str">
            <v>OM5_5167</v>
          </cell>
          <cell r="C2971" t="str">
            <v>167 - CP Allocation O &amp; M Exp Amount</v>
          </cell>
        </row>
        <row r="2972">
          <cell r="B2972" t="str">
            <v>OM5_5169</v>
          </cell>
          <cell r="C2972" t="str">
            <v>169 - CP Allocation O &amp; M Exp Amount</v>
          </cell>
        </row>
        <row r="2973">
          <cell r="B2973" t="str">
            <v>OM5_5182</v>
          </cell>
          <cell r="C2973" t="str">
            <v>182 - CP Allocation O &amp; M Exp Amount</v>
          </cell>
        </row>
        <row r="2974">
          <cell r="B2974" t="str">
            <v>OM5_8000</v>
          </cell>
          <cell r="C2974" t="str">
            <v>000 - CP Allocation O &amp; M Exp Amount</v>
          </cell>
        </row>
        <row r="2975">
          <cell r="B2975" t="str">
            <v>OM5_8130</v>
          </cell>
          <cell r="C2975" t="str">
            <v>130 - CP Allocation O &amp; M Exp Amount</v>
          </cell>
        </row>
        <row r="2976">
          <cell r="B2976" t="str">
            <v>OM5_8131</v>
          </cell>
          <cell r="C2976" t="str">
            <v>131 - CP Allocation O &amp; M Exp Amount</v>
          </cell>
        </row>
        <row r="2977">
          <cell r="B2977" t="str">
            <v>OM5_8132</v>
          </cell>
          <cell r="C2977" t="str">
            <v>132 - CP Allocation O &amp; M Exp Amount</v>
          </cell>
        </row>
        <row r="2978">
          <cell r="B2978" t="str">
            <v>OM5_8133</v>
          </cell>
          <cell r="C2978" t="str">
            <v>133 - CP Allocation O &amp; M Exp Amount</v>
          </cell>
        </row>
        <row r="2979">
          <cell r="B2979" t="str">
            <v>OM5_8134</v>
          </cell>
          <cell r="C2979" t="str">
            <v>134 - CP Allocation O &amp; M Exp Amount</v>
          </cell>
        </row>
        <row r="2980">
          <cell r="B2980" t="str">
            <v>OM5_8135</v>
          </cell>
          <cell r="C2980" t="str">
            <v>135 - CP Allocation O &amp; M Exp Amount</v>
          </cell>
        </row>
        <row r="2981">
          <cell r="B2981" t="str">
            <v>OM5_8136</v>
          </cell>
          <cell r="C2981" t="str">
            <v>136 - CP Allocation O &amp; M Exp Amount</v>
          </cell>
        </row>
        <row r="2982">
          <cell r="B2982" t="str">
            <v>OM5_8137</v>
          </cell>
          <cell r="C2982" t="str">
            <v>137 - CP Allocation O &amp; M Exp Amount</v>
          </cell>
        </row>
        <row r="2983">
          <cell r="B2983" t="str">
            <v>OM5_8138</v>
          </cell>
          <cell r="C2983" t="str">
            <v>138 - CP Allocation O &amp; M Exp Amount</v>
          </cell>
        </row>
        <row r="2984">
          <cell r="B2984" t="str">
            <v>OM5_8139</v>
          </cell>
          <cell r="C2984" t="str">
            <v>139 - CP Allocation O &amp; M Exp Amount</v>
          </cell>
        </row>
        <row r="2985">
          <cell r="B2985" t="str">
            <v>OM5_8140</v>
          </cell>
          <cell r="C2985" t="str">
            <v>140 - CP Allocation O &amp; M Exp Amount</v>
          </cell>
        </row>
        <row r="2986">
          <cell r="B2986" t="str">
            <v>OM5_8141</v>
          </cell>
          <cell r="C2986" t="str">
            <v>141 - CP Allocation O &amp; M Exp Amount</v>
          </cell>
        </row>
        <row r="2987">
          <cell r="B2987" t="str">
            <v>OM5_8142</v>
          </cell>
          <cell r="C2987" t="str">
            <v>142 - CP Allocation O &amp; M Exp Amount</v>
          </cell>
        </row>
        <row r="2988">
          <cell r="B2988" t="str">
            <v>OM5_8143</v>
          </cell>
          <cell r="C2988" t="str">
            <v>143 - CP Allocation O &amp; M Exp Amount</v>
          </cell>
        </row>
        <row r="2989">
          <cell r="B2989" t="str">
            <v>OM5_8144</v>
          </cell>
          <cell r="C2989" t="str">
            <v>144 - CP Allocation O &amp; M Exp Amount</v>
          </cell>
        </row>
        <row r="2990">
          <cell r="B2990" t="str">
            <v>OM5_8145</v>
          </cell>
          <cell r="C2990" t="str">
            <v>145 - CP Allocation O &amp; M Exp Amount</v>
          </cell>
        </row>
        <row r="2991">
          <cell r="B2991" t="str">
            <v>OM5_8146</v>
          </cell>
          <cell r="C2991" t="str">
            <v>146 - CP Allocation O &amp; M Exp Amount</v>
          </cell>
        </row>
        <row r="2992">
          <cell r="B2992" t="str">
            <v>OM5_8147</v>
          </cell>
          <cell r="C2992" t="str">
            <v>147 - CP Allocation O &amp; M Exp Amount</v>
          </cell>
        </row>
        <row r="2993">
          <cell r="B2993" t="str">
            <v>OM5_8148</v>
          </cell>
          <cell r="C2993" t="str">
            <v>148 - CP Allocation O &amp; M Exp Amount</v>
          </cell>
        </row>
        <row r="2994">
          <cell r="B2994" t="str">
            <v>OM5_8150</v>
          </cell>
          <cell r="C2994" t="str">
            <v>150 - CP Allocation O &amp; M Exp Amount</v>
          </cell>
        </row>
        <row r="2995">
          <cell r="B2995" t="str">
            <v>OM5_8153</v>
          </cell>
          <cell r="C2995" t="str">
            <v>153 - CP Allocation O &amp; M Exp Amount</v>
          </cell>
        </row>
        <row r="2996">
          <cell r="B2996" t="str">
            <v>OM5_8154</v>
          </cell>
          <cell r="C2996" t="str">
            <v>154 - CP Allocation O &amp; M Exp Amount</v>
          </cell>
        </row>
        <row r="2997">
          <cell r="B2997" t="str">
            <v>OM5_8155</v>
          </cell>
          <cell r="C2997" t="str">
            <v>155 - CP Allocation O &amp; M Exp Amount</v>
          </cell>
        </row>
        <row r="2998">
          <cell r="B2998" t="str">
            <v>OM5_8156</v>
          </cell>
          <cell r="C2998" t="str">
            <v>156 - CP Allocation O &amp; M Exp Amount</v>
          </cell>
        </row>
        <row r="2999">
          <cell r="B2999" t="str">
            <v>OM5_8157</v>
          </cell>
          <cell r="C2999" t="str">
            <v>157 - CP Allocation O &amp; M Exp Amount</v>
          </cell>
        </row>
        <row r="3000">
          <cell r="B3000" t="str">
            <v>OM5_8158</v>
          </cell>
          <cell r="C3000" t="str">
            <v>158 - CP Allocation O &amp; M Exp Amount</v>
          </cell>
        </row>
        <row r="3001">
          <cell r="B3001" t="str">
            <v>OM5_8163</v>
          </cell>
          <cell r="C3001" t="str">
            <v>163 - CP Allocation O &amp; M Exp Amount</v>
          </cell>
        </row>
        <row r="3002">
          <cell r="B3002" t="str">
            <v>OM5_8164</v>
          </cell>
          <cell r="C3002" t="str">
            <v>164 - CP Allocation O &amp; M Exp Amount</v>
          </cell>
        </row>
        <row r="3003">
          <cell r="B3003" t="str">
            <v>OM5_8169</v>
          </cell>
          <cell r="C3003" t="str">
            <v>169 - CP Allocation O &amp; M Exp Amount</v>
          </cell>
        </row>
        <row r="3004">
          <cell r="B3004" t="str">
            <v>OM5_8170</v>
          </cell>
          <cell r="C3004" t="str">
            <v>170 - CP Allocation O &amp; M Exp Amount</v>
          </cell>
        </row>
        <row r="3005">
          <cell r="B3005" t="str">
            <v>OM5_8171</v>
          </cell>
          <cell r="C3005" t="str">
            <v>171 - CP Allocation O &amp; M Exp Amount</v>
          </cell>
        </row>
        <row r="3006">
          <cell r="B3006" t="str">
            <v>OM5_8172</v>
          </cell>
          <cell r="C3006" t="str">
            <v>172 - CP Allocation O &amp; M Exp Amount</v>
          </cell>
        </row>
        <row r="3007">
          <cell r="B3007" t="str">
            <v>OM5_8173</v>
          </cell>
          <cell r="C3007" t="str">
            <v>173 - CP Allocation O &amp; M Exp Amount</v>
          </cell>
        </row>
        <row r="3008">
          <cell r="B3008" t="str">
            <v>OM5_8174</v>
          </cell>
          <cell r="C3008" t="str">
            <v>174 - CP Allocation O &amp; M Exp Amount</v>
          </cell>
        </row>
        <row r="3009">
          <cell r="B3009" t="str">
            <v>OM5_8175</v>
          </cell>
          <cell r="C3009" t="str">
            <v>175 - CP Allocation O &amp; M Exp Amount</v>
          </cell>
        </row>
        <row r="3010">
          <cell r="B3010" t="str">
            <v>OM5_8176</v>
          </cell>
          <cell r="C3010" t="str">
            <v>176 - CP Allocation O &amp; M Exp Amount</v>
          </cell>
        </row>
        <row r="3011">
          <cell r="B3011" t="str">
            <v>OM5_8177</v>
          </cell>
          <cell r="C3011" t="str">
            <v>177 - CP Allocation O &amp; M Exp Amount</v>
          </cell>
        </row>
        <row r="3012">
          <cell r="B3012" t="str">
            <v>OM5_8178</v>
          </cell>
          <cell r="C3012" t="str">
            <v>178 - CP Allocation O &amp; M Exp Amount</v>
          </cell>
        </row>
        <row r="3013">
          <cell r="B3013" t="str">
            <v>OM5_8179</v>
          </cell>
          <cell r="C3013" t="str">
            <v>179 - CP Allocation O &amp; M Exp Amount</v>
          </cell>
        </row>
        <row r="3014">
          <cell r="B3014" t="str">
            <v>OM5_8180</v>
          </cell>
          <cell r="C3014" t="str">
            <v>180 - CP Allocation O &amp; M Exp Amount</v>
          </cell>
        </row>
        <row r="3015">
          <cell r="B3015" t="str">
            <v>OM5_8181</v>
          </cell>
          <cell r="C3015" t="str">
            <v>181 - CP Allocation O &amp; M Exp Amount</v>
          </cell>
        </row>
        <row r="3016">
          <cell r="B3016" t="str">
            <v>OM5_8183</v>
          </cell>
          <cell r="C3016" t="str">
            <v>183 - CP Allocation O &amp; M Exp Amount</v>
          </cell>
        </row>
        <row r="3017">
          <cell r="B3017" t="str">
            <v>OM5_8185</v>
          </cell>
          <cell r="C3017" t="str">
            <v>185 - CP Allocation O &amp; M Exp Amount</v>
          </cell>
        </row>
        <row r="3018">
          <cell r="B3018" t="str">
            <v>OM5_8186</v>
          </cell>
          <cell r="C3018" t="str">
            <v>186 - CP Allocation O &amp; M Exp Amount</v>
          </cell>
        </row>
        <row r="3019">
          <cell r="B3019" t="str">
            <v>OM5_8188</v>
          </cell>
          <cell r="C3019" t="str">
            <v>188 - CP Allocation O &amp; M Exp Amount</v>
          </cell>
        </row>
        <row r="3020">
          <cell r="B3020" t="str">
            <v>OM5_8189</v>
          </cell>
          <cell r="C3020" t="str">
            <v>189 - CP Allocation O &amp; M Exp Amount</v>
          </cell>
        </row>
        <row r="3021">
          <cell r="B3021" t="str">
            <v>OM5_8192</v>
          </cell>
          <cell r="C3021" t="str">
            <v>192 - CP Allocation O &amp; M Exp Amount</v>
          </cell>
        </row>
        <row r="3022">
          <cell r="B3022" t="str">
            <v>OM5_8193</v>
          </cell>
          <cell r="C3022" t="str">
            <v>193 - CP Allocation O &amp; M Exp Amount</v>
          </cell>
        </row>
        <row r="3023">
          <cell r="B3023" t="str">
            <v>OM6_2000</v>
          </cell>
          <cell r="C3023" t="str">
            <v>000 - GCP Allocation O &amp; M Exp Amount</v>
          </cell>
        </row>
        <row r="3024">
          <cell r="B3024" t="str">
            <v>OM6_2091</v>
          </cell>
          <cell r="C3024" t="str">
            <v>091 - GCP Allocation O &amp; M Exp Amount</v>
          </cell>
        </row>
        <row r="3025">
          <cell r="B3025" t="str">
            <v>OM6_2092</v>
          </cell>
          <cell r="C3025" t="str">
            <v>092 - GCP Allocation O &amp; M Exp Amount</v>
          </cell>
        </row>
        <row r="3026">
          <cell r="B3026" t="str">
            <v>OM6_2093</v>
          </cell>
          <cell r="C3026" t="str">
            <v>093 - GCP Allocation O &amp; M Exp Amount</v>
          </cell>
        </row>
        <row r="3027">
          <cell r="B3027" t="str">
            <v>OM6_2094</v>
          </cell>
          <cell r="C3027" t="str">
            <v>094 - GCP Allocation O &amp; M Exp Amount</v>
          </cell>
        </row>
        <row r="3028">
          <cell r="B3028" t="str">
            <v>OM6_2095</v>
          </cell>
          <cell r="C3028" t="str">
            <v>095 - GCP Allocation O &amp; M Exp Amount</v>
          </cell>
        </row>
        <row r="3029">
          <cell r="B3029" t="str">
            <v>OM6_2096</v>
          </cell>
          <cell r="C3029" t="str">
            <v>096 - GCP Allocation O &amp; M Exp Amount</v>
          </cell>
        </row>
        <row r="3030">
          <cell r="B3030" t="str">
            <v>OM6_2097</v>
          </cell>
          <cell r="C3030" t="str">
            <v>097 - GCP Allocation O &amp; M Exp Amount</v>
          </cell>
        </row>
        <row r="3031">
          <cell r="B3031" t="str">
            <v>OM6_2098</v>
          </cell>
          <cell r="C3031" t="str">
            <v>098 - GCP Allocation O &amp; M Exp Amount</v>
          </cell>
        </row>
        <row r="3032">
          <cell r="B3032" t="str">
            <v>OM6_2099</v>
          </cell>
          <cell r="C3032" t="str">
            <v>099 - GCP Allocation O &amp; M Exp Amount</v>
          </cell>
        </row>
        <row r="3033">
          <cell r="B3033" t="str">
            <v>OM6_2100</v>
          </cell>
          <cell r="C3033" t="str">
            <v>100 - GCP Allocation O &amp; M Exp Amount</v>
          </cell>
        </row>
        <row r="3034">
          <cell r="B3034" t="str">
            <v>OM6_2101</v>
          </cell>
          <cell r="C3034" t="str">
            <v>101 - GCP Allocation O &amp; M Exp Amount</v>
          </cell>
        </row>
        <row r="3035">
          <cell r="B3035" t="str">
            <v>OM6_2102</v>
          </cell>
          <cell r="C3035" t="str">
            <v>102 - GCP Allocation O &amp; M Exp Amount</v>
          </cell>
        </row>
        <row r="3036">
          <cell r="B3036" t="str">
            <v>OM6_2103</v>
          </cell>
          <cell r="C3036" t="str">
            <v>103 - GCP Allocation O &amp; M Exp Amount</v>
          </cell>
        </row>
        <row r="3037">
          <cell r="B3037" t="str">
            <v>OM6_2104</v>
          </cell>
          <cell r="C3037" t="str">
            <v>104 - GCP Allocation O &amp; M Exp Amount</v>
          </cell>
        </row>
        <row r="3038">
          <cell r="B3038" t="str">
            <v>OM6_2105</v>
          </cell>
          <cell r="C3038" t="str">
            <v>105 - GCP Allocation O &amp; M Exp Amount</v>
          </cell>
        </row>
        <row r="3039">
          <cell r="B3039" t="str">
            <v>OM6_2106</v>
          </cell>
          <cell r="C3039" t="str">
            <v>106 - GCP Allocation O &amp; M Exp Amount</v>
          </cell>
        </row>
        <row r="3040">
          <cell r="B3040" t="str">
            <v>OM6_2107</v>
          </cell>
          <cell r="C3040" t="str">
            <v>107 - GCP Allocation O &amp; M Exp Amount</v>
          </cell>
        </row>
        <row r="3041">
          <cell r="B3041" t="str">
            <v>OM6_2108</v>
          </cell>
          <cell r="C3041" t="str">
            <v>108 - GCP Allocation O &amp; M Exp Amount</v>
          </cell>
        </row>
        <row r="3042">
          <cell r="B3042" t="str">
            <v>OM6_2109</v>
          </cell>
          <cell r="C3042" t="str">
            <v>109 - GCP Allocation O &amp; M Exp Amount</v>
          </cell>
        </row>
        <row r="3043">
          <cell r="B3043" t="str">
            <v>OM6_2110</v>
          </cell>
          <cell r="C3043" t="str">
            <v>110 - GCP Allocation O &amp; M Exp Amount</v>
          </cell>
        </row>
        <row r="3044">
          <cell r="B3044" t="str">
            <v>OM6_2159</v>
          </cell>
          <cell r="C3044" t="str">
            <v>159 - GCP Allocation O &amp; M Exp Amount</v>
          </cell>
        </row>
        <row r="3045">
          <cell r="B3045" t="str">
            <v>OM6_2160</v>
          </cell>
          <cell r="C3045" t="str">
            <v>160 - GCP Allocation O &amp; M Exp Amount</v>
          </cell>
        </row>
        <row r="3046">
          <cell r="B3046" t="str">
            <v>OM6_2162</v>
          </cell>
          <cell r="C3046" t="str">
            <v>162 - GCP Allocation O &amp; M Exp Amount</v>
          </cell>
        </row>
        <row r="3047">
          <cell r="B3047" t="str">
            <v>OM6_2166</v>
          </cell>
          <cell r="C3047" t="str">
            <v>166 - GCP Allocation O &amp; M Exp Amount</v>
          </cell>
        </row>
        <row r="3048">
          <cell r="B3048" t="str">
            <v>OM6_2194</v>
          </cell>
          <cell r="C3048" t="str">
            <v>194 - GCP Allocation O &amp; M Exp Amount</v>
          </cell>
        </row>
        <row r="3049">
          <cell r="B3049" t="str">
            <v>OM6_2195</v>
          </cell>
          <cell r="C3049" t="str">
            <v>195 - GCP Allocation O &amp; M Exp Amount</v>
          </cell>
        </row>
        <row r="3050">
          <cell r="B3050" t="str">
            <v>OM6_2196</v>
          </cell>
          <cell r="C3050" t="str">
            <v>196 - GCP Allocation O &amp; M Exp Amount</v>
          </cell>
        </row>
        <row r="3051">
          <cell r="B3051" t="str">
            <v>OM6_2197</v>
          </cell>
          <cell r="C3051" t="str">
            <v>197 - GCP Allocation O &amp; M Exp Amount</v>
          </cell>
        </row>
        <row r="3052">
          <cell r="B3052" t="str">
            <v>OM6_2198</v>
          </cell>
          <cell r="C3052" t="str">
            <v>198 - GCP Allocation O &amp; M Exp Amount</v>
          </cell>
        </row>
        <row r="3053">
          <cell r="B3053" t="str">
            <v>OM6_2199</v>
          </cell>
          <cell r="C3053" t="str">
            <v>199 - GCP Allocation O &amp; M Exp Amount</v>
          </cell>
        </row>
        <row r="3054">
          <cell r="B3054" t="str">
            <v>OM6_2200</v>
          </cell>
          <cell r="C3054" t="str">
            <v>200 - GCP Allocation O &amp; M Exp Amount</v>
          </cell>
        </row>
        <row r="3055">
          <cell r="B3055" t="str">
            <v>OM6_2201</v>
          </cell>
          <cell r="C3055" t="str">
            <v>201 - GCP Allocation O &amp; M Exp Amount</v>
          </cell>
        </row>
        <row r="3056">
          <cell r="B3056" t="str">
            <v>OM6_5083</v>
          </cell>
          <cell r="C3056" t="str">
            <v>083 - GCP Allocation O &amp; M Exp Amount</v>
          </cell>
        </row>
        <row r="3057">
          <cell r="B3057" t="str">
            <v>OM6_5084</v>
          </cell>
          <cell r="C3057" t="str">
            <v>084 - GCP Allocation O &amp; M Exp Amount</v>
          </cell>
        </row>
        <row r="3058">
          <cell r="B3058" t="str">
            <v>OM6_5085</v>
          </cell>
          <cell r="C3058" t="str">
            <v>085 - GCP Allocation O &amp; M Exp Amount</v>
          </cell>
        </row>
        <row r="3059">
          <cell r="B3059" t="str">
            <v>OM6_5086</v>
          </cell>
          <cell r="C3059" t="str">
            <v>086 - GCP Allocation O &amp; M Exp Amount</v>
          </cell>
        </row>
        <row r="3060">
          <cell r="B3060" t="str">
            <v>OM6_5087</v>
          </cell>
          <cell r="C3060" t="str">
            <v>087 - GCP Allocation O &amp; M Exp Amount</v>
          </cell>
        </row>
        <row r="3061">
          <cell r="B3061" t="str">
            <v>OM6_5088</v>
          </cell>
          <cell r="C3061" t="str">
            <v>088 - GCP Allocation O &amp; M Exp Amount</v>
          </cell>
        </row>
        <row r="3062">
          <cell r="B3062" t="str">
            <v>OM6_5089</v>
          </cell>
          <cell r="C3062" t="str">
            <v>089 - GCP Allocation O &amp; M Exp Amount</v>
          </cell>
        </row>
        <row r="3063">
          <cell r="B3063" t="str">
            <v>OM6_5090</v>
          </cell>
          <cell r="C3063" t="str">
            <v>090 - GCP Allocation O &amp; M Exp Amount</v>
          </cell>
        </row>
        <row r="3064">
          <cell r="B3064" t="str">
            <v>OM6_5167</v>
          </cell>
          <cell r="C3064" t="str">
            <v>167 - GCP Allocation O &amp; M Exp Amount</v>
          </cell>
        </row>
        <row r="3065">
          <cell r="B3065" t="str">
            <v>OM6_5169</v>
          </cell>
          <cell r="C3065" t="str">
            <v>169 - GCP Allocation O &amp; M Exp Amount</v>
          </cell>
        </row>
        <row r="3066">
          <cell r="B3066" t="str">
            <v>OM6_5182</v>
          </cell>
          <cell r="C3066" t="str">
            <v>182 - GCP Allocation O &amp; M Exp Amount</v>
          </cell>
        </row>
        <row r="3067">
          <cell r="B3067" t="str">
            <v>OM6_8000</v>
          </cell>
          <cell r="C3067" t="str">
            <v>000 - GCP Allocation O &amp; M Exp Amount</v>
          </cell>
        </row>
        <row r="3068">
          <cell r="B3068" t="str">
            <v>OM6_8130</v>
          </cell>
          <cell r="C3068" t="str">
            <v>130 - GCP Allocation O &amp; M Exp Amount</v>
          </cell>
        </row>
        <row r="3069">
          <cell r="B3069" t="str">
            <v>OM6_8131</v>
          </cell>
          <cell r="C3069" t="str">
            <v>131 - GCP Allocation O &amp; M Exp Amount</v>
          </cell>
        </row>
        <row r="3070">
          <cell r="B3070" t="str">
            <v>OM6_8132</v>
          </cell>
          <cell r="C3070" t="str">
            <v>132 - GCP Allocation O &amp; M Exp Amount</v>
          </cell>
        </row>
        <row r="3071">
          <cell r="B3071" t="str">
            <v>OM6_8133</v>
          </cell>
          <cell r="C3071" t="str">
            <v>133 - GCP Allocation O &amp; M Exp Amount</v>
          </cell>
        </row>
        <row r="3072">
          <cell r="B3072" t="str">
            <v>OM6_8134</v>
          </cell>
          <cell r="C3072" t="str">
            <v>134 - GCP Allocation O &amp; M Exp Amount</v>
          </cell>
        </row>
        <row r="3073">
          <cell r="B3073" t="str">
            <v>OM6_8135</v>
          </cell>
          <cell r="C3073" t="str">
            <v>135 - GCP Allocation O &amp; M Exp Amount</v>
          </cell>
        </row>
        <row r="3074">
          <cell r="B3074" t="str">
            <v>OM6_8136</v>
          </cell>
          <cell r="C3074" t="str">
            <v>136 - GCP Allocation O &amp; M Exp Amount</v>
          </cell>
        </row>
        <row r="3075">
          <cell r="B3075" t="str">
            <v>OM6_8137</v>
          </cell>
          <cell r="C3075" t="str">
            <v>137 - GCP Allocation O &amp; M Exp Amount</v>
          </cell>
        </row>
        <row r="3076">
          <cell r="B3076" t="str">
            <v>OM6_8138</v>
          </cell>
          <cell r="C3076" t="str">
            <v>138 - GCP Allocation O &amp; M Exp Amount</v>
          </cell>
        </row>
        <row r="3077">
          <cell r="B3077" t="str">
            <v>OM6_8139</v>
          </cell>
          <cell r="C3077" t="str">
            <v>139 - GCP Allocation O &amp; M Exp Amount</v>
          </cell>
        </row>
        <row r="3078">
          <cell r="B3078" t="str">
            <v>OM6_8140</v>
          </cell>
          <cell r="C3078" t="str">
            <v>140 - GCP Allocation O &amp; M Exp Amount</v>
          </cell>
        </row>
        <row r="3079">
          <cell r="B3079" t="str">
            <v>OM6_8141</v>
          </cell>
          <cell r="C3079" t="str">
            <v>141 - GCP Allocation O &amp; M Exp Amount</v>
          </cell>
        </row>
        <row r="3080">
          <cell r="B3080" t="str">
            <v>OM6_8142</v>
          </cell>
          <cell r="C3080" t="str">
            <v>142 - GCP Allocation O &amp; M Exp Amount</v>
          </cell>
        </row>
        <row r="3081">
          <cell r="B3081" t="str">
            <v>OM6_8143</v>
          </cell>
          <cell r="C3081" t="str">
            <v>143 - GCP Allocation O &amp; M Exp Amount</v>
          </cell>
        </row>
        <row r="3082">
          <cell r="B3082" t="str">
            <v>OM6_8144</v>
          </cell>
          <cell r="C3082" t="str">
            <v>144 - GCP Allocation O &amp; M Exp Amount</v>
          </cell>
        </row>
        <row r="3083">
          <cell r="B3083" t="str">
            <v>OM6_8145</v>
          </cell>
          <cell r="C3083" t="str">
            <v>145 - GCP Allocation O &amp; M Exp Amount</v>
          </cell>
        </row>
        <row r="3084">
          <cell r="B3084" t="str">
            <v>OM6_8146</v>
          </cell>
          <cell r="C3084" t="str">
            <v>146 - GCP Allocation O &amp; M Exp Amount</v>
          </cell>
        </row>
        <row r="3085">
          <cell r="B3085" t="str">
            <v>OM6_8147</v>
          </cell>
          <cell r="C3085" t="str">
            <v>147 - GCP Allocation O &amp; M Exp Amount</v>
          </cell>
        </row>
        <row r="3086">
          <cell r="B3086" t="str">
            <v>OM6_8148</v>
          </cell>
          <cell r="C3086" t="str">
            <v>148 - GCP Allocation O &amp; M Exp Amount</v>
          </cell>
        </row>
        <row r="3087">
          <cell r="B3087" t="str">
            <v>OM6_8150</v>
          </cell>
          <cell r="C3087" t="str">
            <v>150 - GCP Allocation O &amp; M Exp Amount</v>
          </cell>
        </row>
        <row r="3088">
          <cell r="B3088" t="str">
            <v>OM6_8153</v>
          </cell>
          <cell r="C3088" t="str">
            <v>153 - GCP Allocation O &amp; M Exp Amount</v>
          </cell>
        </row>
        <row r="3089">
          <cell r="B3089" t="str">
            <v>OM6_8154</v>
          </cell>
          <cell r="C3089" t="str">
            <v>154 - GCP Allocation O &amp; M Exp Amount</v>
          </cell>
        </row>
        <row r="3090">
          <cell r="B3090" t="str">
            <v>OM6_8155</v>
          </cell>
          <cell r="C3090" t="str">
            <v>155 - GCP Allocation O &amp; M Exp Amount</v>
          </cell>
        </row>
        <row r="3091">
          <cell r="B3091" t="str">
            <v>OM6_8156</v>
          </cell>
          <cell r="C3091" t="str">
            <v>156 - GCP Allocation O &amp; M Exp Amount</v>
          </cell>
        </row>
        <row r="3092">
          <cell r="B3092" t="str">
            <v>OM6_8157</v>
          </cell>
          <cell r="C3092" t="str">
            <v>157 - GCP Allocation O &amp; M Exp Amount</v>
          </cell>
        </row>
        <row r="3093">
          <cell r="B3093" t="str">
            <v>OM6_8158</v>
          </cell>
          <cell r="C3093" t="str">
            <v>158 - GCP Allocation O &amp; M Exp Amount</v>
          </cell>
        </row>
        <row r="3094">
          <cell r="B3094" t="str">
            <v>OM6_8163</v>
          </cell>
          <cell r="C3094" t="str">
            <v>163 - GCP Allocation O &amp; M Exp Amount</v>
          </cell>
        </row>
        <row r="3095">
          <cell r="B3095" t="str">
            <v>OM6_8164</v>
          </cell>
          <cell r="C3095" t="str">
            <v>164 - GCP Allocation O &amp; M Exp Amount</v>
          </cell>
        </row>
        <row r="3096">
          <cell r="B3096" t="str">
            <v>OM6_8169</v>
          </cell>
          <cell r="C3096" t="str">
            <v>169 - GCP Allocation O &amp; M Exp Amount</v>
          </cell>
        </row>
        <row r="3097">
          <cell r="B3097" t="str">
            <v>OM6_8170</v>
          </cell>
          <cell r="C3097" t="str">
            <v>170 - GCP Allocation O &amp; M Exp Amount</v>
          </cell>
        </row>
        <row r="3098">
          <cell r="B3098" t="str">
            <v>OM6_8171</v>
          </cell>
          <cell r="C3098" t="str">
            <v>171 - GCP Allocation O &amp; M Exp Amount</v>
          </cell>
        </row>
        <row r="3099">
          <cell r="B3099" t="str">
            <v>OM6_8172</v>
          </cell>
          <cell r="C3099" t="str">
            <v>172 - GCP Allocation O &amp; M Exp Amount</v>
          </cell>
        </row>
        <row r="3100">
          <cell r="B3100" t="str">
            <v>OM6_8173</v>
          </cell>
          <cell r="C3100" t="str">
            <v>173 - GCP Allocation O &amp; M Exp Amount</v>
          </cell>
        </row>
        <row r="3101">
          <cell r="B3101" t="str">
            <v>OM6_8174</v>
          </cell>
          <cell r="C3101" t="str">
            <v>174 - GCP Allocation O &amp; M Exp Amount</v>
          </cell>
        </row>
        <row r="3102">
          <cell r="B3102" t="str">
            <v>OM6_8175</v>
          </cell>
          <cell r="C3102" t="str">
            <v>175 - GCP Allocation O &amp; M Exp Amount</v>
          </cell>
        </row>
        <row r="3103">
          <cell r="B3103" t="str">
            <v>OM6_8176</v>
          </cell>
          <cell r="C3103" t="str">
            <v>176 - GCP Allocation O &amp; M Exp Amount</v>
          </cell>
        </row>
        <row r="3104">
          <cell r="B3104" t="str">
            <v>OM6_8177</v>
          </cell>
          <cell r="C3104" t="str">
            <v>177 - GCP Allocation O &amp; M Exp Amount</v>
          </cell>
        </row>
        <row r="3105">
          <cell r="B3105" t="str">
            <v>OM6_8178</v>
          </cell>
          <cell r="C3105" t="str">
            <v>178 - GCP Allocation O &amp; M Exp Amount</v>
          </cell>
        </row>
        <row r="3106">
          <cell r="B3106" t="str">
            <v>OM6_8179</v>
          </cell>
          <cell r="C3106" t="str">
            <v>179 - GCP Allocation O &amp; M Exp Amount</v>
          </cell>
        </row>
        <row r="3107">
          <cell r="B3107" t="str">
            <v>OM6_8180</v>
          </cell>
          <cell r="C3107" t="str">
            <v>180 - GCP Allocation O &amp; M Exp Amount</v>
          </cell>
        </row>
        <row r="3108">
          <cell r="B3108" t="str">
            <v>OM6_8181</v>
          </cell>
          <cell r="C3108" t="str">
            <v>181 - GCP Allocation O &amp; M Exp Amount</v>
          </cell>
        </row>
        <row r="3109">
          <cell r="B3109" t="str">
            <v>OM6_8183</v>
          </cell>
          <cell r="C3109" t="str">
            <v>183 - GCP Allocation O &amp; M Exp Amount</v>
          </cell>
        </row>
        <row r="3110">
          <cell r="B3110" t="str">
            <v>OM6_8185</v>
          </cell>
          <cell r="C3110" t="str">
            <v>185 - GCP Allocation O &amp; M Exp Amount</v>
          </cell>
        </row>
        <row r="3111">
          <cell r="B3111" t="str">
            <v>OM6_8186</v>
          </cell>
          <cell r="C3111" t="str">
            <v>186 - GCP Allocation O &amp; M Exp Amount</v>
          </cell>
        </row>
        <row r="3112">
          <cell r="B3112" t="str">
            <v>OM6_8188</v>
          </cell>
          <cell r="C3112" t="str">
            <v>188 - GCP Allocation O &amp; M Exp Amount</v>
          </cell>
        </row>
        <row r="3113">
          <cell r="B3113" t="str">
            <v>OM6_8189</v>
          </cell>
          <cell r="C3113" t="str">
            <v>189 - GCP Allocation O &amp; M Exp Amount</v>
          </cell>
        </row>
        <row r="3114">
          <cell r="B3114" t="str">
            <v>OM6_8192</v>
          </cell>
          <cell r="C3114" t="str">
            <v>192 - GCP Allocation O &amp; M Exp Amount</v>
          </cell>
        </row>
        <row r="3115">
          <cell r="B3115" t="str">
            <v>OM6_8193</v>
          </cell>
          <cell r="C3115" t="str">
            <v>193 - GCP Allocation O &amp; M Exp Amount</v>
          </cell>
        </row>
        <row r="3116">
          <cell r="B3116" t="str">
            <v>OM7_2000</v>
          </cell>
          <cell r="C3116" t="str">
            <v>000 - Energy Allocation O &amp; M Exp Amount</v>
          </cell>
        </row>
        <row r="3117">
          <cell r="B3117" t="str">
            <v>OM7_2091</v>
          </cell>
          <cell r="C3117" t="str">
            <v>091 - Energy Allocation O &amp; M Exp Amount</v>
          </cell>
        </row>
        <row r="3118">
          <cell r="B3118" t="str">
            <v>OM7_2092</v>
          </cell>
          <cell r="C3118" t="str">
            <v>092 - Energy Allocation O &amp; M Exp Amount</v>
          </cell>
        </row>
        <row r="3119">
          <cell r="B3119" t="str">
            <v>OM7_2093</v>
          </cell>
          <cell r="C3119" t="str">
            <v>093 - Energy Allocation O &amp; M Exp Amount</v>
          </cell>
        </row>
        <row r="3120">
          <cell r="B3120" t="str">
            <v>OM7_2094</v>
          </cell>
          <cell r="C3120" t="str">
            <v>094 - Energy Allocation O &amp; M Exp Amount</v>
          </cell>
        </row>
        <row r="3121">
          <cell r="B3121" t="str">
            <v>OM7_2095</v>
          </cell>
          <cell r="C3121" t="str">
            <v>095 - Energy Allocation O &amp; M Exp Amount</v>
          </cell>
        </row>
        <row r="3122">
          <cell r="B3122" t="str">
            <v>OM7_2096</v>
          </cell>
          <cell r="C3122" t="str">
            <v>096 - Energy Allocation O &amp; M Exp Amount</v>
          </cell>
        </row>
        <row r="3123">
          <cell r="B3123" t="str">
            <v>OM7_2097</v>
          </cell>
          <cell r="C3123" t="str">
            <v>097 - Energy Allocation O &amp; M Exp Amount</v>
          </cell>
        </row>
        <row r="3124">
          <cell r="B3124" t="str">
            <v>OM7_2098</v>
          </cell>
          <cell r="C3124" t="str">
            <v>098 - Energy Allocation O &amp; M Exp Amount</v>
          </cell>
        </row>
        <row r="3125">
          <cell r="B3125" t="str">
            <v>OM7_2099</v>
          </cell>
          <cell r="C3125" t="str">
            <v>099 - Energy Allocation O &amp; M Exp Amount</v>
          </cell>
        </row>
        <row r="3126">
          <cell r="B3126" t="str">
            <v>OM7_2100</v>
          </cell>
          <cell r="C3126" t="str">
            <v>100 - Energy Allocation O &amp; M Exp Amount</v>
          </cell>
        </row>
        <row r="3127">
          <cell r="B3127" t="str">
            <v>OM7_2101</v>
          </cell>
          <cell r="C3127" t="str">
            <v>101 - Energy Allocation O &amp; M Exp Amount</v>
          </cell>
        </row>
        <row r="3128">
          <cell r="B3128" t="str">
            <v>OM7_2102</v>
          </cell>
          <cell r="C3128" t="str">
            <v>102 - Energy Allocation O &amp; M Exp Amount</v>
          </cell>
        </row>
        <row r="3129">
          <cell r="B3129" t="str">
            <v>OM7_2103</v>
          </cell>
          <cell r="C3129" t="str">
            <v>103 - Energy Allocation O &amp; M Exp Amount</v>
          </cell>
        </row>
        <row r="3130">
          <cell r="B3130" t="str">
            <v>OM7_2104</v>
          </cell>
          <cell r="C3130" t="str">
            <v>104 - Energy Allocation O &amp; M Exp Amount</v>
          </cell>
        </row>
        <row r="3131">
          <cell r="B3131" t="str">
            <v>OM7_2105</v>
          </cell>
          <cell r="C3131" t="str">
            <v>105 - Energy Allocation O &amp; M Exp Amount</v>
          </cell>
        </row>
        <row r="3132">
          <cell r="B3132" t="str">
            <v>OM7_2106</v>
          </cell>
          <cell r="C3132" t="str">
            <v>106 - Energy Allocation O &amp; M Exp Amount</v>
          </cell>
        </row>
        <row r="3133">
          <cell r="B3133" t="str">
            <v>OM7_2107</v>
          </cell>
          <cell r="C3133" t="str">
            <v>107 - Energy Allocation O &amp; M Exp Amount</v>
          </cell>
        </row>
        <row r="3134">
          <cell r="B3134" t="str">
            <v>OM7_2108</v>
          </cell>
          <cell r="C3134" t="str">
            <v>108 - Energy Allocation O &amp; M Exp Amount</v>
          </cell>
        </row>
        <row r="3135">
          <cell r="B3135" t="str">
            <v>OM7_2109</v>
          </cell>
          <cell r="C3135" t="str">
            <v>109 - Energy Allocation O &amp; M Exp Amount</v>
          </cell>
        </row>
        <row r="3136">
          <cell r="B3136" t="str">
            <v>OM7_2110</v>
          </cell>
          <cell r="C3136" t="str">
            <v>110 - Energy Allocation O &amp; M Exp Amount</v>
          </cell>
        </row>
        <row r="3137">
          <cell r="B3137" t="str">
            <v>OM7_2159</v>
          </cell>
          <cell r="C3137" t="str">
            <v>159 - Energy Allocation O &amp; M Exp Amount</v>
          </cell>
        </row>
        <row r="3138">
          <cell r="B3138" t="str">
            <v>OM7_2160</v>
          </cell>
          <cell r="C3138" t="str">
            <v>160 - Energy Allocation O &amp; M Exp Amount</v>
          </cell>
        </row>
        <row r="3139">
          <cell r="B3139" t="str">
            <v>OM7_2162</v>
          </cell>
          <cell r="C3139" t="str">
            <v>162 - Energy Allocation O &amp; M Exp Amount</v>
          </cell>
        </row>
        <row r="3140">
          <cell r="B3140" t="str">
            <v>OM7_2166</v>
          </cell>
          <cell r="C3140" t="str">
            <v>166 - Energy Allocation O &amp; M Exp Amount</v>
          </cell>
        </row>
        <row r="3141">
          <cell r="B3141" t="str">
            <v>OM7_2194</v>
          </cell>
          <cell r="C3141" t="str">
            <v>194 - Energy Allocation O &amp; M Exp Amount</v>
          </cell>
        </row>
        <row r="3142">
          <cell r="B3142" t="str">
            <v>OM7_2195</v>
          </cell>
          <cell r="C3142" t="str">
            <v>195 - Energy Allocation O &amp; M Exp Amount</v>
          </cell>
        </row>
        <row r="3143">
          <cell r="B3143" t="str">
            <v>OM7_2196</v>
          </cell>
          <cell r="C3143" t="str">
            <v>196 - Energy Allocation O &amp; M Exp Amount</v>
          </cell>
        </row>
        <row r="3144">
          <cell r="B3144" t="str">
            <v>OM7_2197</v>
          </cell>
          <cell r="C3144" t="str">
            <v>197 - Energy Allocation O &amp; M Exp Amount</v>
          </cell>
        </row>
        <row r="3145">
          <cell r="B3145" t="str">
            <v>OM7_2198</v>
          </cell>
          <cell r="C3145" t="str">
            <v>198 - Energy Allocation O &amp; M Exp Amount</v>
          </cell>
        </row>
        <row r="3146">
          <cell r="B3146" t="str">
            <v>OM7_2199</v>
          </cell>
          <cell r="C3146" t="str">
            <v>199 - Energy Allocation O &amp; M Exp Amount</v>
          </cell>
        </row>
        <row r="3147">
          <cell r="B3147" t="str">
            <v>OM7_2200</v>
          </cell>
          <cell r="C3147" t="str">
            <v>200 - Energy Allocation O &amp; M Exp Amount</v>
          </cell>
        </row>
        <row r="3148">
          <cell r="B3148" t="str">
            <v>OM7_2201</v>
          </cell>
          <cell r="C3148" t="str">
            <v>201 - Energy Allocation O &amp; M Exp Amount</v>
          </cell>
        </row>
        <row r="3149">
          <cell r="B3149" t="str">
            <v>OM7_5083</v>
          </cell>
          <cell r="C3149" t="str">
            <v>083 - Energy Allocation O &amp; M Exp Amount</v>
          </cell>
        </row>
        <row r="3150">
          <cell r="B3150" t="str">
            <v>OM7_5084</v>
          </cell>
          <cell r="C3150" t="str">
            <v>084 - Energy Allocation O &amp; M Exp Amount</v>
          </cell>
        </row>
        <row r="3151">
          <cell r="B3151" t="str">
            <v>OM7_5085</v>
          </cell>
          <cell r="C3151" t="str">
            <v>085 - Energy Allocation O &amp; M Exp Amount</v>
          </cell>
        </row>
        <row r="3152">
          <cell r="B3152" t="str">
            <v>OM7_5086</v>
          </cell>
          <cell r="C3152" t="str">
            <v>086 - Energy Allocation O &amp; M Exp Amount</v>
          </cell>
        </row>
        <row r="3153">
          <cell r="B3153" t="str">
            <v>OM7_5087</v>
          </cell>
          <cell r="C3153" t="str">
            <v>087 - Energy Allocation O &amp; M Exp Amount</v>
          </cell>
        </row>
        <row r="3154">
          <cell r="B3154" t="str">
            <v>OM7_5088</v>
          </cell>
          <cell r="C3154" t="str">
            <v>088 - Energy Allocation O &amp; M Exp Amount</v>
          </cell>
        </row>
        <row r="3155">
          <cell r="B3155" t="str">
            <v>OM7_5089</v>
          </cell>
          <cell r="C3155" t="str">
            <v>089 - Energy Allocation O &amp; M Exp Amount</v>
          </cell>
        </row>
        <row r="3156">
          <cell r="B3156" t="str">
            <v>OM7_5090</v>
          </cell>
          <cell r="C3156" t="str">
            <v>090 - Energy Allocation O &amp; M Exp Amount</v>
          </cell>
        </row>
        <row r="3157">
          <cell r="B3157" t="str">
            <v>OM7_5167</v>
          </cell>
          <cell r="C3157" t="str">
            <v>167 - Energy Allocation O &amp; M Exp Amount</v>
          </cell>
        </row>
        <row r="3158">
          <cell r="B3158" t="str">
            <v>OM7_5169</v>
          </cell>
          <cell r="C3158" t="str">
            <v>169 - Energy Allocation O &amp; M Exp Amount</v>
          </cell>
        </row>
        <row r="3159">
          <cell r="B3159" t="str">
            <v>OM7_5182</v>
          </cell>
          <cell r="C3159" t="str">
            <v>182 - Energy Allocation O &amp; M Exp Amount</v>
          </cell>
        </row>
        <row r="3160">
          <cell r="B3160" t="str">
            <v>OM7_8000</v>
          </cell>
          <cell r="C3160" t="str">
            <v>000 - Energy Allocation O &amp; M Exp Amount</v>
          </cell>
        </row>
        <row r="3161">
          <cell r="B3161" t="str">
            <v>OM7_8130</v>
          </cell>
          <cell r="C3161" t="str">
            <v>130 - Energy Allocation O &amp; M Exp Amount</v>
          </cell>
        </row>
        <row r="3162">
          <cell r="B3162" t="str">
            <v>OM7_8131</v>
          </cell>
          <cell r="C3162" t="str">
            <v>131 - Energy Allocation O &amp; M Exp Amount</v>
          </cell>
        </row>
        <row r="3163">
          <cell r="B3163" t="str">
            <v>OM7_8132</v>
          </cell>
          <cell r="C3163" t="str">
            <v>132 - Energy Allocation O &amp; M Exp Amount</v>
          </cell>
        </row>
        <row r="3164">
          <cell r="B3164" t="str">
            <v>OM7_8133</v>
          </cell>
          <cell r="C3164" t="str">
            <v>133 - Energy Allocation O &amp; M Exp Amount</v>
          </cell>
        </row>
        <row r="3165">
          <cell r="B3165" t="str">
            <v>OM7_8134</v>
          </cell>
          <cell r="C3165" t="str">
            <v>134 - Energy Allocation O &amp; M Exp Amount</v>
          </cell>
        </row>
        <row r="3166">
          <cell r="B3166" t="str">
            <v>OM7_8135</v>
          </cell>
          <cell r="C3166" t="str">
            <v>135 - Energy Allocation O &amp; M Exp Amount</v>
          </cell>
        </row>
        <row r="3167">
          <cell r="B3167" t="str">
            <v>OM7_8136</v>
          </cell>
          <cell r="C3167" t="str">
            <v>136 - Energy Allocation O &amp; M Exp Amount</v>
          </cell>
        </row>
        <row r="3168">
          <cell r="B3168" t="str">
            <v>OM7_8137</v>
          </cell>
          <cell r="C3168" t="str">
            <v>137 - Energy Allocation O &amp; M Exp Amount</v>
          </cell>
        </row>
        <row r="3169">
          <cell r="B3169" t="str">
            <v>OM7_8138</v>
          </cell>
          <cell r="C3169" t="str">
            <v>138 - Energy Allocation O &amp; M Exp Amount</v>
          </cell>
        </row>
        <row r="3170">
          <cell r="B3170" t="str">
            <v>OM7_8139</v>
          </cell>
          <cell r="C3170" t="str">
            <v>139 - Energy Allocation O &amp; M Exp Amount</v>
          </cell>
        </row>
        <row r="3171">
          <cell r="B3171" t="str">
            <v>OM7_8140</v>
          </cell>
          <cell r="C3171" t="str">
            <v>140 - Energy Allocation O &amp; M Exp Amount</v>
          </cell>
        </row>
        <row r="3172">
          <cell r="B3172" t="str">
            <v>OM7_8141</v>
          </cell>
          <cell r="C3172" t="str">
            <v>141 - Energy Allocation O &amp; M Exp Amount</v>
          </cell>
        </row>
        <row r="3173">
          <cell r="B3173" t="str">
            <v>OM7_8142</v>
          </cell>
          <cell r="C3173" t="str">
            <v>142 - Energy Allocation O &amp; M Exp Amount</v>
          </cell>
        </row>
        <row r="3174">
          <cell r="B3174" t="str">
            <v>OM7_8143</v>
          </cell>
          <cell r="C3174" t="str">
            <v>143 - Energy Allocation O &amp; M Exp Amount</v>
          </cell>
        </row>
        <row r="3175">
          <cell r="B3175" t="str">
            <v>OM7_8144</v>
          </cell>
          <cell r="C3175" t="str">
            <v>144 - Energy Allocation O &amp; M Exp Amount</v>
          </cell>
        </row>
        <row r="3176">
          <cell r="B3176" t="str">
            <v>OM7_8145</v>
          </cell>
          <cell r="C3176" t="str">
            <v>145 - Energy Allocation O &amp; M Exp Amount</v>
          </cell>
        </row>
        <row r="3177">
          <cell r="B3177" t="str">
            <v>OM7_8146</v>
          </cell>
          <cell r="C3177" t="str">
            <v>146 - Energy Allocation O &amp; M Exp Amount</v>
          </cell>
        </row>
        <row r="3178">
          <cell r="B3178" t="str">
            <v>OM7_8147</v>
          </cell>
          <cell r="C3178" t="str">
            <v>147 - Energy Allocation O &amp; M Exp Amount</v>
          </cell>
        </row>
        <row r="3179">
          <cell r="B3179" t="str">
            <v>OM7_8148</v>
          </cell>
          <cell r="C3179" t="str">
            <v>148 - Energy Allocation O &amp; M Exp Amount</v>
          </cell>
        </row>
        <row r="3180">
          <cell r="B3180" t="str">
            <v>OM7_8150</v>
          </cell>
          <cell r="C3180" t="str">
            <v>150 - Energy Allocation O &amp; M Exp Amount</v>
          </cell>
        </row>
        <row r="3181">
          <cell r="B3181" t="str">
            <v>OM7_8153</v>
          </cell>
          <cell r="C3181" t="str">
            <v>153 - Energy Allocation O &amp; M Exp Amount</v>
          </cell>
        </row>
        <row r="3182">
          <cell r="B3182" t="str">
            <v>OM7_8154</v>
          </cell>
          <cell r="C3182" t="str">
            <v>154 - Energy Allocation O &amp; M Exp Amount</v>
          </cell>
        </row>
        <row r="3183">
          <cell r="B3183" t="str">
            <v>OM7_8155</v>
          </cell>
          <cell r="C3183" t="str">
            <v>155 - Energy Allocation O &amp; M Exp Amount</v>
          </cell>
        </row>
        <row r="3184">
          <cell r="B3184" t="str">
            <v>OM7_8156</v>
          </cell>
          <cell r="C3184" t="str">
            <v>156 - Energy Allocation O &amp; M Exp Amount</v>
          </cell>
        </row>
        <row r="3185">
          <cell r="B3185" t="str">
            <v>OM7_8157</v>
          </cell>
          <cell r="C3185" t="str">
            <v>157 - Energy Allocation O &amp; M Exp Amount</v>
          </cell>
        </row>
        <row r="3186">
          <cell r="B3186" t="str">
            <v>OM7_8158</v>
          </cell>
          <cell r="C3186" t="str">
            <v>158 - Energy Allocation O &amp; M Exp Amount</v>
          </cell>
        </row>
        <row r="3187">
          <cell r="B3187" t="str">
            <v>OM7_8163</v>
          </cell>
          <cell r="C3187" t="str">
            <v>163 - Energy Allocation O &amp; M Exp Amount</v>
          </cell>
        </row>
        <row r="3188">
          <cell r="B3188" t="str">
            <v>OM7_8164</v>
          </cell>
          <cell r="C3188" t="str">
            <v>164 - Energy Allocation O &amp; M Exp Amount</v>
          </cell>
        </row>
        <row r="3189">
          <cell r="B3189" t="str">
            <v>OM7_8169</v>
          </cell>
          <cell r="C3189" t="str">
            <v>169 - Energy Allocation O &amp; M Exp Amount</v>
          </cell>
        </row>
        <row r="3190">
          <cell r="B3190" t="str">
            <v>OM7_8170</v>
          </cell>
          <cell r="C3190" t="str">
            <v>170 - Energy Allocation O &amp; M Exp Amount</v>
          </cell>
        </row>
        <row r="3191">
          <cell r="B3191" t="str">
            <v>OM7_8171</v>
          </cell>
          <cell r="C3191" t="str">
            <v>171 - Energy Allocation O &amp; M Exp Amount</v>
          </cell>
        </row>
        <row r="3192">
          <cell r="B3192" t="str">
            <v>OM7_8172</v>
          </cell>
          <cell r="C3192" t="str">
            <v>172 - Energy Allocation O &amp; M Exp Amount</v>
          </cell>
        </row>
        <row r="3193">
          <cell r="B3193" t="str">
            <v>OM7_8173</v>
          </cell>
          <cell r="C3193" t="str">
            <v>173 - Energy Allocation O &amp; M Exp Amount</v>
          </cell>
        </row>
        <row r="3194">
          <cell r="B3194" t="str">
            <v>OM7_8174</v>
          </cell>
          <cell r="C3194" t="str">
            <v>174 - Energy Allocation O &amp; M Exp Amount</v>
          </cell>
        </row>
        <row r="3195">
          <cell r="B3195" t="str">
            <v>OM7_8175</v>
          </cell>
          <cell r="C3195" t="str">
            <v>175 - Energy Allocation O &amp; M Exp Amount</v>
          </cell>
        </row>
        <row r="3196">
          <cell r="B3196" t="str">
            <v>OM7_8176</v>
          </cell>
          <cell r="C3196" t="str">
            <v>176 - Energy Allocation O &amp; M Exp Amount</v>
          </cell>
        </row>
        <row r="3197">
          <cell r="B3197" t="str">
            <v>OM7_8177</v>
          </cell>
          <cell r="C3197" t="str">
            <v>177 - Energy Allocation O &amp; M Exp Amount</v>
          </cell>
        </row>
        <row r="3198">
          <cell r="B3198" t="str">
            <v>OM7_8178</v>
          </cell>
          <cell r="C3198" t="str">
            <v>178 - Energy Allocation O &amp; M Exp Amount</v>
          </cell>
        </row>
        <row r="3199">
          <cell r="B3199" t="str">
            <v>OM7_8179</v>
          </cell>
          <cell r="C3199" t="str">
            <v>179 - Energy Allocation O &amp; M Exp Amount</v>
          </cell>
        </row>
        <row r="3200">
          <cell r="B3200" t="str">
            <v>OM7_8180</v>
          </cell>
          <cell r="C3200" t="str">
            <v>180 - Energy Allocation O &amp; M Exp Amount</v>
          </cell>
        </row>
        <row r="3201">
          <cell r="B3201" t="str">
            <v>OM7_8181</v>
          </cell>
          <cell r="C3201" t="str">
            <v>181 - Energy Allocation O &amp; M Exp Amount</v>
          </cell>
        </row>
        <row r="3202">
          <cell r="B3202" t="str">
            <v>OM7_8183</v>
          </cell>
          <cell r="C3202" t="str">
            <v>183 - Energy Allocation O &amp; M Exp Amount</v>
          </cell>
        </row>
        <row r="3203">
          <cell r="B3203" t="str">
            <v>OM7_8185</v>
          </cell>
          <cell r="C3203" t="str">
            <v>185 - Energy Allocation O &amp; M Exp Amount</v>
          </cell>
        </row>
        <row r="3204">
          <cell r="B3204" t="str">
            <v>OM7_8186</v>
          </cell>
          <cell r="C3204" t="str">
            <v>186 - Energy Allocation O &amp; M Exp Amount</v>
          </cell>
        </row>
        <row r="3205">
          <cell r="B3205" t="str">
            <v>OM7_8188</v>
          </cell>
          <cell r="C3205" t="str">
            <v>188 - Energy Allocation O &amp; M Exp Amount</v>
          </cell>
        </row>
        <row r="3206">
          <cell r="B3206" t="str">
            <v>OM7_8189</v>
          </cell>
          <cell r="C3206" t="str">
            <v>189 - Energy Allocation O &amp; M Exp Amount</v>
          </cell>
        </row>
        <row r="3207">
          <cell r="B3207" t="str">
            <v>OM7_8192</v>
          </cell>
          <cell r="C3207" t="str">
            <v>192 - Energy Allocation O &amp; M Exp Amount</v>
          </cell>
        </row>
        <row r="3208">
          <cell r="B3208" t="str">
            <v>OM7_8193</v>
          </cell>
          <cell r="C3208" t="str">
            <v>193 - Energy Allocation O &amp; M Exp Amount</v>
          </cell>
        </row>
        <row r="3209">
          <cell r="B3209" t="str">
            <v>OM8_2000</v>
          </cell>
          <cell r="C3209" t="str">
            <v>000 - CP Jurisdictional Factor</v>
          </cell>
        </row>
        <row r="3210">
          <cell r="B3210" t="str">
            <v>OM8_2091</v>
          </cell>
          <cell r="C3210" t="str">
            <v>091 - CP Jurisdictional Factor</v>
          </cell>
        </row>
        <row r="3211">
          <cell r="B3211" t="str">
            <v>OM8_2092</v>
          </cell>
          <cell r="C3211" t="str">
            <v>092 - CP Jurisdictional Factor</v>
          </cell>
        </row>
        <row r="3212">
          <cell r="B3212" t="str">
            <v>OM8_2093</v>
          </cell>
          <cell r="C3212" t="str">
            <v>093 - CP Jurisdictional Factor</v>
          </cell>
        </row>
        <row r="3213">
          <cell r="B3213" t="str">
            <v>OM8_2094</v>
          </cell>
          <cell r="C3213" t="str">
            <v>094 - CP Jurisdictional Factor</v>
          </cell>
        </row>
        <row r="3214">
          <cell r="B3214" t="str">
            <v>OM8_2095</v>
          </cell>
          <cell r="C3214" t="str">
            <v>095 - CP Jurisdictional Factor</v>
          </cell>
        </row>
        <row r="3215">
          <cell r="B3215" t="str">
            <v>OM8_2096</v>
          </cell>
          <cell r="C3215" t="str">
            <v>096 - CP Jurisdictional Factor</v>
          </cell>
        </row>
        <row r="3216">
          <cell r="B3216" t="str">
            <v>OM8_2097</v>
          </cell>
          <cell r="C3216" t="str">
            <v>097 - CP Jurisdictional Factor</v>
          </cell>
        </row>
        <row r="3217">
          <cell r="B3217" t="str">
            <v>OM8_2098</v>
          </cell>
          <cell r="C3217" t="str">
            <v>098 - CP Jurisdictional Factor</v>
          </cell>
        </row>
        <row r="3218">
          <cell r="B3218" t="str">
            <v>OM8_2099</v>
          </cell>
          <cell r="C3218" t="str">
            <v>099 - CP Jurisdictional Factor</v>
          </cell>
        </row>
        <row r="3219">
          <cell r="B3219" t="str">
            <v>OM8_2100</v>
          </cell>
          <cell r="C3219" t="str">
            <v>100 - CP Jurisdictional Factor</v>
          </cell>
        </row>
        <row r="3220">
          <cell r="B3220" t="str">
            <v>OM8_2101</v>
          </cell>
          <cell r="C3220" t="str">
            <v>101 - CP Jurisdictional Factor</v>
          </cell>
        </row>
        <row r="3221">
          <cell r="B3221" t="str">
            <v>OM8_2102</v>
          </cell>
          <cell r="C3221" t="str">
            <v>102 - CP Jurisdictional Factor</v>
          </cell>
        </row>
        <row r="3222">
          <cell r="B3222" t="str">
            <v>OM8_2103</v>
          </cell>
          <cell r="C3222" t="str">
            <v>103 - CP Jurisdictional Factor</v>
          </cell>
        </row>
        <row r="3223">
          <cell r="B3223" t="str">
            <v>OM8_2104</v>
          </cell>
          <cell r="C3223" t="str">
            <v>104 - CP Jurisdictional Factor</v>
          </cell>
        </row>
        <row r="3224">
          <cell r="B3224" t="str">
            <v>OM8_2105</v>
          </cell>
          <cell r="C3224" t="str">
            <v>105 - CP Jurisdictional Factor</v>
          </cell>
        </row>
        <row r="3225">
          <cell r="B3225" t="str">
            <v>OM8_2106</v>
          </cell>
          <cell r="C3225" t="str">
            <v>106 - CP Jurisdictional Factor</v>
          </cell>
        </row>
        <row r="3226">
          <cell r="B3226" t="str">
            <v>OM8_2107</v>
          </cell>
          <cell r="C3226" t="str">
            <v>107 - CP Jurisdictional Factor</v>
          </cell>
        </row>
        <row r="3227">
          <cell r="B3227" t="str">
            <v>OM8_2108</v>
          </cell>
          <cell r="C3227" t="str">
            <v>108 - CP Jurisdictional Factor</v>
          </cell>
        </row>
        <row r="3228">
          <cell r="B3228" t="str">
            <v>OM8_2109</v>
          </cell>
          <cell r="C3228" t="str">
            <v>109 - CP Jurisdictional Factor</v>
          </cell>
        </row>
        <row r="3229">
          <cell r="B3229" t="str">
            <v>OM8_2110</v>
          </cell>
          <cell r="C3229" t="str">
            <v>110 - CP Jurisdictional Factor</v>
          </cell>
        </row>
        <row r="3230">
          <cell r="B3230" t="str">
            <v>OM8_2159</v>
          </cell>
          <cell r="C3230" t="str">
            <v>159 - CP Jurisdictional Factor</v>
          </cell>
        </row>
        <row r="3231">
          <cell r="B3231" t="str">
            <v>OM8_2160</v>
          </cell>
          <cell r="C3231" t="str">
            <v>160 - CP Jurisdictional Factor</v>
          </cell>
        </row>
        <row r="3232">
          <cell r="B3232" t="str">
            <v>OM8_2162</v>
          </cell>
          <cell r="C3232" t="str">
            <v>162 - CP Jurisdictional Factor</v>
          </cell>
        </row>
        <row r="3233">
          <cell r="B3233" t="str">
            <v>OM8_2166</v>
          </cell>
          <cell r="C3233" t="str">
            <v>166 - CP Jurisdictional Factor</v>
          </cell>
        </row>
        <row r="3234">
          <cell r="B3234" t="str">
            <v>OM8_2194</v>
          </cell>
          <cell r="C3234" t="str">
            <v>194 - CP Jurisdictional Factor</v>
          </cell>
        </row>
        <row r="3235">
          <cell r="B3235" t="str">
            <v>OM8_2195</v>
          </cell>
          <cell r="C3235" t="str">
            <v>195 - CP Jurisdictional Factor</v>
          </cell>
        </row>
        <row r="3236">
          <cell r="B3236" t="str">
            <v>OM8_2196</v>
          </cell>
          <cell r="C3236" t="str">
            <v>196 - CP Jurisdictional Factor</v>
          </cell>
        </row>
        <row r="3237">
          <cell r="B3237" t="str">
            <v>OM8_2197</v>
          </cell>
          <cell r="C3237" t="str">
            <v>197 - CP Jurisdictional Factor</v>
          </cell>
        </row>
        <row r="3238">
          <cell r="B3238" t="str">
            <v>OM8_2198</v>
          </cell>
          <cell r="C3238" t="str">
            <v>198 - CP Jurisdictional Factor</v>
          </cell>
        </row>
        <row r="3239">
          <cell r="B3239" t="str">
            <v>OM8_2199</v>
          </cell>
          <cell r="C3239" t="str">
            <v>199 - CP Jurisdictional Factor</v>
          </cell>
        </row>
        <row r="3240">
          <cell r="B3240" t="str">
            <v>OM8_2200</v>
          </cell>
          <cell r="C3240" t="str">
            <v>200 - CP Jurisdictional Factor</v>
          </cell>
        </row>
        <row r="3241">
          <cell r="B3241" t="str">
            <v>OM8_2201</v>
          </cell>
          <cell r="C3241" t="str">
            <v>201 - CP Jurisdictional Factor</v>
          </cell>
        </row>
        <row r="3242">
          <cell r="B3242" t="str">
            <v>OM8_5083</v>
          </cell>
          <cell r="C3242" t="str">
            <v>083 - CP Jurisdictional Factor</v>
          </cell>
        </row>
        <row r="3243">
          <cell r="B3243" t="str">
            <v>OM8_5084</v>
          </cell>
          <cell r="C3243" t="str">
            <v>084 - CP Jurisdictional Factor</v>
          </cell>
        </row>
        <row r="3244">
          <cell r="B3244" t="str">
            <v>OM8_5085</v>
          </cell>
          <cell r="C3244" t="str">
            <v>085 - CP Jurisdictional Factor</v>
          </cell>
        </row>
        <row r="3245">
          <cell r="B3245" t="str">
            <v>OM8_5086</v>
          </cell>
          <cell r="C3245" t="str">
            <v>086 - CP Jurisdictional Factor</v>
          </cell>
        </row>
        <row r="3246">
          <cell r="B3246" t="str">
            <v>OM8_5087</v>
          </cell>
          <cell r="C3246" t="str">
            <v>087 - CP Jurisdictional Factor</v>
          </cell>
        </row>
        <row r="3247">
          <cell r="B3247" t="str">
            <v>OM8_5088</v>
          </cell>
          <cell r="C3247" t="str">
            <v>088 - CP Jurisdictional Factor</v>
          </cell>
        </row>
        <row r="3248">
          <cell r="B3248" t="str">
            <v>OM8_5089</v>
          </cell>
          <cell r="C3248" t="str">
            <v>089 - CP Jurisdictional Factor</v>
          </cell>
        </row>
        <row r="3249">
          <cell r="B3249" t="str">
            <v>OM8_5090</v>
          </cell>
          <cell r="C3249" t="str">
            <v>090 - CP Jurisdictional Factor</v>
          </cell>
        </row>
        <row r="3250">
          <cell r="B3250" t="str">
            <v>OM8_5167</v>
          </cell>
          <cell r="C3250" t="str">
            <v>167 - CP Jurisdictional Factor</v>
          </cell>
        </row>
        <row r="3251">
          <cell r="B3251" t="str">
            <v>OM8_5169</v>
          </cell>
          <cell r="C3251" t="str">
            <v>169 - CP Jurisdictional Factor</v>
          </cell>
        </row>
        <row r="3252">
          <cell r="B3252" t="str">
            <v>OM8_5182</v>
          </cell>
          <cell r="C3252" t="str">
            <v>182 - CP Jurisdictional Factor</v>
          </cell>
        </row>
        <row r="3253">
          <cell r="B3253" t="str">
            <v>OM8_8000</v>
          </cell>
          <cell r="C3253" t="str">
            <v>000 - CP Jurisdictional Factor</v>
          </cell>
        </row>
        <row r="3254">
          <cell r="B3254" t="str">
            <v>OM8_8130</v>
          </cell>
          <cell r="C3254" t="str">
            <v>130 - CP Jurisdictional Factor</v>
          </cell>
        </row>
        <row r="3255">
          <cell r="B3255" t="str">
            <v>OM8_8131</v>
          </cell>
          <cell r="C3255" t="str">
            <v>131 - CP Jurisdictional Factor</v>
          </cell>
        </row>
        <row r="3256">
          <cell r="B3256" t="str">
            <v>OM8_8132</v>
          </cell>
          <cell r="C3256" t="str">
            <v>132 - CP Jurisdictional Factor</v>
          </cell>
        </row>
        <row r="3257">
          <cell r="B3257" t="str">
            <v>OM8_8133</v>
          </cell>
          <cell r="C3257" t="str">
            <v>133 - CP Jurisdictional Factor</v>
          </cell>
        </row>
        <row r="3258">
          <cell r="B3258" t="str">
            <v>OM8_8134</v>
          </cell>
          <cell r="C3258" t="str">
            <v>134 - CP Jurisdictional Factor</v>
          </cell>
        </row>
        <row r="3259">
          <cell r="B3259" t="str">
            <v>OM8_8135</v>
          </cell>
          <cell r="C3259" t="str">
            <v>135 - CP Jurisdictional Factor</v>
          </cell>
        </row>
        <row r="3260">
          <cell r="B3260" t="str">
            <v>OM8_8136</v>
          </cell>
          <cell r="C3260" t="str">
            <v>136 - CP Jurisdictional Factor</v>
          </cell>
        </row>
        <row r="3261">
          <cell r="B3261" t="str">
            <v>OM8_8137</v>
          </cell>
          <cell r="C3261" t="str">
            <v>137 - CP Jurisdictional Factor</v>
          </cell>
        </row>
        <row r="3262">
          <cell r="B3262" t="str">
            <v>OM8_8138</v>
          </cell>
          <cell r="C3262" t="str">
            <v>138 - CP Jurisdictional Factor</v>
          </cell>
        </row>
        <row r="3263">
          <cell r="B3263" t="str">
            <v>OM8_8139</v>
          </cell>
          <cell r="C3263" t="str">
            <v>139 - CP Jurisdictional Factor</v>
          </cell>
        </row>
        <row r="3264">
          <cell r="B3264" t="str">
            <v>OM8_8140</v>
          </cell>
          <cell r="C3264" t="str">
            <v>140 - CP Jurisdictional Factor</v>
          </cell>
        </row>
        <row r="3265">
          <cell r="B3265" t="str">
            <v>OM8_8141</v>
          </cell>
          <cell r="C3265" t="str">
            <v>141 - CP Jurisdictional Factor</v>
          </cell>
        </row>
        <row r="3266">
          <cell r="B3266" t="str">
            <v>OM8_8142</v>
          </cell>
          <cell r="C3266" t="str">
            <v>142 - CP Jurisdictional Factor</v>
          </cell>
        </row>
        <row r="3267">
          <cell r="B3267" t="str">
            <v>OM8_8143</v>
          </cell>
          <cell r="C3267" t="str">
            <v>143 - CP Jurisdictional Factor</v>
          </cell>
        </row>
        <row r="3268">
          <cell r="B3268" t="str">
            <v>OM8_8144</v>
          </cell>
          <cell r="C3268" t="str">
            <v>144 - CP Jurisdictional Factor</v>
          </cell>
        </row>
        <row r="3269">
          <cell r="B3269" t="str">
            <v>OM8_8145</v>
          </cell>
          <cell r="C3269" t="str">
            <v>145 - CP Jurisdictional Factor</v>
          </cell>
        </row>
        <row r="3270">
          <cell r="B3270" t="str">
            <v>OM8_8146</v>
          </cell>
          <cell r="C3270" t="str">
            <v>146 - CP Jurisdictional Factor</v>
          </cell>
        </row>
        <row r="3271">
          <cell r="B3271" t="str">
            <v>OM8_8147</v>
          </cell>
          <cell r="C3271" t="str">
            <v>147 - CP Jurisdictional Factor</v>
          </cell>
        </row>
        <row r="3272">
          <cell r="B3272" t="str">
            <v>OM8_8148</v>
          </cell>
          <cell r="C3272" t="str">
            <v>148 - CP Jurisdictional Factor</v>
          </cell>
        </row>
        <row r="3273">
          <cell r="B3273" t="str">
            <v>OM8_8150</v>
          </cell>
          <cell r="C3273" t="str">
            <v>150 - CP Jurisdictional Factor</v>
          </cell>
        </row>
        <row r="3274">
          <cell r="B3274" t="str">
            <v>OM8_8153</v>
          </cell>
          <cell r="C3274" t="str">
            <v>153 - CP Jurisdictional Factor</v>
          </cell>
        </row>
        <row r="3275">
          <cell r="B3275" t="str">
            <v>OM8_8154</v>
          </cell>
          <cell r="C3275" t="str">
            <v>154 - CP Jurisdictional Factor</v>
          </cell>
        </row>
        <row r="3276">
          <cell r="B3276" t="str">
            <v>OM8_8155</v>
          </cell>
          <cell r="C3276" t="str">
            <v>155 - CP Jurisdictional Factor</v>
          </cell>
        </row>
        <row r="3277">
          <cell r="B3277" t="str">
            <v>OM8_8156</v>
          </cell>
          <cell r="C3277" t="str">
            <v>156 - CP Jurisdictional Factor</v>
          </cell>
        </row>
        <row r="3278">
          <cell r="B3278" t="str">
            <v>OM8_8157</v>
          </cell>
          <cell r="C3278" t="str">
            <v>157 - CP Jurisdictional Factor</v>
          </cell>
        </row>
        <row r="3279">
          <cell r="B3279" t="str">
            <v>OM8_8158</v>
          </cell>
          <cell r="C3279" t="str">
            <v>158 - CP Jurisdictional Factor</v>
          </cell>
        </row>
        <row r="3280">
          <cell r="B3280" t="str">
            <v>OM8_8163</v>
          </cell>
          <cell r="C3280" t="str">
            <v>163 - CP Jurisdictional Factor</v>
          </cell>
        </row>
        <row r="3281">
          <cell r="B3281" t="str">
            <v>OM8_8164</v>
          </cell>
          <cell r="C3281" t="str">
            <v>164 - CP Jurisdictional Factor</v>
          </cell>
        </row>
        <row r="3282">
          <cell r="B3282" t="str">
            <v>OM8_8169</v>
          </cell>
          <cell r="C3282" t="str">
            <v>169 - CP Jurisdictional Factor</v>
          </cell>
        </row>
        <row r="3283">
          <cell r="B3283" t="str">
            <v>OM8_8170</v>
          </cell>
          <cell r="C3283" t="str">
            <v>170 - CP Jurisdictional Factor</v>
          </cell>
        </row>
        <row r="3284">
          <cell r="B3284" t="str">
            <v>OM8_8171</v>
          </cell>
          <cell r="C3284" t="str">
            <v>171 - CP Jurisdictional Factor</v>
          </cell>
        </row>
        <row r="3285">
          <cell r="B3285" t="str">
            <v>OM8_8172</v>
          </cell>
          <cell r="C3285" t="str">
            <v>172 - CP Jurisdictional Factor</v>
          </cell>
        </row>
        <row r="3286">
          <cell r="B3286" t="str">
            <v>OM8_8173</v>
          </cell>
          <cell r="C3286" t="str">
            <v>173 - CP Jurisdictional Factor</v>
          </cell>
        </row>
        <row r="3287">
          <cell r="B3287" t="str">
            <v>OM8_8174</v>
          </cell>
          <cell r="C3287" t="str">
            <v>174 - CP Jurisdictional Factor</v>
          </cell>
        </row>
        <row r="3288">
          <cell r="B3288" t="str">
            <v>OM8_8175</v>
          </cell>
          <cell r="C3288" t="str">
            <v>175 - CP Jurisdictional Factor</v>
          </cell>
        </row>
        <row r="3289">
          <cell r="B3289" t="str">
            <v>OM8_8176</v>
          </cell>
          <cell r="C3289" t="str">
            <v>176 - CP Jurisdictional Factor</v>
          </cell>
        </row>
        <row r="3290">
          <cell r="B3290" t="str">
            <v>OM8_8177</v>
          </cell>
          <cell r="C3290" t="str">
            <v>177 - CP Jurisdictional Factor</v>
          </cell>
        </row>
        <row r="3291">
          <cell r="B3291" t="str">
            <v>OM8_8178</v>
          </cell>
          <cell r="C3291" t="str">
            <v>178 - CP Jurisdictional Factor</v>
          </cell>
        </row>
        <row r="3292">
          <cell r="B3292" t="str">
            <v>OM8_8179</v>
          </cell>
          <cell r="C3292" t="str">
            <v>179 - CP Jurisdictional Factor</v>
          </cell>
        </row>
        <row r="3293">
          <cell r="B3293" t="str">
            <v>OM8_8180</v>
          </cell>
          <cell r="C3293" t="str">
            <v>180 - CP Jurisdictional Factor</v>
          </cell>
        </row>
        <row r="3294">
          <cell r="B3294" t="str">
            <v>OM8_8181</v>
          </cell>
          <cell r="C3294" t="str">
            <v>181 - CP Jurisdictional Factor</v>
          </cell>
        </row>
        <row r="3295">
          <cell r="B3295" t="str">
            <v>OM8_8183</v>
          </cell>
          <cell r="C3295" t="str">
            <v>183 - CP Jurisdictional Factor</v>
          </cell>
        </row>
        <row r="3296">
          <cell r="B3296" t="str">
            <v>OM8_8185</v>
          </cell>
          <cell r="C3296" t="str">
            <v>185 - CP Jurisdictional Factor</v>
          </cell>
        </row>
        <row r="3297">
          <cell r="B3297" t="str">
            <v>OM8_8186</v>
          </cell>
          <cell r="C3297" t="str">
            <v>186 - CP Jurisdictional Factor</v>
          </cell>
        </row>
        <row r="3298">
          <cell r="B3298" t="str">
            <v>OM8_8188</v>
          </cell>
          <cell r="C3298" t="str">
            <v>188 - CP Jurisdictional Factor</v>
          </cell>
        </row>
        <row r="3299">
          <cell r="B3299" t="str">
            <v>OM8_8189</v>
          </cell>
          <cell r="C3299" t="str">
            <v>189 - CP Jurisdictional Factor</v>
          </cell>
        </row>
        <row r="3300">
          <cell r="B3300" t="str">
            <v>OM8_8192</v>
          </cell>
          <cell r="C3300" t="str">
            <v>192 - CP Jurisdictional Factor</v>
          </cell>
        </row>
        <row r="3301">
          <cell r="B3301" t="str">
            <v>OM8_8193</v>
          </cell>
          <cell r="C3301" t="str">
            <v>193 - CP Jurisdictional Factor</v>
          </cell>
        </row>
        <row r="3302">
          <cell r="B3302" t="str">
            <v>OM9_2000</v>
          </cell>
          <cell r="C3302" t="str">
            <v>000 - GCP Jurisdictional Factor</v>
          </cell>
        </row>
        <row r="3303">
          <cell r="B3303" t="str">
            <v>OM9_2091</v>
          </cell>
          <cell r="C3303" t="str">
            <v>091 - GCP Jurisdictional Factor</v>
          </cell>
        </row>
        <row r="3304">
          <cell r="B3304" t="str">
            <v>OM9_2092</v>
          </cell>
          <cell r="C3304" t="str">
            <v>092 - GCP Jurisdictional Factor</v>
          </cell>
        </row>
        <row r="3305">
          <cell r="B3305" t="str">
            <v>OM9_2093</v>
          </cell>
          <cell r="C3305" t="str">
            <v>093 - GCP Jurisdictional Factor</v>
          </cell>
        </row>
        <row r="3306">
          <cell r="B3306" t="str">
            <v>OM9_2094</v>
          </cell>
          <cell r="C3306" t="str">
            <v>094 - GCP Jurisdictional Factor</v>
          </cell>
        </row>
        <row r="3307">
          <cell r="B3307" t="str">
            <v>OM9_2095</v>
          </cell>
          <cell r="C3307" t="str">
            <v>095 - GCP Jurisdictional Factor</v>
          </cell>
        </row>
        <row r="3308">
          <cell r="B3308" t="str">
            <v>OM9_2096</v>
          </cell>
          <cell r="C3308" t="str">
            <v>096 - GCP Jurisdictional Factor</v>
          </cell>
        </row>
        <row r="3309">
          <cell r="B3309" t="str">
            <v>OM9_2097</v>
          </cell>
          <cell r="C3309" t="str">
            <v>097 - GCP Jurisdictional Factor</v>
          </cell>
        </row>
        <row r="3310">
          <cell r="B3310" t="str">
            <v>OM9_2098</v>
          </cell>
          <cell r="C3310" t="str">
            <v>098 - GCP Jurisdictional Factor</v>
          </cell>
        </row>
        <row r="3311">
          <cell r="B3311" t="str">
            <v>OM9_2099</v>
          </cell>
          <cell r="C3311" t="str">
            <v>099 - GCP Jurisdictional Factor</v>
          </cell>
        </row>
        <row r="3312">
          <cell r="B3312" t="str">
            <v>OM9_2100</v>
          </cell>
          <cell r="C3312" t="str">
            <v>100 - GCP Jurisdictional Factor</v>
          </cell>
        </row>
        <row r="3313">
          <cell r="B3313" t="str">
            <v>OM9_2101</v>
          </cell>
          <cell r="C3313" t="str">
            <v>101 - GCP Jurisdictional Factor</v>
          </cell>
        </row>
        <row r="3314">
          <cell r="B3314" t="str">
            <v>OM9_2102</v>
          </cell>
          <cell r="C3314" t="str">
            <v>102 - GCP Jurisdictional Factor</v>
          </cell>
        </row>
        <row r="3315">
          <cell r="B3315" t="str">
            <v>OM9_2103</v>
          </cell>
          <cell r="C3315" t="str">
            <v>103 - GCP Jurisdictional Factor</v>
          </cell>
        </row>
        <row r="3316">
          <cell r="B3316" t="str">
            <v>OM9_2104</v>
          </cell>
          <cell r="C3316" t="str">
            <v>104 - GCP Jurisdictional Factor</v>
          </cell>
        </row>
        <row r="3317">
          <cell r="B3317" t="str">
            <v>OM9_2105</v>
          </cell>
          <cell r="C3317" t="str">
            <v>105 - GCP Jurisdictional Factor</v>
          </cell>
        </row>
        <row r="3318">
          <cell r="B3318" t="str">
            <v>OM9_2106</v>
          </cell>
          <cell r="C3318" t="str">
            <v>106 - GCP Jurisdictional Factor</v>
          </cell>
        </row>
        <row r="3319">
          <cell r="B3319" t="str">
            <v>OM9_2107</v>
          </cell>
          <cell r="C3319" t="str">
            <v>107 - GCP Jurisdictional Factor</v>
          </cell>
        </row>
        <row r="3320">
          <cell r="B3320" t="str">
            <v>OM9_2108</v>
          </cell>
          <cell r="C3320" t="str">
            <v>108 - GCP Jurisdictional Factor</v>
          </cell>
        </row>
        <row r="3321">
          <cell r="B3321" t="str">
            <v>OM9_2109</v>
          </cell>
          <cell r="C3321" t="str">
            <v>109 - GCP Jurisdictional Factor</v>
          </cell>
        </row>
        <row r="3322">
          <cell r="B3322" t="str">
            <v>OM9_2110</v>
          </cell>
          <cell r="C3322" t="str">
            <v>110 - GCP Jurisdictional Factor</v>
          </cell>
        </row>
        <row r="3323">
          <cell r="B3323" t="str">
            <v>OM9_2159</v>
          </cell>
          <cell r="C3323" t="str">
            <v>159 - GCP Jurisdictional Factor</v>
          </cell>
        </row>
        <row r="3324">
          <cell r="B3324" t="str">
            <v>OM9_2160</v>
          </cell>
          <cell r="C3324" t="str">
            <v>160 - GCP Jurisdictional Factor</v>
          </cell>
        </row>
        <row r="3325">
          <cell r="B3325" t="str">
            <v>OM9_2162</v>
          </cell>
          <cell r="C3325" t="str">
            <v>162 - GCP Jurisdictional Factor</v>
          </cell>
        </row>
        <row r="3326">
          <cell r="B3326" t="str">
            <v>OM9_2166</v>
          </cell>
          <cell r="C3326" t="str">
            <v>166 - GCP Jurisdictional Factor</v>
          </cell>
        </row>
        <row r="3327">
          <cell r="B3327" t="str">
            <v>OM9_2194</v>
          </cell>
          <cell r="C3327" t="str">
            <v>194 - GCP Jurisdictional Factor</v>
          </cell>
        </row>
        <row r="3328">
          <cell r="B3328" t="str">
            <v>OM9_2195</v>
          </cell>
          <cell r="C3328" t="str">
            <v>195 - GCP Jurisdictional Factor</v>
          </cell>
        </row>
        <row r="3329">
          <cell r="B3329" t="str">
            <v>OM9_2196</v>
          </cell>
          <cell r="C3329" t="str">
            <v>196 - GCP Jurisdictional Factor</v>
          </cell>
        </row>
        <row r="3330">
          <cell r="B3330" t="str">
            <v>OM9_2197</v>
          </cell>
          <cell r="C3330" t="str">
            <v>197 - GCP Jurisdictional Factor</v>
          </cell>
        </row>
        <row r="3331">
          <cell r="B3331" t="str">
            <v>OM9_2198</v>
          </cell>
          <cell r="C3331" t="str">
            <v>198 - GCP Jurisdictional Factor</v>
          </cell>
        </row>
        <row r="3332">
          <cell r="B3332" t="str">
            <v>OM9_2199</v>
          </cell>
          <cell r="C3332" t="str">
            <v>199 - GCP Jurisdictional Factor</v>
          </cell>
        </row>
        <row r="3333">
          <cell r="B3333" t="str">
            <v>OM9_2200</v>
          </cell>
          <cell r="C3333" t="str">
            <v>200 - GCP Jurisdictional Factor</v>
          </cell>
        </row>
        <row r="3334">
          <cell r="B3334" t="str">
            <v>OM9_2201</v>
          </cell>
          <cell r="C3334" t="str">
            <v>201 - GCP Jurisdictional Factor</v>
          </cell>
        </row>
        <row r="3335">
          <cell r="B3335" t="str">
            <v>OM9_5083</v>
          </cell>
          <cell r="C3335" t="str">
            <v>083 - GCP Jurisdictional Factor</v>
          </cell>
        </row>
        <row r="3336">
          <cell r="B3336" t="str">
            <v>OM9_5084</v>
          </cell>
          <cell r="C3336" t="str">
            <v>084 - GCP Jurisdictional Factor</v>
          </cell>
        </row>
        <row r="3337">
          <cell r="B3337" t="str">
            <v>OM9_5085</v>
          </cell>
          <cell r="C3337" t="str">
            <v>085 - GCP Jurisdictional Factor</v>
          </cell>
        </row>
        <row r="3338">
          <cell r="B3338" t="str">
            <v>OM9_5086</v>
          </cell>
          <cell r="C3338" t="str">
            <v>086 - GCP Jurisdictional Factor</v>
          </cell>
        </row>
        <row r="3339">
          <cell r="B3339" t="str">
            <v>OM9_5087</v>
          </cell>
          <cell r="C3339" t="str">
            <v>087 - GCP Jurisdictional Factor</v>
          </cell>
        </row>
        <row r="3340">
          <cell r="B3340" t="str">
            <v>OM9_5088</v>
          </cell>
          <cell r="C3340" t="str">
            <v>088 - GCP Jurisdictional Factor</v>
          </cell>
        </row>
        <row r="3341">
          <cell r="B3341" t="str">
            <v>OM9_5089</v>
          </cell>
          <cell r="C3341" t="str">
            <v>089 - GCP Jurisdictional Factor</v>
          </cell>
        </row>
        <row r="3342">
          <cell r="B3342" t="str">
            <v>OM9_5090</v>
          </cell>
          <cell r="C3342" t="str">
            <v>090 - GCP Jurisdictional Factor</v>
          </cell>
        </row>
        <row r="3343">
          <cell r="B3343" t="str">
            <v>OM9_5167</v>
          </cell>
          <cell r="C3343" t="str">
            <v>167 - GCP Jurisdictional Factor</v>
          </cell>
        </row>
        <row r="3344">
          <cell r="B3344" t="str">
            <v>OM9_5169</v>
          </cell>
          <cell r="C3344" t="str">
            <v>169 - GCP Jurisdictional Factor</v>
          </cell>
        </row>
        <row r="3345">
          <cell r="B3345" t="str">
            <v>OM9_5182</v>
          </cell>
          <cell r="C3345" t="str">
            <v>182 - GCP Jurisdictional Factor</v>
          </cell>
        </row>
        <row r="3346">
          <cell r="B3346" t="str">
            <v>OM9_8000</v>
          </cell>
          <cell r="C3346" t="str">
            <v>000 - GCP Jurisdictional Factor</v>
          </cell>
        </row>
        <row r="3347">
          <cell r="B3347" t="str">
            <v>OM9_8130</v>
          </cell>
          <cell r="C3347" t="str">
            <v>130 - GCP Jurisdictional Factor</v>
          </cell>
        </row>
        <row r="3348">
          <cell r="B3348" t="str">
            <v>OM9_8131</v>
          </cell>
          <cell r="C3348" t="str">
            <v>131 - GCP Jurisdictional Factor</v>
          </cell>
        </row>
        <row r="3349">
          <cell r="B3349" t="str">
            <v>OM9_8132</v>
          </cell>
          <cell r="C3349" t="str">
            <v>132 - GCP Jurisdictional Factor</v>
          </cell>
        </row>
        <row r="3350">
          <cell r="B3350" t="str">
            <v>OM9_8133</v>
          </cell>
          <cell r="C3350" t="str">
            <v>133 - GCP Jurisdictional Factor</v>
          </cell>
        </row>
        <row r="3351">
          <cell r="B3351" t="str">
            <v>OM9_8134</v>
          </cell>
          <cell r="C3351" t="str">
            <v>134 - GCP Jurisdictional Factor</v>
          </cell>
        </row>
        <row r="3352">
          <cell r="B3352" t="str">
            <v>OM9_8135</v>
          </cell>
          <cell r="C3352" t="str">
            <v>135 - GCP Jurisdictional Factor</v>
          </cell>
        </row>
        <row r="3353">
          <cell r="B3353" t="str">
            <v>OM9_8136</v>
          </cell>
          <cell r="C3353" t="str">
            <v>136 - GCP Jurisdictional Factor</v>
          </cell>
        </row>
        <row r="3354">
          <cell r="B3354" t="str">
            <v>OM9_8137</v>
          </cell>
          <cell r="C3354" t="str">
            <v>137 - GCP Jurisdictional Factor</v>
          </cell>
        </row>
        <row r="3355">
          <cell r="B3355" t="str">
            <v>OM9_8138</v>
          </cell>
          <cell r="C3355" t="str">
            <v>138 - GCP Jurisdictional Factor</v>
          </cell>
        </row>
        <row r="3356">
          <cell r="B3356" t="str">
            <v>OM9_8139</v>
          </cell>
          <cell r="C3356" t="str">
            <v>139 - GCP Jurisdictional Factor</v>
          </cell>
        </row>
        <row r="3357">
          <cell r="B3357" t="str">
            <v>OM9_8140</v>
          </cell>
          <cell r="C3357" t="str">
            <v>140 - GCP Jurisdictional Factor</v>
          </cell>
        </row>
        <row r="3358">
          <cell r="B3358" t="str">
            <v>OM9_8141</v>
          </cell>
          <cell r="C3358" t="str">
            <v>141 - GCP Jurisdictional Factor</v>
          </cell>
        </row>
        <row r="3359">
          <cell r="B3359" t="str">
            <v>OM9_8142</v>
          </cell>
          <cell r="C3359" t="str">
            <v>142 - GCP Jurisdictional Factor</v>
          </cell>
        </row>
        <row r="3360">
          <cell r="B3360" t="str">
            <v>OM9_8143</v>
          </cell>
          <cell r="C3360" t="str">
            <v>143 - GCP Jurisdictional Factor</v>
          </cell>
        </row>
        <row r="3361">
          <cell r="B3361" t="str">
            <v>OM9_8144</v>
          </cell>
          <cell r="C3361" t="str">
            <v>144 - GCP Jurisdictional Factor</v>
          </cell>
        </row>
        <row r="3362">
          <cell r="B3362" t="str">
            <v>OM9_8145</v>
          </cell>
          <cell r="C3362" t="str">
            <v>145 - GCP Jurisdictional Factor</v>
          </cell>
        </row>
        <row r="3363">
          <cell r="B3363" t="str">
            <v>OM9_8146</v>
          </cell>
          <cell r="C3363" t="str">
            <v>146 - GCP Jurisdictional Factor</v>
          </cell>
        </row>
        <row r="3364">
          <cell r="B3364" t="str">
            <v>OM9_8147</v>
          </cell>
          <cell r="C3364" t="str">
            <v>147 - GCP Jurisdictional Factor</v>
          </cell>
        </row>
        <row r="3365">
          <cell r="B3365" t="str">
            <v>OM9_8148</v>
          </cell>
          <cell r="C3365" t="str">
            <v>148 - GCP Jurisdictional Factor</v>
          </cell>
        </row>
        <row r="3366">
          <cell r="B3366" t="str">
            <v>OM9_8150</v>
          </cell>
          <cell r="C3366" t="str">
            <v>150 - GCP Jurisdictional Factor</v>
          </cell>
        </row>
        <row r="3367">
          <cell r="B3367" t="str">
            <v>OM9_8153</v>
          </cell>
          <cell r="C3367" t="str">
            <v>153 - GCP Jurisdictional Factor</v>
          </cell>
        </row>
        <row r="3368">
          <cell r="B3368" t="str">
            <v>OM9_8154</v>
          </cell>
          <cell r="C3368" t="str">
            <v>154 - GCP Jurisdictional Factor</v>
          </cell>
        </row>
        <row r="3369">
          <cell r="B3369" t="str">
            <v>OM9_8155</v>
          </cell>
          <cell r="C3369" t="str">
            <v>155 - GCP Jurisdictional Factor</v>
          </cell>
        </row>
        <row r="3370">
          <cell r="B3370" t="str">
            <v>OM9_8156</v>
          </cell>
          <cell r="C3370" t="str">
            <v>156 - GCP Jurisdictional Factor</v>
          </cell>
        </row>
        <row r="3371">
          <cell r="B3371" t="str">
            <v>OM9_8157</v>
          </cell>
          <cell r="C3371" t="str">
            <v>157 - GCP Jurisdictional Factor</v>
          </cell>
        </row>
        <row r="3372">
          <cell r="B3372" t="str">
            <v>OM9_8158</v>
          </cell>
          <cell r="C3372" t="str">
            <v>158 - GCP Jurisdictional Factor</v>
          </cell>
        </row>
        <row r="3373">
          <cell r="B3373" t="str">
            <v>OM9_8163</v>
          </cell>
          <cell r="C3373" t="str">
            <v>163 - GCP Jurisdictional Factor</v>
          </cell>
        </row>
        <row r="3374">
          <cell r="B3374" t="str">
            <v>OM9_8164</v>
          </cell>
          <cell r="C3374" t="str">
            <v>164 - GCP Jurisdictional Factor</v>
          </cell>
        </row>
        <row r="3375">
          <cell r="B3375" t="str">
            <v>OM9_8169</v>
          </cell>
          <cell r="C3375" t="str">
            <v>169 - GCP Jurisdictional Factor</v>
          </cell>
        </row>
        <row r="3376">
          <cell r="B3376" t="str">
            <v>OM9_8170</v>
          </cell>
          <cell r="C3376" t="str">
            <v>170 - GCP Jurisdictional Factor</v>
          </cell>
        </row>
        <row r="3377">
          <cell r="B3377" t="str">
            <v>OM9_8171</v>
          </cell>
          <cell r="C3377" t="str">
            <v>171 - GCP Jurisdictional Factor</v>
          </cell>
        </row>
        <row r="3378">
          <cell r="B3378" t="str">
            <v>OM9_8172</v>
          </cell>
          <cell r="C3378" t="str">
            <v>172 - GCP Jurisdictional Factor</v>
          </cell>
        </row>
        <row r="3379">
          <cell r="B3379" t="str">
            <v>OM9_8173</v>
          </cell>
          <cell r="C3379" t="str">
            <v>173 - GCP Jurisdictional Factor</v>
          </cell>
        </row>
        <row r="3380">
          <cell r="B3380" t="str">
            <v>OM9_8174</v>
          </cell>
          <cell r="C3380" t="str">
            <v>174 - GCP Jurisdictional Factor</v>
          </cell>
        </row>
        <row r="3381">
          <cell r="B3381" t="str">
            <v>OM9_8175</v>
          </cell>
          <cell r="C3381" t="str">
            <v>175 - GCP Jurisdictional Factor</v>
          </cell>
        </row>
        <row r="3382">
          <cell r="B3382" t="str">
            <v>OM9_8176</v>
          </cell>
          <cell r="C3382" t="str">
            <v>176 - GCP Jurisdictional Factor</v>
          </cell>
        </row>
        <row r="3383">
          <cell r="B3383" t="str">
            <v>OM9_8177</v>
          </cell>
          <cell r="C3383" t="str">
            <v>177 - GCP Jurisdictional Factor</v>
          </cell>
        </row>
        <row r="3384">
          <cell r="B3384" t="str">
            <v>OM9_8178</v>
          </cell>
          <cell r="C3384" t="str">
            <v>178 - GCP Jurisdictional Factor</v>
          </cell>
        </row>
        <row r="3385">
          <cell r="B3385" t="str">
            <v>OM9_8179</v>
          </cell>
          <cell r="C3385" t="str">
            <v>179 - GCP Jurisdictional Factor</v>
          </cell>
        </row>
        <row r="3386">
          <cell r="B3386" t="str">
            <v>OM9_8180</v>
          </cell>
          <cell r="C3386" t="str">
            <v>180 - GCP Jurisdictional Factor</v>
          </cell>
        </row>
        <row r="3387">
          <cell r="B3387" t="str">
            <v>OM9_8181</v>
          </cell>
          <cell r="C3387" t="str">
            <v>181 - GCP Jurisdictional Factor</v>
          </cell>
        </row>
        <row r="3388">
          <cell r="B3388" t="str">
            <v>OM9_8183</v>
          </cell>
          <cell r="C3388" t="str">
            <v>183 - GCP Jurisdictional Factor</v>
          </cell>
        </row>
        <row r="3389">
          <cell r="B3389" t="str">
            <v>OM9_8185</v>
          </cell>
          <cell r="C3389" t="str">
            <v>185 - GCP Jurisdictional Factor</v>
          </cell>
        </row>
        <row r="3390">
          <cell r="B3390" t="str">
            <v>OM9_8186</v>
          </cell>
          <cell r="C3390" t="str">
            <v>186 - GCP Jurisdictional Factor</v>
          </cell>
        </row>
        <row r="3391">
          <cell r="B3391" t="str">
            <v>OM9_8188</v>
          </cell>
          <cell r="C3391" t="str">
            <v>188 - GCP Jurisdictional Factor</v>
          </cell>
        </row>
        <row r="3392">
          <cell r="B3392" t="str">
            <v>OM9_8189</v>
          </cell>
          <cell r="C3392" t="str">
            <v>189 - GCP Jurisdictional Factor</v>
          </cell>
        </row>
        <row r="3393">
          <cell r="B3393" t="str">
            <v>OM9_8192</v>
          </cell>
          <cell r="C3393" t="str">
            <v>192 - GCP Jurisdictional Factor</v>
          </cell>
        </row>
        <row r="3394">
          <cell r="B3394" t="str">
            <v>OM9_8193</v>
          </cell>
          <cell r="C3394" t="str">
            <v>193 - GCP Jurisdictional Factor</v>
          </cell>
        </row>
        <row r="3395">
          <cell r="B3395" t="str">
            <v>OMA_2000</v>
          </cell>
          <cell r="C3395" t="str">
            <v>000 - Energy Jurisdictional Factor</v>
          </cell>
        </row>
        <row r="3396">
          <cell r="B3396" t="str">
            <v>OMA_2091</v>
          </cell>
          <cell r="C3396" t="str">
            <v>091 - Energy Jurisdictional Factor</v>
          </cell>
        </row>
        <row r="3397">
          <cell r="B3397" t="str">
            <v>OMA_2092</v>
          </cell>
          <cell r="C3397" t="str">
            <v>092 - Energy Jurisdictional Factor</v>
          </cell>
        </row>
        <row r="3398">
          <cell r="B3398" t="str">
            <v>OMA_2093</v>
          </cell>
          <cell r="C3398" t="str">
            <v>093 - Energy Jurisdictional Factor</v>
          </cell>
        </row>
        <row r="3399">
          <cell r="B3399" t="str">
            <v>OMA_2094</v>
          </cell>
          <cell r="C3399" t="str">
            <v>094 - Energy Jurisdictional Factor</v>
          </cell>
        </row>
        <row r="3400">
          <cell r="B3400" t="str">
            <v>OMA_2095</v>
          </cell>
          <cell r="C3400" t="str">
            <v>095 - Energy Jurisdictional Factor</v>
          </cell>
        </row>
        <row r="3401">
          <cell r="B3401" t="str">
            <v>OMA_2096</v>
          </cell>
          <cell r="C3401" t="str">
            <v>096 - Energy Jurisdictional Factor</v>
          </cell>
        </row>
        <row r="3402">
          <cell r="B3402" t="str">
            <v>OMA_2097</v>
          </cell>
          <cell r="C3402" t="str">
            <v>097 - Energy Jurisdictional Factor</v>
          </cell>
        </row>
        <row r="3403">
          <cell r="B3403" t="str">
            <v>OMA_2098</v>
          </cell>
          <cell r="C3403" t="str">
            <v>098 - Energy Jurisdictional Factor</v>
          </cell>
        </row>
        <row r="3404">
          <cell r="B3404" t="str">
            <v>OMA_2099</v>
          </cell>
          <cell r="C3404" t="str">
            <v>099 - Energy Jurisdictional Factor</v>
          </cell>
        </row>
        <row r="3405">
          <cell r="B3405" t="str">
            <v>OMA_2100</v>
          </cell>
          <cell r="C3405" t="str">
            <v>100 - Energy Jurisdictional Factor</v>
          </cell>
        </row>
        <row r="3406">
          <cell r="B3406" t="str">
            <v>OMA_2101</v>
          </cell>
          <cell r="C3406" t="str">
            <v>101 - Energy Jurisdictional Factor</v>
          </cell>
        </row>
        <row r="3407">
          <cell r="B3407" t="str">
            <v>OMA_2102</v>
          </cell>
          <cell r="C3407" t="str">
            <v>102 - Energy Jurisdictional Factor</v>
          </cell>
        </row>
        <row r="3408">
          <cell r="B3408" t="str">
            <v>OMA_2103</v>
          </cell>
          <cell r="C3408" t="str">
            <v>103 - Energy Jurisdictional Factor</v>
          </cell>
        </row>
        <row r="3409">
          <cell r="B3409" t="str">
            <v>OMA_2104</v>
          </cell>
          <cell r="C3409" t="str">
            <v>104 - Energy Jurisdictional Factor</v>
          </cell>
        </row>
        <row r="3410">
          <cell r="B3410" t="str">
            <v>OMA_2105</v>
          </cell>
          <cell r="C3410" t="str">
            <v>105 - Energy Jurisdictional Factor</v>
          </cell>
        </row>
        <row r="3411">
          <cell r="B3411" t="str">
            <v>OMA_2106</v>
          </cell>
          <cell r="C3411" t="str">
            <v>106 - Energy Jurisdictional Factor</v>
          </cell>
        </row>
        <row r="3412">
          <cell r="B3412" t="str">
            <v>OMA_2107</v>
          </cell>
          <cell r="C3412" t="str">
            <v>107 - Energy Jurisdictional Factor</v>
          </cell>
        </row>
        <row r="3413">
          <cell r="B3413" t="str">
            <v>OMA_2108</v>
          </cell>
          <cell r="C3413" t="str">
            <v>108 - Energy Jurisdictional Factor</v>
          </cell>
        </row>
        <row r="3414">
          <cell r="B3414" t="str">
            <v>OMA_2109</v>
          </cell>
          <cell r="C3414" t="str">
            <v>109 - Energy Jurisdictional Factor</v>
          </cell>
        </row>
        <row r="3415">
          <cell r="B3415" t="str">
            <v>OMA_2110</v>
          </cell>
          <cell r="C3415" t="str">
            <v>110 - Energy Jurisdictional Factor</v>
          </cell>
        </row>
        <row r="3416">
          <cell r="B3416" t="str">
            <v>OMA_2159</v>
          </cell>
          <cell r="C3416" t="str">
            <v>159 - Energy Jurisdictional Factor</v>
          </cell>
        </row>
        <row r="3417">
          <cell r="B3417" t="str">
            <v>OMA_2160</v>
          </cell>
          <cell r="C3417" t="str">
            <v>160 - Energy Jurisdictional Factor</v>
          </cell>
        </row>
        <row r="3418">
          <cell r="B3418" t="str">
            <v>OMA_2162</v>
          </cell>
          <cell r="C3418" t="str">
            <v>162 - Energy Jurisdictional Factor</v>
          </cell>
        </row>
        <row r="3419">
          <cell r="B3419" t="str">
            <v>OMA_2166</v>
          </cell>
          <cell r="C3419" t="str">
            <v>166 - Energy Jurisdictional Factor</v>
          </cell>
        </row>
        <row r="3420">
          <cell r="B3420" t="str">
            <v>OMA_2194</v>
          </cell>
          <cell r="C3420" t="str">
            <v>194 - Energy Jurisdictional Factor</v>
          </cell>
        </row>
        <row r="3421">
          <cell r="B3421" t="str">
            <v>OMA_2195</v>
          </cell>
          <cell r="C3421" t="str">
            <v>195 - Energy Jurisdictional Factor</v>
          </cell>
        </row>
        <row r="3422">
          <cell r="B3422" t="str">
            <v>OMA_2196</v>
          </cell>
          <cell r="C3422" t="str">
            <v>196 - Energy Jurisdictional Factor</v>
          </cell>
        </row>
        <row r="3423">
          <cell r="B3423" t="str">
            <v>OMA_2197</v>
          </cell>
          <cell r="C3423" t="str">
            <v>197 - Energy Jurisdictional Factor</v>
          </cell>
        </row>
        <row r="3424">
          <cell r="B3424" t="str">
            <v>OMA_2198</v>
          </cell>
          <cell r="C3424" t="str">
            <v>198 - Energy Jurisdictional Factor</v>
          </cell>
        </row>
        <row r="3425">
          <cell r="B3425" t="str">
            <v>OMA_2199</v>
          </cell>
          <cell r="C3425" t="str">
            <v>199 - Energy Jurisdictional Factor</v>
          </cell>
        </row>
        <row r="3426">
          <cell r="B3426" t="str">
            <v>OMA_2200</v>
          </cell>
          <cell r="C3426" t="str">
            <v>200 - Energy Jurisdictional Factor</v>
          </cell>
        </row>
        <row r="3427">
          <cell r="B3427" t="str">
            <v>OMA_2201</v>
          </cell>
          <cell r="C3427" t="str">
            <v>201 - Energy Jurisdictional Factor</v>
          </cell>
        </row>
        <row r="3428">
          <cell r="B3428" t="str">
            <v>OMA_5083</v>
          </cell>
          <cell r="C3428" t="str">
            <v>083 - Energy Jurisdictional Factor</v>
          </cell>
        </row>
        <row r="3429">
          <cell r="B3429" t="str">
            <v>OMA_5084</v>
          </cell>
          <cell r="C3429" t="str">
            <v>084 - Energy Jurisdictional Factor</v>
          </cell>
        </row>
        <row r="3430">
          <cell r="B3430" t="str">
            <v>OMA_5085</v>
          </cell>
          <cell r="C3430" t="str">
            <v>085 - Energy Jurisdictional Factor</v>
          </cell>
        </row>
        <row r="3431">
          <cell r="B3431" t="str">
            <v>OMA_5086</v>
          </cell>
          <cell r="C3431" t="str">
            <v>086 - Energy Jurisdictional Factor</v>
          </cell>
        </row>
        <row r="3432">
          <cell r="B3432" t="str">
            <v>OMA_5087</v>
          </cell>
          <cell r="C3432" t="str">
            <v>087 - Energy Jurisdictional Factor</v>
          </cell>
        </row>
        <row r="3433">
          <cell r="B3433" t="str">
            <v>OMA_5088</v>
          </cell>
          <cell r="C3433" t="str">
            <v>088 - Energy Jurisdictional Factor</v>
          </cell>
        </row>
        <row r="3434">
          <cell r="B3434" t="str">
            <v>OMA_5089</v>
          </cell>
          <cell r="C3434" t="str">
            <v>089 - Energy Jurisdictional Factor</v>
          </cell>
        </row>
        <row r="3435">
          <cell r="B3435" t="str">
            <v>OMA_5090</v>
          </cell>
          <cell r="C3435" t="str">
            <v>090 - Energy Jurisdictional Factor</v>
          </cell>
        </row>
        <row r="3436">
          <cell r="B3436" t="str">
            <v>OMA_5167</v>
          </cell>
          <cell r="C3436" t="str">
            <v>167 - Energy Jurisdictional Factor</v>
          </cell>
        </row>
        <row r="3437">
          <cell r="B3437" t="str">
            <v>OMA_5169</v>
          </cell>
          <cell r="C3437" t="str">
            <v>169 - Energy Jurisdictional Factor</v>
          </cell>
        </row>
        <row r="3438">
          <cell r="B3438" t="str">
            <v>OMA_5182</v>
          </cell>
          <cell r="C3438" t="str">
            <v>182 - Energy Jurisdictional Factor</v>
          </cell>
        </row>
        <row r="3439">
          <cell r="B3439" t="str">
            <v>OMA_8000</v>
          </cell>
          <cell r="C3439" t="str">
            <v>000 - Energy Jurisdictional Factor</v>
          </cell>
        </row>
        <row r="3440">
          <cell r="B3440" t="str">
            <v>OMA_8130</v>
          </cell>
          <cell r="C3440" t="str">
            <v>130 - Energy Jurisdictional Factor</v>
          </cell>
        </row>
        <row r="3441">
          <cell r="B3441" t="str">
            <v>OMA_8131</v>
          </cell>
          <cell r="C3441" t="str">
            <v>131 - Energy Jurisdictional Factor</v>
          </cell>
        </row>
        <row r="3442">
          <cell r="B3442" t="str">
            <v>OMA_8132</v>
          </cell>
          <cell r="C3442" t="str">
            <v>132 - Energy Jurisdictional Factor</v>
          </cell>
        </row>
        <row r="3443">
          <cell r="B3443" t="str">
            <v>OMA_8133</v>
          </cell>
          <cell r="C3443" t="str">
            <v>133 - Energy Jurisdictional Factor</v>
          </cell>
        </row>
        <row r="3444">
          <cell r="B3444" t="str">
            <v>OMA_8134</v>
          </cell>
          <cell r="C3444" t="str">
            <v>134 - Energy Jurisdictional Factor</v>
          </cell>
        </row>
        <row r="3445">
          <cell r="B3445" t="str">
            <v>OMA_8135</v>
          </cell>
          <cell r="C3445" t="str">
            <v>135 - Energy Jurisdictional Factor</v>
          </cell>
        </row>
        <row r="3446">
          <cell r="B3446" t="str">
            <v>OMA_8136</v>
          </cell>
          <cell r="C3446" t="str">
            <v>136 - Energy Jurisdictional Factor</v>
          </cell>
        </row>
        <row r="3447">
          <cell r="B3447" t="str">
            <v>OMA_8137</v>
          </cell>
          <cell r="C3447" t="str">
            <v>137 - Energy Jurisdictional Factor</v>
          </cell>
        </row>
        <row r="3448">
          <cell r="B3448" t="str">
            <v>OMA_8138</v>
          </cell>
          <cell r="C3448" t="str">
            <v>138 - Energy Jurisdictional Factor</v>
          </cell>
        </row>
        <row r="3449">
          <cell r="B3449" t="str">
            <v>OMA_8139</v>
          </cell>
          <cell r="C3449" t="str">
            <v>139 - Energy Jurisdictional Factor</v>
          </cell>
        </row>
        <row r="3450">
          <cell r="B3450" t="str">
            <v>OMA_8140</v>
          </cell>
          <cell r="C3450" t="str">
            <v>140 - Energy Jurisdictional Factor</v>
          </cell>
        </row>
        <row r="3451">
          <cell r="B3451" t="str">
            <v>OMA_8141</v>
          </cell>
          <cell r="C3451" t="str">
            <v>141 - Energy Jurisdictional Factor</v>
          </cell>
        </row>
        <row r="3452">
          <cell r="B3452" t="str">
            <v>OMA_8142</v>
          </cell>
          <cell r="C3452" t="str">
            <v>142 - Energy Jurisdictional Factor</v>
          </cell>
        </row>
        <row r="3453">
          <cell r="B3453" t="str">
            <v>OMA_8143</v>
          </cell>
          <cell r="C3453" t="str">
            <v>143 - Energy Jurisdictional Factor</v>
          </cell>
        </row>
        <row r="3454">
          <cell r="B3454" t="str">
            <v>OMA_8144</v>
          </cell>
          <cell r="C3454" t="str">
            <v>144 - Energy Jurisdictional Factor</v>
          </cell>
        </row>
        <row r="3455">
          <cell r="B3455" t="str">
            <v>OMA_8145</v>
          </cell>
          <cell r="C3455" t="str">
            <v>145 - Energy Jurisdictional Factor</v>
          </cell>
        </row>
        <row r="3456">
          <cell r="B3456" t="str">
            <v>OMA_8146</v>
          </cell>
          <cell r="C3456" t="str">
            <v>146 - Energy Jurisdictional Factor</v>
          </cell>
        </row>
        <row r="3457">
          <cell r="B3457" t="str">
            <v>OMA_8147</v>
          </cell>
          <cell r="C3457" t="str">
            <v>147 - Energy Jurisdictional Factor</v>
          </cell>
        </row>
        <row r="3458">
          <cell r="B3458" t="str">
            <v>OMA_8148</v>
          </cell>
          <cell r="C3458" t="str">
            <v>148 - Energy Jurisdictional Factor</v>
          </cell>
        </row>
        <row r="3459">
          <cell r="B3459" t="str">
            <v>OMA_8150</v>
          </cell>
          <cell r="C3459" t="str">
            <v>150 - Energy Jurisdictional Factor</v>
          </cell>
        </row>
        <row r="3460">
          <cell r="B3460" t="str">
            <v>OMA_8153</v>
          </cell>
          <cell r="C3460" t="str">
            <v>153 - Energy Jurisdictional Factor</v>
          </cell>
        </row>
        <row r="3461">
          <cell r="B3461" t="str">
            <v>OMA_8154</v>
          </cell>
          <cell r="C3461" t="str">
            <v>154 - Energy Jurisdictional Factor</v>
          </cell>
        </row>
        <row r="3462">
          <cell r="B3462" t="str">
            <v>OMA_8155</v>
          </cell>
          <cell r="C3462" t="str">
            <v>155 - Energy Jurisdictional Factor</v>
          </cell>
        </row>
        <row r="3463">
          <cell r="B3463" t="str">
            <v>OMA_8156</v>
          </cell>
          <cell r="C3463" t="str">
            <v>156 - Energy Jurisdictional Factor</v>
          </cell>
        </row>
        <row r="3464">
          <cell r="B3464" t="str">
            <v>OMA_8157</v>
          </cell>
          <cell r="C3464" t="str">
            <v>157 - Energy Jurisdictional Factor</v>
          </cell>
        </row>
        <row r="3465">
          <cell r="B3465" t="str">
            <v>OMA_8158</v>
          </cell>
          <cell r="C3465" t="str">
            <v>158 - Energy Jurisdictional Factor</v>
          </cell>
        </row>
        <row r="3466">
          <cell r="B3466" t="str">
            <v>OMA_8163</v>
          </cell>
          <cell r="C3466" t="str">
            <v>163 - Energy Jurisdictional Factor</v>
          </cell>
        </row>
        <row r="3467">
          <cell r="B3467" t="str">
            <v>OMA_8164</v>
          </cell>
          <cell r="C3467" t="str">
            <v>164 - Energy Jurisdictional Factor</v>
          </cell>
        </row>
        <row r="3468">
          <cell r="B3468" t="str">
            <v>OMA_8169</v>
          </cell>
          <cell r="C3468" t="str">
            <v>169 - Energy Jurisdictional Factor</v>
          </cell>
        </row>
        <row r="3469">
          <cell r="B3469" t="str">
            <v>OMA_8170</v>
          </cell>
          <cell r="C3469" t="str">
            <v>170 - Energy Jurisdictional Factor</v>
          </cell>
        </row>
        <row r="3470">
          <cell r="B3470" t="str">
            <v>OMA_8171</v>
          </cell>
          <cell r="C3470" t="str">
            <v>171 - Energy Jurisdictional Factor</v>
          </cell>
        </row>
        <row r="3471">
          <cell r="B3471" t="str">
            <v>OMA_8172</v>
          </cell>
          <cell r="C3471" t="str">
            <v>172 - Energy Jurisdictional Factor</v>
          </cell>
        </row>
        <row r="3472">
          <cell r="B3472" t="str">
            <v>OMA_8173</v>
          </cell>
          <cell r="C3472" t="str">
            <v>173 - Energy Jurisdictional Factor</v>
          </cell>
        </row>
        <row r="3473">
          <cell r="B3473" t="str">
            <v>OMA_8174</v>
          </cell>
          <cell r="C3473" t="str">
            <v>174 - Energy Jurisdictional Factor</v>
          </cell>
        </row>
        <row r="3474">
          <cell r="B3474" t="str">
            <v>OMA_8175</v>
          </cell>
          <cell r="C3474" t="str">
            <v>175 - Energy Jurisdictional Factor</v>
          </cell>
        </row>
        <row r="3475">
          <cell r="B3475" t="str">
            <v>OMA_8176</v>
          </cell>
          <cell r="C3475" t="str">
            <v>176 - Energy Jurisdictional Factor</v>
          </cell>
        </row>
        <row r="3476">
          <cell r="B3476" t="str">
            <v>OMA_8177</v>
          </cell>
          <cell r="C3476" t="str">
            <v>177 - Energy Jurisdictional Factor</v>
          </cell>
        </row>
        <row r="3477">
          <cell r="B3477" t="str">
            <v>OMA_8178</v>
          </cell>
          <cell r="C3477" t="str">
            <v>178 - Energy Jurisdictional Factor</v>
          </cell>
        </row>
        <row r="3478">
          <cell r="B3478" t="str">
            <v>OMA_8179</v>
          </cell>
          <cell r="C3478" t="str">
            <v>179 - Energy Jurisdictional Factor</v>
          </cell>
        </row>
        <row r="3479">
          <cell r="B3479" t="str">
            <v>OMA_8180</v>
          </cell>
          <cell r="C3479" t="str">
            <v>180 - Energy Jurisdictional Factor</v>
          </cell>
        </row>
        <row r="3480">
          <cell r="B3480" t="str">
            <v>OMA_8181</v>
          </cell>
          <cell r="C3480" t="str">
            <v>181 - Energy Jurisdictional Factor</v>
          </cell>
        </row>
        <row r="3481">
          <cell r="B3481" t="str">
            <v>OMA_8183</v>
          </cell>
          <cell r="C3481" t="str">
            <v>183 - Energy Jurisdictional Factor</v>
          </cell>
        </row>
        <row r="3482">
          <cell r="B3482" t="str">
            <v>OMA_8185</v>
          </cell>
          <cell r="C3482" t="str">
            <v>185 - Energy Jurisdictional Factor</v>
          </cell>
        </row>
        <row r="3483">
          <cell r="B3483" t="str">
            <v>OMA_8186</v>
          </cell>
          <cell r="C3483" t="str">
            <v>186 - Energy Jurisdictional Factor</v>
          </cell>
        </row>
        <row r="3484">
          <cell r="B3484" t="str">
            <v>OMA_8188</v>
          </cell>
          <cell r="C3484" t="str">
            <v>188 - Energy Jurisdictional Factor</v>
          </cell>
        </row>
        <row r="3485">
          <cell r="B3485" t="str">
            <v>OMA_8189</v>
          </cell>
          <cell r="C3485" t="str">
            <v>189 - Energy Jurisdictional Factor</v>
          </cell>
        </row>
        <row r="3486">
          <cell r="B3486" t="str">
            <v>OMA_8192</v>
          </cell>
          <cell r="C3486" t="str">
            <v>192 - Energy Jurisdictional Factor</v>
          </cell>
        </row>
        <row r="3487">
          <cell r="B3487" t="str">
            <v>OMA_8193</v>
          </cell>
          <cell r="C3487" t="str">
            <v>193 - Energy Jurisdictional Factor</v>
          </cell>
        </row>
        <row r="3488">
          <cell r="B3488" t="str">
            <v>OMB_2000</v>
          </cell>
          <cell r="C3488" t="str">
            <v>000 - CP Jurisdictional O &amp; M Exp Amount</v>
          </cell>
        </row>
        <row r="3489">
          <cell r="B3489" t="str">
            <v>OMB_2091</v>
          </cell>
          <cell r="C3489" t="str">
            <v>091 - CP Jurisdictional O &amp; M Exp Amount</v>
          </cell>
        </row>
        <row r="3490">
          <cell r="B3490" t="str">
            <v>OMB_2092</v>
          </cell>
          <cell r="C3490" t="str">
            <v>092 - CP Jurisdictional O &amp; M Exp Amount</v>
          </cell>
        </row>
        <row r="3491">
          <cell r="B3491" t="str">
            <v>OMB_2093</v>
          </cell>
          <cell r="C3491" t="str">
            <v>093 - CP Jurisdictional O &amp; M Exp Amount</v>
          </cell>
        </row>
        <row r="3492">
          <cell r="B3492" t="str">
            <v>OMB_2094</v>
          </cell>
          <cell r="C3492" t="str">
            <v>094 - CP Jurisdictional O &amp; M Exp Amount</v>
          </cell>
        </row>
        <row r="3493">
          <cell r="B3493" t="str">
            <v>OMB_2095</v>
          </cell>
          <cell r="C3493" t="str">
            <v>095 - CP Jurisdictional O &amp; M Exp Amount</v>
          </cell>
        </row>
        <row r="3494">
          <cell r="B3494" t="str">
            <v>OMB_2096</v>
          </cell>
          <cell r="C3494" t="str">
            <v>096 - CP Jurisdictional O &amp; M Exp Amount</v>
          </cell>
        </row>
        <row r="3495">
          <cell r="B3495" t="str">
            <v>OMB_2097</v>
          </cell>
          <cell r="C3495" t="str">
            <v>097 - CP Jurisdictional O &amp; M Exp Amount</v>
          </cell>
        </row>
        <row r="3496">
          <cell r="B3496" t="str">
            <v>OMB_2098</v>
          </cell>
          <cell r="C3496" t="str">
            <v>098 - CP Jurisdictional O &amp; M Exp Amount</v>
          </cell>
        </row>
        <row r="3497">
          <cell r="B3497" t="str">
            <v>OMB_2099</v>
          </cell>
          <cell r="C3497" t="str">
            <v>099 - CP Jurisdictional O &amp; M Exp Amount</v>
          </cell>
        </row>
        <row r="3498">
          <cell r="B3498" t="str">
            <v>OMB_2100</v>
          </cell>
          <cell r="C3498" t="str">
            <v>100 - CP Jurisdictional O &amp; M Exp Amount</v>
          </cell>
        </row>
        <row r="3499">
          <cell r="B3499" t="str">
            <v>OMB_2101</v>
          </cell>
          <cell r="C3499" t="str">
            <v>101 - CP Jurisdictional O &amp; M Exp Amount</v>
          </cell>
        </row>
        <row r="3500">
          <cell r="B3500" t="str">
            <v>OMB_2102</v>
          </cell>
          <cell r="C3500" t="str">
            <v>102 - CP Jurisdictional O &amp; M Exp Amount</v>
          </cell>
        </row>
        <row r="3501">
          <cell r="B3501" t="str">
            <v>OMB_2103</v>
          </cell>
          <cell r="C3501" t="str">
            <v>103 - CP Jurisdictional O &amp; M Exp Amount</v>
          </cell>
        </row>
        <row r="3502">
          <cell r="B3502" t="str">
            <v>OMB_2104</v>
          </cell>
          <cell r="C3502" t="str">
            <v>104 - CP Jurisdictional O &amp; M Exp Amount</v>
          </cell>
        </row>
        <row r="3503">
          <cell r="B3503" t="str">
            <v>OMB_2105</v>
          </cell>
          <cell r="C3503" t="str">
            <v>105 - CP Jurisdictional O &amp; M Exp Amount</v>
          </cell>
        </row>
        <row r="3504">
          <cell r="B3504" t="str">
            <v>OMB_2106</v>
          </cell>
          <cell r="C3504" t="str">
            <v>106 - CP Jurisdictional O &amp; M Exp Amount</v>
          </cell>
        </row>
        <row r="3505">
          <cell r="B3505" t="str">
            <v>OMB_2107</v>
          </cell>
          <cell r="C3505" t="str">
            <v>107 - CP Jurisdictional O &amp; M Exp Amount</v>
          </cell>
        </row>
        <row r="3506">
          <cell r="B3506" t="str">
            <v>OMB_2108</v>
          </cell>
          <cell r="C3506" t="str">
            <v>108 - CP Jurisdictional O &amp; M Exp Amount</v>
          </cell>
        </row>
        <row r="3507">
          <cell r="B3507" t="str">
            <v>OMB_2109</v>
          </cell>
          <cell r="C3507" t="str">
            <v>109 - CP Jurisdictional O &amp; M Exp Amount</v>
          </cell>
        </row>
        <row r="3508">
          <cell r="B3508" t="str">
            <v>OMB_2110</v>
          </cell>
          <cell r="C3508" t="str">
            <v>110 - CP Jurisdictional O &amp; M Exp Amount</v>
          </cell>
        </row>
        <row r="3509">
          <cell r="B3509" t="str">
            <v>OMB_2159</v>
          </cell>
          <cell r="C3509" t="str">
            <v>159 - CP Jurisdictional O &amp; M Exp Amount</v>
          </cell>
        </row>
        <row r="3510">
          <cell r="B3510" t="str">
            <v>OMB_2160</v>
          </cell>
          <cell r="C3510" t="str">
            <v>160 - CP Jurisdictional O &amp; M Exp Amount</v>
          </cell>
        </row>
        <row r="3511">
          <cell r="B3511" t="str">
            <v>OMB_2162</v>
          </cell>
          <cell r="C3511" t="str">
            <v>162 - CP Jurisdictional O &amp; M Exp Amount</v>
          </cell>
        </row>
        <row r="3512">
          <cell r="B3512" t="str">
            <v>OMB_2166</v>
          </cell>
          <cell r="C3512" t="str">
            <v>166 - CP Jurisdictional O &amp; M Exp Amount</v>
          </cell>
        </row>
        <row r="3513">
          <cell r="B3513" t="str">
            <v>OMB_2194</v>
          </cell>
          <cell r="C3513" t="str">
            <v>194 - CP Jurisdictional O &amp; M Exp Amount</v>
          </cell>
        </row>
        <row r="3514">
          <cell r="B3514" t="str">
            <v>OMB_2195</v>
          </cell>
          <cell r="C3514" t="str">
            <v>195 - CP Jurisdictional O &amp; M Exp Amount</v>
          </cell>
        </row>
        <row r="3515">
          <cell r="B3515" t="str">
            <v>OMB_2196</v>
          </cell>
          <cell r="C3515" t="str">
            <v>196 - CP Jurisdictional O &amp; M Exp Amount</v>
          </cell>
        </row>
        <row r="3516">
          <cell r="B3516" t="str">
            <v>OMB_2197</v>
          </cell>
          <cell r="C3516" t="str">
            <v>197 - CP Jurisdictional O &amp; M Exp Amount</v>
          </cell>
        </row>
        <row r="3517">
          <cell r="B3517" t="str">
            <v>OMB_2198</v>
          </cell>
          <cell r="C3517" t="str">
            <v>198 - CP Jurisdictional O &amp; M Exp Amount</v>
          </cell>
        </row>
        <row r="3518">
          <cell r="B3518" t="str">
            <v>OMB_2199</v>
          </cell>
          <cell r="C3518" t="str">
            <v>199 - CP Jurisdictional O &amp; M Exp Amount</v>
          </cell>
        </row>
        <row r="3519">
          <cell r="B3519" t="str">
            <v>OMB_2200</v>
          </cell>
          <cell r="C3519" t="str">
            <v>200 - CP Jurisdictional O &amp; M Exp Amount</v>
          </cell>
        </row>
        <row r="3520">
          <cell r="B3520" t="str">
            <v>OMB_2201</v>
          </cell>
          <cell r="C3520" t="str">
            <v>201 - CP Jurisdictional O &amp; M Exp Amount</v>
          </cell>
        </row>
        <row r="3521">
          <cell r="B3521" t="str">
            <v>OMB_5083</v>
          </cell>
          <cell r="C3521" t="str">
            <v>083 - CP Jurisdictional O &amp; M Exp Amount</v>
          </cell>
        </row>
        <row r="3522">
          <cell r="B3522" t="str">
            <v>OMB_5084</v>
          </cell>
          <cell r="C3522" t="str">
            <v>084 - CP Jurisdictional O &amp; M Exp Amount</v>
          </cell>
        </row>
        <row r="3523">
          <cell r="B3523" t="str">
            <v>OMB_5085</v>
          </cell>
          <cell r="C3523" t="str">
            <v>085 - CP Jurisdictional O &amp; M Exp Amount</v>
          </cell>
        </row>
        <row r="3524">
          <cell r="B3524" t="str">
            <v>OMB_5086</v>
          </cell>
          <cell r="C3524" t="str">
            <v>086 - CP Jurisdictional O &amp; M Exp Amount</v>
          </cell>
        </row>
        <row r="3525">
          <cell r="B3525" t="str">
            <v>OMB_5087</v>
          </cell>
          <cell r="C3525" t="str">
            <v>087 - CP Jurisdictional O &amp; M Exp Amount</v>
          </cell>
        </row>
        <row r="3526">
          <cell r="B3526" t="str">
            <v>OMB_5088</v>
          </cell>
          <cell r="C3526" t="str">
            <v>088 - CP Jurisdictional O &amp; M Exp Amount</v>
          </cell>
        </row>
        <row r="3527">
          <cell r="B3527" t="str">
            <v>OMB_5089</v>
          </cell>
          <cell r="C3527" t="str">
            <v>089 - CP Jurisdictional O &amp; M Exp Amount</v>
          </cell>
        </row>
        <row r="3528">
          <cell r="B3528" t="str">
            <v>OMB_5090</v>
          </cell>
          <cell r="C3528" t="str">
            <v>090 - CP Jurisdictional O &amp; M Exp Amount</v>
          </cell>
        </row>
        <row r="3529">
          <cell r="B3529" t="str">
            <v>OMB_5167</v>
          </cell>
          <cell r="C3529" t="str">
            <v>167 - CP Jurisdictional O &amp; M Exp Amount</v>
          </cell>
        </row>
        <row r="3530">
          <cell r="B3530" t="str">
            <v>OMB_5169</v>
          </cell>
          <cell r="C3530" t="str">
            <v>169 - CP Jurisdictional O &amp; M Exp Amount</v>
          </cell>
        </row>
        <row r="3531">
          <cell r="B3531" t="str">
            <v>OMB_5182</v>
          </cell>
          <cell r="C3531" t="str">
            <v>182 - CP Jurisdictional O &amp; M Exp Amount</v>
          </cell>
        </row>
        <row r="3532">
          <cell r="B3532" t="str">
            <v>OMB_8000</v>
          </cell>
          <cell r="C3532" t="str">
            <v>000 - CP Jurisdictional O &amp; M Exp Amount</v>
          </cell>
        </row>
        <row r="3533">
          <cell r="B3533" t="str">
            <v>OMB_8130</v>
          </cell>
          <cell r="C3533" t="str">
            <v>130 - CP Jurisdictional O &amp; M Exp Amount</v>
          </cell>
        </row>
        <row r="3534">
          <cell r="B3534" t="str">
            <v>OMB_8131</v>
          </cell>
          <cell r="C3534" t="str">
            <v>131 - CP Jurisdictional O &amp; M Exp Amount</v>
          </cell>
        </row>
        <row r="3535">
          <cell r="B3535" t="str">
            <v>OMB_8132</v>
          </cell>
          <cell r="C3535" t="str">
            <v>132 - CP Jurisdictional O &amp; M Exp Amount</v>
          </cell>
        </row>
        <row r="3536">
          <cell r="B3536" t="str">
            <v>OMB_8133</v>
          </cell>
          <cell r="C3536" t="str">
            <v>133 - CP Jurisdictional O &amp; M Exp Amount</v>
          </cell>
        </row>
        <row r="3537">
          <cell r="B3537" t="str">
            <v>OMB_8134</v>
          </cell>
          <cell r="C3537" t="str">
            <v>134 - CP Jurisdictional O &amp; M Exp Amount</v>
          </cell>
        </row>
        <row r="3538">
          <cell r="B3538" t="str">
            <v>OMB_8135</v>
          </cell>
          <cell r="C3538" t="str">
            <v>135 - CP Jurisdictional O &amp; M Exp Amount</v>
          </cell>
        </row>
        <row r="3539">
          <cell r="B3539" t="str">
            <v>OMB_8136</v>
          </cell>
          <cell r="C3539" t="str">
            <v>136 - CP Jurisdictional O &amp; M Exp Amount</v>
          </cell>
        </row>
        <row r="3540">
          <cell r="B3540" t="str">
            <v>OMB_8137</v>
          </cell>
          <cell r="C3540" t="str">
            <v>137 - CP Jurisdictional O &amp; M Exp Amount</v>
          </cell>
        </row>
        <row r="3541">
          <cell r="B3541" t="str">
            <v>OMB_8138</v>
          </cell>
          <cell r="C3541" t="str">
            <v>138 - CP Jurisdictional O &amp; M Exp Amount</v>
          </cell>
        </row>
        <row r="3542">
          <cell r="B3542" t="str">
            <v>OMB_8139</v>
          </cell>
          <cell r="C3542" t="str">
            <v>139 - CP Jurisdictional O &amp; M Exp Amount</v>
          </cell>
        </row>
        <row r="3543">
          <cell r="B3543" t="str">
            <v>OMB_8140</v>
          </cell>
          <cell r="C3543" t="str">
            <v>140 - CP Jurisdictional O &amp; M Exp Amount</v>
          </cell>
        </row>
        <row r="3544">
          <cell r="B3544" t="str">
            <v>OMB_8141</v>
          </cell>
          <cell r="C3544" t="str">
            <v>141 - CP Jurisdictional O &amp; M Exp Amount</v>
          </cell>
        </row>
        <row r="3545">
          <cell r="B3545" t="str">
            <v>OMB_8142</v>
          </cell>
          <cell r="C3545" t="str">
            <v>142 - CP Jurisdictional O &amp; M Exp Amount</v>
          </cell>
        </row>
        <row r="3546">
          <cell r="B3546" t="str">
            <v>OMB_8143</v>
          </cell>
          <cell r="C3546" t="str">
            <v>143 - CP Jurisdictional O &amp; M Exp Amount</v>
          </cell>
        </row>
        <row r="3547">
          <cell r="B3547" t="str">
            <v>OMB_8144</v>
          </cell>
          <cell r="C3547" t="str">
            <v>144 - CP Jurisdictional O &amp; M Exp Amount</v>
          </cell>
        </row>
        <row r="3548">
          <cell r="B3548" t="str">
            <v>OMB_8145</v>
          </cell>
          <cell r="C3548" t="str">
            <v>145 - CP Jurisdictional O &amp; M Exp Amount</v>
          </cell>
        </row>
        <row r="3549">
          <cell r="B3549" t="str">
            <v>OMB_8146</v>
          </cell>
          <cell r="C3549" t="str">
            <v>146 - CP Jurisdictional O &amp; M Exp Amount</v>
          </cell>
        </row>
        <row r="3550">
          <cell r="B3550" t="str">
            <v>OMB_8147</v>
          </cell>
          <cell r="C3550" t="str">
            <v>147 - CP Jurisdictional O &amp; M Exp Amount</v>
          </cell>
        </row>
        <row r="3551">
          <cell r="B3551" t="str">
            <v>OMB_8148</v>
          </cell>
          <cell r="C3551" t="str">
            <v>148 - CP Jurisdictional O &amp; M Exp Amount</v>
          </cell>
        </row>
        <row r="3552">
          <cell r="B3552" t="str">
            <v>OMB_8150</v>
          </cell>
          <cell r="C3552" t="str">
            <v>150 - CP Jurisdictional O &amp; M Exp Amount</v>
          </cell>
        </row>
        <row r="3553">
          <cell r="B3553" t="str">
            <v>OMB_8153</v>
          </cell>
          <cell r="C3553" t="str">
            <v>153 - CP Jurisdictional O &amp; M Exp Amount</v>
          </cell>
        </row>
        <row r="3554">
          <cell r="B3554" t="str">
            <v>OMB_8154</v>
          </cell>
          <cell r="C3554" t="str">
            <v>154 - CP Jurisdictional O &amp; M Exp Amount</v>
          </cell>
        </row>
        <row r="3555">
          <cell r="B3555" t="str">
            <v>OMB_8155</v>
          </cell>
          <cell r="C3555" t="str">
            <v>155 - CP Jurisdictional O &amp; M Exp Amount</v>
          </cell>
        </row>
        <row r="3556">
          <cell r="B3556" t="str">
            <v>OMB_8156</v>
          </cell>
          <cell r="C3556" t="str">
            <v>156 - CP Jurisdictional O &amp; M Exp Amount</v>
          </cell>
        </row>
        <row r="3557">
          <cell r="B3557" t="str">
            <v>OMB_8157</v>
          </cell>
          <cell r="C3557" t="str">
            <v>157 - CP Jurisdictional O &amp; M Exp Amount</v>
          </cell>
        </row>
        <row r="3558">
          <cell r="B3558" t="str">
            <v>OMB_8158</v>
          </cell>
          <cell r="C3558" t="str">
            <v>158 - CP Jurisdictional O &amp; M Exp Amount</v>
          </cell>
        </row>
        <row r="3559">
          <cell r="B3559" t="str">
            <v>OMB_8163</v>
          </cell>
          <cell r="C3559" t="str">
            <v>163 - CP Jurisdictional O &amp; M Exp Amount</v>
          </cell>
        </row>
        <row r="3560">
          <cell r="B3560" t="str">
            <v>OMB_8164</v>
          </cell>
          <cell r="C3560" t="str">
            <v>164 - CP Jurisdictional O &amp; M Exp Amount</v>
          </cell>
        </row>
        <row r="3561">
          <cell r="B3561" t="str">
            <v>OMB_8169</v>
          </cell>
          <cell r="C3561" t="str">
            <v>169 - CP Jurisdictional O &amp; M Exp Amount</v>
          </cell>
        </row>
        <row r="3562">
          <cell r="B3562" t="str">
            <v>OMB_8170</v>
          </cell>
          <cell r="C3562" t="str">
            <v>170 - CP Jurisdictional O &amp; M Exp Amount</v>
          </cell>
        </row>
        <row r="3563">
          <cell r="B3563" t="str">
            <v>OMB_8171</v>
          </cell>
          <cell r="C3563" t="str">
            <v>171 - CP Jurisdictional O &amp; M Exp Amount</v>
          </cell>
        </row>
        <row r="3564">
          <cell r="B3564" t="str">
            <v>OMB_8172</v>
          </cell>
          <cell r="C3564" t="str">
            <v>172 - CP Jurisdictional O &amp; M Exp Amount</v>
          </cell>
        </row>
        <row r="3565">
          <cell r="B3565" t="str">
            <v>OMB_8173</v>
          </cell>
          <cell r="C3565" t="str">
            <v>173 - CP Jurisdictional O &amp; M Exp Amount</v>
          </cell>
        </row>
        <row r="3566">
          <cell r="B3566" t="str">
            <v>OMB_8174</v>
          </cell>
          <cell r="C3566" t="str">
            <v>174 - CP Jurisdictional O &amp; M Exp Amount</v>
          </cell>
        </row>
        <row r="3567">
          <cell r="B3567" t="str">
            <v>OMB_8175</v>
          </cell>
          <cell r="C3567" t="str">
            <v>175 - CP Jurisdictional O &amp; M Exp Amount</v>
          </cell>
        </row>
        <row r="3568">
          <cell r="B3568" t="str">
            <v>OMB_8176</v>
          </cell>
          <cell r="C3568" t="str">
            <v>176 - CP Jurisdictional O &amp; M Exp Amount</v>
          </cell>
        </row>
        <row r="3569">
          <cell r="B3569" t="str">
            <v>OMB_8177</v>
          </cell>
          <cell r="C3569" t="str">
            <v>177 - CP Jurisdictional O &amp; M Exp Amount</v>
          </cell>
        </row>
        <row r="3570">
          <cell r="B3570" t="str">
            <v>OMB_8178</v>
          </cell>
          <cell r="C3570" t="str">
            <v>178 - CP Jurisdictional O &amp; M Exp Amount</v>
          </cell>
        </row>
        <row r="3571">
          <cell r="B3571" t="str">
            <v>OMB_8179</v>
          </cell>
          <cell r="C3571" t="str">
            <v>179 - CP Jurisdictional O &amp; M Exp Amount</v>
          </cell>
        </row>
        <row r="3572">
          <cell r="B3572" t="str">
            <v>OMB_8180</v>
          </cell>
          <cell r="C3572" t="str">
            <v>180 - CP Jurisdictional O &amp; M Exp Amount</v>
          </cell>
        </row>
        <row r="3573">
          <cell r="B3573" t="str">
            <v>OMB_8181</v>
          </cell>
          <cell r="C3573" t="str">
            <v>181 - CP Jurisdictional O &amp; M Exp Amount</v>
          </cell>
        </row>
        <row r="3574">
          <cell r="B3574" t="str">
            <v>OMB_8183</v>
          </cell>
          <cell r="C3574" t="str">
            <v>183 - CP Jurisdictional O &amp; M Exp Amount</v>
          </cell>
        </row>
        <row r="3575">
          <cell r="B3575" t="str">
            <v>OMB_8185</v>
          </cell>
          <cell r="C3575" t="str">
            <v>185 - CP Jurisdictional O &amp; M Exp Amount</v>
          </cell>
        </row>
        <row r="3576">
          <cell r="B3576" t="str">
            <v>OMB_8186</v>
          </cell>
          <cell r="C3576" t="str">
            <v>186 - CP Jurisdictional O &amp; M Exp Amount</v>
          </cell>
        </row>
        <row r="3577">
          <cell r="B3577" t="str">
            <v>OMB_8188</v>
          </cell>
          <cell r="C3577" t="str">
            <v>188 - CP Jurisdictional O &amp; M Exp Amount</v>
          </cell>
        </row>
        <row r="3578">
          <cell r="B3578" t="str">
            <v>OMB_8189</v>
          </cell>
          <cell r="C3578" t="str">
            <v>189 - CP Jurisdictional O &amp; M Exp Amount</v>
          </cell>
        </row>
        <row r="3579">
          <cell r="B3579" t="str">
            <v>OMB_8192</v>
          </cell>
          <cell r="C3579" t="str">
            <v>192 - CP Jurisdictional O &amp; M Exp Amount</v>
          </cell>
        </row>
        <row r="3580">
          <cell r="B3580" t="str">
            <v>OMB_8193</v>
          </cell>
          <cell r="C3580" t="str">
            <v>193 - CP Jurisdictional O &amp; M Exp Amount</v>
          </cell>
        </row>
        <row r="3581">
          <cell r="B3581" t="str">
            <v>OMC_2000</v>
          </cell>
          <cell r="C3581" t="str">
            <v>000 - GCP Jurisdictional O &amp; M Exp Amount</v>
          </cell>
        </row>
        <row r="3582">
          <cell r="B3582" t="str">
            <v>OMC_2091</v>
          </cell>
          <cell r="C3582" t="str">
            <v>091 - GCP Jurisdictional O &amp; M Exp Amount</v>
          </cell>
        </row>
        <row r="3583">
          <cell r="B3583" t="str">
            <v>OMC_2092</v>
          </cell>
          <cell r="C3583" t="str">
            <v>092 - GCP Jurisdictional O &amp; M Exp Amount</v>
          </cell>
        </row>
        <row r="3584">
          <cell r="B3584" t="str">
            <v>OMC_2093</v>
          </cell>
          <cell r="C3584" t="str">
            <v>093 - GCP Jurisdictional O &amp; M Exp Amount</v>
          </cell>
        </row>
        <row r="3585">
          <cell r="B3585" t="str">
            <v>OMC_2094</v>
          </cell>
          <cell r="C3585" t="str">
            <v>094 - GCP Jurisdictional O &amp; M Exp Amount</v>
          </cell>
        </row>
        <row r="3586">
          <cell r="B3586" t="str">
            <v>OMC_2095</v>
          </cell>
          <cell r="C3586" t="str">
            <v>095 - GCP Jurisdictional O &amp; M Exp Amount</v>
          </cell>
        </row>
        <row r="3587">
          <cell r="B3587" t="str">
            <v>OMC_2096</v>
          </cell>
          <cell r="C3587" t="str">
            <v>096 - GCP Jurisdictional O &amp; M Exp Amount</v>
          </cell>
        </row>
        <row r="3588">
          <cell r="B3588" t="str">
            <v>OMC_2097</v>
          </cell>
          <cell r="C3588" t="str">
            <v>097 - GCP Jurisdictional O &amp; M Exp Amount</v>
          </cell>
        </row>
        <row r="3589">
          <cell r="B3589" t="str">
            <v>OMC_2098</v>
          </cell>
          <cell r="C3589" t="str">
            <v>098 - GCP Jurisdictional O &amp; M Exp Amount</v>
          </cell>
        </row>
        <row r="3590">
          <cell r="B3590" t="str">
            <v>OMC_2099</v>
          </cell>
          <cell r="C3590" t="str">
            <v>099 - GCP Jurisdictional O &amp; M Exp Amount</v>
          </cell>
        </row>
        <row r="3591">
          <cell r="B3591" t="str">
            <v>OMC_2100</v>
          </cell>
          <cell r="C3591" t="str">
            <v>100 - GCP Jurisdictional O &amp; M Exp Amount</v>
          </cell>
        </row>
        <row r="3592">
          <cell r="B3592" t="str">
            <v>OMC_2101</v>
          </cell>
          <cell r="C3592" t="str">
            <v>101 - GCP Jurisdictional O &amp; M Exp Amount</v>
          </cell>
        </row>
        <row r="3593">
          <cell r="B3593" t="str">
            <v>OMC_2102</v>
          </cell>
          <cell r="C3593" t="str">
            <v>102 - GCP Jurisdictional O &amp; M Exp Amount</v>
          </cell>
        </row>
        <row r="3594">
          <cell r="B3594" t="str">
            <v>OMC_2103</v>
          </cell>
          <cell r="C3594" t="str">
            <v>103 - GCP Jurisdictional O &amp; M Exp Amount</v>
          </cell>
        </row>
        <row r="3595">
          <cell r="B3595" t="str">
            <v>OMC_2104</v>
          </cell>
          <cell r="C3595" t="str">
            <v>104 - GCP Jurisdictional O &amp; M Exp Amount</v>
          </cell>
        </row>
        <row r="3596">
          <cell r="B3596" t="str">
            <v>OMC_2105</v>
          </cell>
          <cell r="C3596" t="str">
            <v>105 - GCP Jurisdictional O &amp; M Exp Amount</v>
          </cell>
        </row>
        <row r="3597">
          <cell r="B3597" t="str">
            <v>OMC_2106</v>
          </cell>
          <cell r="C3597" t="str">
            <v>106 - GCP Jurisdictional O &amp; M Exp Amount</v>
          </cell>
        </row>
        <row r="3598">
          <cell r="B3598" t="str">
            <v>OMC_2107</v>
          </cell>
          <cell r="C3598" t="str">
            <v>107 - GCP Jurisdictional O &amp; M Exp Amount</v>
          </cell>
        </row>
        <row r="3599">
          <cell r="B3599" t="str">
            <v>OMC_2108</v>
          </cell>
          <cell r="C3599" t="str">
            <v>108 - GCP Jurisdictional O &amp; M Exp Amount</v>
          </cell>
        </row>
        <row r="3600">
          <cell r="B3600" t="str">
            <v>OMC_2109</v>
          </cell>
          <cell r="C3600" t="str">
            <v>109 - GCP Jurisdictional O &amp; M Exp Amount</v>
          </cell>
        </row>
        <row r="3601">
          <cell r="B3601" t="str">
            <v>OMC_2110</v>
          </cell>
          <cell r="C3601" t="str">
            <v>110 - GCP Jurisdictional O &amp; M Exp Amount</v>
          </cell>
        </row>
        <row r="3602">
          <cell r="B3602" t="str">
            <v>OMC_2159</v>
          </cell>
          <cell r="C3602" t="str">
            <v>159 - GCP Jurisdictional O &amp; M Exp Amount</v>
          </cell>
        </row>
        <row r="3603">
          <cell r="B3603" t="str">
            <v>OMC_2160</v>
          </cell>
          <cell r="C3603" t="str">
            <v>160 - GCP Jurisdictional O &amp; M Exp Amount</v>
          </cell>
        </row>
        <row r="3604">
          <cell r="B3604" t="str">
            <v>OMC_2162</v>
          </cell>
          <cell r="C3604" t="str">
            <v>162 - GCP Jurisdictional O &amp; M Exp Amount</v>
          </cell>
        </row>
        <row r="3605">
          <cell r="B3605" t="str">
            <v>OMC_2166</v>
          </cell>
          <cell r="C3605" t="str">
            <v>166 - GCP Jurisdictional O &amp; M Exp Amount</v>
          </cell>
        </row>
        <row r="3606">
          <cell r="B3606" t="str">
            <v>OMC_2194</v>
          </cell>
          <cell r="C3606" t="str">
            <v>194 - GCP Jurisdictional O &amp; M Exp Amount</v>
          </cell>
        </row>
        <row r="3607">
          <cell r="B3607" t="str">
            <v>OMC_2195</v>
          </cell>
          <cell r="C3607" t="str">
            <v>195 - GCP Jurisdictional O &amp; M Exp Amount</v>
          </cell>
        </row>
        <row r="3608">
          <cell r="B3608" t="str">
            <v>OMC_2196</v>
          </cell>
          <cell r="C3608" t="str">
            <v>196 - GCP Jurisdictional O &amp; M Exp Amount</v>
          </cell>
        </row>
        <row r="3609">
          <cell r="B3609" t="str">
            <v>OMC_2197</v>
          </cell>
          <cell r="C3609" t="str">
            <v>197 - GCP Jurisdictional O &amp; M Exp Amount</v>
          </cell>
        </row>
        <row r="3610">
          <cell r="B3610" t="str">
            <v>OMC_2198</v>
          </cell>
          <cell r="C3610" t="str">
            <v>198 - GCP Jurisdictional O &amp; M Exp Amount</v>
          </cell>
        </row>
        <row r="3611">
          <cell r="B3611" t="str">
            <v>OMC_2199</v>
          </cell>
          <cell r="C3611" t="str">
            <v>199 - GCP Jurisdictional O &amp; M Exp Amount</v>
          </cell>
        </row>
        <row r="3612">
          <cell r="B3612" t="str">
            <v>OMC_2200</v>
          </cell>
          <cell r="C3612" t="str">
            <v>200 - GCP Jurisdictional O &amp; M Exp Amount</v>
          </cell>
        </row>
        <row r="3613">
          <cell r="B3613" t="str">
            <v>OMC_2201</v>
          </cell>
          <cell r="C3613" t="str">
            <v>201 - GCP Jurisdictional O &amp; M Exp Amount</v>
          </cell>
        </row>
        <row r="3614">
          <cell r="B3614" t="str">
            <v>OMC_5083</v>
          </cell>
          <cell r="C3614" t="str">
            <v>083 - GCP Jurisdictional O &amp; M Exp Amount</v>
          </cell>
        </row>
        <row r="3615">
          <cell r="B3615" t="str">
            <v>OMC_5084</v>
          </cell>
          <cell r="C3615" t="str">
            <v>084 - GCP Jurisdictional O &amp; M Exp Amount</v>
          </cell>
        </row>
        <row r="3616">
          <cell r="B3616" t="str">
            <v>OMC_5085</v>
          </cell>
          <cell r="C3616" t="str">
            <v>085 - GCP Jurisdictional O &amp; M Exp Amount</v>
          </cell>
        </row>
        <row r="3617">
          <cell r="B3617" t="str">
            <v>OMC_5086</v>
          </cell>
          <cell r="C3617" t="str">
            <v>086 - GCP Jurisdictional O &amp; M Exp Amount</v>
          </cell>
        </row>
        <row r="3618">
          <cell r="B3618" t="str">
            <v>OMC_5087</v>
          </cell>
          <cell r="C3618" t="str">
            <v>087 - GCP Jurisdictional O &amp; M Exp Amount</v>
          </cell>
        </row>
        <row r="3619">
          <cell r="B3619" t="str">
            <v>OMC_5088</v>
          </cell>
          <cell r="C3619" t="str">
            <v>088 - GCP Jurisdictional O &amp; M Exp Amount</v>
          </cell>
        </row>
        <row r="3620">
          <cell r="B3620" t="str">
            <v>OMC_5089</v>
          </cell>
          <cell r="C3620" t="str">
            <v>089 - GCP Jurisdictional O &amp; M Exp Amount</v>
          </cell>
        </row>
        <row r="3621">
          <cell r="B3621" t="str">
            <v>OMC_5090</v>
          </cell>
          <cell r="C3621" t="str">
            <v>090 - GCP Jurisdictional O &amp; M Exp Amount</v>
          </cell>
        </row>
        <row r="3622">
          <cell r="B3622" t="str">
            <v>OMC_5167</v>
          </cell>
          <cell r="C3622" t="str">
            <v>167 - GCP Jurisdictional O &amp; M Exp Amount</v>
          </cell>
        </row>
        <row r="3623">
          <cell r="B3623" t="str">
            <v>OMC_5169</v>
          </cell>
          <cell r="C3623" t="str">
            <v>169 - GCP Jurisdictional O &amp; M Exp Amount</v>
          </cell>
        </row>
        <row r="3624">
          <cell r="B3624" t="str">
            <v>OMC_5182</v>
          </cell>
          <cell r="C3624" t="str">
            <v>182 - GCP Jurisdictional O &amp; M Exp Amount</v>
          </cell>
        </row>
        <row r="3625">
          <cell r="B3625" t="str">
            <v>OMC_8000</v>
          </cell>
          <cell r="C3625" t="str">
            <v>000 - GCP Jurisdictional O &amp; M Exp Amount</v>
          </cell>
        </row>
        <row r="3626">
          <cell r="B3626" t="str">
            <v>OMC_8130</v>
          </cell>
          <cell r="C3626" t="str">
            <v>130 - GCP Jurisdictional O &amp; M Exp Amount</v>
          </cell>
        </row>
        <row r="3627">
          <cell r="B3627" t="str">
            <v>OMC_8131</v>
          </cell>
          <cell r="C3627" t="str">
            <v>131 - GCP Jurisdictional O &amp; M Exp Amount</v>
          </cell>
        </row>
        <row r="3628">
          <cell r="B3628" t="str">
            <v>OMC_8132</v>
          </cell>
          <cell r="C3628" t="str">
            <v>132 - GCP Jurisdictional O &amp; M Exp Amount</v>
          </cell>
        </row>
        <row r="3629">
          <cell r="B3629" t="str">
            <v>OMC_8133</v>
          </cell>
          <cell r="C3629" t="str">
            <v>133 - GCP Jurisdictional O &amp; M Exp Amount</v>
          </cell>
        </row>
        <row r="3630">
          <cell r="B3630" t="str">
            <v>OMC_8134</v>
          </cell>
          <cell r="C3630" t="str">
            <v>134 - GCP Jurisdictional O &amp; M Exp Amount</v>
          </cell>
        </row>
        <row r="3631">
          <cell r="B3631" t="str">
            <v>OMC_8135</v>
          </cell>
          <cell r="C3631" t="str">
            <v>135 - GCP Jurisdictional O &amp; M Exp Amount</v>
          </cell>
        </row>
        <row r="3632">
          <cell r="B3632" t="str">
            <v>OMC_8136</v>
          </cell>
          <cell r="C3632" t="str">
            <v>136 - GCP Jurisdictional O &amp; M Exp Amount</v>
          </cell>
        </row>
        <row r="3633">
          <cell r="B3633" t="str">
            <v>OMC_8137</v>
          </cell>
          <cell r="C3633" t="str">
            <v>137 - GCP Jurisdictional O &amp; M Exp Amount</v>
          </cell>
        </row>
        <row r="3634">
          <cell r="B3634" t="str">
            <v>OMC_8138</v>
          </cell>
          <cell r="C3634" t="str">
            <v>138 - GCP Jurisdictional O &amp; M Exp Amount</v>
          </cell>
        </row>
        <row r="3635">
          <cell r="B3635" t="str">
            <v>OMC_8139</v>
          </cell>
          <cell r="C3635" t="str">
            <v>139 - GCP Jurisdictional O &amp; M Exp Amount</v>
          </cell>
        </row>
        <row r="3636">
          <cell r="B3636" t="str">
            <v>OMC_8140</v>
          </cell>
          <cell r="C3636" t="str">
            <v>140 - GCP Jurisdictional O &amp; M Exp Amount</v>
          </cell>
        </row>
        <row r="3637">
          <cell r="B3637" t="str">
            <v>OMC_8141</v>
          </cell>
          <cell r="C3637" t="str">
            <v>141 - GCP Jurisdictional O &amp; M Exp Amount</v>
          </cell>
        </row>
        <row r="3638">
          <cell r="B3638" t="str">
            <v>OMC_8142</v>
          </cell>
          <cell r="C3638" t="str">
            <v>142 - GCP Jurisdictional O &amp; M Exp Amount</v>
          </cell>
        </row>
        <row r="3639">
          <cell r="B3639" t="str">
            <v>OMC_8143</v>
          </cell>
          <cell r="C3639" t="str">
            <v>143 - GCP Jurisdictional O &amp; M Exp Amount</v>
          </cell>
        </row>
        <row r="3640">
          <cell r="B3640" t="str">
            <v>OMC_8144</v>
          </cell>
          <cell r="C3640" t="str">
            <v>144 - GCP Jurisdictional O &amp; M Exp Amount</v>
          </cell>
        </row>
        <row r="3641">
          <cell r="B3641" t="str">
            <v>OMC_8145</v>
          </cell>
          <cell r="C3641" t="str">
            <v>145 - GCP Jurisdictional O &amp; M Exp Amount</v>
          </cell>
        </row>
        <row r="3642">
          <cell r="B3642" t="str">
            <v>OMC_8146</v>
          </cell>
          <cell r="C3642" t="str">
            <v>146 - GCP Jurisdictional O &amp; M Exp Amount</v>
          </cell>
        </row>
        <row r="3643">
          <cell r="B3643" t="str">
            <v>OMC_8147</v>
          </cell>
          <cell r="C3643" t="str">
            <v>147 - GCP Jurisdictional O &amp; M Exp Amount</v>
          </cell>
        </row>
        <row r="3644">
          <cell r="B3644" t="str">
            <v>OMC_8148</v>
          </cell>
          <cell r="C3644" t="str">
            <v>148 - GCP Jurisdictional O &amp; M Exp Amount</v>
          </cell>
        </row>
        <row r="3645">
          <cell r="B3645" t="str">
            <v>OMC_8150</v>
          </cell>
          <cell r="C3645" t="str">
            <v>150 - GCP Jurisdictional O &amp; M Exp Amount</v>
          </cell>
        </row>
        <row r="3646">
          <cell r="B3646" t="str">
            <v>OMC_8153</v>
          </cell>
          <cell r="C3646" t="str">
            <v>153 - GCP Jurisdictional O &amp; M Exp Amount</v>
          </cell>
        </row>
        <row r="3647">
          <cell r="B3647" t="str">
            <v>OMC_8154</v>
          </cell>
          <cell r="C3647" t="str">
            <v>154 - GCP Jurisdictional O &amp; M Exp Amount</v>
          </cell>
        </row>
        <row r="3648">
          <cell r="B3648" t="str">
            <v>OMC_8155</v>
          </cell>
          <cell r="C3648" t="str">
            <v>155 - GCP Jurisdictional O &amp; M Exp Amount</v>
          </cell>
        </row>
        <row r="3649">
          <cell r="B3649" t="str">
            <v>OMC_8156</v>
          </cell>
          <cell r="C3649" t="str">
            <v>156 - GCP Jurisdictional O &amp; M Exp Amount</v>
          </cell>
        </row>
        <row r="3650">
          <cell r="B3650" t="str">
            <v>OMC_8157</v>
          </cell>
          <cell r="C3650" t="str">
            <v>157 - GCP Jurisdictional O &amp; M Exp Amount</v>
          </cell>
        </row>
        <row r="3651">
          <cell r="B3651" t="str">
            <v>OMC_8158</v>
          </cell>
          <cell r="C3651" t="str">
            <v>158 - GCP Jurisdictional O &amp; M Exp Amount</v>
          </cell>
        </row>
        <row r="3652">
          <cell r="B3652" t="str">
            <v>OMC_8163</v>
          </cell>
          <cell r="C3652" t="str">
            <v>163 - GCP Jurisdictional O &amp; M Exp Amount</v>
          </cell>
        </row>
        <row r="3653">
          <cell r="B3653" t="str">
            <v>OMC_8164</v>
          </cell>
          <cell r="C3653" t="str">
            <v>164 - GCP Jurisdictional O &amp; M Exp Amount</v>
          </cell>
        </row>
        <row r="3654">
          <cell r="B3654" t="str">
            <v>OMC_8169</v>
          </cell>
          <cell r="C3654" t="str">
            <v>169 - GCP Jurisdictional O &amp; M Exp Amount</v>
          </cell>
        </row>
        <row r="3655">
          <cell r="B3655" t="str">
            <v>OMC_8170</v>
          </cell>
          <cell r="C3655" t="str">
            <v>170 - GCP Jurisdictional O &amp; M Exp Amount</v>
          </cell>
        </row>
        <row r="3656">
          <cell r="B3656" t="str">
            <v>OMC_8171</v>
          </cell>
          <cell r="C3656" t="str">
            <v>171 - GCP Jurisdictional O &amp; M Exp Amount</v>
          </cell>
        </row>
        <row r="3657">
          <cell r="B3657" t="str">
            <v>OMC_8172</v>
          </cell>
          <cell r="C3657" t="str">
            <v>172 - GCP Jurisdictional O &amp; M Exp Amount</v>
          </cell>
        </row>
        <row r="3658">
          <cell r="B3658" t="str">
            <v>OMC_8173</v>
          </cell>
          <cell r="C3658" t="str">
            <v>173 - GCP Jurisdictional O &amp; M Exp Amount</v>
          </cell>
        </row>
        <row r="3659">
          <cell r="B3659" t="str">
            <v>OMC_8174</v>
          </cell>
          <cell r="C3659" t="str">
            <v>174 - GCP Jurisdictional O &amp; M Exp Amount</v>
          </cell>
        </row>
        <row r="3660">
          <cell r="B3660" t="str">
            <v>OMC_8175</v>
          </cell>
          <cell r="C3660" t="str">
            <v>175 - GCP Jurisdictional O &amp; M Exp Amount</v>
          </cell>
        </row>
        <row r="3661">
          <cell r="B3661" t="str">
            <v>OMC_8176</v>
          </cell>
          <cell r="C3661" t="str">
            <v>176 - GCP Jurisdictional O &amp; M Exp Amount</v>
          </cell>
        </row>
        <row r="3662">
          <cell r="B3662" t="str">
            <v>OMC_8177</v>
          </cell>
          <cell r="C3662" t="str">
            <v>177 - GCP Jurisdictional O &amp; M Exp Amount</v>
          </cell>
        </row>
        <row r="3663">
          <cell r="B3663" t="str">
            <v>OMC_8178</v>
          </cell>
          <cell r="C3663" t="str">
            <v>178 - GCP Jurisdictional O &amp; M Exp Amount</v>
          </cell>
        </row>
        <row r="3664">
          <cell r="B3664" t="str">
            <v>OMC_8179</v>
          </cell>
          <cell r="C3664" t="str">
            <v>179 - GCP Jurisdictional O &amp; M Exp Amount</v>
          </cell>
        </row>
        <row r="3665">
          <cell r="B3665" t="str">
            <v>OMC_8180</v>
          </cell>
          <cell r="C3665" t="str">
            <v>180 - GCP Jurisdictional O &amp; M Exp Amount</v>
          </cell>
        </row>
        <row r="3666">
          <cell r="B3666" t="str">
            <v>OMC_8181</v>
          </cell>
          <cell r="C3666" t="str">
            <v>181 - GCP Jurisdictional O &amp; M Exp Amount</v>
          </cell>
        </row>
        <row r="3667">
          <cell r="B3667" t="str">
            <v>OMC_8183</v>
          </cell>
          <cell r="C3667" t="str">
            <v>183 - GCP Jurisdictional O &amp; M Exp Amount</v>
          </cell>
        </row>
        <row r="3668">
          <cell r="B3668" t="str">
            <v>OMC_8185</v>
          </cell>
          <cell r="C3668" t="str">
            <v>185 - GCP Jurisdictional O &amp; M Exp Amount</v>
          </cell>
        </row>
        <row r="3669">
          <cell r="B3669" t="str">
            <v>OMC_8186</v>
          </cell>
          <cell r="C3669" t="str">
            <v>186 - GCP Jurisdictional O &amp; M Exp Amount</v>
          </cell>
        </row>
        <row r="3670">
          <cell r="B3670" t="str">
            <v>OMC_8188</v>
          </cell>
          <cell r="C3670" t="str">
            <v>188 - GCP Jurisdictional O &amp; M Exp Amount</v>
          </cell>
        </row>
        <row r="3671">
          <cell r="B3671" t="str">
            <v>OMC_8189</v>
          </cell>
          <cell r="C3671" t="str">
            <v>189 - GCP Jurisdictional O &amp; M Exp Amount</v>
          </cell>
        </row>
        <row r="3672">
          <cell r="B3672" t="str">
            <v>OMC_8192</v>
          </cell>
          <cell r="C3672" t="str">
            <v>192 - GCP Jurisdictional O &amp; M Exp Amount</v>
          </cell>
        </row>
        <row r="3673">
          <cell r="B3673" t="str">
            <v>OMC_8193</v>
          </cell>
          <cell r="C3673" t="str">
            <v>193 - GCP Jurisdictional O &amp; M Exp Amount</v>
          </cell>
        </row>
        <row r="3674">
          <cell r="B3674" t="str">
            <v>OMD_2000</v>
          </cell>
          <cell r="C3674" t="str">
            <v>000 - Energy Jurisdictional O &amp; M Exp Amount</v>
          </cell>
        </row>
        <row r="3675">
          <cell r="B3675" t="str">
            <v>OMD_2091</v>
          </cell>
          <cell r="C3675" t="str">
            <v>091 - Energy Jurisdictional O &amp; M Exp Amount</v>
          </cell>
        </row>
        <row r="3676">
          <cell r="B3676" t="str">
            <v>OMD_2092</v>
          </cell>
          <cell r="C3676" t="str">
            <v>092 - Energy Jurisdictional O &amp; M Exp Amount</v>
          </cell>
        </row>
        <row r="3677">
          <cell r="B3677" t="str">
            <v>OMD_2093</v>
          </cell>
          <cell r="C3677" t="str">
            <v>093 - Energy Jurisdictional O &amp; M Exp Amount</v>
          </cell>
        </row>
        <row r="3678">
          <cell r="B3678" t="str">
            <v>OMD_2094</v>
          </cell>
          <cell r="C3678" t="str">
            <v>094 - Energy Jurisdictional O &amp; M Exp Amount</v>
          </cell>
        </row>
        <row r="3679">
          <cell r="B3679" t="str">
            <v>OMD_2095</v>
          </cell>
          <cell r="C3679" t="str">
            <v>095 - Energy Jurisdictional O &amp; M Exp Amount</v>
          </cell>
        </row>
        <row r="3680">
          <cell r="B3680" t="str">
            <v>OMD_2096</v>
          </cell>
          <cell r="C3680" t="str">
            <v>096 - Energy Jurisdictional O &amp; M Exp Amount</v>
          </cell>
        </row>
        <row r="3681">
          <cell r="B3681" t="str">
            <v>OMD_2097</v>
          </cell>
          <cell r="C3681" t="str">
            <v>097 - Energy Jurisdictional O &amp; M Exp Amount</v>
          </cell>
        </row>
        <row r="3682">
          <cell r="B3682" t="str">
            <v>OMD_2098</v>
          </cell>
          <cell r="C3682" t="str">
            <v>098 - Energy Jurisdictional O &amp; M Exp Amount</v>
          </cell>
        </row>
        <row r="3683">
          <cell r="B3683" t="str">
            <v>OMD_2099</v>
          </cell>
          <cell r="C3683" t="str">
            <v>099 - Energy Jurisdictional O &amp; M Exp Amount</v>
          </cell>
        </row>
        <row r="3684">
          <cell r="B3684" t="str">
            <v>OMD_2100</v>
          </cell>
          <cell r="C3684" t="str">
            <v>100 - Energy Jurisdictional O &amp; M Exp Amount</v>
          </cell>
        </row>
        <row r="3685">
          <cell r="B3685" t="str">
            <v>OMD_2101</v>
          </cell>
          <cell r="C3685" t="str">
            <v>101 - Energy Jurisdictional O &amp; M Exp Amount</v>
          </cell>
        </row>
        <row r="3686">
          <cell r="B3686" t="str">
            <v>OMD_2102</v>
          </cell>
          <cell r="C3686" t="str">
            <v>102 - Energy Jurisdictional O &amp; M Exp Amount</v>
          </cell>
        </row>
        <row r="3687">
          <cell r="B3687" t="str">
            <v>OMD_2103</v>
          </cell>
          <cell r="C3687" t="str">
            <v>103 - Energy Jurisdictional O &amp; M Exp Amount</v>
          </cell>
        </row>
        <row r="3688">
          <cell r="B3688" t="str">
            <v>OMD_2104</v>
          </cell>
          <cell r="C3688" t="str">
            <v>104 - Energy Jurisdictional O &amp; M Exp Amount</v>
          </cell>
        </row>
        <row r="3689">
          <cell r="B3689" t="str">
            <v>OMD_2105</v>
          </cell>
          <cell r="C3689" t="str">
            <v>105 - Energy Jurisdictional O &amp; M Exp Amount</v>
          </cell>
        </row>
        <row r="3690">
          <cell r="B3690" t="str">
            <v>OMD_2106</v>
          </cell>
          <cell r="C3690" t="str">
            <v>106 - Energy Jurisdictional O &amp; M Exp Amount</v>
          </cell>
        </row>
        <row r="3691">
          <cell r="B3691" t="str">
            <v>OMD_2107</v>
          </cell>
          <cell r="C3691" t="str">
            <v>107 - Energy Jurisdictional O &amp; M Exp Amount</v>
          </cell>
        </row>
        <row r="3692">
          <cell r="B3692" t="str">
            <v>OMD_2108</v>
          </cell>
          <cell r="C3692" t="str">
            <v>108 - Energy Jurisdictional O &amp; M Exp Amount</v>
          </cell>
        </row>
        <row r="3693">
          <cell r="B3693" t="str">
            <v>OMD_2109</v>
          </cell>
          <cell r="C3693" t="str">
            <v>109 - Energy Jurisdictional O &amp; M Exp Amount</v>
          </cell>
        </row>
        <row r="3694">
          <cell r="B3694" t="str">
            <v>OMD_2110</v>
          </cell>
          <cell r="C3694" t="str">
            <v>110 - Energy Jurisdictional O &amp; M Exp Amount</v>
          </cell>
        </row>
        <row r="3695">
          <cell r="B3695" t="str">
            <v>OMD_2159</v>
          </cell>
          <cell r="C3695" t="str">
            <v>159 - Energy Jurisdictional O &amp; M Exp Amount</v>
          </cell>
        </row>
        <row r="3696">
          <cell r="B3696" t="str">
            <v>OMD_2160</v>
          </cell>
          <cell r="C3696" t="str">
            <v>160 - Energy Jurisdictional O &amp; M Exp Amount</v>
          </cell>
        </row>
        <row r="3697">
          <cell r="B3697" t="str">
            <v>OMD_2162</v>
          </cell>
          <cell r="C3697" t="str">
            <v>162 - Energy Jurisdictional O &amp; M Exp Amount</v>
          </cell>
        </row>
        <row r="3698">
          <cell r="B3698" t="str">
            <v>OMD_2166</v>
          </cell>
          <cell r="C3698" t="str">
            <v>166 - Energy Jurisdictional O &amp; M Exp Amount</v>
          </cell>
        </row>
        <row r="3699">
          <cell r="B3699" t="str">
            <v>OMD_2194</v>
          </cell>
          <cell r="C3699" t="str">
            <v>194 - Energy Jurisdictional O &amp; M Exp Amount</v>
          </cell>
        </row>
        <row r="3700">
          <cell r="B3700" t="str">
            <v>OMD_2195</v>
          </cell>
          <cell r="C3700" t="str">
            <v>195 - Energy Jurisdictional O &amp; M Exp Amount</v>
          </cell>
        </row>
        <row r="3701">
          <cell r="B3701" t="str">
            <v>OMD_2196</v>
          </cell>
          <cell r="C3701" t="str">
            <v>196 - Energy Jurisdictional O &amp; M Exp Amount</v>
          </cell>
        </row>
        <row r="3702">
          <cell r="B3702" t="str">
            <v>OMD_2197</v>
          </cell>
          <cell r="C3702" t="str">
            <v>197 - Energy Jurisdictional O &amp; M Exp Amount</v>
          </cell>
        </row>
        <row r="3703">
          <cell r="B3703" t="str">
            <v>OMD_2198</v>
          </cell>
          <cell r="C3703" t="str">
            <v>198 - Energy Jurisdictional O &amp; M Exp Amount</v>
          </cell>
        </row>
        <row r="3704">
          <cell r="B3704" t="str">
            <v>OMD_2199</v>
          </cell>
          <cell r="C3704" t="str">
            <v>199 - Energy Jurisdictional O &amp; M Exp Amount</v>
          </cell>
        </row>
        <row r="3705">
          <cell r="B3705" t="str">
            <v>OMD_2200</v>
          </cell>
          <cell r="C3705" t="str">
            <v>200 - Energy Jurisdictional O &amp; M Exp Amount</v>
          </cell>
        </row>
        <row r="3706">
          <cell r="B3706" t="str">
            <v>OMD_2201</v>
          </cell>
          <cell r="C3706" t="str">
            <v>201 - Energy Jurisdictional O &amp; M Exp Amount</v>
          </cell>
        </row>
        <row r="3707">
          <cell r="B3707" t="str">
            <v>OMD_5083</v>
          </cell>
          <cell r="C3707" t="str">
            <v>083 - Energy Jurisdictional O &amp; M Exp Amount</v>
          </cell>
        </row>
        <row r="3708">
          <cell r="B3708" t="str">
            <v>OMD_5084</v>
          </cell>
          <cell r="C3708" t="str">
            <v>084 - Energy Jurisdictional O &amp; M Exp Amount</v>
          </cell>
        </row>
        <row r="3709">
          <cell r="B3709" t="str">
            <v>OMD_5085</v>
          </cell>
          <cell r="C3709" t="str">
            <v>085 - Energy Jurisdictional O &amp; M Exp Amount</v>
          </cell>
        </row>
        <row r="3710">
          <cell r="B3710" t="str">
            <v>OMD_5086</v>
          </cell>
          <cell r="C3710" t="str">
            <v>086 - Energy Jurisdictional O &amp; M Exp Amount</v>
          </cell>
        </row>
        <row r="3711">
          <cell r="B3711" t="str">
            <v>OMD_5087</v>
          </cell>
          <cell r="C3711" t="str">
            <v>087 - Energy Jurisdictional O &amp; M Exp Amount</v>
          </cell>
        </row>
        <row r="3712">
          <cell r="B3712" t="str">
            <v>OMD_5088</v>
          </cell>
          <cell r="C3712" t="str">
            <v>088 - Energy Jurisdictional O &amp; M Exp Amount</v>
          </cell>
        </row>
        <row r="3713">
          <cell r="B3713" t="str">
            <v>OMD_5089</v>
          </cell>
          <cell r="C3713" t="str">
            <v>089 - Energy Jurisdictional O &amp; M Exp Amount</v>
          </cell>
        </row>
        <row r="3714">
          <cell r="B3714" t="str">
            <v>OMD_5090</v>
          </cell>
          <cell r="C3714" t="str">
            <v>090 - Energy Jurisdictional O &amp; M Exp Amount</v>
          </cell>
        </row>
        <row r="3715">
          <cell r="B3715" t="str">
            <v>OMD_5167</v>
          </cell>
          <cell r="C3715" t="str">
            <v>167 - Energy Jurisdictional O &amp; M Exp Amount</v>
          </cell>
        </row>
        <row r="3716">
          <cell r="B3716" t="str">
            <v>OMD_5169</v>
          </cell>
          <cell r="C3716" t="str">
            <v>169 - Energy Jurisdictional O &amp; M Exp Amount</v>
          </cell>
        </row>
        <row r="3717">
          <cell r="B3717" t="str">
            <v>OMD_5182</v>
          </cell>
          <cell r="C3717" t="str">
            <v>182 - Energy Jurisdictional O &amp; M Exp Amount</v>
          </cell>
        </row>
        <row r="3718">
          <cell r="B3718" t="str">
            <v>OMD_8000</v>
          </cell>
          <cell r="C3718" t="str">
            <v>000 - Energy Jurisdictional O &amp; M Exp Amount</v>
          </cell>
        </row>
        <row r="3719">
          <cell r="B3719" t="str">
            <v>OMD_8130</v>
          </cell>
          <cell r="C3719" t="str">
            <v>130 - Energy Jurisdictional O &amp; M Exp Amount</v>
          </cell>
        </row>
        <row r="3720">
          <cell r="B3720" t="str">
            <v>OMD_8131</v>
          </cell>
          <cell r="C3720" t="str">
            <v>131 - Energy Jurisdictional O &amp; M Exp Amount</v>
          </cell>
        </row>
        <row r="3721">
          <cell r="B3721" t="str">
            <v>OMD_8132</v>
          </cell>
          <cell r="C3721" t="str">
            <v>132 - Energy Jurisdictional O &amp; M Exp Amount</v>
          </cell>
        </row>
        <row r="3722">
          <cell r="B3722" t="str">
            <v>OMD_8133</v>
          </cell>
          <cell r="C3722" t="str">
            <v>133 - Energy Jurisdictional O &amp; M Exp Amount</v>
          </cell>
        </row>
        <row r="3723">
          <cell r="B3723" t="str">
            <v>OMD_8134</v>
          </cell>
          <cell r="C3723" t="str">
            <v>134 - Energy Jurisdictional O &amp; M Exp Amount</v>
          </cell>
        </row>
        <row r="3724">
          <cell r="B3724" t="str">
            <v>OMD_8135</v>
          </cell>
          <cell r="C3724" t="str">
            <v>135 - Energy Jurisdictional O &amp; M Exp Amount</v>
          </cell>
        </row>
        <row r="3725">
          <cell r="B3725" t="str">
            <v>OMD_8136</v>
          </cell>
          <cell r="C3725" t="str">
            <v>136 - Energy Jurisdictional O &amp; M Exp Amount</v>
          </cell>
        </row>
        <row r="3726">
          <cell r="B3726" t="str">
            <v>OMD_8137</v>
          </cell>
          <cell r="C3726" t="str">
            <v>137 - Energy Jurisdictional O &amp; M Exp Amount</v>
          </cell>
        </row>
        <row r="3727">
          <cell r="B3727" t="str">
            <v>OMD_8138</v>
          </cell>
          <cell r="C3727" t="str">
            <v>138 - Energy Jurisdictional O &amp; M Exp Amount</v>
          </cell>
        </row>
        <row r="3728">
          <cell r="B3728" t="str">
            <v>OMD_8139</v>
          </cell>
          <cell r="C3728" t="str">
            <v>139 - Energy Jurisdictional O &amp; M Exp Amount</v>
          </cell>
        </row>
        <row r="3729">
          <cell r="B3729" t="str">
            <v>OMD_8140</v>
          </cell>
          <cell r="C3729" t="str">
            <v>140 - Energy Jurisdictional O &amp; M Exp Amount</v>
          </cell>
        </row>
        <row r="3730">
          <cell r="B3730" t="str">
            <v>OMD_8141</v>
          </cell>
          <cell r="C3730" t="str">
            <v>141 - Energy Jurisdictional O &amp; M Exp Amount</v>
          </cell>
        </row>
        <row r="3731">
          <cell r="B3731" t="str">
            <v>OMD_8142</v>
          </cell>
          <cell r="C3731" t="str">
            <v>142 - Energy Jurisdictional O &amp; M Exp Amount</v>
          </cell>
        </row>
        <row r="3732">
          <cell r="B3732" t="str">
            <v>OMD_8143</v>
          </cell>
          <cell r="C3732" t="str">
            <v>143 - Energy Jurisdictional O &amp; M Exp Amount</v>
          </cell>
        </row>
        <row r="3733">
          <cell r="B3733" t="str">
            <v>OMD_8144</v>
          </cell>
          <cell r="C3733" t="str">
            <v>144 - Energy Jurisdictional O &amp; M Exp Amount</v>
          </cell>
        </row>
        <row r="3734">
          <cell r="B3734" t="str">
            <v>OMD_8145</v>
          </cell>
          <cell r="C3734" t="str">
            <v>145 - Energy Jurisdictional O &amp; M Exp Amount</v>
          </cell>
        </row>
        <row r="3735">
          <cell r="B3735" t="str">
            <v>OMD_8146</v>
          </cell>
          <cell r="C3735" t="str">
            <v>146 - Energy Jurisdictional O &amp; M Exp Amount</v>
          </cell>
        </row>
        <row r="3736">
          <cell r="B3736" t="str">
            <v>OMD_8147</v>
          </cell>
          <cell r="C3736" t="str">
            <v>147 - Energy Jurisdictional O &amp; M Exp Amount</v>
          </cell>
        </row>
        <row r="3737">
          <cell r="B3737" t="str">
            <v>OMD_8148</v>
          </cell>
          <cell r="C3737" t="str">
            <v>148 - Energy Jurisdictional O &amp; M Exp Amount</v>
          </cell>
        </row>
        <row r="3738">
          <cell r="B3738" t="str">
            <v>OMD_8150</v>
          </cell>
          <cell r="C3738" t="str">
            <v>150 - Energy Jurisdictional O &amp; M Exp Amount</v>
          </cell>
        </row>
        <row r="3739">
          <cell r="B3739" t="str">
            <v>OMD_8153</v>
          </cell>
          <cell r="C3739" t="str">
            <v>153 - Energy Jurisdictional O &amp; M Exp Amount</v>
          </cell>
        </row>
        <row r="3740">
          <cell r="B3740" t="str">
            <v>OMD_8154</v>
          </cell>
          <cell r="C3740" t="str">
            <v>154 - Energy Jurisdictional O &amp; M Exp Amount</v>
          </cell>
        </row>
        <row r="3741">
          <cell r="B3741" t="str">
            <v>OMD_8155</v>
          </cell>
          <cell r="C3741" t="str">
            <v>155 - Energy Jurisdictional O &amp; M Exp Amount</v>
          </cell>
        </row>
        <row r="3742">
          <cell r="B3742" t="str">
            <v>OMD_8156</v>
          </cell>
          <cell r="C3742" t="str">
            <v>156 - Energy Jurisdictional O &amp; M Exp Amount</v>
          </cell>
        </row>
        <row r="3743">
          <cell r="B3743" t="str">
            <v>OMD_8157</v>
          </cell>
          <cell r="C3743" t="str">
            <v>157 - Energy Jurisdictional O &amp; M Exp Amount</v>
          </cell>
        </row>
        <row r="3744">
          <cell r="B3744" t="str">
            <v>OMD_8158</v>
          </cell>
          <cell r="C3744" t="str">
            <v>158 - Energy Jurisdictional O &amp; M Exp Amount</v>
          </cell>
        </row>
        <row r="3745">
          <cell r="B3745" t="str">
            <v>OMD_8163</v>
          </cell>
          <cell r="C3745" t="str">
            <v>163 - Energy Jurisdictional O &amp; M Exp Amount</v>
          </cell>
        </row>
        <row r="3746">
          <cell r="B3746" t="str">
            <v>OMD_8164</v>
          </cell>
          <cell r="C3746" t="str">
            <v>164 - Energy Jurisdictional O &amp; M Exp Amount</v>
          </cell>
        </row>
        <row r="3747">
          <cell r="B3747" t="str">
            <v>OMD_8169</v>
          </cell>
          <cell r="C3747" t="str">
            <v>169 - Energy Jurisdictional O &amp; M Exp Amount</v>
          </cell>
        </row>
        <row r="3748">
          <cell r="B3748" t="str">
            <v>OMD_8170</v>
          </cell>
          <cell r="C3748" t="str">
            <v>170 - Energy Jurisdictional O &amp; M Exp Amount</v>
          </cell>
        </row>
        <row r="3749">
          <cell r="B3749" t="str">
            <v>OMD_8171</v>
          </cell>
          <cell r="C3749" t="str">
            <v>171 - Energy Jurisdictional O &amp; M Exp Amount</v>
          </cell>
        </row>
        <row r="3750">
          <cell r="B3750" t="str">
            <v>OMD_8172</v>
          </cell>
          <cell r="C3750" t="str">
            <v>172 - Energy Jurisdictional O &amp; M Exp Amount</v>
          </cell>
        </row>
        <row r="3751">
          <cell r="B3751" t="str">
            <v>OMD_8173</v>
          </cell>
          <cell r="C3751" t="str">
            <v>173 - Energy Jurisdictional O &amp; M Exp Amount</v>
          </cell>
        </row>
        <row r="3752">
          <cell r="B3752" t="str">
            <v>OMD_8174</v>
          </cell>
          <cell r="C3752" t="str">
            <v>174 - Energy Jurisdictional O &amp; M Exp Amount</v>
          </cell>
        </row>
        <row r="3753">
          <cell r="B3753" t="str">
            <v>OMD_8175</v>
          </cell>
          <cell r="C3753" t="str">
            <v>175 - Energy Jurisdictional O &amp; M Exp Amount</v>
          </cell>
        </row>
        <row r="3754">
          <cell r="B3754" t="str">
            <v>OMD_8176</v>
          </cell>
          <cell r="C3754" t="str">
            <v>176 - Energy Jurisdictional O &amp; M Exp Amount</v>
          </cell>
        </row>
        <row r="3755">
          <cell r="B3755" t="str">
            <v>OMD_8177</v>
          </cell>
          <cell r="C3755" t="str">
            <v>177 - Energy Jurisdictional O &amp; M Exp Amount</v>
          </cell>
        </row>
        <row r="3756">
          <cell r="B3756" t="str">
            <v>OMD_8178</v>
          </cell>
          <cell r="C3756" t="str">
            <v>178 - Energy Jurisdictional O &amp; M Exp Amount</v>
          </cell>
        </row>
        <row r="3757">
          <cell r="B3757" t="str">
            <v>OMD_8179</v>
          </cell>
          <cell r="C3757" t="str">
            <v>179 - Energy Jurisdictional O &amp; M Exp Amount</v>
          </cell>
        </row>
        <row r="3758">
          <cell r="B3758" t="str">
            <v>OMD_8180</v>
          </cell>
          <cell r="C3758" t="str">
            <v>180 - Energy Jurisdictional O &amp; M Exp Amount</v>
          </cell>
        </row>
        <row r="3759">
          <cell r="B3759" t="str">
            <v>OMD_8181</v>
          </cell>
          <cell r="C3759" t="str">
            <v>181 - Energy Jurisdictional O &amp; M Exp Amount</v>
          </cell>
        </row>
        <row r="3760">
          <cell r="B3760" t="str">
            <v>OMD_8183</v>
          </cell>
          <cell r="C3760" t="str">
            <v>183 - Energy Jurisdictional O &amp; M Exp Amount</v>
          </cell>
        </row>
        <row r="3761">
          <cell r="B3761" t="str">
            <v>OMD_8185</v>
          </cell>
          <cell r="C3761" t="str">
            <v>185 - Energy Jurisdictional O &amp; M Exp Amount</v>
          </cell>
        </row>
        <row r="3762">
          <cell r="B3762" t="str">
            <v>OMD_8186</v>
          </cell>
          <cell r="C3762" t="str">
            <v>186 - Energy Jurisdictional O &amp; M Exp Amount</v>
          </cell>
        </row>
        <row r="3763">
          <cell r="B3763" t="str">
            <v>OMD_8188</v>
          </cell>
          <cell r="C3763" t="str">
            <v>188 - Energy Jurisdictional O &amp; M Exp Amount</v>
          </cell>
        </row>
        <row r="3764">
          <cell r="B3764" t="str">
            <v>OMD_8189</v>
          </cell>
          <cell r="C3764" t="str">
            <v>189 - Energy Jurisdictional O &amp; M Exp Amount</v>
          </cell>
        </row>
        <row r="3765">
          <cell r="B3765" t="str">
            <v>OMD_8192</v>
          </cell>
          <cell r="C3765" t="str">
            <v>192 - Energy Jurisdictional O &amp; M Exp Amount</v>
          </cell>
        </row>
        <row r="3766">
          <cell r="B3766" t="str">
            <v>OMD_8193</v>
          </cell>
          <cell r="C3766" t="str">
            <v>193 - Energy Jurisdictional O &amp; M Exp Amount</v>
          </cell>
        </row>
        <row r="3767">
          <cell r="B3767" t="str">
            <v>OME_2000</v>
          </cell>
          <cell r="C3767" t="str">
            <v>000 - Total Jurisdictional O &amp; M Exp Amount</v>
          </cell>
        </row>
        <row r="3768">
          <cell r="B3768" t="str">
            <v>OME_2091</v>
          </cell>
          <cell r="C3768" t="str">
            <v>091 - Total Jurisdictional O &amp; M Exp Amount</v>
          </cell>
        </row>
        <row r="3769">
          <cell r="B3769" t="str">
            <v>OME_2092</v>
          </cell>
          <cell r="C3769" t="str">
            <v>092 - Total Jurisdictional O &amp; M Exp Amount</v>
          </cell>
        </row>
        <row r="3770">
          <cell r="B3770" t="str">
            <v>OME_2093</v>
          </cell>
          <cell r="C3770" t="str">
            <v>093 - Total Jurisdictional O &amp; M Exp Amount</v>
          </cell>
        </row>
        <row r="3771">
          <cell r="B3771" t="str">
            <v>OME_2094</v>
          </cell>
          <cell r="C3771" t="str">
            <v>094 - Total Jurisdictional O &amp; M Exp Amount</v>
          </cell>
        </row>
        <row r="3772">
          <cell r="B3772" t="str">
            <v>OME_2095</v>
          </cell>
          <cell r="C3772" t="str">
            <v>095 - Total Jurisdictional O &amp; M Exp Amount</v>
          </cell>
        </row>
        <row r="3773">
          <cell r="B3773" t="str">
            <v>OME_2096</v>
          </cell>
          <cell r="C3773" t="str">
            <v>096 - Total Jurisdictional O &amp; M Exp Amount</v>
          </cell>
        </row>
        <row r="3774">
          <cell r="B3774" t="str">
            <v>OME_2097</v>
          </cell>
          <cell r="C3774" t="str">
            <v>097 - Total Jurisdictional O &amp; M Exp Amount</v>
          </cell>
        </row>
        <row r="3775">
          <cell r="B3775" t="str">
            <v>OME_2098</v>
          </cell>
          <cell r="C3775" t="str">
            <v>098 - Total Jurisdictional O &amp; M Exp Amount</v>
          </cell>
        </row>
        <row r="3776">
          <cell r="B3776" t="str">
            <v>OME_2099</v>
          </cell>
          <cell r="C3776" t="str">
            <v>099 - Total Jurisdictional O &amp; M Exp Amount</v>
          </cell>
        </row>
        <row r="3777">
          <cell r="B3777" t="str">
            <v>OME_2100</v>
          </cell>
          <cell r="C3777" t="str">
            <v>100 - Total Jurisdictional O &amp; M Exp Amount</v>
          </cell>
        </row>
        <row r="3778">
          <cell r="B3778" t="str">
            <v>OME_2101</v>
          </cell>
          <cell r="C3778" t="str">
            <v>101 - Total Jurisdictional O &amp; M Exp Amount</v>
          </cell>
        </row>
        <row r="3779">
          <cell r="B3779" t="str">
            <v>OME_2102</v>
          </cell>
          <cell r="C3779" t="str">
            <v>102 - Total Jurisdictional O &amp; M Exp Amount</v>
          </cell>
        </row>
        <row r="3780">
          <cell r="B3780" t="str">
            <v>OME_2103</v>
          </cell>
          <cell r="C3780" t="str">
            <v>103 - Total Jurisdictional O &amp; M Exp Amount</v>
          </cell>
        </row>
        <row r="3781">
          <cell r="B3781" t="str">
            <v>OME_2104</v>
          </cell>
          <cell r="C3781" t="str">
            <v>104 - Total Jurisdictional O &amp; M Exp Amount</v>
          </cell>
        </row>
        <row r="3782">
          <cell r="B3782" t="str">
            <v>OME_2105</v>
          </cell>
          <cell r="C3782" t="str">
            <v>105 - Total Jurisdictional O &amp; M Exp Amount</v>
          </cell>
        </row>
        <row r="3783">
          <cell r="B3783" t="str">
            <v>OME_2106</v>
          </cell>
          <cell r="C3783" t="str">
            <v>106 - Total Jurisdictional O &amp; M Exp Amount</v>
          </cell>
        </row>
        <row r="3784">
          <cell r="B3784" t="str">
            <v>OME_2107</v>
          </cell>
          <cell r="C3784" t="str">
            <v>107 - Total Jurisdictional O &amp; M Exp Amount</v>
          </cell>
        </row>
        <row r="3785">
          <cell r="B3785" t="str">
            <v>OME_2108</v>
          </cell>
          <cell r="C3785" t="str">
            <v>108 - Total Jurisdictional O &amp; M Exp Amount</v>
          </cell>
        </row>
        <row r="3786">
          <cell r="B3786" t="str">
            <v>OME_2109</v>
          </cell>
          <cell r="C3786" t="str">
            <v>109 - Total Jurisdictional O &amp; M Exp Amount</v>
          </cell>
        </row>
        <row r="3787">
          <cell r="B3787" t="str">
            <v>OME_2110</v>
          </cell>
          <cell r="C3787" t="str">
            <v>110 - Total Jurisdictional O &amp; M Exp Amount</v>
          </cell>
        </row>
        <row r="3788">
          <cell r="B3788" t="str">
            <v>OME_2159</v>
          </cell>
          <cell r="C3788" t="str">
            <v>159 - Total Jurisdictional O &amp; M Exp Amount</v>
          </cell>
        </row>
        <row r="3789">
          <cell r="B3789" t="str">
            <v>OME_2160</v>
          </cell>
          <cell r="C3789" t="str">
            <v>160 - Total Jurisdictional O &amp; M Exp Amount</v>
          </cell>
        </row>
        <row r="3790">
          <cell r="B3790" t="str">
            <v>OME_2162</v>
          </cell>
          <cell r="C3790" t="str">
            <v>162 - Total Jurisdictional O &amp; M Exp Amount</v>
          </cell>
        </row>
        <row r="3791">
          <cell r="B3791" t="str">
            <v>OME_2166</v>
          </cell>
          <cell r="C3791" t="str">
            <v>166 - Total Jurisdictional O &amp; M Exp Amount</v>
          </cell>
        </row>
        <row r="3792">
          <cell r="B3792" t="str">
            <v>OME_2194</v>
          </cell>
          <cell r="C3792" t="str">
            <v>194 - Total Jurisdictional O &amp; M Exp Amount</v>
          </cell>
        </row>
        <row r="3793">
          <cell r="B3793" t="str">
            <v>OME_2195</v>
          </cell>
          <cell r="C3793" t="str">
            <v>195 - Total Jurisdictional O &amp; M Exp Amount</v>
          </cell>
        </row>
        <row r="3794">
          <cell r="B3794" t="str">
            <v>OME_2196</v>
          </cell>
          <cell r="C3794" t="str">
            <v>196 - Total Jurisdictional O &amp; M Exp Amount</v>
          </cell>
        </row>
        <row r="3795">
          <cell r="B3795" t="str">
            <v>OME_2197</v>
          </cell>
          <cell r="C3795" t="str">
            <v>197 - Total Jurisdictional O &amp; M Exp Amount</v>
          </cell>
        </row>
        <row r="3796">
          <cell r="B3796" t="str">
            <v>OME_2198</v>
          </cell>
          <cell r="C3796" t="str">
            <v>198 - Total Jurisdictional O &amp; M Exp Amount</v>
          </cell>
        </row>
        <row r="3797">
          <cell r="B3797" t="str">
            <v>OME_2199</v>
          </cell>
          <cell r="C3797" t="str">
            <v>199 - Total Jurisdictional O &amp; M Exp Amount</v>
          </cell>
        </row>
        <row r="3798">
          <cell r="B3798" t="str">
            <v>OME_2200</v>
          </cell>
          <cell r="C3798" t="str">
            <v>200 - Total Jurisdictional O &amp; M Exp Amount</v>
          </cell>
        </row>
        <row r="3799">
          <cell r="B3799" t="str">
            <v>OME_2201</v>
          </cell>
          <cell r="C3799" t="str">
            <v>201 - Total Jurisdictional O &amp; M Exp Amount</v>
          </cell>
        </row>
        <row r="3800">
          <cell r="B3800" t="str">
            <v>OME_5083</v>
          </cell>
          <cell r="C3800" t="str">
            <v>083 - Total Jurisdictional O &amp; M Exp Amount</v>
          </cell>
        </row>
        <row r="3801">
          <cell r="B3801" t="str">
            <v>OME_5084</v>
          </cell>
          <cell r="C3801" t="str">
            <v>084 - Total Jurisdictional O &amp; M Exp Amount</v>
          </cell>
        </row>
        <row r="3802">
          <cell r="B3802" t="str">
            <v>OME_5085</v>
          </cell>
          <cell r="C3802" t="str">
            <v>085 - Total Jurisdictional O &amp; M Exp Amount</v>
          </cell>
        </row>
        <row r="3803">
          <cell r="B3803" t="str">
            <v>OME_5086</v>
          </cell>
          <cell r="C3803" t="str">
            <v>086 - Total Jurisdictional O &amp; M Exp Amount</v>
          </cell>
        </row>
        <row r="3804">
          <cell r="B3804" t="str">
            <v>OME_5087</v>
          </cell>
          <cell r="C3804" t="str">
            <v>087 - Total Jurisdictional O &amp; M Exp Amount</v>
          </cell>
        </row>
        <row r="3805">
          <cell r="B3805" t="str">
            <v>OME_5088</v>
          </cell>
          <cell r="C3805" t="str">
            <v>088 - Total Jurisdictional O &amp; M Exp Amount</v>
          </cell>
        </row>
        <row r="3806">
          <cell r="B3806" t="str">
            <v>OME_5089</v>
          </cell>
          <cell r="C3806" t="str">
            <v>089 - Total Jurisdictional O &amp; M Exp Amount</v>
          </cell>
        </row>
        <row r="3807">
          <cell r="B3807" t="str">
            <v>OME_5090</v>
          </cell>
          <cell r="C3807" t="str">
            <v>090 - Total Jurisdictional O &amp; M Exp Amount</v>
          </cell>
        </row>
        <row r="3808">
          <cell r="B3808" t="str">
            <v>OME_5167</v>
          </cell>
          <cell r="C3808" t="str">
            <v>167 - Total Jurisdictional O &amp; M Exp Amount</v>
          </cell>
        </row>
        <row r="3809">
          <cell r="B3809" t="str">
            <v>OME_5169</v>
          </cell>
          <cell r="C3809" t="str">
            <v>169 - Total Jurisdictional O &amp; M Exp Amount</v>
          </cell>
        </row>
        <row r="3810">
          <cell r="B3810" t="str">
            <v>OME_5182</v>
          </cell>
          <cell r="C3810" t="str">
            <v>182 - Total Jurisdictional O &amp; M Exp Amount</v>
          </cell>
        </row>
        <row r="3811">
          <cell r="B3811" t="str">
            <v>OME_8000</v>
          </cell>
          <cell r="C3811" t="str">
            <v>000 - Total Jurisdictional O &amp; M Exp Amount</v>
          </cell>
        </row>
        <row r="3812">
          <cell r="B3812" t="str">
            <v>OME_8130</v>
          </cell>
          <cell r="C3812" t="str">
            <v>130 - Total Jurisdictional O &amp; M Exp Amount</v>
          </cell>
        </row>
        <row r="3813">
          <cell r="B3813" t="str">
            <v>OME_8131</v>
          </cell>
          <cell r="C3813" t="str">
            <v>131 - Total Jurisdictional O &amp; M Exp Amount</v>
          </cell>
        </row>
        <row r="3814">
          <cell r="B3814" t="str">
            <v>OME_8132</v>
          </cell>
          <cell r="C3814" t="str">
            <v>132 - Total Jurisdictional O &amp; M Exp Amount</v>
          </cell>
        </row>
        <row r="3815">
          <cell r="B3815" t="str">
            <v>OME_8133</v>
          </cell>
          <cell r="C3815" t="str">
            <v>133 - Total Jurisdictional O &amp; M Exp Amount</v>
          </cell>
        </row>
        <row r="3816">
          <cell r="B3816" t="str">
            <v>OME_8134</v>
          </cell>
          <cell r="C3816" t="str">
            <v>134 - Total Jurisdictional O &amp; M Exp Amount</v>
          </cell>
        </row>
        <row r="3817">
          <cell r="B3817" t="str">
            <v>OME_8135</v>
          </cell>
          <cell r="C3817" t="str">
            <v>135 - Total Jurisdictional O &amp; M Exp Amount</v>
          </cell>
        </row>
        <row r="3818">
          <cell r="B3818" t="str">
            <v>OME_8136</v>
          </cell>
          <cell r="C3818" t="str">
            <v>136 - Total Jurisdictional O &amp; M Exp Amount</v>
          </cell>
        </row>
        <row r="3819">
          <cell r="B3819" t="str">
            <v>OME_8137</v>
          </cell>
          <cell r="C3819" t="str">
            <v>137 - Total Jurisdictional O &amp; M Exp Amount</v>
          </cell>
        </row>
        <row r="3820">
          <cell r="B3820" t="str">
            <v>OME_8138</v>
          </cell>
          <cell r="C3820" t="str">
            <v>138 - Total Jurisdictional O &amp; M Exp Amount</v>
          </cell>
        </row>
        <row r="3821">
          <cell r="B3821" t="str">
            <v>OME_8139</v>
          </cell>
          <cell r="C3821" t="str">
            <v>139 - Total Jurisdictional O &amp; M Exp Amount</v>
          </cell>
        </row>
        <row r="3822">
          <cell r="B3822" t="str">
            <v>OME_8140</v>
          </cell>
          <cell r="C3822" t="str">
            <v>140 - Total Jurisdictional O &amp; M Exp Amount</v>
          </cell>
        </row>
        <row r="3823">
          <cell r="B3823" t="str">
            <v>OME_8141</v>
          </cell>
          <cell r="C3823" t="str">
            <v>141 - Total Jurisdictional O &amp; M Exp Amount</v>
          </cell>
        </row>
        <row r="3824">
          <cell r="B3824" t="str">
            <v>OME_8142</v>
          </cell>
          <cell r="C3824" t="str">
            <v>142 - Total Jurisdictional O &amp; M Exp Amount</v>
          </cell>
        </row>
        <row r="3825">
          <cell r="B3825" t="str">
            <v>OME_8143</v>
          </cell>
          <cell r="C3825" t="str">
            <v>143 - Total Jurisdictional O &amp; M Exp Amount</v>
          </cell>
        </row>
        <row r="3826">
          <cell r="B3826" t="str">
            <v>OME_8144</v>
          </cell>
          <cell r="C3826" t="str">
            <v>144 - Total Jurisdictional O &amp; M Exp Amount</v>
          </cell>
        </row>
        <row r="3827">
          <cell r="B3827" t="str">
            <v>OME_8145</v>
          </cell>
          <cell r="C3827" t="str">
            <v>145 - Total Jurisdictional O &amp; M Exp Amount</v>
          </cell>
        </row>
        <row r="3828">
          <cell r="B3828" t="str">
            <v>OME_8146</v>
          </cell>
          <cell r="C3828" t="str">
            <v>146 - Total Jurisdictional O &amp; M Exp Amount</v>
          </cell>
        </row>
        <row r="3829">
          <cell r="B3829" t="str">
            <v>OME_8147</v>
          </cell>
          <cell r="C3829" t="str">
            <v>147 - Total Jurisdictional O &amp; M Exp Amount</v>
          </cell>
        </row>
        <row r="3830">
          <cell r="B3830" t="str">
            <v>OME_8148</v>
          </cell>
          <cell r="C3830" t="str">
            <v>148 - Total Jurisdictional O &amp; M Exp Amount</v>
          </cell>
        </row>
        <row r="3831">
          <cell r="B3831" t="str">
            <v>OME_8150</v>
          </cell>
          <cell r="C3831" t="str">
            <v>150 - Total Jurisdictional O &amp; M Exp Amount</v>
          </cell>
        </row>
        <row r="3832">
          <cell r="B3832" t="str">
            <v>OME_8153</v>
          </cell>
          <cell r="C3832" t="str">
            <v>153 - Total Jurisdictional O &amp; M Exp Amount</v>
          </cell>
        </row>
        <row r="3833">
          <cell r="B3833" t="str">
            <v>OME_8154</v>
          </cell>
          <cell r="C3833" t="str">
            <v>154 - Total Jurisdictional O &amp; M Exp Amount</v>
          </cell>
        </row>
        <row r="3834">
          <cell r="B3834" t="str">
            <v>OME_8155</v>
          </cell>
          <cell r="C3834" t="str">
            <v>155 - Total Jurisdictional O &amp; M Exp Amount</v>
          </cell>
        </row>
        <row r="3835">
          <cell r="B3835" t="str">
            <v>OME_8156</v>
          </cell>
          <cell r="C3835" t="str">
            <v>156 - Total Jurisdictional O &amp; M Exp Amount</v>
          </cell>
        </row>
        <row r="3836">
          <cell r="B3836" t="str">
            <v>OME_8157</v>
          </cell>
          <cell r="C3836" t="str">
            <v>157 - Total Jurisdictional O &amp; M Exp Amount</v>
          </cell>
        </row>
        <row r="3837">
          <cell r="B3837" t="str">
            <v>OME_8158</v>
          </cell>
          <cell r="C3837" t="str">
            <v>158 - Total Jurisdictional O &amp; M Exp Amount</v>
          </cell>
        </row>
        <row r="3838">
          <cell r="B3838" t="str">
            <v>OME_8163</v>
          </cell>
          <cell r="C3838" t="str">
            <v>163 - Total Jurisdictional O &amp; M Exp Amount</v>
          </cell>
        </row>
        <row r="3839">
          <cell r="B3839" t="str">
            <v>OME_8164</v>
          </cell>
          <cell r="C3839" t="str">
            <v>164 - Total Jurisdictional O &amp; M Exp Amount</v>
          </cell>
        </row>
        <row r="3840">
          <cell r="B3840" t="str">
            <v>OME_8169</v>
          </cell>
          <cell r="C3840" t="str">
            <v>169 - Total Jurisdictional O &amp; M Exp Amount</v>
          </cell>
        </row>
        <row r="3841">
          <cell r="B3841" t="str">
            <v>OME_8170</v>
          </cell>
          <cell r="C3841" t="str">
            <v>170 - Total Jurisdictional O &amp; M Exp Amount</v>
          </cell>
        </row>
        <row r="3842">
          <cell r="B3842" t="str">
            <v>OME_8171</v>
          </cell>
          <cell r="C3842" t="str">
            <v>171 - Total Jurisdictional O &amp; M Exp Amount</v>
          </cell>
        </row>
        <row r="3843">
          <cell r="B3843" t="str">
            <v>OME_8172</v>
          </cell>
          <cell r="C3843" t="str">
            <v>172 - Total Jurisdictional O &amp; M Exp Amount</v>
          </cell>
        </row>
        <row r="3844">
          <cell r="B3844" t="str">
            <v>OME_8173</v>
          </cell>
          <cell r="C3844" t="str">
            <v>173 - Total Jurisdictional O &amp; M Exp Amount</v>
          </cell>
        </row>
        <row r="3845">
          <cell r="B3845" t="str">
            <v>OME_8174</v>
          </cell>
          <cell r="C3845" t="str">
            <v>174 - Total Jurisdictional O &amp; M Exp Amount</v>
          </cell>
        </row>
        <row r="3846">
          <cell r="B3846" t="str">
            <v>OME_8175</v>
          </cell>
          <cell r="C3846" t="str">
            <v>175 - Total Jurisdictional O &amp; M Exp Amount</v>
          </cell>
        </row>
        <row r="3847">
          <cell r="B3847" t="str">
            <v>OME_8176</v>
          </cell>
          <cell r="C3847" t="str">
            <v>176 - Total Jurisdictional O &amp; M Exp Amount</v>
          </cell>
        </row>
        <row r="3848">
          <cell r="B3848" t="str">
            <v>OME_8177</v>
          </cell>
          <cell r="C3848" t="str">
            <v>177 - Total Jurisdictional O &amp; M Exp Amount</v>
          </cell>
        </row>
        <row r="3849">
          <cell r="B3849" t="str">
            <v>OME_8178</v>
          </cell>
          <cell r="C3849" t="str">
            <v>178 - Total Jurisdictional O &amp; M Exp Amount</v>
          </cell>
        </row>
        <row r="3850">
          <cell r="B3850" t="str">
            <v>OME_8179</v>
          </cell>
          <cell r="C3850" t="str">
            <v>179 - Total Jurisdictional O &amp; M Exp Amount</v>
          </cell>
        </row>
        <row r="3851">
          <cell r="B3851" t="str">
            <v>OME_8180</v>
          </cell>
          <cell r="C3851" t="str">
            <v>180 - Total Jurisdictional O &amp; M Exp Amount</v>
          </cell>
        </row>
        <row r="3852">
          <cell r="B3852" t="str">
            <v>OME_8181</v>
          </cell>
          <cell r="C3852" t="str">
            <v>181 - Total Jurisdictional O &amp; M Exp Amount</v>
          </cell>
        </row>
        <row r="3853">
          <cell r="B3853" t="str">
            <v>OME_8183</v>
          </cell>
          <cell r="C3853" t="str">
            <v>183 - Total Jurisdictional O &amp; M Exp Amount</v>
          </cell>
        </row>
        <row r="3854">
          <cell r="B3854" t="str">
            <v>OME_8185</v>
          </cell>
          <cell r="C3854" t="str">
            <v>185 - Total Jurisdictional O &amp; M Exp Amount</v>
          </cell>
        </row>
        <row r="3855">
          <cell r="B3855" t="str">
            <v>OME_8186</v>
          </cell>
          <cell r="C3855" t="str">
            <v>186 - Total Jurisdictional O &amp; M Exp Amount</v>
          </cell>
        </row>
        <row r="3856">
          <cell r="B3856" t="str">
            <v>OME_8188</v>
          </cell>
          <cell r="C3856" t="str">
            <v>188 - Total Jurisdictional O &amp; M Exp Amount</v>
          </cell>
        </row>
        <row r="3857">
          <cell r="B3857" t="str">
            <v>OME_8189</v>
          </cell>
          <cell r="C3857" t="str">
            <v>189 - Total Jurisdictional O &amp; M Exp Amount</v>
          </cell>
        </row>
        <row r="3858">
          <cell r="B3858" t="str">
            <v>OME_8192</v>
          </cell>
          <cell r="C3858" t="str">
            <v>192 - Total Jurisdictional O &amp; M Exp Amount</v>
          </cell>
        </row>
        <row r="3859">
          <cell r="B3859" t="str">
            <v>OME_8193</v>
          </cell>
          <cell r="C3859" t="str">
            <v>193 - Total Jurisdictional O &amp; M Exp Amount</v>
          </cell>
        </row>
        <row r="3860">
          <cell r="B3860" t="str">
            <v>ONC_9FAC</v>
          </cell>
          <cell r="C3860" t="str">
            <v>ON Peak Cost Factor</v>
          </cell>
        </row>
        <row r="3861">
          <cell r="B3861" t="str">
            <v>ONG_9FAC</v>
          </cell>
          <cell r="C3861" t="str">
            <v>ON Peak Generation Factor</v>
          </cell>
        </row>
        <row r="3862">
          <cell r="B3862" t="str">
            <v>OUD_9001</v>
          </cell>
          <cell r="C3862" t="str">
            <v>FMPA - OFF Peak Over/Under Recovery (w/ Dist Loss)</v>
          </cell>
        </row>
        <row r="3863">
          <cell r="B3863" t="str">
            <v>OUD_9002</v>
          </cell>
          <cell r="C3863" t="str">
            <v>FKEC - OFF Peak Over/Under Recovery (w/ Dist Loss)</v>
          </cell>
        </row>
        <row r="3864">
          <cell r="B3864" t="str">
            <v>OUD_9003</v>
          </cell>
          <cell r="C3864" t="str">
            <v>CKW - OFF Peak Over/Under Recovery (w/ Dist Loss)</v>
          </cell>
        </row>
        <row r="3865">
          <cell r="B3865" t="str">
            <v>OUD_9004</v>
          </cell>
          <cell r="C3865" t="str">
            <v>MD - OFF Peak Over/Under Recovery (w/ Dist Loss)</v>
          </cell>
        </row>
        <row r="3866">
          <cell r="B3866" t="str">
            <v>OUD_9005</v>
          </cell>
          <cell r="C3866" t="str">
            <v>LEE - OFF Peak Over/Under Recovery (w/ Dist Loss)</v>
          </cell>
        </row>
        <row r="3867">
          <cell r="B3867" t="str">
            <v>OUD_9101</v>
          </cell>
          <cell r="C3867" t="str">
            <v>FMPA - ON Peak Over/Under Recovery (w/ Dist Loss)</v>
          </cell>
        </row>
        <row r="3868">
          <cell r="B3868" t="str">
            <v>OUD_9102</v>
          </cell>
          <cell r="C3868" t="str">
            <v>FKEC - ON Peak Over/Under Recovery (w/ Dist Loss)</v>
          </cell>
        </row>
        <row r="3869">
          <cell r="B3869" t="str">
            <v>OUD_9103</v>
          </cell>
          <cell r="C3869" t="str">
            <v>CKW - ON Peak Over/Under Recovery (w/ Dist Loss)</v>
          </cell>
        </row>
        <row r="3870">
          <cell r="B3870" t="str">
            <v>OUD_9104</v>
          </cell>
          <cell r="C3870" t="str">
            <v>MD - ON Peak Over/Under Recovery (w/ Dist Loss)</v>
          </cell>
        </row>
        <row r="3871">
          <cell r="B3871" t="str">
            <v>OUD_9105</v>
          </cell>
          <cell r="C3871" t="str">
            <v>LEE - ON Peak Over/Under Recovery (w/ Dist Loss)</v>
          </cell>
        </row>
        <row r="3872">
          <cell r="B3872" t="str">
            <v>OUT_9001</v>
          </cell>
          <cell r="C3872" t="str">
            <v>FMPA - OFF Peak Over/Under Recovery (w/ Trans Loss)</v>
          </cell>
        </row>
        <row r="3873">
          <cell r="B3873" t="str">
            <v>OUT_9002</v>
          </cell>
          <cell r="C3873" t="str">
            <v>FKEC - OFF Peak Over/Under Recovery (w/ Trans Loss)</v>
          </cell>
        </row>
        <row r="3874">
          <cell r="B3874" t="str">
            <v>OUT_9003</v>
          </cell>
          <cell r="C3874" t="str">
            <v>CKW - OFF Peak Over/Under Recovery (w/ Trans Loss)</v>
          </cell>
        </row>
        <row r="3875">
          <cell r="B3875" t="str">
            <v>OUT_9004</v>
          </cell>
          <cell r="C3875" t="str">
            <v>MD - OFF Peak Over/Under Recovery (w/ Trans Loss)</v>
          </cell>
        </row>
        <row r="3876">
          <cell r="B3876" t="str">
            <v>OUT_9005</v>
          </cell>
          <cell r="C3876" t="str">
            <v>LEE - OFF Peak Over/Under Recovery (w/ Trans Loss)</v>
          </cell>
        </row>
        <row r="3877">
          <cell r="B3877" t="str">
            <v>OUT_9101</v>
          </cell>
          <cell r="C3877" t="str">
            <v>FMPA - ON Peak Over/Under Recovery (w/ Trans Loss)</v>
          </cell>
        </row>
        <row r="3878">
          <cell r="B3878" t="str">
            <v>OUT_9102</v>
          </cell>
          <cell r="C3878" t="str">
            <v>FKEC - ON Peak Over/Under Recovery (w/ Trans Loss)</v>
          </cell>
        </row>
        <row r="3879">
          <cell r="B3879" t="str">
            <v>OUT_9103</v>
          </cell>
          <cell r="C3879" t="str">
            <v>CKW - ON Peak Over/Under Recovery (w/ Trans Loss)</v>
          </cell>
        </row>
        <row r="3880">
          <cell r="B3880" t="str">
            <v>OUT_9104</v>
          </cell>
          <cell r="C3880" t="str">
            <v>MD - ON Peak Over/Under Recovery (w/ Trans Loss)</v>
          </cell>
        </row>
        <row r="3881">
          <cell r="B3881" t="str">
            <v>OUT_9105</v>
          </cell>
          <cell r="C3881" t="str">
            <v>LEE - ON Peak Over/Under Recovery (w/ Trans Loss)</v>
          </cell>
        </row>
        <row r="3882">
          <cell r="B3882" t="str">
            <v>PEN_2000</v>
          </cell>
          <cell r="C3882" t="str">
            <v>000 - Pension and Welfare</v>
          </cell>
        </row>
        <row r="3883">
          <cell r="B3883" t="str">
            <v>PEN_2091</v>
          </cell>
          <cell r="C3883" t="str">
            <v>Pension and Welfare Expenses</v>
          </cell>
        </row>
        <row r="3884">
          <cell r="B3884" t="str">
            <v>PEN_2092</v>
          </cell>
          <cell r="C3884" t="str">
            <v>Pension and Welfare Expenses</v>
          </cell>
        </row>
        <row r="3885">
          <cell r="B3885" t="str">
            <v>PEN_2093</v>
          </cell>
          <cell r="C3885" t="str">
            <v>Pension and Welfare Expenses</v>
          </cell>
        </row>
        <row r="3886">
          <cell r="B3886" t="str">
            <v>PEN_2094</v>
          </cell>
          <cell r="C3886" t="str">
            <v>Pension and Welfare Expenses</v>
          </cell>
        </row>
        <row r="3887">
          <cell r="B3887" t="str">
            <v>PEN_2095</v>
          </cell>
          <cell r="C3887" t="str">
            <v>Pension and Welfare Expenses</v>
          </cell>
        </row>
        <row r="3888">
          <cell r="B3888" t="str">
            <v>PEN_2096</v>
          </cell>
          <cell r="C3888" t="str">
            <v>Pension and Welfare Expenses</v>
          </cell>
        </row>
        <row r="3889">
          <cell r="B3889" t="str">
            <v>PEN_2097</v>
          </cell>
          <cell r="C3889" t="str">
            <v>Pension and Welfare Expenses</v>
          </cell>
        </row>
        <row r="3890">
          <cell r="B3890" t="str">
            <v>PEN_2098</v>
          </cell>
          <cell r="C3890" t="str">
            <v>Pension and Welfare Expenses</v>
          </cell>
        </row>
        <row r="3891">
          <cell r="B3891" t="str">
            <v>PEN_2099</v>
          </cell>
          <cell r="C3891" t="str">
            <v>Pension and Welfare Expenses</v>
          </cell>
        </row>
        <row r="3892">
          <cell r="B3892" t="str">
            <v>PEN_2100</v>
          </cell>
          <cell r="C3892" t="str">
            <v>Pension and Welfare Expenses</v>
          </cell>
        </row>
        <row r="3893">
          <cell r="B3893" t="str">
            <v>PEN_2101</v>
          </cell>
          <cell r="C3893" t="str">
            <v>Pension and Welfare Expenses</v>
          </cell>
        </row>
        <row r="3894">
          <cell r="B3894" t="str">
            <v>PEN_2102</v>
          </cell>
          <cell r="C3894" t="str">
            <v>Pension and Welfare Expenses</v>
          </cell>
        </row>
        <row r="3895">
          <cell r="B3895" t="str">
            <v>PEN_2103</v>
          </cell>
          <cell r="C3895" t="str">
            <v>Pension and Welfare Expenses</v>
          </cell>
        </row>
        <row r="3896">
          <cell r="B3896" t="str">
            <v>PEN_2104</v>
          </cell>
          <cell r="C3896" t="str">
            <v>Pension and Welfare Expenses</v>
          </cell>
        </row>
        <row r="3897">
          <cell r="B3897" t="str">
            <v>PEN_2105</v>
          </cell>
          <cell r="C3897" t="str">
            <v>Pension and Welfare Expenses</v>
          </cell>
        </row>
        <row r="3898">
          <cell r="B3898" t="str">
            <v>PEN_2106</v>
          </cell>
          <cell r="C3898" t="str">
            <v>Pension and Welfare Expenses</v>
          </cell>
        </row>
        <row r="3899">
          <cell r="B3899" t="str">
            <v>PEN_2107</v>
          </cell>
          <cell r="C3899" t="str">
            <v>Pension and Welfare Expenses</v>
          </cell>
        </row>
        <row r="3900">
          <cell r="B3900" t="str">
            <v>PEN_2108</v>
          </cell>
          <cell r="C3900" t="str">
            <v>Pension and Welfare Expenses</v>
          </cell>
        </row>
        <row r="3901">
          <cell r="B3901" t="str">
            <v>PEN_2109</v>
          </cell>
          <cell r="C3901" t="str">
            <v>Pension and Welfare Expenses</v>
          </cell>
        </row>
        <row r="3902">
          <cell r="B3902" t="str">
            <v>PEN_2110</v>
          </cell>
          <cell r="C3902" t="str">
            <v>Pension and Welfare Expenses</v>
          </cell>
        </row>
        <row r="3903">
          <cell r="B3903" t="str">
            <v>PEN_2159</v>
          </cell>
          <cell r="C3903" t="str">
            <v>Pension and Welfare Expenses</v>
          </cell>
        </row>
        <row r="3904">
          <cell r="B3904" t="str">
            <v>PEN_2160</v>
          </cell>
          <cell r="C3904" t="str">
            <v>Pension and Welfare Expenses</v>
          </cell>
        </row>
        <row r="3905">
          <cell r="B3905" t="str">
            <v>PEN_2161</v>
          </cell>
          <cell r="C3905" t="str">
            <v>Pension and Welfare Expenses</v>
          </cell>
        </row>
        <row r="3906">
          <cell r="B3906" t="str">
            <v>PEN_2162</v>
          </cell>
          <cell r="C3906" t="str">
            <v>Pension and Welfare</v>
          </cell>
        </row>
        <row r="3907">
          <cell r="B3907" t="str">
            <v>PEN_2165</v>
          </cell>
          <cell r="C3907" t="str">
            <v>165 - Pension and Welfare</v>
          </cell>
        </row>
        <row r="3908">
          <cell r="B3908" t="str">
            <v>PEN_2166</v>
          </cell>
          <cell r="C3908" t="str">
            <v>166 - Pension and Welfare</v>
          </cell>
        </row>
        <row r="3909">
          <cell r="B3909" t="str">
            <v>PEN_2194</v>
          </cell>
          <cell r="C3909" t="str">
            <v>194 - Pension and Welfare</v>
          </cell>
        </row>
        <row r="3910">
          <cell r="B3910" t="str">
            <v>PEN_2195</v>
          </cell>
          <cell r="C3910" t="str">
            <v>195 - Pension and Welfare</v>
          </cell>
        </row>
        <row r="3911">
          <cell r="B3911" t="str">
            <v>PEN_2196</v>
          </cell>
          <cell r="C3911" t="str">
            <v>196 - Pension and Welfare</v>
          </cell>
        </row>
        <row r="3912">
          <cell r="B3912" t="str">
            <v>PEN_2197</v>
          </cell>
          <cell r="C3912" t="str">
            <v>197 - Pension and Welfare</v>
          </cell>
        </row>
        <row r="3913">
          <cell r="B3913" t="str">
            <v>PEN_2198</v>
          </cell>
          <cell r="C3913" t="str">
            <v>198 - Pension and Welfare</v>
          </cell>
        </row>
        <row r="3914">
          <cell r="B3914" t="str">
            <v>PEN_2199</v>
          </cell>
          <cell r="C3914" t="str">
            <v>199 - Pension and Welfare</v>
          </cell>
        </row>
        <row r="3915">
          <cell r="B3915" t="str">
            <v>PEN_2200</v>
          </cell>
          <cell r="C3915" t="str">
            <v>200 - Pension and Welfare</v>
          </cell>
        </row>
        <row r="3916">
          <cell r="B3916" t="str">
            <v>PEN_2201</v>
          </cell>
          <cell r="C3916" t="str">
            <v>201 - Pension and Welfare</v>
          </cell>
        </row>
        <row r="3917">
          <cell r="B3917" t="str">
            <v>PEN_5167</v>
          </cell>
          <cell r="C3917" t="str">
            <v>167 - Pension and Welfare</v>
          </cell>
        </row>
        <row r="3918">
          <cell r="B3918" t="str">
            <v>PEN_5169</v>
          </cell>
          <cell r="C3918" t="str">
            <v>169 - Pension and Welfare</v>
          </cell>
        </row>
        <row r="3919">
          <cell r="B3919" t="str">
            <v>PEN_5182</v>
          </cell>
          <cell r="C3919" t="str">
            <v>182 - Pension and Welfare</v>
          </cell>
        </row>
        <row r="3920">
          <cell r="B3920" t="str">
            <v>PEN_8000</v>
          </cell>
          <cell r="C3920" t="str">
            <v>000 - Pension and Welfare</v>
          </cell>
        </row>
        <row r="3921">
          <cell r="B3921" t="str">
            <v>PEN_8130</v>
          </cell>
          <cell r="C3921" t="str">
            <v>130 - Pension and Welfare</v>
          </cell>
        </row>
        <row r="3922">
          <cell r="B3922" t="str">
            <v>PEN_8134</v>
          </cell>
          <cell r="C3922" t="str">
            <v>134 - Pension and Welfare</v>
          </cell>
        </row>
        <row r="3923">
          <cell r="B3923" t="str">
            <v>PEN_8163</v>
          </cell>
          <cell r="C3923" t="str">
            <v>163 - Pension and Welfare</v>
          </cell>
        </row>
        <row r="3924">
          <cell r="B3924" t="str">
            <v>PEN_8164</v>
          </cell>
          <cell r="C3924" t="str">
            <v>164 - Pension and Welfare</v>
          </cell>
        </row>
        <row r="3925">
          <cell r="B3925" t="str">
            <v>PEN_8169</v>
          </cell>
          <cell r="C3925" t="str">
            <v>169 - Pension and Welfare</v>
          </cell>
        </row>
        <row r="3926">
          <cell r="B3926" t="str">
            <v>PEN_8170</v>
          </cell>
          <cell r="C3926" t="str">
            <v>170 - Pension and Welfare</v>
          </cell>
        </row>
        <row r="3927">
          <cell r="B3927" t="str">
            <v>PEN_8171</v>
          </cell>
          <cell r="C3927" t="str">
            <v>171 - Pension and Welfare</v>
          </cell>
        </row>
        <row r="3928">
          <cell r="B3928" t="str">
            <v>PEN_8172</v>
          </cell>
          <cell r="C3928" t="str">
            <v>172 - Pension and Welfare</v>
          </cell>
        </row>
        <row r="3929">
          <cell r="B3929" t="str">
            <v>PEN_8173</v>
          </cell>
          <cell r="C3929" t="str">
            <v>173 - Pension and Welfare</v>
          </cell>
        </row>
        <row r="3930">
          <cell r="B3930" t="str">
            <v>PEN_8174</v>
          </cell>
          <cell r="C3930" t="str">
            <v>174 - Pension and Welfare</v>
          </cell>
        </row>
        <row r="3931">
          <cell r="B3931" t="str">
            <v>PEN_8175</v>
          </cell>
          <cell r="C3931" t="str">
            <v>175 - Pension and Welfare</v>
          </cell>
        </row>
        <row r="3932">
          <cell r="B3932" t="str">
            <v>PEN_8176</v>
          </cell>
          <cell r="C3932" t="str">
            <v>176 - Pension and Welfare</v>
          </cell>
        </row>
        <row r="3933">
          <cell r="B3933" t="str">
            <v>PEN_8177</v>
          </cell>
          <cell r="C3933" t="str">
            <v>177 - Pension and Welfare</v>
          </cell>
        </row>
        <row r="3934">
          <cell r="B3934" t="str">
            <v>PEN_8178</v>
          </cell>
          <cell r="C3934" t="str">
            <v>178 - Pension and Welfare</v>
          </cell>
        </row>
        <row r="3935">
          <cell r="B3935" t="str">
            <v>PEN_8179</v>
          </cell>
          <cell r="C3935" t="str">
            <v>179 - Pension and Welfare</v>
          </cell>
        </row>
        <row r="3936">
          <cell r="B3936" t="str">
            <v>PEN_8180</v>
          </cell>
          <cell r="C3936" t="str">
            <v>180 - Pension and Welfare</v>
          </cell>
        </row>
        <row r="3937">
          <cell r="B3937" t="str">
            <v>PEN_8181</v>
          </cell>
          <cell r="C3937" t="str">
            <v>181 - Pension and Welfare</v>
          </cell>
        </row>
        <row r="3938">
          <cell r="B3938" t="str">
            <v>PEN_8183</v>
          </cell>
          <cell r="C3938" t="str">
            <v>183 - Pension and Welfare</v>
          </cell>
        </row>
        <row r="3939">
          <cell r="B3939" t="str">
            <v>PEN_8185</v>
          </cell>
          <cell r="C3939" t="str">
            <v>185 - Pension and Welfare</v>
          </cell>
        </row>
        <row r="3940">
          <cell r="B3940" t="str">
            <v>PEN_8186</v>
          </cell>
          <cell r="C3940" t="str">
            <v>186 - Pension and Welfare</v>
          </cell>
        </row>
        <row r="3941">
          <cell r="B3941" t="str">
            <v>PEN_8188</v>
          </cell>
          <cell r="C3941" t="str">
            <v>188 - Pension and Welfare</v>
          </cell>
        </row>
        <row r="3942">
          <cell r="B3942" t="str">
            <v>PEN_8189</v>
          </cell>
          <cell r="C3942" t="str">
            <v>189 - Pension and Welfare</v>
          </cell>
        </row>
        <row r="3943">
          <cell r="B3943" t="str">
            <v>PEN_8192</v>
          </cell>
          <cell r="C3943" t="str">
            <v>192 - Pension and Welfare</v>
          </cell>
        </row>
        <row r="3944">
          <cell r="B3944" t="str">
            <v>PEN_8193</v>
          </cell>
          <cell r="C3944" t="str">
            <v>193 - Pension and Welfare</v>
          </cell>
        </row>
        <row r="3945">
          <cell r="B3945" t="str">
            <v>PIF_2MON</v>
          </cell>
          <cell r="C3945" t="str">
            <v>GPIF Net Amount Monthly</v>
          </cell>
        </row>
        <row r="3946">
          <cell r="B3946" t="str">
            <v>PIF_2NET</v>
          </cell>
          <cell r="C3946" t="str">
            <v>GPIF Net of RAF</v>
          </cell>
        </row>
        <row r="3947">
          <cell r="B3947" t="str">
            <v>PIF_4FEE</v>
          </cell>
          <cell r="C3947" t="str">
            <v>GPIF Regulatory Assessment Fee (RAF)</v>
          </cell>
        </row>
        <row r="3948">
          <cell r="B3948" t="str">
            <v>PIF_4GRS</v>
          </cell>
          <cell r="C3948" t="str">
            <v>Gross General Performance Incentive Amount</v>
          </cell>
        </row>
        <row r="3949">
          <cell r="B3949" t="str">
            <v>PIF_4MON</v>
          </cell>
          <cell r="C3949" t="str">
            <v>GPIF Net Amount Monthly</v>
          </cell>
        </row>
        <row r="3950">
          <cell r="B3950" t="str">
            <v>PIF_4NET</v>
          </cell>
          <cell r="C3950" t="str">
            <v>GPIF Net of RAF</v>
          </cell>
        </row>
        <row r="3951">
          <cell r="B3951" t="str">
            <v>PIF_5MON</v>
          </cell>
          <cell r="C3951" t="str">
            <v>GPIF Net Amount Monthly</v>
          </cell>
        </row>
        <row r="3952">
          <cell r="B3952" t="str">
            <v>PIF_5NET</v>
          </cell>
          <cell r="C3952" t="str">
            <v>GPIF Net of RAF</v>
          </cell>
        </row>
        <row r="3953">
          <cell r="B3953" t="str">
            <v>PIF_8MON</v>
          </cell>
          <cell r="C3953" t="str">
            <v>GPIF Net Amount Monthly</v>
          </cell>
        </row>
        <row r="3954">
          <cell r="B3954" t="str">
            <v>PIF_8NET</v>
          </cell>
          <cell r="C3954" t="str">
            <v>GPIF Net of RAF</v>
          </cell>
        </row>
        <row r="3955">
          <cell r="B3955" t="str">
            <v>PMD_9001</v>
          </cell>
          <cell r="C3955" t="str">
            <v>FMPA - Off Peak Adjustments for Prior Month w/ Dist Loss</v>
          </cell>
        </row>
        <row r="3956">
          <cell r="B3956" t="str">
            <v>PMD_9002</v>
          </cell>
          <cell r="C3956" t="str">
            <v>FKEC - Off Peak Adjustments for Prior Month w/ Dist Loss</v>
          </cell>
        </row>
        <row r="3957">
          <cell r="B3957" t="str">
            <v>PMD_9003</v>
          </cell>
          <cell r="C3957" t="str">
            <v>CKW - Off Peak Adjustments for Prior Month w/ Dist Loss</v>
          </cell>
        </row>
        <row r="3958">
          <cell r="B3958" t="str">
            <v>PMD_9004</v>
          </cell>
          <cell r="C3958" t="str">
            <v>MD - Off Peak Adjustments for Prior Month w/ Dist Loss</v>
          </cell>
        </row>
        <row r="3959">
          <cell r="B3959" t="str">
            <v>PMD_9005</v>
          </cell>
          <cell r="C3959" t="str">
            <v>LEE - Off Peak Adjustments for Prior Month w/ Dist Loss</v>
          </cell>
        </row>
        <row r="3960">
          <cell r="B3960" t="str">
            <v>PMD_9101</v>
          </cell>
          <cell r="C3960" t="str">
            <v>FMPA - On Peak Adjustments for Prior Month w/ Dist Loss</v>
          </cell>
        </row>
        <row r="3961">
          <cell r="B3961" t="str">
            <v>PMD_9102</v>
          </cell>
          <cell r="C3961" t="str">
            <v>FKEC - On Peak Adjustments for Prior Month w/ Dist Loss</v>
          </cell>
        </row>
        <row r="3962">
          <cell r="B3962" t="str">
            <v>PMD_9103</v>
          </cell>
          <cell r="C3962" t="str">
            <v>CKW - On Peak Adjustments for Prior Month w/ Dist Loss</v>
          </cell>
        </row>
        <row r="3963">
          <cell r="B3963" t="str">
            <v>PMD_9104</v>
          </cell>
          <cell r="C3963" t="str">
            <v>MD - On Peak Adjustments for Prior Month w/ Dist Loss</v>
          </cell>
        </row>
        <row r="3964">
          <cell r="B3964" t="str">
            <v>PMD_9105</v>
          </cell>
          <cell r="C3964" t="str">
            <v>LEE - On Peak Adjustments for Prior Month w/ Dist Loss</v>
          </cell>
        </row>
        <row r="3965">
          <cell r="B3965" t="str">
            <v>PMT_9001</v>
          </cell>
          <cell r="C3965" t="str">
            <v>FMPA - Off Peak Adjustments for Prior Month w/ Trans Loss</v>
          </cell>
        </row>
        <row r="3966">
          <cell r="B3966" t="str">
            <v>PMT_9002</v>
          </cell>
          <cell r="C3966" t="str">
            <v>FKEC - Off Peak Adjustments for Prior Month w/ Trans Loss</v>
          </cell>
        </row>
        <row r="3967">
          <cell r="B3967" t="str">
            <v>PMT_9003</v>
          </cell>
          <cell r="C3967" t="str">
            <v>CKW - Off Peak Adjustments for Prior Month w/ Trans Loss</v>
          </cell>
        </row>
        <row r="3968">
          <cell r="B3968" t="str">
            <v>PMT_9004</v>
          </cell>
          <cell r="C3968" t="str">
            <v>MD - Off Peak Adjustments for Prior Month w/ Trans Loss</v>
          </cell>
        </row>
        <row r="3969">
          <cell r="B3969" t="str">
            <v>PMT_9005</v>
          </cell>
          <cell r="C3969" t="str">
            <v>LEE - Off Peak Adjustments for Prior Month w/ Trans Loss</v>
          </cell>
        </row>
        <row r="3970">
          <cell r="B3970" t="str">
            <v>PMT_9101</v>
          </cell>
          <cell r="C3970" t="str">
            <v>FMPA - On Peak Adjustments for Prior Month w/ Trans Loss</v>
          </cell>
        </row>
        <row r="3971">
          <cell r="B3971" t="str">
            <v>PMT_9102</v>
          </cell>
          <cell r="C3971" t="str">
            <v>FKEC - On Peak Adjustments for Prior Month w/ Trans Loss</v>
          </cell>
        </row>
        <row r="3972">
          <cell r="B3972" t="str">
            <v>PMT_9103</v>
          </cell>
          <cell r="C3972" t="str">
            <v>CKW - On Peak Adjustments for Prior Month w/ Trans Loss</v>
          </cell>
        </row>
        <row r="3973">
          <cell r="B3973" t="str">
            <v>PMT_9104</v>
          </cell>
          <cell r="C3973" t="str">
            <v>MD - On Peak Adjustments for Prior Month w/ Trans Loss</v>
          </cell>
        </row>
        <row r="3974">
          <cell r="B3974" t="str">
            <v>PMT_9105</v>
          </cell>
          <cell r="C3974" t="str">
            <v>LEE - On Peak Adjustments for Prior Month w/ Trans Loss</v>
          </cell>
        </row>
        <row r="3975">
          <cell r="B3975" t="str">
            <v>PP1_9ADJ</v>
          </cell>
          <cell r="C3975" t="str">
            <v>Purchased Power - SJRPP</v>
          </cell>
        </row>
        <row r="3976">
          <cell r="B3976" t="str">
            <v>PP1_9BUY</v>
          </cell>
          <cell r="C3976" t="str">
            <v>Interchange In - Purchased Power : A8-Schedule (QF)</v>
          </cell>
        </row>
        <row r="3977">
          <cell r="B3977" t="str">
            <v>PP2_9ADJ</v>
          </cell>
          <cell r="C3977" t="str">
            <v>Purchased Power - Scherer #4</v>
          </cell>
        </row>
        <row r="3978">
          <cell r="B3978" t="str">
            <v>PP2_9BUY</v>
          </cell>
          <cell r="C3978" t="str">
            <v>Interchange In - Purchased Power : A9-Schedule (Econ. Sales)</v>
          </cell>
        </row>
        <row r="3979">
          <cell r="B3979" t="str">
            <v>PPD_9001</v>
          </cell>
          <cell r="C3979" t="str">
            <v>FMPA - Restatement for Prior Periods due to Error Corrections</v>
          </cell>
        </row>
        <row r="3980">
          <cell r="B3980" t="str">
            <v>PPD_9002</v>
          </cell>
          <cell r="C3980" t="str">
            <v>FKEC - Restatement for Prior Periods due to Error Corrections</v>
          </cell>
        </row>
        <row r="3981">
          <cell r="B3981" t="str">
            <v>PPD_9003</v>
          </cell>
          <cell r="C3981" t="str">
            <v>CKW - Restatement for Prior Periods due to Error Corrections</v>
          </cell>
        </row>
        <row r="3982">
          <cell r="B3982" t="str">
            <v>PPD_9004</v>
          </cell>
          <cell r="C3982" t="str">
            <v>MD - Restatement for Prior Periods due to Error Corrections</v>
          </cell>
        </row>
        <row r="3983">
          <cell r="B3983" t="str">
            <v>PPD_9005</v>
          </cell>
          <cell r="C3983" t="str">
            <v>LEE - Restatement for Prior Periods due to Error Corrections</v>
          </cell>
        </row>
        <row r="3984">
          <cell r="B3984" t="str">
            <v>PPD_9101</v>
          </cell>
          <cell r="C3984" t="str">
            <v>FMPA - Restatement for Prior Periods due to Error Corrections</v>
          </cell>
        </row>
        <row r="3985">
          <cell r="B3985" t="str">
            <v>PPD_9102</v>
          </cell>
          <cell r="C3985" t="str">
            <v>FKEC - Restatement for Prior Periods due to Error Corrections</v>
          </cell>
        </row>
        <row r="3986">
          <cell r="B3986" t="str">
            <v>PPD_9103</v>
          </cell>
          <cell r="C3986" t="str">
            <v>CKW - Restatement for Prior Periods due to Error Corrections</v>
          </cell>
        </row>
        <row r="3987">
          <cell r="B3987" t="str">
            <v>PPD_9104</v>
          </cell>
          <cell r="C3987" t="str">
            <v>MD - Restatement for Prior Periods due to Error Corrections</v>
          </cell>
        </row>
        <row r="3988">
          <cell r="B3988" t="str">
            <v>PPD_9105</v>
          </cell>
          <cell r="C3988" t="str">
            <v>LEE - Restatement for Prior Periods due to Error Corrections</v>
          </cell>
        </row>
        <row r="3989">
          <cell r="B3989" t="str">
            <v>PPT_9001</v>
          </cell>
          <cell r="C3989" t="str">
            <v>FMPA - Restatement for Prior Periods due to Error Corrections</v>
          </cell>
        </row>
        <row r="3990">
          <cell r="B3990" t="str">
            <v>PPT_9002</v>
          </cell>
          <cell r="C3990" t="str">
            <v>FKEC - Restatement for Prior Periods due to Error Corrections</v>
          </cell>
        </row>
        <row r="3991">
          <cell r="B3991" t="str">
            <v>PPT_9003</v>
          </cell>
          <cell r="C3991" t="str">
            <v>CKW - Restatement for Prior Periods due to Error Corrections</v>
          </cell>
        </row>
        <row r="3992">
          <cell r="B3992" t="str">
            <v>PPT_9004</v>
          </cell>
          <cell r="C3992" t="str">
            <v>MD - Restatement for Prior Periods due to Error Corrections</v>
          </cell>
        </row>
        <row r="3993">
          <cell r="B3993" t="str">
            <v>PPT_9005</v>
          </cell>
          <cell r="C3993" t="str">
            <v>LEE - Restatement for Prior Periods due to Error Corrections</v>
          </cell>
        </row>
        <row r="3994">
          <cell r="B3994" t="str">
            <v>PPT_9101</v>
          </cell>
          <cell r="C3994" t="str">
            <v>FMPA - Restatement for Prior Periods due to Error Corrections</v>
          </cell>
        </row>
        <row r="3995">
          <cell r="B3995" t="str">
            <v>PPT_9102</v>
          </cell>
          <cell r="C3995" t="str">
            <v>FKEC - Restatement for Prior Periods due to Error Corrections</v>
          </cell>
        </row>
        <row r="3996">
          <cell r="B3996" t="str">
            <v>PPT_9103</v>
          </cell>
          <cell r="C3996" t="str">
            <v>CKW - Restatement for Prior Periods due to Error Corrections</v>
          </cell>
        </row>
        <row r="3997">
          <cell r="B3997" t="str">
            <v>PPT_9104</v>
          </cell>
          <cell r="C3997" t="str">
            <v>MD - Restatement for Prior Periods due to Error Corrections</v>
          </cell>
        </row>
        <row r="3998">
          <cell r="B3998" t="str">
            <v>PPT_9105</v>
          </cell>
          <cell r="C3998" t="str">
            <v>LEE - Restatement for Prior Periods due to Error Corrections</v>
          </cell>
        </row>
        <row r="3999">
          <cell r="B3999" t="str">
            <v>PS1_9COS</v>
          </cell>
          <cell r="C3999" t="str">
            <v>Fuel Cost of Power Sold (PSL)</v>
          </cell>
        </row>
        <row r="4000">
          <cell r="B4000" t="str">
            <v>PS2_9COS</v>
          </cell>
          <cell r="C4000" t="str">
            <v>Fuel Cost of Purchased Power (PSL-2)</v>
          </cell>
        </row>
        <row r="4001">
          <cell r="B4001" t="str">
            <v>PSL_9ADJ</v>
          </cell>
          <cell r="C4001" t="str">
            <v>PSL Participants' Entitlement</v>
          </cell>
        </row>
        <row r="4002">
          <cell r="B4002" t="str">
            <v>RAF_2FEE</v>
          </cell>
          <cell r="C4002" t="str">
            <v>Regulatory Assessment Fee</v>
          </cell>
        </row>
        <row r="4003">
          <cell r="B4003" t="str">
            <v>RAF_4FEE</v>
          </cell>
          <cell r="C4003" t="str">
            <v>Regulatory Assessment Fee</v>
          </cell>
        </row>
        <row r="4004">
          <cell r="B4004" t="str">
            <v>RAF_5FEE</v>
          </cell>
          <cell r="C4004" t="str">
            <v>Regulatory Assessment Fee</v>
          </cell>
        </row>
        <row r="4005">
          <cell r="B4005" t="str">
            <v>RAF_8FEE</v>
          </cell>
          <cell r="C4005" t="str">
            <v>Regulatory Assessment Fee</v>
          </cell>
        </row>
        <row r="4006">
          <cell r="B4006" t="str">
            <v>RES_2PMO</v>
          </cell>
          <cell r="C4006" t="str">
            <v>Prior Month Reinstatement</v>
          </cell>
        </row>
        <row r="4007">
          <cell r="B4007" t="str">
            <v>RES_2PRI</v>
          </cell>
          <cell r="C4007" t="str">
            <v>Restatement for Prior Periods due to Error Corrections</v>
          </cell>
        </row>
        <row r="4008">
          <cell r="B4008" t="str">
            <v>RES_4PMO</v>
          </cell>
          <cell r="C4008" t="str">
            <v>Prior Month Reinstatement</v>
          </cell>
        </row>
        <row r="4009">
          <cell r="B4009" t="str">
            <v>RES_4PRI</v>
          </cell>
          <cell r="C4009" t="str">
            <v>Restatement for Prior Periods due to Error Corrections</v>
          </cell>
        </row>
        <row r="4010">
          <cell r="B4010" t="str">
            <v>RES_5PMO</v>
          </cell>
          <cell r="C4010" t="str">
            <v>Prior Month Reinstatement</v>
          </cell>
        </row>
        <row r="4011">
          <cell r="B4011" t="str">
            <v>RES_5PRI</v>
          </cell>
          <cell r="C4011" t="str">
            <v>Restatement for Prior Periods due to Error Corrections</v>
          </cell>
        </row>
        <row r="4012">
          <cell r="B4012" t="str">
            <v>RES_8PMO</v>
          </cell>
          <cell r="C4012" t="str">
            <v>Prior Month Reinstatement</v>
          </cell>
        </row>
        <row r="4013">
          <cell r="B4013" t="str">
            <v>RES_8PRI</v>
          </cell>
          <cell r="C4013" t="str">
            <v>Restatement for Prior Periods due to Error Corrections</v>
          </cell>
        </row>
        <row r="4014">
          <cell r="B4014" t="str">
            <v>REV_2MON</v>
          </cell>
          <cell r="C4014" t="str">
            <v>Revenues applicable to Current Period</v>
          </cell>
        </row>
        <row r="4015">
          <cell r="B4015" t="str">
            <v>REV_2NET</v>
          </cell>
          <cell r="C4015" t="str">
            <v>Revenues Net of Revenue Taxes</v>
          </cell>
        </row>
        <row r="4016">
          <cell r="B4016" t="str">
            <v>REV_2TOT</v>
          </cell>
          <cell r="C4016" t="str">
            <v>Total Revenues applicable to Current Period</v>
          </cell>
        </row>
        <row r="4017">
          <cell r="B4017" t="str">
            <v>REV_4MON</v>
          </cell>
          <cell r="C4017" t="str">
            <v>Revenues applicable to Current Period</v>
          </cell>
        </row>
        <row r="4018">
          <cell r="B4018" t="str">
            <v>REV_4NET</v>
          </cell>
          <cell r="C4018" t="str">
            <v>Revenues Net of Revenue Taxes</v>
          </cell>
        </row>
        <row r="4019">
          <cell r="B4019" t="str">
            <v>REV_4TOT</v>
          </cell>
          <cell r="C4019" t="str">
            <v>Total Revenues applicable to Current Period</v>
          </cell>
        </row>
        <row r="4020">
          <cell r="B4020" t="str">
            <v>REV_5MON</v>
          </cell>
          <cell r="C4020" t="str">
            <v>Revenues applicable to Current Period</v>
          </cell>
        </row>
        <row r="4021">
          <cell r="B4021" t="str">
            <v>REV_5NET</v>
          </cell>
          <cell r="C4021" t="str">
            <v>Revenues Net of Revenue Taxes</v>
          </cell>
        </row>
        <row r="4022">
          <cell r="B4022" t="str">
            <v>REV_5TOT</v>
          </cell>
          <cell r="C4022" t="str">
            <v>Total Revenues applicable to Current Period</v>
          </cell>
        </row>
        <row r="4023">
          <cell r="B4023" t="str">
            <v>REV_8MON</v>
          </cell>
          <cell r="C4023" t="str">
            <v>Revenues applicable to Current Period</v>
          </cell>
        </row>
        <row r="4024">
          <cell r="B4024" t="str">
            <v>REV_8NET</v>
          </cell>
          <cell r="C4024" t="str">
            <v>Revenues Net of Revenue Taxes</v>
          </cell>
        </row>
        <row r="4025">
          <cell r="B4025" t="str">
            <v>REV_8TOT</v>
          </cell>
          <cell r="C4025" t="str">
            <v>Total Revenues applicable to Current Period</v>
          </cell>
        </row>
        <row r="4026">
          <cell r="B4026" t="str">
            <v>RR1_5082</v>
          </cell>
          <cell r="C4026" t="str">
            <v>082 - Beginning of Month Balance</v>
          </cell>
        </row>
        <row r="4027">
          <cell r="B4027" t="str">
            <v>RR1_8149</v>
          </cell>
          <cell r="C4027" t="str">
            <v>149 - Beginning of Month Balance</v>
          </cell>
        </row>
        <row r="4028">
          <cell r="B4028" t="str">
            <v>RR1_8184</v>
          </cell>
          <cell r="C4028" t="str">
            <v>184 - Beginning of Month Balance</v>
          </cell>
        </row>
        <row r="4029">
          <cell r="B4029" t="str">
            <v>RR1_8187</v>
          </cell>
          <cell r="C4029" t="str">
            <v>187 - Beginning of Month Balance</v>
          </cell>
        </row>
        <row r="4030">
          <cell r="B4030" t="str">
            <v>RR1_8190</v>
          </cell>
          <cell r="C4030" t="str">
            <v>190 - Beginning of Month Balance</v>
          </cell>
        </row>
        <row r="4031">
          <cell r="B4031" t="str">
            <v>RR2_5082</v>
          </cell>
          <cell r="C4031" t="str">
            <v>082 - Current Month Activity</v>
          </cell>
        </row>
        <row r="4032">
          <cell r="B4032" t="str">
            <v>RR2_8149</v>
          </cell>
          <cell r="C4032" t="str">
            <v>149 - Current Month Activity</v>
          </cell>
        </row>
        <row r="4033">
          <cell r="B4033" t="str">
            <v>RR2_8184</v>
          </cell>
          <cell r="C4033" t="str">
            <v>184 - Current Month Activity</v>
          </cell>
        </row>
        <row r="4034">
          <cell r="B4034" t="str">
            <v>RR2_8187</v>
          </cell>
          <cell r="C4034" t="str">
            <v>187 - Current Month Activity</v>
          </cell>
        </row>
        <row r="4035">
          <cell r="B4035" t="str">
            <v>RR2_8190</v>
          </cell>
          <cell r="C4035" t="str">
            <v>190 - Current Month Activity</v>
          </cell>
        </row>
        <row r="4036">
          <cell r="B4036" t="str">
            <v>RR3_5082</v>
          </cell>
          <cell r="C4036" t="str">
            <v>082 - End of Month Balance</v>
          </cell>
        </row>
        <row r="4037">
          <cell r="B4037" t="str">
            <v>RR3_8149</v>
          </cell>
          <cell r="C4037" t="str">
            <v>149 - End of Month Balance</v>
          </cell>
        </row>
        <row r="4038">
          <cell r="B4038" t="str">
            <v>RR3_8184</v>
          </cell>
          <cell r="C4038" t="str">
            <v>184 - End of Month Balance</v>
          </cell>
        </row>
        <row r="4039">
          <cell r="B4039" t="str">
            <v>RR3_8187</v>
          </cell>
          <cell r="C4039" t="str">
            <v>187 - End of Month Balance</v>
          </cell>
        </row>
        <row r="4040">
          <cell r="B4040" t="str">
            <v>RR3_8190</v>
          </cell>
          <cell r="C4040" t="str">
            <v>190 - End of Month Balance</v>
          </cell>
        </row>
        <row r="4041">
          <cell r="B4041" t="str">
            <v>RR4_5082</v>
          </cell>
          <cell r="C4041" t="str">
            <v>082 - Average Balance</v>
          </cell>
        </row>
        <row r="4042">
          <cell r="B4042" t="str">
            <v>RR4_8149</v>
          </cell>
          <cell r="C4042" t="str">
            <v>149 - Average Balance</v>
          </cell>
        </row>
        <row r="4043">
          <cell r="B4043" t="str">
            <v>RR4_8184</v>
          </cell>
          <cell r="C4043" t="str">
            <v>184 - Average Balance</v>
          </cell>
        </row>
        <row r="4044">
          <cell r="B4044" t="str">
            <v>RR4_8187</v>
          </cell>
          <cell r="C4044" t="str">
            <v>187 - Average Balance</v>
          </cell>
        </row>
        <row r="4045">
          <cell r="B4045" t="str">
            <v>RR4_8190</v>
          </cell>
          <cell r="C4045" t="str">
            <v>190 - Average Balance</v>
          </cell>
        </row>
        <row r="4046">
          <cell r="B4046" t="str">
            <v>RR5_5082</v>
          </cell>
          <cell r="C4046" t="str">
            <v>082 - Annual Equity Rate</v>
          </cell>
        </row>
        <row r="4047">
          <cell r="B4047" t="str">
            <v>RR5_8149</v>
          </cell>
          <cell r="C4047" t="str">
            <v>149 - Annual Equity Rate</v>
          </cell>
        </row>
        <row r="4048">
          <cell r="B4048" t="str">
            <v>RR5_8184</v>
          </cell>
          <cell r="C4048" t="str">
            <v>184 - Annual Equity Rate</v>
          </cell>
        </row>
        <row r="4049">
          <cell r="B4049" t="str">
            <v>RR5_8187</v>
          </cell>
          <cell r="C4049" t="str">
            <v>187 - Annual Equity Rate</v>
          </cell>
        </row>
        <row r="4050">
          <cell r="B4050" t="str">
            <v>RR5_8190</v>
          </cell>
          <cell r="C4050" t="str">
            <v>190 - Annual Equity Rate</v>
          </cell>
        </row>
        <row r="4051">
          <cell r="B4051" t="str">
            <v>RR6_5082</v>
          </cell>
          <cell r="C4051" t="str">
            <v>082 - Annual Debt Rate</v>
          </cell>
        </row>
        <row r="4052">
          <cell r="B4052" t="str">
            <v>RR6_8149</v>
          </cell>
          <cell r="C4052" t="str">
            <v>149 - Annual Debt Rate</v>
          </cell>
        </row>
        <row r="4053">
          <cell r="B4053" t="str">
            <v>RR6_8184</v>
          </cell>
          <cell r="C4053" t="str">
            <v>184 - Annual Debt Rate</v>
          </cell>
        </row>
        <row r="4054">
          <cell r="B4054" t="str">
            <v>RR6_8187</v>
          </cell>
          <cell r="C4054" t="str">
            <v>187 - Annual Debt Rate</v>
          </cell>
        </row>
        <row r="4055">
          <cell r="B4055" t="str">
            <v>RR6_8190</v>
          </cell>
          <cell r="C4055" t="str">
            <v>190 - Annual Debt Rate</v>
          </cell>
        </row>
        <row r="4056">
          <cell r="B4056" t="str">
            <v>RR7_5082</v>
          </cell>
          <cell r="C4056" t="str">
            <v>082 - State Tax Rate</v>
          </cell>
        </row>
        <row r="4057">
          <cell r="B4057" t="str">
            <v>RR7_8149</v>
          </cell>
          <cell r="C4057" t="str">
            <v>149 - State Tax Rate</v>
          </cell>
        </row>
        <row r="4058">
          <cell r="B4058" t="str">
            <v>RR7_8184</v>
          </cell>
          <cell r="C4058" t="str">
            <v>184 - State Tax Rate</v>
          </cell>
        </row>
        <row r="4059">
          <cell r="B4059" t="str">
            <v>RR7_8187</v>
          </cell>
          <cell r="C4059" t="str">
            <v>187 - State Tax Rate</v>
          </cell>
        </row>
        <row r="4060">
          <cell r="B4060" t="str">
            <v>RR7_8190</v>
          </cell>
          <cell r="C4060" t="str">
            <v>190 - State Tax Rate</v>
          </cell>
        </row>
        <row r="4061">
          <cell r="B4061" t="str">
            <v>RR8_5082</v>
          </cell>
          <cell r="C4061" t="str">
            <v>082 - Federal Tax Rate</v>
          </cell>
        </row>
        <row r="4062">
          <cell r="B4062" t="str">
            <v>RR8_8149</v>
          </cell>
          <cell r="C4062" t="str">
            <v>149 - Federal Tax Rate</v>
          </cell>
        </row>
        <row r="4063">
          <cell r="B4063" t="str">
            <v>RR8_8184</v>
          </cell>
          <cell r="C4063" t="str">
            <v>184 - Federal Tax Rate</v>
          </cell>
        </row>
        <row r="4064">
          <cell r="B4064" t="str">
            <v>RR8_8187</v>
          </cell>
          <cell r="C4064" t="str">
            <v>187 - Federal Tax Rate</v>
          </cell>
        </row>
        <row r="4065">
          <cell r="B4065" t="str">
            <v>RR8_8190</v>
          </cell>
          <cell r="C4065" t="str">
            <v>190 - Federal Tax Rate</v>
          </cell>
        </row>
        <row r="4066">
          <cell r="B4066" t="str">
            <v>RR9_5082</v>
          </cell>
          <cell r="C4066" t="str">
            <v>082 - Grossed State Tax Rate</v>
          </cell>
        </row>
        <row r="4067">
          <cell r="B4067" t="str">
            <v>RR9_8149</v>
          </cell>
          <cell r="C4067" t="str">
            <v>149 - Grossed State Tax Rate</v>
          </cell>
        </row>
        <row r="4068">
          <cell r="B4068" t="str">
            <v>RR9_8184</v>
          </cell>
          <cell r="C4068" t="str">
            <v>184 - Grossed State Tax Rate</v>
          </cell>
        </row>
        <row r="4069">
          <cell r="B4069" t="str">
            <v>RR9_8187</v>
          </cell>
          <cell r="C4069" t="str">
            <v>187 - Grossed State Tax Rate</v>
          </cell>
        </row>
        <row r="4070">
          <cell r="B4070" t="str">
            <v>RR9_8190</v>
          </cell>
          <cell r="C4070" t="str">
            <v>190 - Grossed State Tax Rate</v>
          </cell>
        </row>
        <row r="4071">
          <cell r="B4071" t="str">
            <v>RRA_5082</v>
          </cell>
          <cell r="C4071" t="str">
            <v>082 - Grossed Federal Tax Rate</v>
          </cell>
        </row>
        <row r="4072">
          <cell r="B4072" t="str">
            <v>RRA_8149</v>
          </cell>
          <cell r="C4072" t="str">
            <v>149 - Grossed Federal Tax Rate</v>
          </cell>
        </row>
        <row r="4073">
          <cell r="B4073" t="str">
            <v>RRA_8184</v>
          </cell>
          <cell r="C4073" t="str">
            <v>184 - Grossed Federal Tax Rate</v>
          </cell>
        </row>
        <row r="4074">
          <cell r="B4074" t="str">
            <v>RRA_8187</v>
          </cell>
          <cell r="C4074" t="str">
            <v>187 - Grossed Federal Tax Rate</v>
          </cell>
        </row>
        <row r="4075">
          <cell r="B4075" t="str">
            <v>RRA_8190</v>
          </cell>
          <cell r="C4075" t="str">
            <v>190 - Grossed Federal Tax Rate</v>
          </cell>
        </row>
        <row r="4076">
          <cell r="B4076" t="str">
            <v>RRB_5082</v>
          </cell>
          <cell r="C4076" t="str">
            <v>082 - Return on Equity Amount</v>
          </cell>
        </row>
        <row r="4077">
          <cell r="B4077" t="str">
            <v>RRB_8149</v>
          </cell>
          <cell r="C4077" t="str">
            <v>149 - Return on Equity Amount</v>
          </cell>
        </row>
        <row r="4078">
          <cell r="B4078" t="str">
            <v>RRB_8184</v>
          </cell>
          <cell r="C4078" t="str">
            <v>184 - Return on Equity Amount</v>
          </cell>
        </row>
        <row r="4079">
          <cell r="B4079" t="str">
            <v>RRB_8187</v>
          </cell>
          <cell r="C4079" t="str">
            <v>187 - Return on Equity Amount</v>
          </cell>
        </row>
        <row r="4080">
          <cell r="B4080" t="str">
            <v>RRB_8190</v>
          </cell>
          <cell r="C4080" t="str">
            <v>190 - Return on Equity Amount</v>
          </cell>
        </row>
        <row r="4081">
          <cell r="B4081" t="str">
            <v>RRC_5082</v>
          </cell>
          <cell r="C4081" t="str">
            <v>082 - State Tax Amount</v>
          </cell>
        </row>
        <row r="4082">
          <cell r="B4082" t="str">
            <v>RRC_8149</v>
          </cell>
          <cell r="C4082" t="str">
            <v>149 - State Tax Amount</v>
          </cell>
        </row>
        <row r="4083">
          <cell r="B4083" t="str">
            <v>RRC_8184</v>
          </cell>
          <cell r="C4083" t="str">
            <v>184 - State Tax Amount</v>
          </cell>
        </row>
        <row r="4084">
          <cell r="B4084" t="str">
            <v>RRC_8187</v>
          </cell>
          <cell r="C4084" t="str">
            <v>187 - State Tax Amount</v>
          </cell>
        </row>
        <row r="4085">
          <cell r="B4085" t="str">
            <v>RRC_8190</v>
          </cell>
          <cell r="C4085" t="str">
            <v>190 - State Tax Amount</v>
          </cell>
        </row>
        <row r="4086">
          <cell r="B4086" t="str">
            <v>RRD_5082</v>
          </cell>
          <cell r="C4086" t="str">
            <v>082 - Federal Tax Amount</v>
          </cell>
        </row>
        <row r="4087">
          <cell r="B4087" t="str">
            <v>RRD_8149</v>
          </cell>
          <cell r="C4087" t="str">
            <v>149 - Federal Tax Amount</v>
          </cell>
        </row>
        <row r="4088">
          <cell r="B4088" t="str">
            <v>RRD_8184</v>
          </cell>
          <cell r="C4088" t="str">
            <v>184 - Federal Tax Amount</v>
          </cell>
        </row>
        <row r="4089">
          <cell r="B4089" t="str">
            <v>RRD_8187</v>
          </cell>
          <cell r="C4089" t="str">
            <v>187 - Federal Tax Amount</v>
          </cell>
        </row>
        <row r="4090">
          <cell r="B4090" t="str">
            <v>RRD_8190</v>
          </cell>
          <cell r="C4090" t="str">
            <v>190 - Federal Tax Amount</v>
          </cell>
        </row>
        <row r="4091">
          <cell r="B4091" t="str">
            <v>RRD_9001</v>
          </cell>
          <cell r="C4091" t="str">
            <v>FMPA - OFF Peak Fuel Revenues Required (w/ Dist Loss)</v>
          </cell>
        </row>
        <row r="4092">
          <cell r="B4092" t="str">
            <v>RRD_9002</v>
          </cell>
          <cell r="C4092" t="str">
            <v>FKEC - OFF Peak Fuel Revenues Required (w/ Dist Loss)</v>
          </cell>
        </row>
        <row r="4093">
          <cell r="B4093" t="str">
            <v>RRD_9003</v>
          </cell>
          <cell r="C4093" t="str">
            <v>CKW - OFF Peak Fuel Revenues Required (w/ Dist Loss)</v>
          </cell>
        </row>
        <row r="4094">
          <cell r="B4094" t="str">
            <v>RRD_9004</v>
          </cell>
          <cell r="C4094" t="str">
            <v>MD - OFF Peak Fuel Revenues Required (w/ Dist Loss)</v>
          </cell>
        </row>
        <row r="4095">
          <cell r="B4095" t="str">
            <v>RRD_9005</v>
          </cell>
          <cell r="C4095" t="str">
            <v>LEE - OFF Peak Fuel Revenues Required (w/ Dist Loss)</v>
          </cell>
        </row>
        <row r="4096">
          <cell r="B4096" t="str">
            <v>RRD_9101</v>
          </cell>
          <cell r="C4096" t="str">
            <v>FMPA - ON Peak Fuel Revenues Required (w/ Dist Loss)</v>
          </cell>
        </row>
        <row r="4097">
          <cell r="B4097" t="str">
            <v>RRD_9102</v>
          </cell>
          <cell r="C4097" t="str">
            <v>FKEC - ON Peak Fuel Revenues Required (w/ Dist Loss)</v>
          </cell>
        </row>
        <row r="4098">
          <cell r="B4098" t="str">
            <v>RRD_9103</v>
          </cell>
          <cell r="C4098" t="str">
            <v>CKW - ON Peak Fuel Revenues Required (w/ Dist Loss)</v>
          </cell>
        </row>
        <row r="4099">
          <cell r="B4099" t="str">
            <v>RRD_9104</v>
          </cell>
          <cell r="C4099" t="str">
            <v>MD - ON Peak Fuel Revenues Required (w/ Dist Loss)</v>
          </cell>
        </row>
        <row r="4100">
          <cell r="B4100" t="str">
            <v>RRD_9105</v>
          </cell>
          <cell r="C4100" t="str">
            <v>LEE - ON Peak Fuel Revenues Required (w/ Dist Loss)</v>
          </cell>
        </row>
        <row r="4101">
          <cell r="B4101" t="str">
            <v>RRE_5082</v>
          </cell>
          <cell r="C4101" t="str">
            <v>082 - Return on Debt Amount</v>
          </cell>
        </row>
        <row r="4102">
          <cell r="B4102" t="str">
            <v>RRE_8149</v>
          </cell>
          <cell r="C4102" t="str">
            <v>149 - Return on Debt Amount</v>
          </cell>
        </row>
        <row r="4103">
          <cell r="B4103" t="str">
            <v>RRE_8184</v>
          </cell>
          <cell r="C4103" t="str">
            <v>184 - Return on Debt Amount</v>
          </cell>
        </row>
        <row r="4104">
          <cell r="B4104" t="str">
            <v>RRE_8187</v>
          </cell>
          <cell r="C4104" t="str">
            <v>187 - Return on Debt Amount</v>
          </cell>
        </row>
        <row r="4105">
          <cell r="B4105" t="str">
            <v>RRE_8190</v>
          </cell>
          <cell r="C4105" t="str">
            <v>190 - Return on Debt Amount</v>
          </cell>
        </row>
        <row r="4106">
          <cell r="B4106" t="str">
            <v>RRF_5082</v>
          </cell>
          <cell r="C4106" t="str">
            <v>082 - Total Ret Req Amount</v>
          </cell>
        </row>
        <row r="4107">
          <cell r="B4107" t="str">
            <v>RRF_8149</v>
          </cell>
          <cell r="C4107" t="str">
            <v>149 - Total Ret Req Amount</v>
          </cell>
        </row>
        <row r="4108">
          <cell r="B4108" t="str">
            <v>RRF_8184</v>
          </cell>
          <cell r="C4108" t="str">
            <v>184 - Total Ret Req Amount</v>
          </cell>
        </row>
        <row r="4109">
          <cell r="B4109" t="str">
            <v>RRF_8187</v>
          </cell>
          <cell r="C4109" t="str">
            <v>187 - Total Ret Req Amount</v>
          </cell>
        </row>
        <row r="4110">
          <cell r="B4110" t="str">
            <v>RRF_8190</v>
          </cell>
          <cell r="C4110" t="str">
            <v>190 - Total Ret Req Amount</v>
          </cell>
        </row>
        <row r="4111">
          <cell r="B4111" t="str">
            <v>RRG_5082</v>
          </cell>
          <cell r="C4111" t="str">
            <v>082 - CP Allocation Factor</v>
          </cell>
        </row>
        <row r="4112">
          <cell r="B4112" t="str">
            <v>RRG_8149</v>
          </cell>
          <cell r="C4112" t="str">
            <v>149 - CP Allocation Factor</v>
          </cell>
        </row>
        <row r="4113">
          <cell r="B4113" t="str">
            <v>RRG_8184</v>
          </cell>
          <cell r="C4113" t="str">
            <v>184 - CP Allocation Factor</v>
          </cell>
        </row>
        <row r="4114">
          <cell r="B4114" t="str">
            <v>RRG_8187</v>
          </cell>
          <cell r="C4114" t="str">
            <v>187 - CP Allocation Factor</v>
          </cell>
        </row>
        <row r="4115">
          <cell r="B4115" t="str">
            <v>RRG_8190</v>
          </cell>
          <cell r="C4115" t="str">
            <v>190 - CP Allocation Factor</v>
          </cell>
        </row>
        <row r="4116">
          <cell r="B4116" t="str">
            <v>RRH_5082</v>
          </cell>
          <cell r="C4116" t="str">
            <v>082 - GCP Allocation Factor</v>
          </cell>
        </row>
        <row r="4117">
          <cell r="B4117" t="str">
            <v>RRH_8149</v>
          </cell>
          <cell r="C4117" t="str">
            <v>149 - GCP Allocation Factor</v>
          </cell>
        </row>
        <row r="4118">
          <cell r="B4118" t="str">
            <v>RRH_8184</v>
          </cell>
          <cell r="C4118" t="str">
            <v>184 - GCP Allocation Factor</v>
          </cell>
        </row>
        <row r="4119">
          <cell r="B4119" t="str">
            <v>RRH_8187</v>
          </cell>
          <cell r="C4119" t="str">
            <v>187 - GCP Allocation Factor</v>
          </cell>
        </row>
        <row r="4120">
          <cell r="B4120" t="str">
            <v>RRH_8190</v>
          </cell>
          <cell r="C4120" t="str">
            <v>190 - GCP Allocation Factor</v>
          </cell>
        </row>
        <row r="4121">
          <cell r="B4121" t="str">
            <v>RRI_5082</v>
          </cell>
          <cell r="C4121" t="str">
            <v>082 - Energy Allocation Factor</v>
          </cell>
        </row>
        <row r="4122">
          <cell r="B4122" t="str">
            <v>RRI_8149</v>
          </cell>
          <cell r="C4122" t="str">
            <v>149 - Energy Allocation Factor</v>
          </cell>
        </row>
        <row r="4123">
          <cell r="B4123" t="str">
            <v>RRI_8184</v>
          </cell>
          <cell r="C4123" t="str">
            <v>184 - Energy Allocation Factor</v>
          </cell>
        </row>
        <row r="4124">
          <cell r="B4124" t="str">
            <v>RRI_8187</v>
          </cell>
          <cell r="C4124" t="str">
            <v>187 - Energy Allocation Factor</v>
          </cell>
        </row>
        <row r="4125">
          <cell r="B4125" t="str">
            <v>RRI_8190</v>
          </cell>
          <cell r="C4125" t="str">
            <v>190 - Energy Allocation Factor</v>
          </cell>
        </row>
        <row r="4126">
          <cell r="B4126" t="str">
            <v>RRJ_5082</v>
          </cell>
          <cell r="C4126" t="str">
            <v>082 - CP Allocation Ret Req Amount</v>
          </cell>
        </row>
        <row r="4127">
          <cell r="B4127" t="str">
            <v>RRJ_8149</v>
          </cell>
          <cell r="C4127" t="str">
            <v>149 - CP Allocation Ret Req Amount</v>
          </cell>
        </row>
        <row r="4128">
          <cell r="B4128" t="str">
            <v>RRJ_8184</v>
          </cell>
          <cell r="C4128" t="str">
            <v>184 - CP Allocation Ret Req Amount</v>
          </cell>
        </row>
        <row r="4129">
          <cell r="B4129" t="str">
            <v>RRJ_8187</v>
          </cell>
          <cell r="C4129" t="str">
            <v>187 - CP Allocation Ret Req Amount</v>
          </cell>
        </row>
        <row r="4130">
          <cell r="B4130" t="str">
            <v>RRJ_8190</v>
          </cell>
          <cell r="C4130" t="str">
            <v>190 - CP Allocation Ret Req Amount</v>
          </cell>
        </row>
        <row r="4131">
          <cell r="B4131" t="str">
            <v>RRK_5082</v>
          </cell>
          <cell r="C4131" t="str">
            <v>082 - GCP Allocation Ret Req Amount</v>
          </cell>
        </row>
        <row r="4132">
          <cell r="B4132" t="str">
            <v>RRK_8149</v>
          </cell>
          <cell r="C4132" t="str">
            <v>149 - GCP Allocation Ret Req Amount</v>
          </cell>
        </row>
        <row r="4133">
          <cell r="B4133" t="str">
            <v>RRK_8184</v>
          </cell>
          <cell r="C4133" t="str">
            <v>184 - GCP Allocation Ret Req Amount</v>
          </cell>
        </row>
        <row r="4134">
          <cell r="B4134" t="str">
            <v>RRK_8187</v>
          </cell>
          <cell r="C4134" t="str">
            <v>187 - GCP Allocation Ret Req Amount</v>
          </cell>
        </row>
        <row r="4135">
          <cell r="B4135" t="str">
            <v>RRK_8190</v>
          </cell>
          <cell r="C4135" t="str">
            <v>190 - GCP Allocation Ret Req Amount</v>
          </cell>
        </row>
        <row r="4136">
          <cell r="B4136" t="str">
            <v>RRL_5082</v>
          </cell>
          <cell r="C4136" t="str">
            <v>082 - Energy Allocation Ret Req Amount</v>
          </cell>
        </row>
        <row r="4137">
          <cell r="B4137" t="str">
            <v>RRL_8149</v>
          </cell>
          <cell r="C4137" t="str">
            <v>149 - Energy Allocation Ret Req Amount</v>
          </cell>
        </row>
        <row r="4138">
          <cell r="B4138" t="str">
            <v>RRL_8184</v>
          </cell>
          <cell r="C4138" t="str">
            <v>184 - Energy Allocation Ret Req Amount</v>
          </cell>
        </row>
        <row r="4139">
          <cell r="B4139" t="str">
            <v>RRL_8187</v>
          </cell>
          <cell r="C4139" t="str">
            <v>187 - Energy Allocation Ret Req Amount</v>
          </cell>
        </row>
        <row r="4140">
          <cell r="B4140" t="str">
            <v>RRL_8190</v>
          </cell>
          <cell r="C4140" t="str">
            <v>190 - Energy Allocation Ret Req Amount</v>
          </cell>
        </row>
        <row r="4141">
          <cell r="B4141" t="str">
            <v>RRM_5082</v>
          </cell>
          <cell r="C4141" t="str">
            <v>082 - CP Jurisdictional Factor</v>
          </cell>
        </row>
        <row r="4142">
          <cell r="B4142" t="str">
            <v>RRM_8149</v>
          </cell>
          <cell r="C4142" t="str">
            <v>149 - CP Jurisdictional Factor</v>
          </cell>
        </row>
        <row r="4143">
          <cell r="B4143" t="str">
            <v>RRM_8184</v>
          </cell>
          <cell r="C4143" t="str">
            <v>184 - CP Jurisdictional Factor</v>
          </cell>
        </row>
        <row r="4144">
          <cell r="B4144" t="str">
            <v>RRM_8187</v>
          </cell>
          <cell r="C4144" t="str">
            <v>187 - CP Jurisdictional Factor</v>
          </cell>
        </row>
        <row r="4145">
          <cell r="B4145" t="str">
            <v>RRM_8190</v>
          </cell>
          <cell r="C4145" t="str">
            <v>190 - CP Jurisdictional Factor</v>
          </cell>
        </row>
        <row r="4146">
          <cell r="B4146" t="str">
            <v>RRN_5082</v>
          </cell>
          <cell r="C4146" t="str">
            <v>082 - GCP Jurisdictional Factor</v>
          </cell>
        </row>
        <row r="4147">
          <cell r="B4147" t="str">
            <v>RRN_8149</v>
          </cell>
          <cell r="C4147" t="str">
            <v>149 - GCP Jurisdictional Factor</v>
          </cell>
        </row>
        <row r="4148">
          <cell r="B4148" t="str">
            <v>RRN_8184</v>
          </cell>
          <cell r="C4148" t="str">
            <v>184 - GCP Jurisdictional Factor</v>
          </cell>
        </row>
        <row r="4149">
          <cell r="B4149" t="str">
            <v>RRN_8187</v>
          </cell>
          <cell r="C4149" t="str">
            <v>187 - GCP Jurisdictional Factor</v>
          </cell>
        </row>
        <row r="4150">
          <cell r="B4150" t="str">
            <v>RRN_8190</v>
          </cell>
          <cell r="C4150" t="str">
            <v>190 - GCP Jurisdictional Factor</v>
          </cell>
        </row>
        <row r="4151">
          <cell r="B4151" t="str">
            <v>RRO_5082</v>
          </cell>
          <cell r="C4151" t="str">
            <v>082 - Energy Jurisdictional Factor</v>
          </cell>
        </row>
        <row r="4152">
          <cell r="B4152" t="str">
            <v>RRO_8149</v>
          </cell>
          <cell r="C4152" t="str">
            <v>149 - Energy Jurisdictional Factor</v>
          </cell>
        </row>
        <row r="4153">
          <cell r="B4153" t="str">
            <v>RRO_8184</v>
          </cell>
          <cell r="C4153" t="str">
            <v>184 - Energy Jurisdictional Factor</v>
          </cell>
        </row>
        <row r="4154">
          <cell r="B4154" t="str">
            <v>RRO_8187</v>
          </cell>
          <cell r="C4154" t="str">
            <v>187 - Energy Jurisdictional Factor</v>
          </cell>
        </row>
        <row r="4155">
          <cell r="B4155" t="str">
            <v>RRO_8190</v>
          </cell>
          <cell r="C4155" t="str">
            <v>190 - Energy Jurisdictional Factor</v>
          </cell>
        </row>
        <row r="4156">
          <cell r="B4156" t="str">
            <v>RRP_5082</v>
          </cell>
          <cell r="C4156" t="str">
            <v>082 - CP Jurisdictional Ret Req Amount</v>
          </cell>
        </row>
        <row r="4157">
          <cell r="B4157" t="str">
            <v>RRP_8149</v>
          </cell>
          <cell r="C4157" t="str">
            <v>149 - CP Jurisdictional Ret Req Amount</v>
          </cell>
        </row>
        <row r="4158">
          <cell r="B4158" t="str">
            <v>RRP_8184</v>
          </cell>
          <cell r="C4158" t="str">
            <v>184 - CP Jurisdictional Ret Req Amount</v>
          </cell>
        </row>
        <row r="4159">
          <cell r="B4159" t="str">
            <v>RRP_8187</v>
          </cell>
          <cell r="C4159" t="str">
            <v>187 - CP Jurisdictional Ret Req Amount</v>
          </cell>
        </row>
        <row r="4160">
          <cell r="B4160" t="str">
            <v>RRP_8190</v>
          </cell>
          <cell r="C4160" t="str">
            <v>190 - CP Jurisdictional Ret Req Amount</v>
          </cell>
        </row>
        <row r="4161">
          <cell r="B4161" t="str">
            <v>RRQ_5082</v>
          </cell>
          <cell r="C4161" t="str">
            <v>082 - GCP Jurisdictional Ret Req Amount</v>
          </cell>
        </row>
        <row r="4162">
          <cell r="B4162" t="str">
            <v>RRQ_8149</v>
          </cell>
          <cell r="C4162" t="str">
            <v>149 - GCP Jurisdictional Ret Req Amount</v>
          </cell>
        </row>
        <row r="4163">
          <cell r="B4163" t="str">
            <v>RRQ_8184</v>
          </cell>
          <cell r="C4163" t="str">
            <v>184 - GCP Jurisdictional Ret Req Amount</v>
          </cell>
        </row>
        <row r="4164">
          <cell r="B4164" t="str">
            <v>RRQ_8187</v>
          </cell>
          <cell r="C4164" t="str">
            <v>187 - GCP Jurisdictional Ret Req Amount</v>
          </cell>
        </row>
        <row r="4165">
          <cell r="B4165" t="str">
            <v>RRQ_8190</v>
          </cell>
          <cell r="C4165" t="str">
            <v>190 - GCP Jurisdictional Ret Req Amount</v>
          </cell>
        </row>
        <row r="4166">
          <cell r="B4166" t="str">
            <v>RRR_5082</v>
          </cell>
          <cell r="C4166" t="str">
            <v>082 - Energy Jurisdictional Ret Req Amount</v>
          </cell>
        </row>
        <row r="4167">
          <cell r="B4167" t="str">
            <v>RRR_8149</v>
          </cell>
          <cell r="C4167" t="str">
            <v>149 - Energy Jurisdictional Ret Req Amount</v>
          </cell>
        </row>
        <row r="4168">
          <cell r="B4168" t="str">
            <v>RRR_8184</v>
          </cell>
          <cell r="C4168" t="str">
            <v>184 - Energy Jurisdictional Ret Req Amount</v>
          </cell>
        </row>
        <row r="4169">
          <cell r="B4169" t="str">
            <v>RRR_8187</v>
          </cell>
          <cell r="C4169" t="str">
            <v>187 - Energy Jurisdictional Ret Req Amount</v>
          </cell>
        </row>
        <row r="4170">
          <cell r="B4170" t="str">
            <v>RRR_8190</v>
          </cell>
          <cell r="C4170" t="str">
            <v>190 - Energy Jurisdictional Ret Req Amount</v>
          </cell>
        </row>
        <row r="4171">
          <cell r="B4171" t="str">
            <v>RRS_5082</v>
          </cell>
          <cell r="C4171" t="str">
            <v>082 - Total Jurisdictional Ret Req Amount</v>
          </cell>
        </row>
        <row r="4172">
          <cell r="B4172" t="str">
            <v>RRS_8149</v>
          </cell>
          <cell r="C4172" t="str">
            <v>149 - Total Jurisdictional Ret Req Amount</v>
          </cell>
        </row>
        <row r="4173">
          <cell r="B4173" t="str">
            <v>RRS_8184</v>
          </cell>
          <cell r="C4173" t="str">
            <v>184 - Total Jurisdictional Ret Req Amount</v>
          </cell>
        </row>
        <row r="4174">
          <cell r="B4174" t="str">
            <v>RRS_8187</v>
          </cell>
          <cell r="C4174" t="str">
            <v>187 - Total Jurisdictional Ret Req Amount</v>
          </cell>
        </row>
        <row r="4175">
          <cell r="B4175" t="str">
            <v>RRS_8190</v>
          </cell>
          <cell r="C4175" t="str">
            <v>190 - Total Jurisdictional Ret Req Amount</v>
          </cell>
        </row>
        <row r="4176">
          <cell r="B4176" t="str">
            <v>RRT_9001</v>
          </cell>
          <cell r="C4176" t="str">
            <v>FMPA - OFF Peak Fuel Revenues Required (w/ Trans Loss)</v>
          </cell>
        </row>
        <row r="4177">
          <cell r="B4177" t="str">
            <v>RRT_9002</v>
          </cell>
          <cell r="C4177" t="str">
            <v>FKEC - OFF Peak Fuel Revenues Required (w/ Trans Loss)</v>
          </cell>
        </row>
        <row r="4178">
          <cell r="B4178" t="str">
            <v>RRT_9003</v>
          </cell>
          <cell r="C4178" t="str">
            <v>CKW - OFF Peak Fuel Revenues Required (w/ Trans Loss)</v>
          </cell>
        </row>
        <row r="4179">
          <cell r="B4179" t="str">
            <v>RRT_9004</v>
          </cell>
          <cell r="C4179" t="str">
            <v>MD - OFF Peak Fuel Revenues Required (w/ Trans Loss)</v>
          </cell>
        </row>
        <row r="4180">
          <cell r="B4180" t="str">
            <v>RRT_9005</v>
          </cell>
          <cell r="C4180" t="str">
            <v>LEE - OFF Peak Fuel Revenues Required (w/ Trans Loss)</v>
          </cell>
        </row>
        <row r="4181">
          <cell r="B4181" t="str">
            <v>RRT_9101</v>
          </cell>
          <cell r="C4181" t="str">
            <v>FMPA - ON Peak Fuel Revenues Required (w/ Trans Loss)</v>
          </cell>
        </row>
        <row r="4182">
          <cell r="B4182" t="str">
            <v>RRT_9102</v>
          </cell>
          <cell r="C4182" t="str">
            <v>FKEC - ON Peak Fuel Revenues Required (w/ Trans Loss)</v>
          </cell>
        </row>
        <row r="4183">
          <cell r="B4183" t="str">
            <v>RRT_9103</v>
          </cell>
          <cell r="C4183" t="str">
            <v>CKW - ON Peak Fuel Revenues Required (w/ Trans Loss)</v>
          </cell>
        </row>
        <row r="4184">
          <cell r="B4184" t="str">
            <v>RRT_9104</v>
          </cell>
          <cell r="C4184" t="str">
            <v>MD - ON Peak Fuel Revenues Required (w/ Trans Loss)</v>
          </cell>
        </row>
        <row r="4185">
          <cell r="B4185" t="str">
            <v>RRT_9105</v>
          </cell>
          <cell r="C4185" t="str">
            <v>LEE - ON Peak Fuel Revenues Required (w/ Trans Loss)</v>
          </cell>
        </row>
        <row r="4186">
          <cell r="B4186" t="str">
            <v>RVC_9COS</v>
          </cell>
          <cell r="C4186" t="str">
            <v>Reactive &amp; Voltage Control (Non Nuclear Portion Only)</v>
          </cell>
        </row>
        <row r="4187">
          <cell r="B4187" t="str">
            <v>SCH_9ADJ</v>
          </cell>
          <cell r="C4187" t="str">
            <v>Scherer - Adjustments</v>
          </cell>
        </row>
        <row r="4188">
          <cell r="B4188" t="str">
            <v>SHT_2DEF</v>
          </cell>
          <cell r="C4188" t="str">
            <v>True-up collected/(refunded) in current year +1 Applicable to Short Term</v>
          </cell>
        </row>
        <row r="4189">
          <cell r="B4189" t="str">
            <v>SHT_2REM</v>
          </cell>
          <cell r="C4189" t="str">
            <v>True-up collected/(refunded) in current year - Remaining</v>
          </cell>
        </row>
        <row r="4190">
          <cell r="B4190" t="str">
            <v>SHT_4DEF</v>
          </cell>
          <cell r="C4190" t="str">
            <v>True-up collected/(refunded) in current year +1 Applicable to Short Term</v>
          </cell>
        </row>
        <row r="4191">
          <cell r="B4191" t="str">
            <v>SHT_4REM</v>
          </cell>
          <cell r="C4191" t="str">
            <v>True-up collected/(refunded) in current year - Remaining</v>
          </cell>
        </row>
        <row r="4192">
          <cell r="B4192" t="str">
            <v>SHT_5DEF</v>
          </cell>
          <cell r="C4192" t="str">
            <v>True-up collected/(refunded) in current year +1 Applicable to Short Term</v>
          </cell>
        </row>
        <row r="4193">
          <cell r="B4193" t="str">
            <v>SHT_5REM</v>
          </cell>
          <cell r="C4193" t="str">
            <v>True-up collected/(refunded) in current year - Remaining</v>
          </cell>
        </row>
        <row r="4194">
          <cell r="B4194" t="str">
            <v>SHT_8DEF</v>
          </cell>
          <cell r="C4194" t="str">
            <v>True-up collected/(refunded) in current year +1 Applicable to Short Term</v>
          </cell>
        </row>
        <row r="4195">
          <cell r="B4195" t="str">
            <v>SHT_8REM</v>
          </cell>
          <cell r="C4195" t="str">
            <v>True-up collected/(refunded) in current year - Remaining</v>
          </cell>
        </row>
        <row r="4196">
          <cell r="B4196" t="str">
            <v>SJR_9ADJ</v>
          </cell>
          <cell r="C4196" t="str">
            <v>SJRPP Total Schedule</v>
          </cell>
        </row>
        <row r="4197">
          <cell r="B4197" t="str">
            <v>TBD_9001</v>
          </cell>
          <cell r="C4197" t="str">
            <v>FMPA -</v>
          </cell>
        </row>
        <row r="4198">
          <cell r="B4198" t="str">
            <v>TBD_9002</v>
          </cell>
          <cell r="C4198" t="str">
            <v>FKEC -</v>
          </cell>
        </row>
        <row r="4199">
          <cell r="B4199" t="str">
            <v>TBD_9003</v>
          </cell>
          <cell r="C4199" t="str">
            <v>CKW -</v>
          </cell>
        </row>
        <row r="4200">
          <cell r="B4200" t="str">
            <v>TBD_9004</v>
          </cell>
          <cell r="C4200" t="str">
            <v>MD -</v>
          </cell>
        </row>
        <row r="4201">
          <cell r="B4201" t="str">
            <v>TBD_9005</v>
          </cell>
          <cell r="C4201" t="str">
            <v>LEE -</v>
          </cell>
        </row>
        <row r="4202">
          <cell r="B4202" t="str">
            <v>TBD_9101</v>
          </cell>
          <cell r="C4202" t="str">
            <v>FMPA -</v>
          </cell>
        </row>
        <row r="4203">
          <cell r="B4203" t="str">
            <v>TBD_9102</v>
          </cell>
          <cell r="C4203" t="str">
            <v>FKEC -</v>
          </cell>
        </row>
        <row r="4204">
          <cell r="B4204" t="str">
            <v>TBD_9103</v>
          </cell>
          <cell r="C4204" t="str">
            <v>CKW -</v>
          </cell>
        </row>
        <row r="4205">
          <cell r="B4205" t="str">
            <v>TBD_9104</v>
          </cell>
          <cell r="C4205" t="str">
            <v>MD -</v>
          </cell>
        </row>
        <row r="4206">
          <cell r="B4206" t="str">
            <v>TBD_9105</v>
          </cell>
          <cell r="C4206" t="str">
            <v>LEE -</v>
          </cell>
        </row>
        <row r="4207">
          <cell r="B4207" t="str">
            <v>TBT_9001</v>
          </cell>
          <cell r="C4207" t="str">
            <v>FMPA -</v>
          </cell>
        </row>
        <row r="4208">
          <cell r="B4208" t="str">
            <v>TBT_9002</v>
          </cell>
          <cell r="C4208" t="str">
            <v>FKEC -</v>
          </cell>
        </row>
        <row r="4209">
          <cell r="B4209" t="str">
            <v>TBT_9003</v>
          </cell>
          <cell r="C4209" t="str">
            <v>CKW -</v>
          </cell>
        </row>
        <row r="4210">
          <cell r="B4210" t="str">
            <v>TBT_9004</v>
          </cell>
          <cell r="C4210" t="str">
            <v>MD -</v>
          </cell>
        </row>
        <row r="4211">
          <cell r="B4211" t="str">
            <v>TBT_9005</v>
          </cell>
          <cell r="C4211" t="str">
            <v>LEE -</v>
          </cell>
        </row>
        <row r="4212">
          <cell r="B4212" t="str">
            <v>TBT_9101</v>
          </cell>
          <cell r="C4212" t="str">
            <v>FMPA -</v>
          </cell>
        </row>
        <row r="4213">
          <cell r="B4213" t="str">
            <v>TBT_9102</v>
          </cell>
          <cell r="C4213" t="str">
            <v>FKEC -</v>
          </cell>
        </row>
        <row r="4214">
          <cell r="B4214" t="str">
            <v>TBT_9103</v>
          </cell>
          <cell r="C4214" t="str">
            <v>CKW -</v>
          </cell>
        </row>
        <row r="4215">
          <cell r="B4215" t="str">
            <v>TBT_9104</v>
          </cell>
          <cell r="C4215" t="str">
            <v>MD -</v>
          </cell>
        </row>
        <row r="4216">
          <cell r="B4216" t="str">
            <v>TBT_9105</v>
          </cell>
          <cell r="C4216" t="str">
            <v>LEE -</v>
          </cell>
        </row>
        <row r="4217">
          <cell r="B4217" t="str">
            <v>TED_9001</v>
          </cell>
          <cell r="C4217" t="str">
            <v>FMPA -</v>
          </cell>
        </row>
        <row r="4218">
          <cell r="B4218" t="str">
            <v>TED_9002</v>
          </cell>
          <cell r="C4218" t="str">
            <v>FKEC -</v>
          </cell>
        </row>
        <row r="4219">
          <cell r="B4219" t="str">
            <v>TED_9003</v>
          </cell>
          <cell r="C4219" t="str">
            <v>CKW -</v>
          </cell>
        </row>
        <row r="4220">
          <cell r="B4220" t="str">
            <v>TED_9004</v>
          </cell>
          <cell r="C4220" t="str">
            <v>MD -</v>
          </cell>
        </row>
        <row r="4221">
          <cell r="B4221" t="str">
            <v>TED_9005</v>
          </cell>
          <cell r="C4221" t="str">
            <v>LEE -</v>
          </cell>
        </row>
        <row r="4222">
          <cell r="B4222" t="str">
            <v>TED_9101</v>
          </cell>
          <cell r="C4222" t="str">
            <v>FMPA -</v>
          </cell>
        </row>
        <row r="4223">
          <cell r="B4223" t="str">
            <v>TED_9102</v>
          </cell>
          <cell r="C4223" t="str">
            <v>FKEC -</v>
          </cell>
        </row>
        <row r="4224">
          <cell r="B4224" t="str">
            <v>TED_9103</v>
          </cell>
          <cell r="C4224" t="str">
            <v>CKW -</v>
          </cell>
        </row>
        <row r="4225">
          <cell r="B4225" t="str">
            <v>TED_9104</v>
          </cell>
          <cell r="C4225" t="str">
            <v>MD -</v>
          </cell>
        </row>
        <row r="4226">
          <cell r="B4226" t="str">
            <v>TED_9105</v>
          </cell>
          <cell r="C4226" t="str">
            <v>LEE -</v>
          </cell>
        </row>
        <row r="4227">
          <cell r="B4227" t="str">
            <v>TES_1111</v>
          </cell>
          <cell r="C4227" t="str">
            <v>test</v>
          </cell>
        </row>
        <row r="4228">
          <cell r="B4228" t="str">
            <v>TES_1123</v>
          </cell>
          <cell r="C4228" t="str">
            <v>test 123</v>
          </cell>
        </row>
        <row r="4229">
          <cell r="B4229" t="str">
            <v>TES_4566</v>
          </cell>
          <cell r="C4229" t="str">
            <v>test 4566</v>
          </cell>
        </row>
        <row r="4230">
          <cell r="B4230" t="str">
            <v>TET_9001</v>
          </cell>
          <cell r="C4230" t="str">
            <v>FMPA -</v>
          </cell>
        </row>
        <row r="4231">
          <cell r="B4231" t="str">
            <v>TET_9002</v>
          </cell>
          <cell r="C4231" t="str">
            <v>FKEC -</v>
          </cell>
        </row>
        <row r="4232">
          <cell r="B4232" t="str">
            <v>TET_9003</v>
          </cell>
          <cell r="C4232" t="str">
            <v>CKW -</v>
          </cell>
        </row>
        <row r="4233">
          <cell r="B4233" t="str">
            <v>TET_9004</v>
          </cell>
          <cell r="C4233" t="str">
            <v>MD -</v>
          </cell>
        </row>
        <row r="4234">
          <cell r="B4234" t="str">
            <v>TET_9005</v>
          </cell>
          <cell r="C4234" t="str">
            <v>LEE -</v>
          </cell>
        </row>
        <row r="4235">
          <cell r="B4235" t="str">
            <v>TET_9101</v>
          </cell>
          <cell r="C4235" t="str">
            <v>FMPA -</v>
          </cell>
        </row>
        <row r="4236">
          <cell r="B4236" t="str">
            <v>TET_9102</v>
          </cell>
          <cell r="C4236" t="str">
            <v>FKEC -</v>
          </cell>
        </row>
        <row r="4237">
          <cell r="B4237" t="str">
            <v>TET_9103</v>
          </cell>
          <cell r="C4237" t="str">
            <v>CKW -</v>
          </cell>
        </row>
        <row r="4238">
          <cell r="B4238" t="str">
            <v>TET_9104</v>
          </cell>
          <cell r="C4238" t="str">
            <v>MD -</v>
          </cell>
        </row>
        <row r="4239">
          <cell r="B4239" t="str">
            <v>TET_9105</v>
          </cell>
          <cell r="C4239" t="str">
            <v>LEE -</v>
          </cell>
        </row>
        <row r="4240">
          <cell r="B4240" t="str">
            <v>TLS_9FAC</v>
          </cell>
          <cell r="C4240" t="str">
            <v>Transmission Loss Factor</v>
          </cell>
        </row>
        <row r="4241">
          <cell r="B4241" t="str">
            <v>TOT_9GEN</v>
          </cell>
          <cell r="C4241" t="str">
            <v>TOTAL System Output</v>
          </cell>
        </row>
        <row r="4242">
          <cell r="B4242" t="str">
            <v>TRU_2BEG</v>
          </cell>
          <cell r="C4242" t="str">
            <v>Total True-up --- Beginning of Period</v>
          </cell>
        </row>
        <row r="4243">
          <cell r="B4243" t="str">
            <v>TRU_2END</v>
          </cell>
          <cell r="C4243" t="str">
            <v>Total True-up --- End of Period</v>
          </cell>
        </row>
        <row r="4244">
          <cell r="B4244" t="str">
            <v>TRU_2MON</v>
          </cell>
          <cell r="C4244" t="str">
            <v>Prior Period True-Up Refunded/(Collected) this Period excluding Mid-course</v>
          </cell>
        </row>
        <row r="4245">
          <cell r="B4245" t="str">
            <v>TRU_2REM</v>
          </cell>
          <cell r="C4245" t="str">
            <v>True-Up to be Refunded/(Collected)</v>
          </cell>
        </row>
        <row r="4246">
          <cell r="B4246" t="str">
            <v>TRU_2TOT</v>
          </cell>
          <cell r="C4246" t="str">
            <v>Total amount to be Refunded/(Collected) in Current Year</v>
          </cell>
        </row>
        <row r="4247">
          <cell r="B4247" t="str">
            <v>TRU_2YTD</v>
          </cell>
          <cell r="C4247" t="str">
            <v>YTD True-up Amount Refunded/(Collected) in Current Year, excluding current month</v>
          </cell>
        </row>
        <row r="4248">
          <cell r="B4248" t="str">
            <v>TRU_4BEG</v>
          </cell>
          <cell r="C4248" t="str">
            <v>Total True-up --- Beginning of Period</v>
          </cell>
        </row>
        <row r="4249">
          <cell r="B4249" t="str">
            <v>TRU_4END</v>
          </cell>
          <cell r="C4249" t="str">
            <v>Total True-up --- End of Period</v>
          </cell>
        </row>
        <row r="4250">
          <cell r="B4250" t="str">
            <v>TRU_4MON</v>
          </cell>
          <cell r="C4250" t="str">
            <v>Prior Period True-Up Refunded/(Collected) this Period excluding Mid-course</v>
          </cell>
        </row>
        <row r="4251">
          <cell r="B4251" t="str">
            <v>TRU_4REM</v>
          </cell>
          <cell r="C4251" t="str">
            <v>True-Up to be Refunded/(Collected)</v>
          </cell>
        </row>
        <row r="4252">
          <cell r="B4252" t="str">
            <v>TRU_4TOT</v>
          </cell>
          <cell r="C4252" t="str">
            <v>Total amount to be Refunded/(Collected) in Current Year</v>
          </cell>
        </row>
        <row r="4253">
          <cell r="B4253" t="str">
            <v>TRU_4YTD</v>
          </cell>
          <cell r="C4253" t="str">
            <v>YTD True-up Amount Refunded/(Collected) in Current Year, excluding current month</v>
          </cell>
        </row>
        <row r="4254">
          <cell r="B4254" t="str">
            <v>TRU_5BEG</v>
          </cell>
          <cell r="C4254" t="str">
            <v>Total True-up --- Beginning of Period</v>
          </cell>
        </row>
        <row r="4255">
          <cell r="B4255" t="str">
            <v>TRU_5END</v>
          </cell>
          <cell r="C4255" t="str">
            <v>Total True-up --- End of Period</v>
          </cell>
        </row>
        <row r="4256">
          <cell r="B4256" t="str">
            <v>TRU_5MON</v>
          </cell>
          <cell r="C4256" t="str">
            <v>Prior Period True-Up Refunded/(Collected) this Period excluding Mid-course</v>
          </cell>
        </row>
        <row r="4257">
          <cell r="B4257" t="str">
            <v>TRU_5REM</v>
          </cell>
          <cell r="C4257" t="str">
            <v>True-Up to be Refunded/(Collected)</v>
          </cell>
        </row>
        <row r="4258">
          <cell r="B4258" t="str">
            <v>TRU_5TOT</v>
          </cell>
          <cell r="C4258" t="str">
            <v>Total amount to be Refunded/(Collected) in Current Year</v>
          </cell>
        </row>
        <row r="4259">
          <cell r="B4259" t="str">
            <v>TRU_5YTD</v>
          </cell>
          <cell r="C4259" t="str">
            <v>YTD True-up Amount Refunded/(Collected) in Current Year, excluding current month</v>
          </cell>
        </row>
        <row r="4260">
          <cell r="B4260" t="str">
            <v>TRU_8BEG</v>
          </cell>
          <cell r="C4260" t="str">
            <v>Total True-up --- Beginning of Period</v>
          </cell>
        </row>
        <row r="4261">
          <cell r="B4261" t="str">
            <v>TRU_8END</v>
          </cell>
          <cell r="C4261" t="str">
            <v>Total True-up --- End of Period</v>
          </cell>
        </row>
        <row r="4262">
          <cell r="B4262" t="str">
            <v>TRU_8MON</v>
          </cell>
          <cell r="C4262" t="str">
            <v>Prior Period True-Up Refunded/(Collected) this Period excluding Mid-course</v>
          </cell>
        </row>
        <row r="4263">
          <cell r="B4263" t="str">
            <v>TRU_8REM</v>
          </cell>
          <cell r="C4263" t="str">
            <v>True-Up to be Refunded/(Collected)</v>
          </cell>
        </row>
        <row r="4264">
          <cell r="B4264" t="str">
            <v>TRU_8TOT</v>
          </cell>
          <cell r="C4264" t="str">
            <v>Total amount to be Refunded/(Collected) in Current Year</v>
          </cell>
        </row>
        <row r="4265">
          <cell r="B4265" t="str">
            <v>TRU_8YTD</v>
          </cell>
          <cell r="C4265" t="str">
            <v>YTD True-up Amount Refunded/(Collected) in Current Year, excluding current month</v>
          </cell>
        </row>
        <row r="4266">
          <cell r="B4266" t="str">
            <v>UPD_9001</v>
          </cell>
          <cell r="C4266" t="str">
            <v>FMPA - OFF Peak Fuel Unit Price (w/ Dist Loss)</v>
          </cell>
        </row>
        <row r="4267">
          <cell r="B4267" t="str">
            <v>UPD_9002</v>
          </cell>
          <cell r="C4267" t="str">
            <v>FKEC - OFF Peak Fuel Unit Price (w/ Dist Loss)</v>
          </cell>
        </row>
        <row r="4268">
          <cell r="B4268" t="str">
            <v>UPD_9003</v>
          </cell>
          <cell r="C4268" t="str">
            <v>CKW - OFF Peak Fuel Unit Price (w/ Dist Loss)</v>
          </cell>
        </row>
        <row r="4269">
          <cell r="B4269" t="str">
            <v>UPD_9004</v>
          </cell>
          <cell r="C4269" t="str">
            <v>MD - OFF Peak Fuel Unit Price (w/ Dist Loss)</v>
          </cell>
        </row>
        <row r="4270">
          <cell r="B4270" t="str">
            <v>UPD_9005</v>
          </cell>
          <cell r="C4270" t="str">
            <v>LEE - OFF Peak Fuel Unit Price (w/ Dist Loss)</v>
          </cell>
        </row>
        <row r="4271">
          <cell r="B4271" t="str">
            <v>UPD_9101</v>
          </cell>
          <cell r="C4271" t="str">
            <v>FMPA - ON Peak Fuel Unit Price (w/ Dist Loss)</v>
          </cell>
        </row>
        <row r="4272">
          <cell r="B4272" t="str">
            <v>UPD_9102</v>
          </cell>
          <cell r="C4272" t="str">
            <v>FKEC - ON Peak Fuel Unit Price (w/ Dist Loss)</v>
          </cell>
        </row>
        <row r="4273">
          <cell r="B4273" t="str">
            <v>UPD_9103</v>
          </cell>
          <cell r="C4273" t="str">
            <v>CKW - ON Peak Fuel Unit Price (w/ Dist Loss)</v>
          </cell>
        </row>
        <row r="4274">
          <cell r="B4274" t="str">
            <v>UPD_9104</v>
          </cell>
          <cell r="C4274" t="str">
            <v>MD - ON Peak Fuel Unit Price (w/ Dist Loss)</v>
          </cell>
        </row>
        <row r="4275">
          <cell r="B4275" t="str">
            <v>UPD_9105</v>
          </cell>
          <cell r="C4275" t="str">
            <v>LEE - ON Peak Fuel Unit Price (w/ Dist Loss)</v>
          </cell>
        </row>
        <row r="4276">
          <cell r="B4276" t="str">
            <v>UPT_9001</v>
          </cell>
          <cell r="C4276" t="str">
            <v>FMPA - OFF Peak Fuel Unit Price (w/ Trans Loss)</v>
          </cell>
        </row>
        <row r="4277">
          <cell r="B4277" t="str">
            <v>UPT_9002</v>
          </cell>
          <cell r="C4277" t="str">
            <v>FKEC - OFF Peak Fuel Unit Price (w/ Trans Loss)</v>
          </cell>
        </row>
        <row r="4278">
          <cell r="B4278" t="str">
            <v>UPT_9003</v>
          </cell>
          <cell r="C4278" t="str">
            <v>CKW - OFF Peak Fuel Unit Price (w/ Trans Loss)</v>
          </cell>
        </row>
        <row r="4279">
          <cell r="B4279" t="str">
            <v>UPT_9004</v>
          </cell>
          <cell r="C4279" t="str">
            <v>MD - OFF Peak Fuel Unit Price (w/ Trans Loss)</v>
          </cell>
        </row>
        <row r="4280">
          <cell r="B4280" t="str">
            <v>UPT_9005</v>
          </cell>
          <cell r="C4280" t="str">
            <v>LEE - OFF Peak Fuel Unit Price (w/ Trans Loss)</v>
          </cell>
        </row>
        <row r="4281">
          <cell r="B4281" t="str">
            <v>UPT_9101</v>
          </cell>
          <cell r="C4281" t="str">
            <v>FMPA - ON Peak Fuel Unit Price (w/ Trans Loss)</v>
          </cell>
        </row>
        <row r="4282">
          <cell r="B4282" t="str">
            <v>UPT_9102</v>
          </cell>
          <cell r="C4282" t="str">
            <v>FKEC - ON Peak Fuel Unit Price (w/ Trans Loss)</v>
          </cell>
        </row>
        <row r="4283">
          <cell r="B4283" t="str">
            <v>UPT_9103</v>
          </cell>
          <cell r="C4283" t="str">
            <v>CKW - ON Peak Fuel Unit Price (w/ Trans Loss)</v>
          </cell>
        </row>
        <row r="4284">
          <cell r="B4284" t="str">
            <v>UPT_9104</v>
          </cell>
          <cell r="C4284" t="str">
            <v>MD - ON Peak Fuel Unit Price (w/ Trans Loss)</v>
          </cell>
        </row>
        <row r="4285">
          <cell r="B4285" t="str">
            <v>UPT_9105</v>
          </cell>
          <cell r="C4285" t="str">
            <v>LEE - ON Peak Fuel Unit Price (w/ Trans Loss)</v>
          </cell>
        </row>
        <row r="4286">
          <cell r="B4286" t="str">
            <v>UPX_9001</v>
          </cell>
          <cell r="C4286" t="str">
            <v>FMPA - OFF Peak Fuel Unit Price (w/ NO Loss)</v>
          </cell>
        </row>
        <row r="4287">
          <cell r="B4287" t="str">
            <v>UPX_9002</v>
          </cell>
          <cell r="C4287" t="str">
            <v>FKEC - OFF Peak Fuel Unit Price (w/ NO Loss)</v>
          </cell>
        </row>
        <row r="4288">
          <cell r="B4288" t="str">
            <v>UPX_9003</v>
          </cell>
          <cell r="C4288" t="str">
            <v>CKW - OFF Peak Fuel Unit Price (w/ NO Loss)</v>
          </cell>
        </row>
        <row r="4289">
          <cell r="B4289" t="str">
            <v>UPX_9004</v>
          </cell>
          <cell r="C4289" t="str">
            <v>MD - OFF Peak Fuel Unit Price (w/ NO Loss)</v>
          </cell>
        </row>
        <row r="4290">
          <cell r="B4290" t="str">
            <v>UPX_9005</v>
          </cell>
          <cell r="C4290" t="str">
            <v>LEE - OFF Peak Fuel Unit Price (w/ NO Loss)</v>
          </cell>
        </row>
        <row r="4291">
          <cell r="B4291" t="str">
            <v>UPX_9101</v>
          </cell>
          <cell r="C4291" t="str">
            <v>FMPA - ON Peak Fuel Unit Price (w/ NO Loss)</v>
          </cell>
        </row>
        <row r="4292">
          <cell r="B4292" t="str">
            <v>UPX_9102</v>
          </cell>
          <cell r="C4292" t="str">
            <v>FKEC - ON Peak Fuel Unit Price (w/ NO Loss)</v>
          </cell>
        </row>
        <row r="4293">
          <cell r="B4293" t="str">
            <v>UPX_9103</v>
          </cell>
          <cell r="C4293" t="str">
            <v>CKW - ON Peak Fuel Unit Price (w/ NO Loss)</v>
          </cell>
        </row>
        <row r="4294">
          <cell r="B4294" t="str">
            <v>UPX_9104</v>
          </cell>
          <cell r="C4294" t="str">
            <v>MD - ON Peak Fuel Unit Price (w/ NO Loss)</v>
          </cell>
        </row>
        <row r="4295">
          <cell r="B4295" t="str">
            <v>UPX_9105</v>
          </cell>
          <cell r="C4295" t="str">
            <v>LEE - ON Peak Fuel Unit Price (w/ NO Loss)</v>
          </cell>
        </row>
        <row r="4296">
          <cell r="B4296" t="str">
            <v>XAN_2100</v>
          </cell>
          <cell r="C4296" t="str">
            <v>Interest Rate - Last Day of the Month</v>
          </cell>
        </row>
        <row r="4297">
          <cell r="B4297" t="str">
            <v>XAN_2200</v>
          </cell>
          <cell r="C4297" t="str">
            <v>Regulatory Assessment Fee Rate</v>
          </cell>
        </row>
        <row r="4298">
          <cell r="B4298" t="str">
            <v>XAN_2300</v>
          </cell>
          <cell r="C4298" t="str">
            <v>Annual Rate of Return for Debt</v>
          </cell>
        </row>
        <row r="4299">
          <cell r="B4299" t="str">
            <v>XAN_2400</v>
          </cell>
          <cell r="C4299" t="str">
            <v>Annual Rate of Return for Equity</v>
          </cell>
        </row>
        <row r="4300">
          <cell r="B4300" t="str">
            <v>XAN_2500</v>
          </cell>
          <cell r="C4300" t="str">
            <v>Federal Tax Rate</v>
          </cell>
        </row>
        <row r="4301">
          <cell r="B4301" t="str">
            <v>XAN_2600</v>
          </cell>
          <cell r="C4301" t="str">
            <v>State Tax Rate</v>
          </cell>
        </row>
        <row r="4302">
          <cell r="B4302" t="str">
            <v>XAN_2700</v>
          </cell>
          <cell r="C4302" t="str">
            <v>Interest Rate - First Day of the Month</v>
          </cell>
        </row>
        <row r="4303">
          <cell r="B4303" t="str">
            <v>XAN_4100</v>
          </cell>
          <cell r="C4303" t="str">
            <v>Interest Rate - Last Day of the Month</v>
          </cell>
        </row>
        <row r="4304">
          <cell r="B4304" t="str">
            <v>XAN_4200</v>
          </cell>
          <cell r="C4304" t="str">
            <v>Regulatory Assessment Fee Rate</v>
          </cell>
        </row>
        <row r="4305">
          <cell r="B4305" t="str">
            <v>XAN_4300</v>
          </cell>
          <cell r="C4305" t="str">
            <v>Annual Rate of Return for Debt</v>
          </cell>
        </row>
        <row r="4306">
          <cell r="B4306" t="str">
            <v>XAN_4400</v>
          </cell>
          <cell r="C4306" t="str">
            <v>Annual Rate of Return for Equity</v>
          </cell>
        </row>
        <row r="4307">
          <cell r="B4307" t="str">
            <v>XAN_4500</v>
          </cell>
          <cell r="C4307" t="str">
            <v>Federal Tax Rate</v>
          </cell>
        </row>
        <row r="4308">
          <cell r="B4308" t="str">
            <v>XAN_4600</v>
          </cell>
          <cell r="C4308" t="str">
            <v>State Tax Rate</v>
          </cell>
        </row>
        <row r="4309">
          <cell r="B4309" t="str">
            <v>XAN_4700</v>
          </cell>
          <cell r="C4309" t="str">
            <v>Interest Rate - First Day of the Month</v>
          </cell>
        </row>
        <row r="4310">
          <cell r="B4310" t="str">
            <v>XAN_5100</v>
          </cell>
          <cell r="C4310" t="str">
            <v>Interest Rate - Last Day of the Month</v>
          </cell>
        </row>
        <row r="4311">
          <cell r="B4311" t="str">
            <v>XAN_5200</v>
          </cell>
          <cell r="C4311" t="str">
            <v>Regulatory Assessment Fee Rate</v>
          </cell>
        </row>
        <row r="4312">
          <cell r="B4312" t="str">
            <v>XAN_5300</v>
          </cell>
          <cell r="C4312" t="str">
            <v>Annual Rate of Return for Debt</v>
          </cell>
        </row>
        <row r="4313">
          <cell r="B4313" t="str">
            <v>XAN_5400</v>
          </cell>
          <cell r="C4313" t="str">
            <v>Annual Rate of Return for Equity</v>
          </cell>
        </row>
        <row r="4314">
          <cell r="B4314" t="str">
            <v>XAN_5500</v>
          </cell>
          <cell r="C4314" t="str">
            <v>Federal Tax Rate</v>
          </cell>
        </row>
        <row r="4315">
          <cell r="B4315" t="str">
            <v>XAN_5600</v>
          </cell>
          <cell r="C4315" t="str">
            <v>State Tax Rate</v>
          </cell>
        </row>
        <row r="4316">
          <cell r="B4316" t="str">
            <v>XAN_5700</v>
          </cell>
          <cell r="C4316" t="str">
            <v>Interest Rate - First Day of the Month</v>
          </cell>
        </row>
        <row r="4317">
          <cell r="B4317" t="str">
            <v>XAN_8100</v>
          </cell>
          <cell r="C4317" t="str">
            <v>Interest Rate - Last Day of the Month</v>
          </cell>
        </row>
        <row r="4318">
          <cell r="B4318" t="str">
            <v>XAN_8200</v>
          </cell>
          <cell r="C4318" t="str">
            <v>Regulatory Assessment Fee Rate</v>
          </cell>
        </row>
        <row r="4319">
          <cell r="B4319" t="str">
            <v>XAN_8300</v>
          </cell>
          <cell r="C4319" t="str">
            <v>Annual Rate of Return for Debt</v>
          </cell>
        </row>
        <row r="4320">
          <cell r="B4320" t="str">
            <v>XAN_8400</v>
          </cell>
          <cell r="C4320" t="str">
            <v>Annual Rate of Return for Equity</v>
          </cell>
        </row>
        <row r="4321">
          <cell r="B4321" t="str">
            <v>XAN_8500</v>
          </cell>
          <cell r="C4321" t="str">
            <v>Federal Tax Rate</v>
          </cell>
        </row>
        <row r="4322">
          <cell r="B4322" t="str">
            <v>XAN_8600</v>
          </cell>
          <cell r="C4322" t="str">
            <v>State Tax Rate</v>
          </cell>
        </row>
        <row r="4323">
          <cell r="B4323" t="str">
            <v>XAN_8700</v>
          </cell>
          <cell r="C4323" t="str">
            <v>Interest Rate - First Day of the Month</v>
          </cell>
        </row>
        <row r="4324">
          <cell r="B4324" t="str">
            <v>t_</v>
          </cell>
        </row>
      </sheetData>
      <sheetData sheetId="2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 refreshError="1">
        <row r="2">
          <cell r="A2">
            <v>2010</v>
          </cell>
          <cell r="B2" t="str">
            <v>DEC</v>
          </cell>
          <cell r="D2" t="str">
            <v>518_1540</v>
          </cell>
          <cell r="E2">
            <v>344488.31</v>
          </cell>
        </row>
        <row r="3">
          <cell r="A3">
            <v>2010</v>
          </cell>
          <cell r="B3" t="str">
            <v>DEC</v>
          </cell>
          <cell r="D3" t="str">
            <v>547_1100</v>
          </cell>
          <cell r="E3">
            <v>4347049.3</v>
          </cell>
        </row>
        <row r="4">
          <cell r="A4">
            <v>2010</v>
          </cell>
          <cell r="B4" t="str">
            <v>DEC</v>
          </cell>
          <cell r="D4" t="str">
            <v>547_1300</v>
          </cell>
          <cell r="E4">
            <v>9441.8700000000008</v>
          </cell>
        </row>
        <row r="5">
          <cell r="A5">
            <v>2010</v>
          </cell>
          <cell r="B5" t="str">
            <v>DEC</v>
          </cell>
          <cell r="D5" t="str">
            <v>555_1420</v>
          </cell>
          <cell r="E5">
            <v>7438233.6299999999</v>
          </cell>
        </row>
        <row r="6">
          <cell r="A6">
            <v>2010</v>
          </cell>
          <cell r="B6" t="str">
            <v>DEC</v>
          </cell>
          <cell r="D6" t="str">
            <v>501_1300</v>
          </cell>
          <cell r="E6">
            <v>474744.58</v>
          </cell>
        </row>
        <row r="7">
          <cell r="A7">
            <v>2010</v>
          </cell>
          <cell r="B7" t="str">
            <v>DEC</v>
          </cell>
          <cell r="D7" t="str">
            <v>518_1200</v>
          </cell>
          <cell r="E7">
            <v>0</v>
          </cell>
        </row>
        <row r="8">
          <cell r="A8">
            <v>2010</v>
          </cell>
          <cell r="B8" t="str">
            <v>DEC</v>
          </cell>
          <cell r="D8" t="str">
            <v>518_1510</v>
          </cell>
          <cell r="E8">
            <v>578737.16</v>
          </cell>
        </row>
        <row r="9">
          <cell r="A9">
            <v>2010</v>
          </cell>
          <cell r="B9" t="str">
            <v>DEC</v>
          </cell>
          <cell r="D9" t="str">
            <v>547_1110</v>
          </cell>
          <cell r="E9">
            <v>0</v>
          </cell>
        </row>
        <row r="10">
          <cell r="A10">
            <v>2010</v>
          </cell>
          <cell r="B10" t="str">
            <v>DEC</v>
          </cell>
          <cell r="D10" t="str">
            <v>547_1200</v>
          </cell>
          <cell r="E10">
            <v>226747265.34999999</v>
          </cell>
        </row>
        <row r="11">
          <cell r="A11">
            <v>2010</v>
          </cell>
          <cell r="B11" t="str">
            <v>DEC</v>
          </cell>
          <cell r="D11" t="str">
            <v>555_1100</v>
          </cell>
          <cell r="E11">
            <v>508963</v>
          </cell>
        </row>
        <row r="12">
          <cell r="A12">
            <v>2010</v>
          </cell>
          <cell r="B12" t="str">
            <v>DEC</v>
          </cell>
          <cell r="D12" t="str">
            <v>555_1400</v>
          </cell>
          <cell r="E12">
            <v>-62473.18</v>
          </cell>
        </row>
        <row r="13">
          <cell r="A13">
            <v>2010</v>
          </cell>
          <cell r="B13" t="str">
            <v>DEC</v>
          </cell>
          <cell r="D13" t="str">
            <v>555_1410</v>
          </cell>
          <cell r="E13">
            <v>556896.04</v>
          </cell>
        </row>
        <row r="14">
          <cell r="A14">
            <v>2010</v>
          </cell>
          <cell r="B14" t="str">
            <v>DEC</v>
          </cell>
          <cell r="D14" t="str">
            <v>442_1180</v>
          </cell>
          <cell r="E14">
            <v>0</v>
          </cell>
        </row>
        <row r="15">
          <cell r="A15">
            <v>2010</v>
          </cell>
          <cell r="B15" t="str">
            <v>DEC</v>
          </cell>
          <cell r="D15" t="str">
            <v>442_1980</v>
          </cell>
          <cell r="E15">
            <v>0</v>
          </cell>
        </row>
        <row r="16">
          <cell r="A16">
            <v>2010</v>
          </cell>
          <cell r="B16" t="str">
            <v>DEC</v>
          </cell>
          <cell r="D16" t="str">
            <v>445_0180</v>
          </cell>
          <cell r="E16">
            <v>0</v>
          </cell>
        </row>
        <row r="17">
          <cell r="A17">
            <v>2010</v>
          </cell>
          <cell r="B17" t="str">
            <v>DEC</v>
          </cell>
          <cell r="D17" t="str">
            <v>446_0180</v>
          </cell>
          <cell r="E17">
            <v>0</v>
          </cell>
        </row>
        <row r="18">
          <cell r="A18">
            <v>2010</v>
          </cell>
          <cell r="B18" t="str">
            <v>DEC</v>
          </cell>
          <cell r="D18" t="str">
            <v>518_1800</v>
          </cell>
          <cell r="E18">
            <v>28548.03</v>
          </cell>
        </row>
        <row r="19">
          <cell r="A19">
            <v>2010</v>
          </cell>
          <cell r="B19" t="str">
            <v>DEC</v>
          </cell>
          <cell r="D19" t="str">
            <v>555_1430</v>
          </cell>
          <cell r="E19">
            <v>10759684.109999999</v>
          </cell>
        </row>
        <row r="20">
          <cell r="A20">
            <v>2010</v>
          </cell>
          <cell r="B20" t="str">
            <v>DEC</v>
          </cell>
          <cell r="D20" t="str">
            <v>518_1530</v>
          </cell>
          <cell r="E20">
            <v>492123.63</v>
          </cell>
        </row>
        <row r="21">
          <cell r="A21">
            <v>2010</v>
          </cell>
          <cell r="B21" t="str">
            <v>DEC</v>
          </cell>
          <cell r="D21" t="str">
            <v>555_1200</v>
          </cell>
          <cell r="E21">
            <v>255365.27</v>
          </cell>
        </row>
        <row r="22">
          <cell r="A22">
            <v>2010</v>
          </cell>
          <cell r="B22" t="str">
            <v>DEC</v>
          </cell>
          <cell r="D22" t="str">
            <v>447_1100</v>
          </cell>
          <cell r="E22">
            <v>-3007225.56</v>
          </cell>
        </row>
        <row r="23">
          <cell r="A23">
            <v>2010</v>
          </cell>
          <cell r="B23" t="str">
            <v>DEC</v>
          </cell>
          <cell r="D23" t="str">
            <v>518_1100</v>
          </cell>
          <cell r="E23">
            <v>0</v>
          </cell>
        </row>
        <row r="24">
          <cell r="A24">
            <v>2010</v>
          </cell>
          <cell r="B24" t="str">
            <v>DEC</v>
          </cell>
          <cell r="D24" t="str">
            <v>518_1300</v>
          </cell>
          <cell r="E24">
            <v>0</v>
          </cell>
        </row>
        <row r="25">
          <cell r="A25">
            <v>2010</v>
          </cell>
          <cell r="B25" t="str">
            <v>DEC</v>
          </cell>
          <cell r="D25" t="str">
            <v>555_1600</v>
          </cell>
          <cell r="E25">
            <v>14072273.6</v>
          </cell>
        </row>
        <row r="26">
          <cell r="A26">
            <v>2010</v>
          </cell>
          <cell r="B26" t="str">
            <v>DEC</v>
          </cell>
          <cell r="D26" t="str">
            <v>565_1300</v>
          </cell>
          <cell r="E26">
            <v>2964.44</v>
          </cell>
        </row>
        <row r="27">
          <cell r="A27">
            <v>2010</v>
          </cell>
          <cell r="B27" t="str">
            <v>DEC</v>
          </cell>
          <cell r="D27" t="str">
            <v>565_1400</v>
          </cell>
          <cell r="E27">
            <v>893680.95</v>
          </cell>
        </row>
        <row r="28">
          <cell r="A28">
            <v>2010</v>
          </cell>
          <cell r="B28" t="str">
            <v>DEC</v>
          </cell>
          <cell r="D28" t="str">
            <v>926_2260</v>
          </cell>
          <cell r="E28">
            <v>0</v>
          </cell>
        </row>
        <row r="29">
          <cell r="A29">
            <v>2010</v>
          </cell>
          <cell r="B29" t="str">
            <v>DEC</v>
          </cell>
          <cell r="D29" t="str">
            <v>447_1160</v>
          </cell>
          <cell r="E29">
            <v>-1112758.1200000001</v>
          </cell>
        </row>
        <row r="30">
          <cell r="A30">
            <v>2010</v>
          </cell>
          <cell r="B30" t="str">
            <v>DEC</v>
          </cell>
          <cell r="D30" t="str">
            <v>501_1150</v>
          </cell>
          <cell r="E30">
            <v>0</v>
          </cell>
        </row>
        <row r="31">
          <cell r="A31">
            <v>2010</v>
          </cell>
          <cell r="B31" t="str">
            <v>DEC</v>
          </cell>
          <cell r="D31" t="str">
            <v>501_1400</v>
          </cell>
          <cell r="E31">
            <v>14720403.470000001</v>
          </cell>
        </row>
        <row r="32">
          <cell r="A32">
            <v>2010</v>
          </cell>
          <cell r="B32" t="str">
            <v>DEC</v>
          </cell>
          <cell r="D32" t="str">
            <v>501_1600</v>
          </cell>
          <cell r="E32">
            <v>-478.1</v>
          </cell>
        </row>
        <row r="33">
          <cell r="A33">
            <v>2010</v>
          </cell>
          <cell r="B33" t="str">
            <v>DEC</v>
          </cell>
          <cell r="D33" t="str">
            <v>440_0980</v>
          </cell>
          <cell r="E33">
            <v>0</v>
          </cell>
        </row>
        <row r="34">
          <cell r="A34">
            <v>2010</v>
          </cell>
          <cell r="B34" t="str">
            <v>DEC</v>
          </cell>
          <cell r="D34" t="str">
            <v>442_2980</v>
          </cell>
          <cell r="E34">
            <v>0</v>
          </cell>
        </row>
        <row r="35">
          <cell r="A35">
            <v>2010</v>
          </cell>
          <cell r="B35" t="str">
            <v>DEC</v>
          </cell>
          <cell r="D35" t="str">
            <v>444_0180</v>
          </cell>
          <cell r="E35">
            <v>0</v>
          </cell>
        </row>
        <row r="36">
          <cell r="A36">
            <v>2010</v>
          </cell>
          <cell r="B36" t="str">
            <v>DEC</v>
          </cell>
          <cell r="D36" t="str">
            <v>456_2300</v>
          </cell>
          <cell r="E36">
            <v>-19713.439999999999</v>
          </cell>
        </row>
        <row r="37">
          <cell r="A37">
            <v>2010</v>
          </cell>
          <cell r="B37" t="str">
            <v>DEC</v>
          </cell>
          <cell r="D37" t="str">
            <v>456_2250</v>
          </cell>
          <cell r="E37">
            <v>25774.03</v>
          </cell>
        </row>
        <row r="38">
          <cell r="A38">
            <v>2010</v>
          </cell>
          <cell r="B38" t="str">
            <v>DEC</v>
          </cell>
          <cell r="D38" t="str">
            <v>501_1110</v>
          </cell>
          <cell r="E38">
            <v>0</v>
          </cell>
        </row>
        <row r="39">
          <cell r="A39">
            <v>2010</v>
          </cell>
          <cell r="B39" t="str">
            <v>DEC</v>
          </cell>
          <cell r="D39" t="str">
            <v>456_2310</v>
          </cell>
          <cell r="E39">
            <v>1221.9100000000001</v>
          </cell>
        </row>
        <row r="40">
          <cell r="A40">
            <v>2010</v>
          </cell>
          <cell r="B40" t="str">
            <v>DEC</v>
          </cell>
          <cell r="D40" t="str">
            <v>501_1200</v>
          </cell>
          <cell r="E40">
            <v>27183501.109999999</v>
          </cell>
        </row>
        <row r="41">
          <cell r="A41">
            <v>2010</v>
          </cell>
          <cell r="B41" t="str">
            <v>DEC</v>
          </cell>
          <cell r="D41" t="str">
            <v>501_1410</v>
          </cell>
          <cell r="E41">
            <v>0</v>
          </cell>
        </row>
        <row r="42">
          <cell r="A42">
            <v>2010</v>
          </cell>
          <cell r="B42" t="str">
            <v>DEC</v>
          </cell>
          <cell r="D42" t="str">
            <v>518_0000</v>
          </cell>
          <cell r="E42">
            <v>12564560.439999999</v>
          </cell>
        </row>
        <row r="43">
          <cell r="A43">
            <v>2010</v>
          </cell>
          <cell r="B43" t="str">
            <v>DEC</v>
          </cell>
          <cell r="D43" t="str">
            <v>518_1520</v>
          </cell>
          <cell r="E43">
            <v>492513.17</v>
          </cell>
        </row>
        <row r="44">
          <cell r="A44">
            <v>2010</v>
          </cell>
          <cell r="B44" t="str">
            <v>DEC</v>
          </cell>
          <cell r="D44" t="str">
            <v>440_0180</v>
          </cell>
          <cell r="E44">
            <v>0</v>
          </cell>
        </row>
        <row r="45">
          <cell r="A45">
            <v>2010</v>
          </cell>
          <cell r="B45" t="str">
            <v>DEC</v>
          </cell>
          <cell r="D45" t="str">
            <v>501_1100</v>
          </cell>
          <cell r="E45">
            <v>35498406.060000002</v>
          </cell>
        </row>
        <row r="46">
          <cell r="A46">
            <v>2010</v>
          </cell>
          <cell r="B46" t="str">
            <v>DEC</v>
          </cell>
          <cell r="D46" t="str">
            <v>501_1440</v>
          </cell>
          <cell r="E46">
            <v>150120.19</v>
          </cell>
        </row>
        <row r="47">
          <cell r="A47">
            <v>2010</v>
          </cell>
          <cell r="B47" t="str">
            <v>DEC</v>
          </cell>
          <cell r="D47" t="str">
            <v>440_4840</v>
          </cell>
          <cell r="E47">
            <v>1176375.7</v>
          </cell>
        </row>
        <row r="48">
          <cell r="A48">
            <v>2010</v>
          </cell>
          <cell r="B48" t="str">
            <v>DEC</v>
          </cell>
          <cell r="D48" t="str">
            <v>440_4940</v>
          </cell>
          <cell r="E48">
            <v>5156.88</v>
          </cell>
        </row>
        <row r="49">
          <cell r="A49">
            <v>2010</v>
          </cell>
          <cell r="B49" t="str">
            <v>DEC</v>
          </cell>
          <cell r="D49" t="str">
            <v>440_4810</v>
          </cell>
          <cell r="E49">
            <v>0</v>
          </cell>
        </row>
        <row r="50">
          <cell r="A50">
            <v>2010</v>
          </cell>
          <cell r="B50" t="str">
            <v>DEC</v>
          </cell>
          <cell r="D50" t="str">
            <v>440_4840</v>
          </cell>
          <cell r="E50">
            <v>-48595.42</v>
          </cell>
        </row>
        <row r="51">
          <cell r="A51">
            <v>2010</v>
          </cell>
          <cell r="B51" t="str">
            <v>DEC</v>
          </cell>
          <cell r="D51" t="str">
            <v>KWH_4000</v>
          </cell>
          <cell r="E51">
            <v>7921087693</v>
          </cell>
        </row>
        <row r="52">
          <cell r="A52">
            <v>2010</v>
          </cell>
          <cell r="B52" t="str">
            <v>DEC</v>
          </cell>
          <cell r="D52" t="str">
            <v>KWH_4940</v>
          </cell>
          <cell r="E52">
            <v>530991</v>
          </cell>
        </row>
        <row r="53">
          <cell r="A53">
            <v>2010</v>
          </cell>
          <cell r="B53" t="str">
            <v>DEC</v>
          </cell>
          <cell r="D53" t="str">
            <v>440_4000</v>
          </cell>
          <cell r="E53">
            <v>278079808.95999998</v>
          </cell>
        </row>
        <row r="54">
          <cell r="A54">
            <v>2010</v>
          </cell>
          <cell r="B54" t="str">
            <v>DEC</v>
          </cell>
          <cell r="D54" t="str">
            <v>440_4940</v>
          </cell>
          <cell r="E54">
            <v>0</v>
          </cell>
        </row>
        <row r="55">
          <cell r="A55">
            <v>2010</v>
          </cell>
          <cell r="B55" t="str">
            <v>DEC</v>
          </cell>
          <cell r="D55" t="str">
            <v>440_4000</v>
          </cell>
          <cell r="E55">
            <v>0</v>
          </cell>
        </row>
        <row r="56">
          <cell r="A56">
            <v>2010</v>
          </cell>
          <cell r="B56" t="str">
            <v>DEC</v>
          </cell>
          <cell r="D56" t="str">
            <v>440_4000</v>
          </cell>
          <cell r="E56">
            <v>12361916.32</v>
          </cell>
        </row>
        <row r="57">
          <cell r="A57">
            <v>2010</v>
          </cell>
          <cell r="B57" t="str">
            <v>DEC</v>
          </cell>
          <cell r="D57" t="str">
            <v>440_4810</v>
          </cell>
          <cell r="E57">
            <v>828805.29</v>
          </cell>
        </row>
        <row r="58">
          <cell r="A58">
            <v>2010</v>
          </cell>
          <cell r="B58" t="str">
            <v>DEC</v>
          </cell>
          <cell r="D58" t="str">
            <v>KWH_4840</v>
          </cell>
          <cell r="E58">
            <v>83461895</v>
          </cell>
        </row>
        <row r="59">
          <cell r="A59">
            <v>2010</v>
          </cell>
          <cell r="B59" t="str">
            <v>DEC</v>
          </cell>
          <cell r="D59" t="str">
            <v>440_4810</v>
          </cell>
          <cell r="E59">
            <v>0</v>
          </cell>
        </row>
        <row r="60">
          <cell r="A60">
            <v>2010</v>
          </cell>
          <cell r="B60" t="str">
            <v>DEC</v>
          </cell>
          <cell r="D60" t="str">
            <v>440_4000</v>
          </cell>
          <cell r="E60">
            <v>38687335.969999999</v>
          </cell>
        </row>
        <row r="61">
          <cell r="A61">
            <v>2010</v>
          </cell>
          <cell r="B61" t="str">
            <v>DEC</v>
          </cell>
          <cell r="D61" t="str">
            <v>440_4000</v>
          </cell>
          <cell r="E61">
            <v>4304.95</v>
          </cell>
        </row>
        <row r="62">
          <cell r="A62">
            <v>2010</v>
          </cell>
          <cell r="B62" t="str">
            <v>DEC</v>
          </cell>
          <cell r="D62" t="str">
            <v>440_4840</v>
          </cell>
          <cell r="E62">
            <v>0</v>
          </cell>
        </row>
        <row r="63">
          <cell r="A63">
            <v>2010</v>
          </cell>
          <cell r="B63" t="str">
            <v>DEC</v>
          </cell>
          <cell r="D63" t="str">
            <v>440_4940</v>
          </cell>
          <cell r="E63">
            <v>0</v>
          </cell>
        </row>
        <row r="64">
          <cell r="A64">
            <v>2010</v>
          </cell>
          <cell r="B64" t="str">
            <v>DEC</v>
          </cell>
          <cell r="D64" t="str">
            <v>440_4810</v>
          </cell>
          <cell r="E64">
            <v>-124170.86</v>
          </cell>
        </row>
        <row r="65">
          <cell r="A65">
            <v>2010</v>
          </cell>
          <cell r="B65" t="str">
            <v>DEC</v>
          </cell>
          <cell r="D65" t="str">
            <v>KWH_4810</v>
          </cell>
          <cell r="E65">
            <v>64030025</v>
          </cell>
        </row>
        <row r="66">
          <cell r="A66">
            <v>2010</v>
          </cell>
          <cell r="B66" t="str">
            <v>DEC</v>
          </cell>
          <cell r="D66" t="str">
            <v>440_4810</v>
          </cell>
          <cell r="E66">
            <v>2261846.94</v>
          </cell>
        </row>
        <row r="67">
          <cell r="A67">
            <v>2010</v>
          </cell>
          <cell r="B67" t="str">
            <v>DEC</v>
          </cell>
          <cell r="D67" t="str">
            <v>440_4840</v>
          </cell>
          <cell r="E67">
            <v>2105904.9300000002</v>
          </cell>
        </row>
        <row r="68">
          <cell r="A68">
            <v>2010</v>
          </cell>
          <cell r="B68" t="str">
            <v>DEC</v>
          </cell>
          <cell r="D68" t="str">
            <v>440_4940</v>
          </cell>
          <cell r="E68">
            <v>15802.99</v>
          </cell>
        </row>
        <row r="69">
          <cell r="A69">
            <v>2010</v>
          </cell>
          <cell r="B69" t="str">
            <v>DEC</v>
          </cell>
          <cell r="D69" t="str">
            <v>440_4840</v>
          </cell>
          <cell r="E69">
            <v>0</v>
          </cell>
        </row>
        <row r="70">
          <cell r="A70">
            <v>2010</v>
          </cell>
          <cell r="B70" t="str">
            <v>DEC</v>
          </cell>
          <cell r="D70" t="str">
            <v>440_4940</v>
          </cell>
          <cell r="E70">
            <v>-388.46</v>
          </cell>
        </row>
        <row r="71">
          <cell r="A71">
            <v>2010</v>
          </cell>
          <cell r="B71" t="str">
            <v>DEC</v>
          </cell>
          <cell r="D71" t="str">
            <v>CI7_4001</v>
          </cell>
          <cell r="E71">
            <v>0</v>
          </cell>
        </row>
        <row r="72">
          <cell r="A72">
            <v>2010</v>
          </cell>
          <cell r="B72" t="str">
            <v>DEC</v>
          </cell>
          <cell r="D72" t="str">
            <v>CI9_4001</v>
          </cell>
          <cell r="E72">
            <v>0</v>
          </cell>
        </row>
        <row r="73">
          <cell r="A73">
            <v>2010</v>
          </cell>
          <cell r="B73" t="str">
            <v>DEC</v>
          </cell>
          <cell r="D73" t="str">
            <v>CI1_4001</v>
          </cell>
          <cell r="E73">
            <v>0</v>
          </cell>
        </row>
        <row r="74">
          <cell r="A74">
            <v>2010</v>
          </cell>
          <cell r="B74" t="str">
            <v>DEC</v>
          </cell>
          <cell r="D74" t="str">
            <v>CI8_4001</v>
          </cell>
          <cell r="E74">
            <v>0</v>
          </cell>
        </row>
        <row r="75">
          <cell r="A75">
            <v>2010</v>
          </cell>
          <cell r="B75" t="str">
            <v>DEC</v>
          </cell>
          <cell r="D75" t="str">
            <v>CIA_4001</v>
          </cell>
          <cell r="E75">
            <v>0</v>
          </cell>
        </row>
        <row r="76">
          <cell r="A76">
            <v>2010</v>
          </cell>
          <cell r="B76" t="str">
            <v>DEC</v>
          </cell>
          <cell r="D76" t="str">
            <v>CIB_4001</v>
          </cell>
          <cell r="E76">
            <v>0</v>
          </cell>
        </row>
        <row r="77">
          <cell r="A77">
            <v>2010</v>
          </cell>
          <cell r="B77" t="str">
            <v>DEC</v>
          </cell>
          <cell r="D77" t="str">
            <v>CIC_4001</v>
          </cell>
          <cell r="E77">
            <v>0</v>
          </cell>
        </row>
        <row r="78">
          <cell r="A78">
            <v>2011</v>
          </cell>
          <cell r="B78" t="str">
            <v>JUN</v>
          </cell>
          <cell r="D78" t="str">
            <v>FC2_4151</v>
          </cell>
          <cell r="E78">
            <v>1</v>
          </cell>
        </row>
        <row r="79">
          <cell r="A79">
            <v>2011</v>
          </cell>
          <cell r="B79" t="str">
            <v>JUN</v>
          </cell>
          <cell r="D79" t="str">
            <v>FC1_4129</v>
          </cell>
          <cell r="E79">
            <v>-1000941.69877258</v>
          </cell>
        </row>
        <row r="80">
          <cell r="A80">
            <v>2011</v>
          </cell>
          <cell r="B80" t="str">
            <v>JUN</v>
          </cell>
          <cell r="D80" t="str">
            <v>FC3_4125</v>
          </cell>
          <cell r="E80">
            <v>0</v>
          </cell>
        </row>
        <row r="81">
          <cell r="A81">
            <v>2011</v>
          </cell>
          <cell r="B81" t="str">
            <v>JUN</v>
          </cell>
          <cell r="D81" t="str">
            <v>FC1_4114</v>
          </cell>
          <cell r="E81">
            <v>2058656.71</v>
          </cell>
        </row>
        <row r="82">
          <cell r="A82">
            <v>2011</v>
          </cell>
          <cell r="B82" t="str">
            <v>JUN</v>
          </cell>
          <cell r="D82" t="str">
            <v>FC2_4115</v>
          </cell>
          <cell r="E82">
            <v>0.98234540000000004</v>
          </cell>
        </row>
        <row r="83">
          <cell r="A83">
            <v>2011</v>
          </cell>
          <cell r="B83" t="str">
            <v>JUN</v>
          </cell>
          <cell r="D83" t="str">
            <v>FC3_4115</v>
          </cell>
          <cell r="E83">
            <v>0</v>
          </cell>
        </row>
        <row r="84">
          <cell r="A84">
            <v>2011</v>
          </cell>
          <cell r="B84" t="str">
            <v>JUN</v>
          </cell>
          <cell r="D84" t="str">
            <v>FC1_4128</v>
          </cell>
          <cell r="E84">
            <v>0</v>
          </cell>
        </row>
        <row r="85">
          <cell r="A85">
            <v>2011</v>
          </cell>
          <cell r="B85" t="str">
            <v>JUN</v>
          </cell>
          <cell r="D85" t="str">
            <v>FC3_4114</v>
          </cell>
          <cell r="E85">
            <v>2022311.9492476301</v>
          </cell>
        </row>
        <row r="86">
          <cell r="A86">
            <v>2011</v>
          </cell>
          <cell r="B86" t="str">
            <v>JUN</v>
          </cell>
          <cell r="D86" t="str">
            <v>FC3_4116</v>
          </cell>
          <cell r="E86">
            <v>-54611.832349274002</v>
          </cell>
        </row>
        <row r="87">
          <cell r="A87">
            <v>2011</v>
          </cell>
          <cell r="B87" t="str">
            <v>JUN</v>
          </cell>
          <cell r="D87" t="str">
            <v>FC1_4117</v>
          </cell>
          <cell r="E87">
            <v>-350541.95</v>
          </cell>
        </row>
        <row r="88">
          <cell r="A88">
            <v>2011</v>
          </cell>
          <cell r="B88" t="str">
            <v>JUN</v>
          </cell>
          <cell r="D88" t="str">
            <v>FC2_4125</v>
          </cell>
          <cell r="E88">
            <v>0.98234540000000004</v>
          </cell>
        </row>
        <row r="89">
          <cell r="A89">
            <v>2011</v>
          </cell>
          <cell r="B89" t="str">
            <v>JUN</v>
          </cell>
          <cell r="D89" t="str">
            <v>FC3_4124</v>
          </cell>
          <cell r="E89">
            <v>13626326.801759001</v>
          </cell>
        </row>
        <row r="90">
          <cell r="A90">
            <v>2011</v>
          </cell>
          <cell r="B90" t="str">
            <v>JUN</v>
          </cell>
          <cell r="D90" t="str">
            <v>FC3_4112</v>
          </cell>
          <cell r="E90">
            <v>0</v>
          </cell>
        </row>
        <row r="91">
          <cell r="A91">
            <v>2011</v>
          </cell>
          <cell r="B91" t="str">
            <v>JUN</v>
          </cell>
          <cell r="D91" t="str">
            <v>FC3_4120</v>
          </cell>
          <cell r="E91">
            <v>-220471.36368271001</v>
          </cell>
        </row>
        <row r="92">
          <cell r="A92">
            <v>2011</v>
          </cell>
          <cell r="B92" t="str">
            <v>JUN</v>
          </cell>
          <cell r="D92" t="str">
            <v>FC3_4121</v>
          </cell>
          <cell r="E92">
            <v>16658958.960899301</v>
          </cell>
        </row>
        <row r="93">
          <cell r="A93">
            <v>2011</v>
          </cell>
          <cell r="B93" t="str">
            <v>JUN</v>
          </cell>
          <cell r="D93" t="str">
            <v>FC1_4123</v>
          </cell>
          <cell r="E93">
            <v>34253520.75</v>
          </cell>
        </row>
        <row r="94">
          <cell r="A94">
            <v>2011</v>
          </cell>
          <cell r="B94" t="str">
            <v>JUN</v>
          </cell>
          <cell r="D94" t="str">
            <v>FC1_4127</v>
          </cell>
          <cell r="E94">
            <v>16419817.42</v>
          </cell>
        </row>
        <row r="95">
          <cell r="A95">
            <v>2011</v>
          </cell>
          <cell r="B95" t="str">
            <v>JUN</v>
          </cell>
          <cell r="D95" t="str">
            <v>FC2_4116</v>
          </cell>
          <cell r="E95">
            <v>0.98234540000000004</v>
          </cell>
        </row>
        <row r="96">
          <cell r="A96">
            <v>2011</v>
          </cell>
          <cell r="B96" t="str">
            <v>JUN</v>
          </cell>
          <cell r="D96" t="str">
            <v>FC2_4127</v>
          </cell>
          <cell r="E96">
            <v>0.98234540000000004</v>
          </cell>
        </row>
        <row r="97">
          <cell r="A97">
            <v>2011</v>
          </cell>
          <cell r="B97" t="str">
            <v>JUN</v>
          </cell>
          <cell r="D97" t="str">
            <v>FC3_4119</v>
          </cell>
          <cell r="E97">
            <v>-1065399.285008</v>
          </cell>
        </row>
        <row r="98">
          <cell r="A98">
            <v>2011</v>
          </cell>
          <cell r="B98" t="str">
            <v>JUN</v>
          </cell>
          <cell r="D98" t="str">
            <v>FC1_4118</v>
          </cell>
          <cell r="E98">
            <v>-306223.18</v>
          </cell>
        </row>
        <row r="99">
          <cell r="A99">
            <v>2011</v>
          </cell>
          <cell r="B99" t="str">
            <v>JUN</v>
          </cell>
          <cell r="D99" t="str">
            <v>FC1_4151</v>
          </cell>
          <cell r="E99">
            <v>0</v>
          </cell>
        </row>
        <row r="100">
          <cell r="A100">
            <v>2011</v>
          </cell>
          <cell r="B100" t="str">
            <v>JUN</v>
          </cell>
          <cell r="D100" t="str">
            <v>FC2_4128</v>
          </cell>
          <cell r="E100">
            <v>0.98234540000000004</v>
          </cell>
        </row>
        <row r="101">
          <cell r="A101">
            <v>2011</v>
          </cell>
          <cell r="B101" t="str">
            <v>JUN</v>
          </cell>
          <cell r="D101" t="str">
            <v>FC1_4115</v>
          </cell>
          <cell r="E101">
            <v>0</v>
          </cell>
        </row>
        <row r="102">
          <cell r="A102">
            <v>2011</v>
          </cell>
          <cell r="B102" t="str">
            <v>JUN</v>
          </cell>
          <cell r="D102" t="str">
            <v>FC3_4123</v>
          </cell>
          <cell r="E102">
            <v>33648788.542567</v>
          </cell>
        </row>
        <row r="103">
          <cell r="A103">
            <v>2011</v>
          </cell>
          <cell r="B103" t="str">
            <v>JUN</v>
          </cell>
          <cell r="D103" t="str">
            <v>FC2_4129</v>
          </cell>
          <cell r="E103">
            <v>0.98234540000000004</v>
          </cell>
        </row>
        <row r="104">
          <cell r="A104">
            <v>2011</v>
          </cell>
          <cell r="B104" t="str">
            <v>JUN</v>
          </cell>
          <cell r="D104" t="str">
            <v>FC2_4121</v>
          </cell>
          <cell r="E104">
            <v>0.98234540000000004</v>
          </cell>
        </row>
        <row r="105">
          <cell r="A105">
            <v>2011</v>
          </cell>
          <cell r="B105" t="str">
            <v>JUN</v>
          </cell>
          <cell r="D105" t="str">
            <v>FC2_4122</v>
          </cell>
          <cell r="E105">
            <v>0.98234540000000004</v>
          </cell>
        </row>
        <row r="106">
          <cell r="A106">
            <v>2011</v>
          </cell>
          <cell r="B106" t="str">
            <v>JUN</v>
          </cell>
          <cell r="D106" t="str">
            <v>FC3_4118</v>
          </cell>
          <cell r="E106">
            <v>-300816.93224637199</v>
          </cell>
        </row>
        <row r="107">
          <cell r="A107">
            <v>2011</v>
          </cell>
          <cell r="B107" t="str">
            <v>JUN</v>
          </cell>
          <cell r="D107" t="str">
            <v>FC3_4117</v>
          </cell>
          <cell r="E107">
            <v>-344353.27208953002</v>
          </cell>
        </row>
        <row r="108">
          <cell r="A108">
            <v>2011</v>
          </cell>
          <cell r="B108" t="str">
            <v>JUN</v>
          </cell>
          <cell r="D108" t="str">
            <v>FC1_4191</v>
          </cell>
          <cell r="E108">
            <v>0</v>
          </cell>
        </row>
        <row r="109">
          <cell r="A109">
            <v>2011</v>
          </cell>
          <cell r="B109" t="str">
            <v>JUN</v>
          </cell>
          <cell r="D109" t="str">
            <v>FC2_4120</v>
          </cell>
          <cell r="E109">
            <v>0.98234540000000004</v>
          </cell>
        </row>
        <row r="110">
          <cell r="A110">
            <v>2011</v>
          </cell>
          <cell r="B110" t="str">
            <v>JUN</v>
          </cell>
          <cell r="D110" t="str">
            <v>FC2_4117</v>
          </cell>
          <cell r="E110">
            <v>0.98234540000000004</v>
          </cell>
        </row>
        <row r="111">
          <cell r="A111">
            <v>2011</v>
          </cell>
          <cell r="B111" t="str">
            <v>JUN</v>
          </cell>
          <cell r="D111" t="str">
            <v>FC2_4113</v>
          </cell>
          <cell r="E111">
            <v>0.98234540000000004</v>
          </cell>
        </row>
        <row r="112">
          <cell r="A112">
            <v>2011</v>
          </cell>
          <cell r="B112" t="str">
            <v>JUN</v>
          </cell>
          <cell r="D112" t="str">
            <v>FC1_4122</v>
          </cell>
          <cell r="E112">
            <v>350104353.69</v>
          </cell>
        </row>
        <row r="113">
          <cell r="A113">
            <v>2011</v>
          </cell>
          <cell r="B113" t="str">
            <v>JUN</v>
          </cell>
          <cell r="D113" t="str">
            <v>FC1_4116</v>
          </cell>
          <cell r="E113">
            <v>-55593.31</v>
          </cell>
        </row>
        <row r="114">
          <cell r="A114">
            <v>2011</v>
          </cell>
          <cell r="B114" t="str">
            <v>JUN</v>
          </cell>
          <cell r="D114" t="str">
            <v>FC2_4124</v>
          </cell>
          <cell r="E114">
            <v>0.98234540000000004</v>
          </cell>
        </row>
        <row r="115">
          <cell r="A115">
            <v>2011</v>
          </cell>
          <cell r="B115" t="str">
            <v>JUN</v>
          </cell>
          <cell r="D115" t="str">
            <v>FC3_4129</v>
          </cell>
          <cell r="E115">
            <v>-983270.47345742898</v>
          </cell>
        </row>
        <row r="116">
          <cell r="A116">
            <v>2011</v>
          </cell>
          <cell r="B116" t="str">
            <v>JUN</v>
          </cell>
          <cell r="D116" t="str">
            <v>FC1_4152</v>
          </cell>
          <cell r="E116">
            <v>0</v>
          </cell>
        </row>
        <row r="117">
          <cell r="A117">
            <v>2011</v>
          </cell>
          <cell r="B117" t="str">
            <v>JUN</v>
          </cell>
          <cell r="D117" t="str">
            <v>FC2_4191</v>
          </cell>
          <cell r="E117">
            <v>0.98234540000000004</v>
          </cell>
        </row>
        <row r="118">
          <cell r="A118">
            <v>2011</v>
          </cell>
          <cell r="B118" t="str">
            <v>JUN</v>
          </cell>
          <cell r="D118" t="str">
            <v>FC1_4120</v>
          </cell>
          <cell r="E118">
            <v>-224433.65</v>
          </cell>
        </row>
        <row r="119">
          <cell r="A119">
            <v>2011</v>
          </cell>
          <cell r="B119" t="str">
            <v>JUN</v>
          </cell>
          <cell r="D119" t="str">
            <v>FC1_4113</v>
          </cell>
          <cell r="E119">
            <v>200087.79</v>
          </cell>
        </row>
        <row r="120">
          <cell r="A120">
            <v>2011</v>
          </cell>
          <cell r="B120" t="str">
            <v>JUN</v>
          </cell>
          <cell r="D120" t="str">
            <v>FC2_4118</v>
          </cell>
          <cell r="E120">
            <v>0.98234540000000004</v>
          </cell>
        </row>
        <row r="121">
          <cell r="A121">
            <v>2011</v>
          </cell>
          <cell r="B121" t="str">
            <v>JUN</v>
          </cell>
          <cell r="D121" t="str">
            <v>FC2_4112</v>
          </cell>
          <cell r="E121">
            <v>0.98234540000000004</v>
          </cell>
        </row>
        <row r="122">
          <cell r="A122">
            <v>2011</v>
          </cell>
          <cell r="B122" t="str">
            <v>JUN</v>
          </cell>
          <cell r="D122" t="str">
            <v>FC3_4128</v>
          </cell>
          <cell r="E122">
            <v>0</v>
          </cell>
        </row>
        <row r="123">
          <cell r="A123">
            <v>2011</v>
          </cell>
          <cell r="B123" t="str">
            <v>JUN</v>
          </cell>
          <cell r="D123" t="str">
            <v>FC1_4112</v>
          </cell>
          <cell r="E123">
            <v>0</v>
          </cell>
        </row>
        <row r="124">
          <cell r="A124">
            <v>2011</v>
          </cell>
          <cell r="B124" t="str">
            <v>JUN</v>
          </cell>
          <cell r="D124" t="str">
            <v>FC3_4113</v>
          </cell>
          <cell r="E124">
            <v>196555.32010266601</v>
          </cell>
        </row>
        <row r="125">
          <cell r="A125">
            <v>2011</v>
          </cell>
          <cell r="B125" t="str">
            <v>JUN</v>
          </cell>
          <cell r="D125" t="str">
            <v>FC2_4119</v>
          </cell>
          <cell r="E125">
            <v>0.98234540000000004</v>
          </cell>
        </row>
        <row r="126">
          <cell r="A126">
            <v>2011</v>
          </cell>
          <cell r="B126" t="str">
            <v>JUN</v>
          </cell>
          <cell r="D126" t="str">
            <v>FC3_4152</v>
          </cell>
          <cell r="E126">
            <v>0</v>
          </cell>
        </row>
        <row r="127">
          <cell r="A127">
            <v>2011</v>
          </cell>
          <cell r="B127" t="str">
            <v>JUN</v>
          </cell>
          <cell r="D127" t="str">
            <v>EXP_4TOT</v>
          </cell>
          <cell r="E127">
            <v>423588638.89653599</v>
          </cell>
        </row>
        <row r="128">
          <cell r="A128">
            <v>2011</v>
          </cell>
          <cell r="B128" t="str">
            <v>JUN</v>
          </cell>
          <cell r="D128" t="str">
            <v>LIN_4LOS</v>
          </cell>
          <cell r="E128">
            <v>351287.00207240402</v>
          </cell>
        </row>
        <row r="129">
          <cell r="A129">
            <v>2011</v>
          </cell>
          <cell r="B129" t="str">
            <v>JUN</v>
          </cell>
          <cell r="D129" t="str">
            <v>REV_4TOT</v>
          </cell>
          <cell r="E129">
            <v>390500308.677674</v>
          </cell>
        </row>
        <row r="130">
          <cell r="A130">
            <v>2011</v>
          </cell>
          <cell r="B130" t="str">
            <v>JUN</v>
          </cell>
          <cell r="D130" t="str">
            <v>O/U_4MON</v>
          </cell>
          <cell r="E130">
            <v>-33088330.218861502</v>
          </cell>
        </row>
        <row r="131">
          <cell r="A131">
            <v>2011</v>
          </cell>
          <cell r="B131" t="str">
            <v>JUN</v>
          </cell>
          <cell r="D131" t="str">
            <v>GLE_4MON</v>
          </cell>
          <cell r="E131">
            <v>-15062396.4030541</v>
          </cell>
        </row>
        <row r="132">
          <cell r="A132">
            <v>2011</v>
          </cell>
          <cell r="B132" t="str">
            <v>JUN</v>
          </cell>
          <cell r="D132" t="str">
            <v>RES_4PMO</v>
          </cell>
          <cell r="E132">
            <v>0</v>
          </cell>
        </row>
        <row r="133">
          <cell r="A133">
            <v>2011</v>
          </cell>
          <cell r="B133" t="str">
            <v>JUN</v>
          </cell>
          <cell r="D133" t="str">
            <v>INT_4AMT</v>
          </cell>
          <cell r="E133">
            <v>-35754.517525908501</v>
          </cell>
        </row>
        <row r="134">
          <cell r="A134">
            <v>2011</v>
          </cell>
          <cell r="B134" t="str">
            <v>JUN</v>
          </cell>
          <cell r="D134" t="str">
            <v>TRU_4BEG</v>
          </cell>
          <cell r="E134">
            <v>-260712616.98603201</v>
          </cell>
        </row>
        <row r="135">
          <cell r="A135">
            <v>2011</v>
          </cell>
          <cell r="B135" t="str">
            <v>JUN</v>
          </cell>
          <cell r="D135" t="str">
            <v>GLB_4END</v>
          </cell>
          <cell r="E135">
            <v>-275775013.38908601</v>
          </cell>
        </row>
        <row r="136">
          <cell r="A136">
            <v>2011</v>
          </cell>
          <cell r="B136" t="str">
            <v>JUN</v>
          </cell>
          <cell r="D136" t="str">
            <v>INT_4MON</v>
          </cell>
          <cell r="E136">
            <v>1.3329999999999999E-4</v>
          </cell>
        </row>
        <row r="137">
          <cell r="A137">
            <v>2011</v>
          </cell>
          <cell r="B137" t="str">
            <v>JUN</v>
          </cell>
          <cell r="D137" t="str">
            <v>AVG_4AMT</v>
          </cell>
          <cell r="E137">
            <v>-268225937.92879599</v>
          </cell>
        </row>
        <row r="138">
          <cell r="A138">
            <v>2011</v>
          </cell>
          <cell r="B138" t="str">
            <v>JUN</v>
          </cell>
          <cell r="D138" t="str">
            <v>INT_4YER</v>
          </cell>
          <cell r="E138">
            <v>1.6000000000000001E-3</v>
          </cell>
        </row>
        <row r="139">
          <cell r="A139">
            <v>2011</v>
          </cell>
          <cell r="B139" t="str">
            <v>JUN</v>
          </cell>
          <cell r="D139" t="str">
            <v>ADJ_4PRI</v>
          </cell>
          <cell r="E139">
            <v>0</v>
          </cell>
        </row>
        <row r="140">
          <cell r="A140">
            <v>2011</v>
          </cell>
          <cell r="B140" t="str">
            <v>JUN</v>
          </cell>
          <cell r="D140" t="str">
            <v>RES_4PRI</v>
          </cell>
          <cell r="E140">
            <v>0</v>
          </cell>
        </row>
        <row r="141">
          <cell r="A141">
            <v>2011</v>
          </cell>
          <cell r="B141" t="str">
            <v>JUN</v>
          </cell>
          <cell r="D141" t="str">
            <v>TRU_4END</v>
          </cell>
          <cell r="E141">
            <v>-275739258.87155998</v>
          </cell>
        </row>
        <row r="142">
          <cell r="A142">
            <v>2011</v>
          </cell>
          <cell r="B142" t="str">
            <v>JUN</v>
          </cell>
          <cell r="D142" t="str">
            <v>SHT_4REM</v>
          </cell>
          <cell r="E142">
            <v>108370130</v>
          </cell>
        </row>
        <row r="143">
          <cell r="A143">
            <v>2011</v>
          </cell>
          <cell r="B143" t="str">
            <v>JUN</v>
          </cell>
          <cell r="D143" t="str">
            <v>LNG_4MON</v>
          </cell>
          <cell r="E143">
            <v>-22749247</v>
          </cell>
        </row>
        <row r="144">
          <cell r="A144">
            <v>2011</v>
          </cell>
          <cell r="B144" t="str">
            <v>JUN</v>
          </cell>
          <cell r="D144" t="str">
            <v>3MC_4MON</v>
          </cell>
          <cell r="E144">
            <v>0</v>
          </cell>
        </row>
        <row r="145">
          <cell r="A145">
            <v>2011</v>
          </cell>
          <cell r="B145" t="str">
            <v>JUN</v>
          </cell>
          <cell r="D145" t="str">
            <v>SHT_4DEF</v>
          </cell>
          <cell r="E145">
            <v>22749247</v>
          </cell>
        </row>
        <row r="146">
          <cell r="A146">
            <v>2011</v>
          </cell>
          <cell r="B146" t="str">
            <v>JUN</v>
          </cell>
          <cell r="D146" t="str">
            <v>XAN_4400</v>
          </cell>
          <cell r="E146">
            <v>4.7018999999999998E-2</v>
          </cell>
        </row>
        <row r="147">
          <cell r="A147">
            <v>2011</v>
          </cell>
          <cell r="B147" t="str">
            <v>JUN</v>
          </cell>
          <cell r="D147" t="str">
            <v>XAN_4500</v>
          </cell>
          <cell r="E147">
            <v>0.35</v>
          </cell>
        </row>
        <row r="148">
          <cell r="A148">
            <v>2011</v>
          </cell>
          <cell r="B148" t="str">
            <v>JUN</v>
          </cell>
          <cell r="D148" t="str">
            <v>XAN_4600</v>
          </cell>
          <cell r="E148">
            <v>5.5E-2</v>
          </cell>
        </row>
        <row r="149">
          <cell r="A149">
            <v>2011</v>
          </cell>
          <cell r="B149" t="str">
            <v>JUN</v>
          </cell>
          <cell r="D149" t="str">
            <v>XAN_4700</v>
          </cell>
          <cell r="E149">
            <v>1.6000000000000001E-3</v>
          </cell>
        </row>
        <row r="150">
          <cell r="A150">
            <v>2011</v>
          </cell>
          <cell r="B150" t="str">
            <v>JUN</v>
          </cell>
          <cell r="D150" t="str">
            <v>AM4_4111</v>
          </cell>
          <cell r="E150">
            <v>-42</v>
          </cell>
        </row>
        <row r="151">
          <cell r="A151">
            <v>2011</v>
          </cell>
          <cell r="B151" t="str">
            <v>JUN</v>
          </cell>
          <cell r="D151" t="str">
            <v>AM1_4111</v>
          </cell>
          <cell r="E151">
            <v>0</v>
          </cell>
        </row>
        <row r="152">
          <cell r="A152">
            <v>2011</v>
          </cell>
          <cell r="B152" t="str">
            <v>JUN</v>
          </cell>
          <cell r="D152" t="str">
            <v>CIQ_4001</v>
          </cell>
          <cell r="E152">
            <v>33421373.059999999</v>
          </cell>
        </row>
        <row r="153">
          <cell r="A153">
            <v>2011</v>
          </cell>
          <cell r="B153" t="str">
            <v>JUN</v>
          </cell>
          <cell r="D153" t="str">
            <v>CIP_4001</v>
          </cell>
          <cell r="E153">
            <v>33421373.059999999</v>
          </cell>
        </row>
        <row r="154">
          <cell r="A154">
            <v>2011</v>
          </cell>
          <cell r="B154" t="str">
            <v>JUN</v>
          </cell>
          <cell r="D154" t="str">
            <v>CIN_4001</v>
          </cell>
          <cell r="E154">
            <v>0</v>
          </cell>
        </row>
        <row r="155">
          <cell r="A155">
            <v>2011</v>
          </cell>
          <cell r="B155" t="str">
            <v>JUN</v>
          </cell>
          <cell r="D155" t="str">
            <v>GLB_4BEG</v>
          </cell>
          <cell r="E155">
            <v>-260712616.98603201</v>
          </cell>
        </row>
        <row r="156">
          <cell r="A156">
            <v>2011</v>
          </cell>
          <cell r="B156" t="str">
            <v>JUN</v>
          </cell>
          <cell r="D156" t="str">
            <v>O/U_4YTD</v>
          </cell>
          <cell r="E156">
            <v>-88594155.687276006</v>
          </cell>
        </row>
        <row r="157">
          <cell r="A157">
            <v>2011</v>
          </cell>
          <cell r="B157" t="str">
            <v>JUN</v>
          </cell>
          <cell r="D157" t="str">
            <v>TRU_4YTD</v>
          </cell>
          <cell r="E157">
            <v>-90308441.666666597</v>
          </cell>
        </row>
        <row r="158">
          <cell r="A158">
            <v>2011</v>
          </cell>
          <cell r="B158" t="str">
            <v>JUN</v>
          </cell>
          <cell r="D158" t="str">
            <v>1MC_4YTD</v>
          </cell>
          <cell r="E158">
            <v>0</v>
          </cell>
        </row>
        <row r="159">
          <cell r="A159">
            <v>2011</v>
          </cell>
          <cell r="B159" t="str">
            <v>JUN</v>
          </cell>
          <cell r="D159" t="str">
            <v>2MC_4YTD</v>
          </cell>
          <cell r="E159">
            <v>0</v>
          </cell>
        </row>
        <row r="160">
          <cell r="A160">
            <v>2011</v>
          </cell>
          <cell r="B160" t="str">
            <v>JUN</v>
          </cell>
          <cell r="D160" t="str">
            <v>3MC_4YTD</v>
          </cell>
          <cell r="E160">
            <v>0</v>
          </cell>
        </row>
        <row r="161">
          <cell r="A161">
            <v>2011</v>
          </cell>
          <cell r="B161" t="str">
            <v>JUN</v>
          </cell>
          <cell r="D161" t="str">
            <v>INT_4YTD</v>
          </cell>
          <cell r="E161">
            <v>-188150.316807975</v>
          </cell>
        </row>
        <row r="162">
          <cell r="A162">
            <v>2011</v>
          </cell>
          <cell r="B162" t="str">
            <v>JUN</v>
          </cell>
          <cell r="D162" t="str">
            <v>RRT_9102</v>
          </cell>
          <cell r="E162">
            <v>1013880.64580521</v>
          </cell>
        </row>
        <row r="163">
          <cell r="A163">
            <v>2011</v>
          </cell>
          <cell r="B163" t="str">
            <v>JUN</v>
          </cell>
          <cell r="D163" t="str">
            <v>RRD_9002</v>
          </cell>
          <cell r="E163">
            <v>0</v>
          </cell>
        </row>
        <row r="164">
          <cell r="A164">
            <v>2011</v>
          </cell>
          <cell r="B164" t="str">
            <v>JUN</v>
          </cell>
          <cell r="D164" t="str">
            <v>RRT_9103</v>
          </cell>
          <cell r="E164">
            <v>508357.28816874098</v>
          </cell>
        </row>
        <row r="165">
          <cell r="A165">
            <v>2011</v>
          </cell>
          <cell r="B165" t="str">
            <v>JUN</v>
          </cell>
          <cell r="D165" t="str">
            <v>RRT_9003</v>
          </cell>
          <cell r="E165">
            <v>492584.41060383798</v>
          </cell>
        </row>
        <row r="166">
          <cell r="A166">
            <v>2011</v>
          </cell>
          <cell r="B166" t="str">
            <v>JUN</v>
          </cell>
          <cell r="D166" t="str">
            <v>RRD_9103</v>
          </cell>
          <cell r="E166">
            <v>0</v>
          </cell>
        </row>
        <row r="167">
          <cell r="A167">
            <v>2011</v>
          </cell>
          <cell r="B167" t="str">
            <v>JUN</v>
          </cell>
          <cell r="D167" t="str">
            <v>RRD_9003</v>
          </cell>
          <cell r="E167">
            <v>0</v>
          </cell>
        </row>
        <row r="168">
          <cell r="A168">
            <v>2011</v>
          </cell>
          <cell r="B168" t="str">
            <v>JUN</v>
          </cell>
          <cell r="D168" t="str">
            <v>RRD_9102</v>
          </cell>
          <cell r="E168">
            <v>0</v>
          </cell>
        </row>
        <row r="169">
          <cell r="A169">
            <v>2011</v>
          </cell>
          <cell r="B169" t="str">
            <v>JUN</v>
          </cell>
          <cell r="D169" t="str">
            <v>RRT_9002</v>
          </cell>
          <cell r="E169">
            <v>1801826.7903803999</v>
          </cell>
        </row>
        <row r="170">
          <cell r="A170">
            <v>2011</v>
          </cell>
          <cell r="B170" t="str">
            <v>JUN</v>
          </cell>
          <cell r="D170" t="str">
            <v>555_1400</v>
          </cell>
          <cell r="E170">
            <v>33500</v>
          </cell>
        </row>
        <row r="171">
          <cell r="A171">
            <v>2011</v>
          </cell>
          <cell r="B171" t="str">
            <v>JUN</v>
          </cell>
          <cell r="D171" t="str">
            <v>JUR_4FA1</v>
          </cell>
          <cell r="E171">
            <v>0.98234540000000004</v>
          </cell>
        </row>
        <row r="172">
          <cell r="A172">
            <v>2011</v>
          </cell>
          <cell r="B172" t="str">
            <v>JUN</v>
          </cell>
          <cell r="D172" t="str">
            <v>TRU_4TOT</v>
          </cell>
          <cell r="E172">
            <v>-216740260</v>
          </cell>
        </row>
        <row r="173">
          <cell r="A173">
            <v>2011</v>
          </cell>
          <cell r="B173" t="str">
            <v>JUN</v>
          </cell>
          <cell r="D173" t="str">
            <v>2MC_4MON</v>
          </cell>
          <cell r="E173">
            <v>0</v>
          </cell>
        </row>
        <row r="174">
          <cell r="A174">
            <v>2011</v>
          </cell>
          <cell r="B174" t="str">
            <v>JUN</v>
          </cell>
          <cell r="D174" t="str">
            <v>2MC_4TOT</v>
          </cell>
          <cell r="E174">
            <v>0</v>
          </cell>
        </row>
        <row r="175">
          <cell r="A175">
            <v>2011</v>
          </cell>
          <cell r="B175" t="str">
            <v>JUN</v>
          </cell>
          <cell r="D175" t="str">
            <v>TRU_4MON</v>
          </cell>
          <cell r="E175">
            <v>-18061688.333333299</v>
          </cell>
        </row>
        <row r="176">
          <cell r="A176">
            <v>2011</v>
          </cell>
          <cell r="B176" t="str">
            <v>JUN</v>
          </cell>
          <cell r="D176" t="str">
            <v>1MC_4TOT</v>
          </cell>
          <cell r="E176">
            <v>0</v>
          </cell>
        </row>
        <row r="177">
          <cell r="A177">
            <v>2011</v>
          </cell>
          <cell r="B177" t="str">
            <v>JUN</v>
          </cell>
          <cell r="D177" t="str">
            <v>1MC_4MON</v>
          </cell>
          <cell r="E177">
            <v>0</v>
          </cell>
        </row>
        <row r="178">
          <cell r="A178">
            <v>2011</v>
          </cell>
          <cell r="B178" t="str">
            <v>JUN</v>
          </cell>
          <cell r="D178" t="str">
            <v>PIF_4MON</v>
          </cell>
          <cell r="E178">
            <v>-675838.04599999997</v>
          </cell>
        </row>
        <row r="179">
          <cell r="A179">
            <v>2011</v>
          </cell>
          <cell r="B179" t="str">
            <v>JUN</v>
          </cell>
          <cell r="D179" t="str">
            <v>PIF_4GRS</v>
          </cell>
          <cell r="E179">
            <v>0</v>
          </cell>
        </row>
        <row r="180">
          <cell r="A180">
            <v>2011</v>
          </cell>
          <cell r="B180" t="str">
            <v>JUN</v>
          </cell>
          <cell r="D180" t="str">
            <v>PIF_4NET</v>
          </cell>
          <cell r="E180">
            <v>-8110056.5520000001</v>
          </cell>
        </row>
        <row r="181">
          <cell r="A181">
            <v>2011</v>
          </cell>
          <cell r="B181" t="str">
            <v>JUN</v>
          </cell>
          <cell r="D181" t="str">
            <v>PIF_4FEE</v>
          </cell>
          <cell r="E181">
            <v>5843.4480000000003</v>
          </cell>
        </row>
        <row r="182">
          <cell r="A182">
            <v>2011</v>
          </cell>
          <cell r="B182" t="str">
            <v>JUN</v>
          </cell>
          <cell r="D182" t="str">
            <v>GRT_4FEE</v>
          </cell>
          <cell r="E182">
            <v>0</v>
          </cell>
        </row>
        <row r="183">
          <cell r="A183">
            <v>2011</v>
          </cell>
          <cell r="B183" t="str">
            <v>JUN</v>
          </cell>
          <cell r="D183" t="str">
            <v>REV_4MON</v>
          </cell>
          <cell r="E183">
            <v>390500308.677674</v>
          </cell>
        </row>
        <row r="184">
          <cell r="A184">
            <v>2011</v>
          </cell>
          <cell r="B184" t="str">
            <v>JUN</v>
          </cell>
          <cell r="D184" t="str">
            <v>RAF_4FEE</v>
          </cell>
          <cell r="E184">
            <v>294863.542992</v>
          </cell>
        </row>
        <row r="185">
          <cell r="A185">
            <v>2011</v>
          </cell>
          <cell r="B185" t="str">
            <v>JUN</v>
          </cell>
          <cell r="D185" t="str">
            <v>REV_4NET</v>
          </cell>
          <cell r="E185">
            <v>409237835.05700803</v>
          </cell>
        </row>
        <row r="186">
          <cell r="A186">
            <v>2011</v>
          </cell>
          <cell r="B186" t="str">
            <v>JUN</v>
          </cell>
          <cell r="D186" t="str">
            <v>AM9_4111</v>
          </cell>
          <cell r="E186">
            <v>1.3329999999999999E-4</v>
          </cell>
        </row>
        <row r="187">
          <cell r="A187">
            <v>2011</v>
          </cell>
          <cell r="B187" t="str">
            <v>JUN</v>
          </cell>
          <cell r="D187" t="str">
            <v>AM3_4111</v>
          </cell>
          <cell r="E187">
            <v>0</v>
          </cell>
        </row>
        <row r="188">
          <cell r="A188">
            <v>2011</v>
          </cell>
          <cell r="B188" t="str">
            <v>JUN</v>
          </cell>
          <cell r="D188" t="str">
            <v>AM2_4111</v>
          </cell>
          <cell r="E188">
            <v>0</v>
          </cell>
        </row>
        <row r="189">
          <cell r="A189">
            <v>2011</v>
          </cell>
          <cell r="B189" t="str">
            <v>JUN</v>
          </cell>
          <cell r="D189" t="str">
            <v>AMB_4111</v>
          </cell>
          <cell r="E189">
            <v>0.98234540000000004</v>
          </cell>
        </row>
        <row r="190">
          <cell r="A190">
            <v>2011</v>
          </cell>
          <cell r="B190" t="str">
            <v>JUN</v>
          </cell>
          <cell r="D190" t="str">
            <v>AM6_4111</v>
          </cell>
          <cell r="E190">
            <v>1.6000000000000001E-3</v>
          </cell>
        </row>
        <row r="191">
          <cell r="A191">
            <v>2011</v>
          </cell>
          <cell r="B191" t="str">
            <v>JUN</v>
          </cell>
          <cell r="D191" t="str">
            <v>AM5_4111</v>
          </cell>
          <cell r="E191">
            <v>0</v>
          </cell>
        </row>
        <row r="192">
          <cell r="A192">
            <v>2011</v>
          </cell>
          <cell r="B192" t="str">
            <v>JUN</v>
          </cell>
          <cell r="D192" t="str">
            <v>AM8_4111</v>
          </cell>
          <cell r="E192">
            <v>1.6000000000000001E-3</v>
          </cell>
        </row>
        <row r="193">
          <cell r="A193">
            <v>2011</v>
          </cell>
          <cell r="B193" t="str">
            <v>JUN</v>
          </cell>
          <cell r="D193" t="str">
            <v>AMA_4111</v>
          </cell>
          <cell r="E193">
            <v>0</v>
          </cell>
        </row>
        <row r="194">
          <cell r="A194">
            <v>2011</v>
          </cell>
          <cell r="B194" t="str">
            <v>JUN</v>
          </cell>
          <cell r="D194" t="str">
            <v>AMC_4111</v>
          </cell>
          <cell r="E194">
            <v>0</v>
          </cell>
        </row>
        <row r="195">
          <cell r="A195">
            <v>2011</v>
          </cell>
          <cell r="B195" t="str">
            <v>JUN</v>
          </cell>
          <cell r="D195" t="str">
            <v>AM7_4111</v>
          </cell>
          <cell r="E195">
            <v>1.6000000000000001E-3</v>
          </cell>
        </row>
        <row r="196">
          <cell r="A196">
            <v>2011</v>
          </cell>
          <cell r="B196" t="str">
            <v>JUN</v>
          </cell>
          <cell r="D196" t="str">
            <v>CIS_4001</v>
          </cell>
          <cell r="E196">
            <v>33421373.059999999</v>
          </cell>
        </row>
        <row r="197">
          <cell r="A197">
            <v>2011</v>
          </cell>
          <cell r="B197" t="str">
            <v>JUN</v>
          </cell>
          <cell r="D197" t="str">
            <v>COD_4001</v>
          </cell>
          <cell r="E197">
            <v>0</v>
          </cell>
        </row>
        <row r="198">
          <cell r="A198">
            <v>2011</v>
          </cell>
          <cell r="B198" t="str">
            <v>JUN</v>
          </cell>
          <cell r="D198" t="str">
            <v>CI5_4001</v>
          </cell>
          <cell r="E198">
            <v>0</v>
          </cell>
        </row>
        <row r="199">
          <cell r="A199">
            <v>2011</v>
          </cell>
          <cell r="B199" t="str">
            <v>JUN</v>
          </cell>
          <cell r="D199" t="str">
            <v>COE_4001</v>
          </cell>
          <cell r="E199">
            <v>0</v>
          </cell>
        </row>
        <row r="200">
          <cell r="A200">
            <v>2011</v>
          </cell>
          <cell r="B200" t="str">
            <v>JUN</v>
          </cell>
          <cell r="D200" t="str">
            <v>CIR_4001</v>
          </cell>
          <cell r="E200">
            <v>33421373.059999999</v>
          </cell>
        </row>
        <row r="201">
          <cell r="A201">
            <v>2011</v>
          </cell>
          <cell r="B201" t="str">
            <v>JUN</v>
          </cell>
          <cell r="D201" t="str">
            <v>COC_4001</v>
          </cell>
          <cell r="E201">
            <v>0</v>
          </cell>
        </row>
        <row r="202">
          <cell r="A202">
            <v>2011</v>
          </cell>
          <cell r="B202" t="str">
            <v>JUN</v>
          </cell>
          <cell r="D202" t="str">
            <v>COB_4001</v>
          </cell>
          <cell r="E202">
            <v>0</v>
          </cell>
        </row>
        <row r="203">
          <cell r="A203">
            <v>2011</v>
          </cell>
          <cell r="B203" t="str">
            <v>JUN</v>
          </cell>
          <cell r="D203" t="str">
            <v>COA_4001</v>
          </cell>
          <cell r="E203">
            <v>0</v>
          </cell>
        </row>
        <row r="204">
          <cell r="A204">
            <v>2011</v>
          </cell>
          <cell r="B204" t="str">
            <v>JUN</v>
          </cell>
          <cell r="D204" t="str">
            <v>FC2_4123</v>
          </cell>
          <cell r="E204">
            <v>0.98234540000000004</v>
          </cell>
        </row>
        <row r="205">
          <cell r="A205">
            <v>2011</v>
          </cell>
          <cell r="B205" t="str">
            <v>JUN</v>
          </cell>
          <cell r="D205" t="str">
            <v>FC2_4114</v>
          </cell>
          <cell r="E205">
            <v>0.98234540000000004</v>
          </cell>
        </row>
        <row r="206">
          <cell r="A206">
            <v>2011</v>
          </cell>
          <cell r="B206" t="str">
            <v>JUN</v>
          </cell>
          <cell r="D206" t="str">
            <v>FC1_4119</v>
          </cell>
          <cell r="E206">
            <v>-1084546.52</v>
          </cell>
        </row>
        <row r="207">
          <cell r="A207">
            <v>2011</v>
          </cell>
          <cell r="B207" t="str">
            <v>JUN</v>
          </cell>
          <cell r="D207" t="str">
            <v>FC3_4122</v>
          </cell>
          <cell r="E207">
            <v>343923401.36734402</v>
          </cell>
        </row>
        <row r="208">
          <cell r="A208">
            <v>2011</v>
          </cell>
          <cell r="B208" t="str">
            <v>JUN</v>
          </cell>
          <cell r="D208" t="str">
            <v>FC2_4152</v>
          </cell>
          <cell r="E208">
            <v>1</v>
          </cell>
        </row>
        <row r="209">
          <cell r="A209">
            <v>2011</v>
          </cell>
          <cell r="B209" t="str">
            <v>JUN</v>
          </cell>
          <cell r="D209" t="str">
            <v>FC1_4121</v>
          </cell>
          <cell r="E209">
            <v>16958351.879999999</v>
          </cell>
        </row>
        <row r="210">
          <cell r="A210">
            <v>2011</v>
          </cell>
          <cell r="B210" t="str">
            <v>JUN</v>
          </cell>
          <cell r="D210" t="str">
            <v>FC3_4127</v>
          </cell>
          <cell r="E210">
            <v>16129932.1113768</v>
          </cell>
        </row>
        <row r="211">
          <cell r="A211">
            <v>2011</v>
          </cell>
          <cell r="B211" t="str">
            <v>JUN</v>
          </cell>
          <cell r="D211" t="str">
            <v>FC1_4125</v>
          </cell>
          <cell r="E211">
            <v>0</v>
          </cell>
        </row>
        <row r="212">
          <cell r="A212">
            <v>2011</v>
          </cell>
          <cell r="B212" t="str">
            <v>JUN</v>
          </cell>
          <cell r="D212" t="str">
            <v>FC1_4124</v>
          </cell>
          <cell r="E212">
            <v>13871217.6</v>
          </cell>
        </row>
        <row r="213">
          <cell r="A213">
            <v>2011</v>
          </cell>
          <cell r="B213" t="str">
            <v>JUN</v>
          </cell>
          <cell r="D213" t="str">
            <v>FC3_4191</v>
          </cell>
          <cell r="E213">
            <v>0</v>
          </cell>
        </row>
        <row r="214">
          <cell r="A214">
            <v>2011</v>
          </cell>
          <cell r="B214" t="str">
            <v>JUN</v>
          </cell>
          <cell r="D214" t="str">
            <v>FC3_4151</v>
          </cell>
          <cell r="E214">
            <v>0</v>
          </cell>
        </row>
        <row r="215">
          <cell r="A215">
            <v>2011</v>
          </cell>
          <cell r="B215" t="str">
            <v>JUN</v>
          </cell>
          <cell r="D215" t="str">
            <v>547_1300</v>
          </cell>
          <cell r="E215">
            <v>-50879.9</v>
          </cell>
        </row>
        <row r="216">
          <cell r="A216">
            <v>2011</v>
          </cell>
          <cell r="B216" t="str">
            <v>JUN</v>
          </cell>
          <cell r="D216" t="str">
            <v>555_1420</v>
          </cell>
          <cell r="E216">
            <v>11881233.529999999</v>
          </cell>
        </row>
        <row r="217">
          <cell r="A217">
            <v>2011</v>
          </cell>
          <cell r="B217" t="str">
            <v>JUN</v>
          </cell>
          <cell r="D217" t="str">
            <v>501_1300</v>
          </cell>
          <cell r="E217">
            <v>-299662.05</v>
          </cell>
        </row>
        <row r="218">
          <cell r="A218">
            <v>2011</v>
          </cell>
          <cell r="B218" t="str">
            <v>JUN</v>
          </cell>
          <cell r="D218" t="str">
            <v>518_1510</v>
          </cell>
          <cell r="E218">
            <v>580373.93000000005</v>
          </cell>
        </row>
        <row r="219">
          <cell r="A219">
            <v>2011</v>
          </cell>
          <cell r="B219" t="str">
            <v>JUN</v>
          </cell>
          <cell r="D219" t="str">
            <v>547_1200</v>
          </cell>
          <cell r="E219">
            <v>280813538.23000002</v>
          </cell>
        </row>
        <row r="220">
          <cell r="A220">
            <v>2011</v>
          </cell>
          <cell r="B220" t="str">
            <v>JUN</v>
          </cell>
          <cell r="D220" t="str">
            <v>555_1100</v>
          </cell>
          <cell r="E220">
            <v>13869350.369999999</v>
          </cell>
        </row>
        <row r="221">
          <cell r="A221">
            <v>2011</v>
          </cell>
          <cell r="B221" t="str">
            <v>JUN</v>
          </cell>
          <cell r="D221" t="str">
            <v>555_1400</v>
          </cell>
          <cell r="E221">
            <v>-1157154</v>
          </cell>
        </row>
        <row r="222">
          <cell r="A222">
            <v>2011</v>
          </cell>
          <cell r="B222" t="str">
            <v>JUN</v>
          </cell>
          <cell r="D222" t="str">
            <v>555_1410</v>
          </cell>
          <cell r="E222">
            <v>1475462.28</v>
          </cell>
        </row>
        <row r="223">
          <cell r="A223">
            <v>2011</v>
          </cell>
          <cell r="B223" t="str">
            <v>JUN</v>
          </cell>
          <cell r="D223" t="str">
            <v>518_1800</v>
          </cell>
          <cell r="E223">
            <v>0</v>
          </cell>
        </row>
        <row r="224">
          <cell r="A224">
            <v>2011</v>
          </cell>
          <cell r="B224" t="str">
            <v>JUN</v>
          </cell>
          <cell r="D224" t="str">
            <v>555_1430</v>
          </cell>
          <cell r="E224">
            <v>19863129.66</v>
          </cell>
        </row>
        <row r="225">
          <cell r="A225">
            <v>2011</v>
          </cell>
          <cell r="B225" t="str">
            <v>JUN</v>
          </cell>
          <cell r="D225" t="str">
            <v>518_1530</v>
          </cell>
          <cell r="E225">
            <v>490219.35</v>
          </cell>
        </row>
        <row r="226">
          <cell r="A226">
            <v>2011</v>
          </cell>
          <cell r="B226" t="str">
            <v>JUN</v>
          </cell>
          <cell r="D226" t="str">
            <v>555_1200</v>
          </cell>
          <cell r="E226">
            <v>430097.67</v>
          </cell>
        </row>
        <row r="227">
          <cell r="A227">
            <v>2011</v>
          </cell>
          <cell r="B227" t="str">
            <v>JUN</v>
          </cell>
          <cell r="D227" t="str">
            <v>447_1100</v>
          </cell>
          <cell r="E227">
            <v>-1084546.52</v>
          </cell>
        </row>
        <row r="228">
          <cell r="A228">
            <v>2011</v>
          </cell>
          <cell r="B228" t="str">
            <v>JUN</v>
          </cell>
          <cell r="D228" t="str">
            <v>555_1600</v>
          </cell>
          <cell r="E228">
            <v>16958351.879999999</v>
          </cell>
        </row>
        <row r="229">
          <cell r="A229">
            <v>2011</v>
          </cell>
          <cell r="B229" t="str">
            <v>JUN</v>
          </cell>
          <cell r="D229" t="str">
            <v>565_1300</v>
          </cell>
          <cell r="E229">
            <v>1867.23</v>
          </cell>
        </row>
        <row r="230">
          <cell r="A230">
            <v>2011</v>
          </cell>
          <cell r="B230" t="str">
            <v>JUN</v>
          </cell>
          <cell r="D230" t="str">
            <v>565_1400</v>
          </cell>
          <cell r="E230">
            <v>1727251.61</v>
          </cell>
        </row>
        <row r="231">
          <cell r="A231">
            <v>2011</v>
          </cell>
          <cell r="B231" t="str">
            <v>JUN</v>
          </cell>
          <cell r="D231" t="str">
            <v>447_1160</v>
          </cell>
          <cell r="E231">
            <v>-224433.65</v>
          </cell>
        </row>
        <row r="232">
          <cell r="A232">
            <v>2011</v>
          </cell>
          <cell r="B232" t="str">
            <v>JUN</v>
          </cell>
          <cell r="D232" t="str">
            <v>501_1400</v>
          </cell>
          <cell r="E232">
            <v>12366135.08</v>
          </cell>
        </row>
        <row r="233">
          <cell r="A233">
            <v>2011</v>
          </cell>
          <cell r="B233" t="str">
            <v>JUN</v>
          </cell>
          <cell r="D233" t="str">
            <v>501_1600</v>
          </cell>
          <cell r="E233">
            <v>3685.38</v>
          </cell>
        </row>
        <row r="234">
          <cell r="A234">
            <v>2011</v>
          </cell>
          <cell r="B234" t="str">
            <v>JUN</v>
          </cell>
          <cell r="D234" t="str">
            <v>456_2300</v>
          </cell>
          <cell r="E234">
            <v>-50354.78</v>
          </cell>
        </row>
        <row r="235">
          <cell r="A235">
            <v>2011</v>
          </cell>
          <cell r="B235" t="str">
            <v>JUN</v>
          </cell>
          <cell r="D235" t="str">
            <v>456_2310</v>
          </cell>
          <cell r="E235">
            <v>3914.55</v>
          </cell>
        </row>
        <row r="236">
          <cell r="A236">
            <v>2011</v>
          </cell>
          <cell r="B236" t="str">
            <v>JUN</v>
          </cell>
          <cell r="D236" t="str">
            <v>501_1200</v>
          </cell>
          <cell r="E236">
            <v>44047230.259999998</v>
          </cell>
        </row>
        <row r="237">
          <cell r="A237">
            <v>2011</v>
          </cell>
          <cell r="B237" t="str">
            <v>JUN</v>
          </cell>
          <cell r="D237" t="str">
            <v>501_1410</v>
          </cell>
          <cell r="E237">
            <v>0</v>
          </cell>
        </row>
        <row r="238">
          <cell r="A238">
            <v>2011</v>
          </cell>
          <cell r="B238" t="str">
            <v>JUN</v>
          </cell>
          <cell r="D238" t="str">
            <v>518_0000</v>
          </cell>
          <cell r="E238">
            <v>16419817.42</v>
          </cell>
        </row>
        <row r="239">
          <cell r="A239">
            <v>2011</v>
          </cell>
          <cell r="B239" t="str">
            <v>JUN</v>
          </cell>
          <cell r="D239" t="str">
            <v>518_1520</v>
          </cell>
          <cell r="E239">
            <v>497066.71</v>
          </cell>
        </row>
        <row r="240">
          <cell r="A240">
            <v>2011</v>
          </cell>
          <cell r="B240" t="str">
            <v>JUN</v>
          </cell>
          <cell r="D240" t="str">
            <v>501_1100</v>
          </cell>
          <cell r="E240">
            <v>8266622.9199999999</v>
          </cell>
        </row>
        <row r="241">
          <cell r="A241">
            <v>2011</v>
          </cell>
          <cell r="B241" t="str">
            <v>JUN</v>
          </cell>
          <cell r="D241" t="str">
            <v>501_1440</v>
          </cell>
          <cell r="E241">
            <v>200087.79</v>
          </cell>
        </row>
        <row r="242">
          <cell r="A242">
            <v>2011</v>
          </cell>
          <cell r="B242" t="str">
            <v>JUN</v>
          </cell>
          <cell r="D242" t="str">
            <v>440_4840</v>
          </cell>
          <cell r="E242">
            <v>1502709.34</v>
          </cell>
        </row>
        <row r="243">
          <cell r="A243">
            <v>2011</v>
          </cell>
          <cell r="B243" t="str">
            <v>JUN</v>
          </cell>
          <cell r="D243" t="str">
            <v>440_4940</v>
          </cell>
          <cell r="E243">
            <v>908188.16000000003</v>
          </cell>
        </row>
        <row r="244">
          <cell r="A244">
            <v>2011</v>
          </cell>
          <cell r="B244" t="str">
            <v>JUN</v>
          </cell>
          <cell r="D244" t="str">
            <v>440_4810</v>
          </cell>
          <cell r="E244">
            <v>0</v>
          </cell>
        </row>
        <row r="245">
          <cell r="A245">
            <v>2011</v>
          </cell>
          <cell r="B245" t="str">
            <v>JUN</v>
          </cell>
          <cell r="D245" t="str">
            <v>440_4840</v>
          </cell>
          <cell r="E245">
            <v>575683.9</v>
          </cell>
        </row>
        <row r="246">
          <cell r="A246">
            <v>2011</v>
          </cell>
          <cell r="B246" t="str">
            <v>JUN</v>
          </cell>
          <cell r="D246" t="str">
            <v>KWH_4000</v>
          </cell>
          <cell r="E246">
            <v>9831304301</v>
          </cell>
        </row>
        <row r="247">
          <cell r="A247">
            <v>2011</v>
          </cell>
          <cell r="B247" t="str">
            <v>JUN</v>
          </cell>
          <cell r="D247" t="str">
            <v>KWH_4940</v>
          </cell>
          <cell r="E247">
            <v>69612541</v>
          </cell>
        </row>
        <row r="248">
          <cell r="A248">
            <v>2011</v>
          </cell>
          <cell r="B248" t="str">
            <v>JUN</v>
          </cell>
          <cell r="D248" t="str">
            <v>440_4000</v>
          </cell>
          <cell r="E248">
            <v>350788817.39999998</v>
          </cell>
        </row>
        <row r="249">
          <cell r="A249">
            <v>2011</v>
          </cell>
          <cell r="B249" t="str">
            <v>JUN</v>
          </cell>
          <cell r="D249" t="str">
            <v>440_4940</v>
          </cell>
          <cell r="E249">
            <v>0</v>
          </cell>
        </row>
        <row r="250">
          <cell r="A250">
            <v>2011</v>
          </cell>
          <cell r="B250" t="str">
            <v>JUN</v>
          </cell>
          <cell r="D250" t="str">
            <v>440_4000</v>
          </cell>
          <cell r="E250">
            <v>0</v>
          </cell>
        </row>
        <row r="251">
          <cell r="A251">
            <v>2011</v>
          </cell>
          <cell r="B251" t="str">
            <v>JUN</v>
          </cell>
          <cell r="D251" t="str">
            <v>440_4000</v>
          </cell>
          <cell r="E251">
            <v>17233131.390000001</v>
          </cell>
        </row>
        <row r="252">
          <cell r="A252">
            <v>2011</v>
          </cell>
          <cell r="B252" t="str">
            <v>JUN</v>
          </cell>
          <cell r="D252" t="str">
            <v>440_4810</v>
          </cell>
          <cell r="E252">
            <v>450667.8</v>
          </cell>
        </row>
        <row r="253">
          <cell r="A253">
            <v>2011</v>
          </cell>
          <cell r="B253" t="str">
            <v>JUN</v>
          </cell>
          <cell r="D253" t="str">
            <v>KWH_4840</v>
          </cell>
          <cell r="E253">
            <v>107074309</v>
          </cell>
        </row>
        <row r="254">
          <cell r="A254">
            <v>2011</v>
          </cell>
          <cell r="B254" t="str">
            <v>JUN</v>
          </cell>
          <cell r="D254" t="str">
            <v>440_4810</v>
          </cell>
          <cell r="E254">
            <v>0</v>
          </cell>
        </row>
        <row r="255">
          <cell r="A255">
            <v>2011</v>
          </cell>
          <cell r="B255" t="str">
            <v>JUN</v>
          </cell>
          <cell r="D255" t="str">
            <v>440_4000</v>
          </cell>
          <cell r="E255">
            <v>41510749.810000002</v>
          </cell>
        </row>
        <row r="256">
          <cell r="A256">
            <v>2011</v>
          </cell>
          <cell r="B256" t="str">
            <v>JUN</v>
          </cell>
          <cell r="D256" t="str">
            <v>440_4000</v>
          </cell>
          <cell r="E256">
            <v>0</v>
          </cell>
        </row>
        <row r="257">
          <cell r="A257">
            <v>2011</v>
          </cell>
          <cell r="B257" t="str">
            <v>JUN</v>
          </cell>
          <cell r="D257" t="str">
            <v>440_4840</v>
          </cell>
          <cell r="E257">
            <v>0</v>
          </cell>
        </row>
        <row r="258">
          <cell r="A258">
            <v>2011</v>
          </cell>
          <cell r="B258" t="str">
            <v>JUN</v>
          </cell>
          <cell r="D258" t="str">
            <v>440_4940</v>
          </cell>
          <cell r="E258">
            <v>0</v>
          </cell>
        </row>
        <row r="259">
          <cell r="A259">
            <v>2011</v>
          </cell>
          <cell r="B259" t="str">
            <v>JUN</v>
          </cell>
          <cell r="D259" t="str">
            <v>440_4810</v>
          </cell>
          <cell r="E259">
            <v>67225.3</v>
          </cell>
        </row>
        <row r="260">
          <cell r="A260">
            <v>2011</v>
          </cell>
          <cell r="B260" t="str">
            <v>JUN</v>
          </cell>
          <cell r="D260" t="str">
            <v>KWH_4810</v>
          </cell>
          <cell r="E260">
            <v>20115000</v>
          </cell>
        </row>
        <row r="261">
          <cell r="A261">
            <v>2011</v>
          </cell>
          <cell r="B261" t="str">
            <v>JUN</v>
          </cell>
          <cell r="D261" t="str">
            <v>440_4810</v>
          </cell>
          <cell r="E261">
            <v>477220.95</v>
          </cell>
        </row>
        <row r="262">
          <cell r="A262">
            <v>2011</v>
          </cell>
          <cell r="B262" t="str">
            <v>JUN</v>
          </cell>
          <cell r="D262" t="str">
            <v>440_4840</v>
          </cell>
          <cell r="E262">
            <v>2508720.4900000002</v>
          </cell>
        </row>
        <row r="263">
          <cell r="A263">
            <v>2011</v>
          </cell>
          <cell r="B263" t="str">
            <v>JUN</v>
          </cell>
          <cell r="D263" t="str">
            <v>440_4940</v>
          </cell>
          <cell r="E263">
            <v>1686879.51</v>
          </cell>
        </row>
        <row r="264">
          <cell r="A264">
            <v>2011</v>
          </cell>
          <cell r="B264" t="str">
            <v>JUN</v>
          </cell>
          <cell r="D264" t="str">
            <v>440_4840</v>
          </cell>
          <cell r="E264">
            <v>0</v>
          </cell>
        </row>
        <row r="265">
          <cell r="A265">
            <v>2011</v>
          </cell>
          <cell r="B265" t="str">
            <v>JUN</v>
          </cell>
          <cell r="D265" t="str">
            <v>440_4940</v>
          </cell>
          <cell r="E265">
            <v>205397.45</v>
          </cell>
        </row>
        <row r="266">
          <cell r="A266">
            <v>2011</v>
          </cell>
          <cell r="B266" t="str">
            <v>JUN</v>
          </cell>
          <cell r="D266" t="str">
            <v>MAN_4001</v>
          </cell>
          <cell r="E266">
            <v>-8771414</v>
          </cell>
        </row>
        <row r="267">
          <cell r="A267">
            <v>2011</v>
          </cell>
          <cell r="B267" t="str">
            <v>JUN</v>
          </cell>
          <cell r="D267" t="str">
            <v>MAN_4002</v>
          </cell>
          <cell r="E267">
            <v>-207968846</v>
          </cell>
        </row>
        <row r="268">
          <cell r="A268">
            <v>2011</v>
          </cell>
          <cell r="B268" t="str">
            <v>JUN</v>
          </cell>
          <cell r="D268" t="str">
            <v>MAN_4003</v>
          </cell>
          <cell r="E268">
            <v>0</v>
          </cell>
        </row>
        <row r="269">
          <cell r="A269">
            <v>2011</v>
          </cell>
          <cell r="B269" t="str">
            <v>JUN</v>
          </cell>
          <cell r="D269" t="str">
            <v>MAN_4004</v>
          </cell>
          <cell r="E269">
            <v>0</v>
          </cell>
        </row>
        <row r="270">
          <cell r="A270">
            <v>2011</v>
          </cell>
          <cell r="B270" t="str">
            <v>JUN</v>
          </cell>
          <cell r="D270" t="str">
            <v>MAN_4005</v>
          </cell>
          <cell r="E270">
            <v>0</v>
          </cell>
        </row>
        <row r="271">
          <cell r="A271">
            <v>2011</v>
          </cell>
          <cell r="B271" t="str">
            <v>JUN</v>
          </cell>
          <cell r="D271" t="str">
            <v>MAN_4006</v>
          </cell>
          <cell r="E271">
            <v>0</v>
          </cell>
        </row>
        <row r="272">
          <cell r="A272">
            <v>2011</v>
          </cell>
          <cell r="B272" t="str">
            <v>JUN</v>
          </cell>
          <cell r="D272" t="str">
            <v>MAN_4007</v>
          </cell>
          <cell r="E272">
            <v>0</v>
          </cell>
        </row>
        <row r="273">
          <cell r="A273">
            <v>2011</v>
          </cell>
          <cell r="B273" t="str">
            <v>JUN</v>
          </cell>
          <cell r="D273" t="str">
            <v>MAN_4008</v>
          </cell>
          <cell r="E273">
            <v>0</v>
          </cell>
        </row>
        <row r="274">
          <cell r="A274">
            <v>2011</v>
          </cell>
          <cell r="B274" t="str">
            <v>JUN</v>
          </cell>
          <cell r="D274" t="str">
            <v>MAN_4009</v>
          </cell>
          <cell r="E274">
            <v>0</v>
          </cell>
        </row>
        <row r="275">
          <cell r="A275">
            <v>2011</v>
          </cell>
          <cell r="B275" t="str">
            <v>JUN</v>
          </cell>
          <cell r="D275" t="str">
            <v>MAN_400B</v>
          </cell>
          <cell r="E275">
            <v>-45498494</v>
          </cell>
        </row>
        <row r="276">
          <cell r="A276">
            <v>2011</v>
          </cell>
          <cell r="B276" t="str">
            <v>JUN</v>
          </cell>
          <cell r="D276" t="str">
            <v>MAN_400G</v>
          </cell>
          <cell r="E276">
            <v>-8115900</v>
          </cell>
        </row>
        <row r="277">
          <cell r="A277">
            <v>2011</v>
          </cell>
          <cell r="B277" t="str">
            <v>JUN</v>
          </cell>
          <cell r="D277" t="str">
            <v>MAN_400H</v>
          </cell>
          <cell r="E277">
            <v>0</v>
          </cell>
        </row>
        <row r="278">
          <cell r="A278">
            <v>2011</v>
          </cell>
          <cell r="B278" t="str">
            <v>JUN</v>
          </cell>
          <cell r="D278" t="str">
            <v>MAN_400R</v>
          </cell>
          <cell r="E278">
            <v>0</v>
          </cell>
        </row>
        <row r="279">
          <cell r="A279">
            <v>2011</v>
          </cell>
          <cell r="B279" t="str">
            <v>JUN</v>
          </cell>
          <cell r="D279" t="str">
            <v>MAN_400W</v>
          </cell>
          <cell r="E279">
            <v>0</v>
          </cell>
        </row>
        <row r="280">
          <cell r="A280">
            <v>2011</v>
          </cell>
          <cell r="B280" t="str">
            <v>JUN</v>
          </cell>
          <cell r="D280" t="str">
            <v>MAN_400X</v>
          </cell>
          <cell r="E280">
            <v>0</v>
          </cell>
        </row>
        <row r="281">
          <cell r="A281">
            <v>2011</v>
          </cell>
          <cell r="B281" t="str">
            <v>JUN</v>
          </cell>
          <cell r="D281" t="str">
            <v>MAN_4019</v>
          </cell>
          <cell r="E281">
            <v>0</v>
          </cell>
        </row>
        <row r="282">
          <cell r="A282">
            <v>2011</v>
          </cell>
          <cell r="B282" t="str">
            <v>JUN</v>
          </cell>
          <cell r="D282" t="str">
            <v>MAN_4100</v>
          </cell>
          <cell r="E282">
            <v>0</v>
          </cell>
        </row>
        <row r="283">
          <cell r="A283">
            <v>2011</v>
          </cell>
          <cell r="B283" t="str">
            <v>JUN</v>
          </cell>
          <cell r="D283" t="str">
            <v>MAN_4150</v>
          </cell>
          <cell r="E283">
            <v>8.3000000000000001E-4</v>
          </cell>
        </row>
        <row r="284">
          <cell r="A284">
            <v>2011</v>
          </cell>
          <cell r="B284" t="str">
            <v>JUN</v>
          </cell>
          <cell r="D284" t="str">
            <v>XAN_4100</v>
          </cell>
          <cell r="E284">
            <v>1.6000000000000001E-3</v>
          </cell>
        </row>
        <row r="285">
          <cell r="A285">
            <v>2011</v>
          </cell>
          <cell r="B285" t="str">
            <v>JUN</v>
          </cell>
          <cell r="D285" t="str">
            <v>XAN_4200</v>
          </cell>
          <cell r="E285">
            <v>7.2000000000000005E-4</v>
          </cell>
        </row>
        <row r="286">
          <cell r="A286">
            <v>2011</v>
          </cell>
          <cell r="B286" t="str">
            <v>JUN</v>
          </cell>
          <cell r="D286" t="str">
            <v>XAN_4300</v>
          </cell>
          <cell r="E286">
            <v>1.9473000000000001E-2</v>
          </cell>
        </row>
        <row r="287">
          <cell r="A287">
            <v>2011</v>
          </cell>
          <cell r="B287" t="str">
            <v>MAY</v>
          </cell>
          <cell r="D287" t="str">
            <v>FC1_4125</v>
          </cell>
          <cell r="E287">
            <v>0</v>
          </cell>
        </row>
        <row r="288">
          <cell r="A288">
            <v>2011</v>
          </cell>
          <cell r="B288" t="str">
            <v>MAY</v>
          </cell>
          <cell r="D288" t="str">
            <v>FC3_4113</v>
          </cell>
          <cell r="E288">
            <v>168790.61295690501</v>
          </cell>
        </row>
        <row r="289">
          <cell r="A289">
            <v>2011</v>
          </cell>
          <cell r="B289" t="str">
            <v>MAY</v>
          </cell>
          <cell r="D289" t="str">
            <v>FC3_4122</v>
          </cell>
          <cell r="E289">
            <v>320869593.69079101</v>
          </cell>
        </row>
        <row r="290">
          <cell r="A290">
            <v>2011</v>
          </cell>
          <cell r="B290" t="str">
            <v>MAY</v>
          </cell>
          <cell r="D290" t="str">
            <v>FC2_4152</v>
          </cell>
          <cell r="E290">
            <v>1</v>
          </cell>
        </row>
        <row r="291">
          <cell r="A291">
            <v>2011</v>
          </cell>
          <cell r="B291" t="str">
            <v>MAY</v>
          </cell>
          <cell r="D291" t="str">
            <v>FC2_4124</v>
          </cell>
          <cell r="E291">
            <v>0.98806970000000005</v>
          </cell>
        </row>
        <row r="292">
          <cell r="A292">
            <v>2011</v>
          </cell>
          <cell r="B292" t="str">
            <v>MAY</v>
          </cell>
          <cell r="D292" t="str">
            <v>FC2_4121</v>
          </cell>
          <cell r="E292">
            <v>0.98806970000000005</v>
          </cell>
        </row>
        <row r="293">
          <cell r="A293">
            <v>2011</v>
          </cell>
          <cell r="B293" t="str">
            <v>MAY</v>
          </cell>
          <cell r="D293" t="str">
            <v>FC2_4116</v>
          </cell>
          <cell r="E293">
            <v>0.98806970000000005</v>
          </cell>
        </row>
        <row r="294">
          <cell r="A294">
            <v>2011</v>
          </cell>
          <cell r="B294" t="str">
            <v>MAY</v>
          </cell>
          <cell r="D294" t="str">
            <v>FC2_4119</v>
          </cell>
          <cell r="E294">
            <v>0.98806970000000005</v>
          </cell>
        </row>
        <row r="295">
          <cell r="A295">
            <v>2011</v>
          </cell>
          <cell r="B295" t="str">
            <v>MAY</v>
          </cell>
          <cell r="D295" t="str">
            <v>FC1_4151</v>
          </cell>
          <cell r="E295">
            <v>0</v>
          </cell>
        </row>
        <row r="296">
          <cell r="A296">
            <v>2011</v>
          </cell>
          <cell r="B296" t="str">
            <v>MAY</v>
          </cell>
          <cell r="D296" t="str">
            <v>FC3_4129</v>
          </cell>
          <cell r="E296">
            <v>-3899520.4768219902</v>
          </cell>
        </row>
        <row r="297">
          <cell r="A297">
            <v>2011</v>
          </cell>
          <cell r="B297" t="str">
            <v>MAY</v>
          </cell>
          <cell r="D297" t="str">
            <v>FC1_4116</v>
          </cell>
          <cell r="E297">
            <v>-24412.21</v>
          </cell>
        </row>
        <row r="298">
          <cell r="A298">
            <v>2011</v>
          </cell>
          <cell r="B298" t="str">
            <v>MAY</v>
          </cell>
          <cell r="D298" t="str">
            <v>FC2_4117</v>
          </cell>
          <cell r="E298">
            <v>0.98806970000000005</v>
          </cell>
        </row>
        <row r="299">
          <cell r="A299">
            <v>2011</v>
          </cell>
          <cell r="B299" t="str">
            <v>MAY</v>
          </cell>
          <cell r="D299" t="str">
            <v>FC2_4120</v>
          </cell>
          <cell r="E299">
            <v>0.98806970000000005</v>
          </cell>
        </row>
        <row r="300">
          <cell r="A300">
            <v>2011</v>
          </cell>
          <cell r="B300" t="str">
            <v>MAY</v>
          </cell>
          <cell r="D300" t="str">
            <v>FC3_4118</v>
          </cell>
          <cell r="E300">
            <v>0</v>
          </cell>
        </row>
        <row r="301">
          <cell r="A301">
            <v>2011</v>
          </cell>
          <cell r="B301" t="str">
            <v>MAY</v>
          </cell>
          <cell r="D301" t="str">
            <v>FC1_4115</v>
          </cell>
          <cell r="E301">
            <v>0</v>
          </cell>
        </row>
        <row r="302">
          <cell r="A302">
            <v>2011</v>
          </cell>
          <cell r="B302" t="str">
            <v>MAY</v>
          </cell>
          <cell r="D302" t="str">
            <v>FC1_4112</v>
          </cell>
          <cell r="E302">
            <v>0</v>
          </cell>
        </row>
        <row r="303">
          <cell r="A303">
            <v>2011</v>
          </cell>
          <cell r="B303" t="str">
            <v>MAY</v>
          </cell>
          <cell r="D303" t="str">
            <v>FC1_4118</v>
          </cell>
          <cell r="E303">
            <v>0</v>
          </cell>
        </row>
        <row r="304">
          <cell r="A304">
            <v>2011</v>
          </cell>
          <cell r="B304" t="str">
            <v>MAY</v>
          </cell>
          <cell r="D304" t="str">
            <v>FC1_4120</v>
          </cell>
          <cell r="E304">
            <v>-250546.18</v>
          </cell>
        </row>
        <row r="305">
          <cell r="A305">
            <v>2011</v>
          </cell>
          <cell r="B305" t="str">
            <v>MAY</v>
          </cell>
          <cell r="D305" t="str">
            <v>FC1_4124</v>
          </cell>
          <cell r="E305">
            <v>19203472.18</v>
          </cell>
        </row>
        <row r="306">
          <cell r="A306">
            <v>2011</v>
          </cell>
          <cell r="B306" t="str">
            <v>MAY</v>
          </cell>
          <cell r="D306" t="str">
            <v>FC3_4121</v>
          </cell>
          <cell r="E306">
            <v>16847939.145444699</v>
          </cell>
        </row>
        <row r="307">
          <cell r="A307">
            <v>2011</v>
          </cell>
          <cell r="B307" t="str">
            <v>MAY</v>
          </cell>
          <cell r="D307" t="str">
            <v>FC1_4121</v>
          </cell>
          <cell r="E307">
            <v>17051367.07</v>
          </cell>
        </row>
        <row r="308">
          <cell r="A308">
            <v>2011</v>
          </cell>
          <cell r="B308" t="str">
            <v>MAY</v>
          </cell>
          <cell r="D308" t="str">
            <v>FC2_4122</v>
          </cell>
          <cell r="E308">
            <v>0.98806970000000005</v>
          </cell>
        </row>
        <row r="309">
          <cell r="A309">
            <v>2011</v>
          </cell>
          <cell r="B309" t="str">
            <v>MAY</v>
          </cell>
          <cell r="D309" t="str">
            <v>FC2_4151</v>
          </cell>
          <cell r="E309">
            <v>1</v>
          </cell>
        </row>
        <row r="310">
          <cell r="A310">
            <v>2011</v>
          </cell>
          <cell r="B310" t="str">
            <v>MAY</v>
          </cell>
          <cell r="D310" t="str">
            <v>FC1_4122</v>
          </cell>
          <cell r="E310">
            <v>324743885.67000002</v>
          </cell>
        </row>
        <row r="311">
          <cell r="A311">
            <v>2011</v>
          </cell>
          <cell r="B311" t="str">
            <v>MAY</v>
          </cell>
          <cell r="D311" t="str">
            <v>FC2_4128</v>
          </cell>
          <cell r="E311">
            <v>0.98806970000000005</v>
          </cell>
        </row>
        <row r="312">
          <cell r="A312">
            <v>2011</v>
          </cell>
          <cell r="B312" t="str">
            <v>MAY</v>
          </cell>
          <cell r="D312" t="str">
            <v>FC3_4152</v>
          </cell>
          <cell r="E312">
            <v>0</v>
          </cell>
        </row>
        <row r="313">
          <cell r="A313">
            <v>2011</v>
          </cell>
          <cell r="B313" t="str">
            <v>MAY</v>
          </cell>
          <cell r="D313" t="str">
            <v>FC3_4119</v>
          </cell>
          <cell r="E313">
            <v>-758926.07052581699</v>
          </cell>
        </row>
        <row r="314">
          <cell r="A314">
            <v>2011</v>
          </cell>
          <cell r="B314" t="str">
            <v>MAY</v>
          </cell>
          <cell r="D314" t="str">
            <v>FC2_4129</v>
          </cell>
          <cell r="E314">
            <v>0.98806970000000005</v>
          </cell>
        </row>
        <row r="315">
          <cell r="A315">
            <v>2011</v>
          </cell>
          <cell r="B315" t="str">
            <v>MAY</v>
          </cell>
          <cell r="D315" t="str">
            <v>FC3_4127</v>
          </cell>
          <cell r="E315">
            <v>11835029.563391199</v>
          </cell>
        </row>
        <row r="316">
          <cell r="A316">
            <v>2011</v>
          </cell>
          <cell r="B316" t="str">
            <v>MAY</v>
          </cell>
          <cell r="D316" t="str">
            <v>FC3_4112</v>
          </cell>
          <cell r="E316">
            <v>0</v>
          </cell>
        </row>
        <row r="317">
          <cell r="A317">
            <v>2011</v>
          </cell>
          <cell r="B317" t="str">
            <v>MAY</v>
          </cell>
          <cell r="D317" t="str">
            <v>FC3_4124</v>
          </cell>
          <cell r="E317">
            <v>18974368.995850898</v>
          </cell>
        </row>
        <row r="318">
          <cell r="A318">
            <v>2011</v>
          </cell>
          <cell r="B318" t="str">
            <v>MAY</v>
          </cell>
          <cell r="D318" t="str">
            <v>FC1_4191</v>
          </cell>
          <cell r="E318">
            <v>0</v>
          </cell>
        </row>
        <row r="319">
          <cell r="A319">
            <v>2011</v>
          </cell>
          <cell r="B319" t="str">
            <v>MAY</v>
          </cell>
          <cell r="D319" t="str">
            <v>FC3_4125</v>
          </cell>
          <cell r="E319">
            <v>0</v>
          </cell>
        </row>
        <row r="320">
          <cell r="A320">
            <v>2011</v>
          </cell>
          <cell r="B320" t="str">
            <v>MAY</v>
          </cell>
          <cell r="D320" t="str">
            <v>FC1_4113</v>
          </cell>
          <cell r="E320">
            <v>170828.65</v>
          </cell>
        </row>
        <row r="321">
          <cell r="A321">
            <v>2011</v>
          </cell>
          <cell r="B321" t="str">
            <v>MAY</v>
          </cell>
          <cell r="D321" t="str">
            <v>FC1_4127</v>
          </cell>
          <cell r="E321">
            <v>11977929.859999999</v>
          </cell>
        </row>
        <row r="322">
          <cell r="A322">
            <v>2011</v>
          </cell>
          <cell r="B322" t="str">
            <v>MAY</v>
          </cell>
          <cell r="D322" t="str">
            <v>FC1_4152</v>
          </cell>
          <cell r="E322">
            <v>0</v>
          </cell>
        </row>
        <row r="323">
          <cell r="A323">
            <v>2011</v>
          </cell>
          <cell r="B323" t="str">
            <v>MAY</v>
          </cell>
          <cell r="D323" t="str">
            <v>FC3_4123</v>
          </cell>
          <cell r="E323">
            <v>28788040.287751399</v>
          </cell>
        </row>
        <row r="324">
          <cell r="A324">
            <v>2011</v>
          </cell>
          <cell r="B324" t="str">
            <v>MAY</v>
          </cell>
          <cell r="D324" t="str">
            <v>FC3_4191</v>
          </cell>
          <cell r="E324">
            <v>0</v>
          </cell>
        </row>
        <row r="325">
          <cell r="A325">
            <v>2011</v>
          </cell>
          <cell r="B325" t="str">
            <v>MAY</v>
          </cell>
          <cell r="D325" t="str">
            <v>FC3_4128</v>
          </cell>
          <cell r="E325">
            <v>0</v>
          </cell>
        </row>
        <row r="326">
          <cell r="A326">
            <v>2011</v>
          </cell>
          <cell r="B326" t="str">
            <v>MAY</v>
          </cell>
          <cell r="D326" t="str">
            <v>EXP_4TOT</v>
          </cell>
          <cell r="E326">
            <v>394061484.10191602</v>
          </cell>
        </row>
        <row r="327">
          <cell r="A327">
            <v>2011</v>
          </cell>
          <cell r="B327" t="str">
            <v>MAY</v>
          </cell>
          <cell r="D327" t="str">
            <v>LIN_4LOS</v>
          </cell>
          <cell r="E327">
            <v>326799.78798056598</v>
          </cell>
        </row>
        <row r="328">
          <cell r="A328">
            <v>2011</v>
          </cell>
          <cell r="B328" t="str">
            <v>MAY</v>
          </cell>
          <cell r="D328" t="str">
            <v>REV_4TOT</v>
          </cell>
          <cell r="E328">
            <v>351441716.56655699</v>
          </cell>
        </row>
        <row r="329">
          <cell r="A329">
            <v>2011</v>
          </cell>
          <cell r="B329" t="str">
            <v>MAY</v>
          </cell>
          <cell r="D329" t="str">
            <v>O/U_4MON</v>
          </cell>
          <cell r="E329">
            <v>-42619767.535358801</v>
          </cell>
        </row>
        <row r="330">
          <cell r="A330">
            <v>2011</v>
          </cell>
          <cell r="B330" t="str">
            <v>MAY</v>
          </cell>
          <cell r="D330" t="str">
            <v>GLE_4MON</v>
          </cell>
          <cell r="E330">
            <v>-24594295.5372665</v>
          </cell>
        </row>
        <row r="331">
          <cell r="A331">
            <v>2011</v>
          </cell>
          <cell r="B331" t="str">
            <v>MAY</v>
          </cell>
          <cell r="D331" t="str">
            <v>RES_4PMO</v>
          </cell>
          <cell r="E331">
            <v>0</v>
          </cell>
        </row>
        <row r="332">
          <cell r="A332">
            <v>2011</v>
          </cell>
          <cell r="B332" t="str">
            <v>MAY</v>
          </cell>
          <cell r="D332" t="str">
            <v>INT_4AMT</v>
          </cell>
          <cell r="E332">
            <v>-36216.335241057597</v>
          </cell>
        </row>
        <row r="333">
          <cell r="A333">
            <v>2011</v>
          </cell>
          <cell r="B333" t="str">
            <v>MAY</v>
          </cell>
          <cell r="D333" t="str">
            <v>TRU_4BEG</v>
          </cell>
          <cell r="E333">
            <v>-236118321.44876501</v>
          </cell>
        </row>
        <row r="334">
          <cell r="A334">
            <v>2011</v>
          </cell>
          <cell r="B334" t="str">
            <v>MAY</v>
          </cell>
          <cell r="D334" t="str">
            <v>GLB_4END</v>
          </cell>
          <cell r="E334">
            <v>-260712616.98603201</v>
          </cell>
        </row>
        <row r="335">
          <cell r="A335">
            <v>2011</v>
          </cell>
          <cell r="B335" t="str">
            <v>MAY</v>
          </cell>
          <cell r="D335" t="str">
            <v>INT_4MON</v>
          </cell>
          <cell r="E335">
            <v>1.4579999999999999E-4</v>
          </cell>
        </row>
        <row r="336">
          <cell r="A336">
            <v>2011</v>
          </cell>
          <cell r="B336" t="str">
            <v>MAY</v>
          </cell>
          <cell r="D336" t="str">
            <v>AVG_4AMT</v>
          </cell>
          <cell r="E336">
            <v>-248397361.04977801</v>
          </cell>
        </row>
        <row r="337">
          <cell r="A337">
            <v>2011</v>
          </cell>
          <cell r="B337" t="str">
            <v>MAY</v>
          </cell>
          <cell r="D337" t="str">
            <v>INT_4YER</v>
          </cell>
          <cell r="E337">
            <v>1.75E-3</v>
          </cell>
        </row>
        <row r="338">
          <cell r="A338">
            <v>2011</v>
          </cell>
          <cell r="B338" t="str">
            <v>MAY</v>
          </cell>
          <cell r="D338" t="str">
            <v>ADJ_4PRI</v>
          </cell>
          <cell r="E338">
            <v>0</v>
          </cell>
        </row>
        <row r="339">
          <cell r="A339">
            <v>2011</v>
          </cell>
          <cell r="B339" t="str">
            <v>MAY</v>
          </cell>
          <cell r="D339" t="str">
            <v>RES_4PRI</v>
          </cell>
          <cell r="E339">
            <v>0</v>
          </cell>
        </row>
        <row r="340">
          <cell r="A340">
            <v>2011</v>
          </cell>
          <cell r="B340" t="str">
            <v>MAY</v>
          </cell>
          <cell r="D340" t="str">
            <v>TRU_4END</v>
          </cell>
          <cell r="E340">
            <v>-260676400.65079099</v>
          </cell>
        </row>
        <row r="341">
          <cell r="A341">
            <v>2011</v>
          </cell>
          <cell r="B341" t="str">
            <v>MAY</v>
          </cell>
          <cell r="D341" t="str">
            <v>SHT_4REM</v>
          </cell>
          <cell r="E341">
            <v>126431818.333333</v>
          </cell>
        </row>
        <row r="342">
          <cell r="A342">
            <v>2011</v>
          </cell>
          <cell r="B342" t="str">
            <v>MAY</v>
          </cell>
          <cell r="D342" t="str">
            <v>LNG_4MON</v>
          </cell>
          <cell r="E342">
            <v>-26540788.166666601</v>
          </cell>
        </row>
        <row r="343">
          <cell r="A343">
            <v>2011</v>
          </cell>
          <cell r="B343" t="str">
            <v>MAY</v>
          </cell>
          <cell r="D343" t="str">
            <v>3MC_4MON</v>
          </cell>
          <cell r="E343">
            <v>0</v>
          </cell>
        </row>
        <row r="344">
          <cell r="A344">
            <v>2011</v>
          </cell>
          <cell r="B344" t="str">
            <v>MAY</v>
          </cell>
          <cell r="D344" t="str">
            <v>SHT_4DEF</v>
          </cell>
          <cell r="E344">
            <v>18957705.833333299</v>
          </cell>
        </row>
        <row r="345">
          <cell r="A345">
            <v>2011</v>
          </cell>
          <cell r="B345" t="str">
            <v>JUN</v>
          </cell>
          <cell r="D345" t="str">
            <v>CI7_4001</v>
          </cell>
          <cell r="E345">
            <v>0</v>
          </cell>
        </row>
        <row r="346">
          <cell r="A346">
            <v>2011</v>
          </cell>
          <cell r="B346" t="str">
            <v>JUN</v>
          </cell>
          <cell r="D346" t="str">
            <v>CI9_4001</v>
          </cell>
          <cell r="E346">
            <v>0</v>
          </cell>
        </row>
        <row r="347">
          <cell r="A347">
            <v>2011</v>
          </cell>
          <cell r="B347" t="str">
            <v>JUN</v>
          </cell>
          <cell r="D347" t="str">
            <v>CI1_4001</v>
          </cell>
          <cell r="E347">
            <v>0</v>
          </cell>
        </row>
        <row r="348">
          <cell r="A348">
            <v>2011</v>
          </cell>
          <cell r="B348" t="str">
            <v>JUN</v>
          </cell>
          <cell r="D348" t="str">
            <v>CI8_4001</v>
          </cell>
          <cell r="E348">
            <v>0</v>
          </cell>
        </row>
        <row r="349">
          <cell r="A349">
            <v>2011</v>
          </cell>
          <cell r="B349" t="str">
            <v>JUN</v>
          </cell>
          <cell r="D349" t="str">
            <v>CIA_4001</v>
          </cell>
          <cell r="E349">
            <v>0</v>
          </cell>
        </row>
        <row r="350">
          <cell r="A350">
            <v>2011</v>
          </cell>
          <cell r="B350" t="str">
            <v>JUN</v>
          </cell>
          <cell r="D350" t="str">
            <v>CIB_4001</v>
          </cell>
          <cell r="E350">
            <v>0</v>
          </cell>
        </row>
        <row r="351">
          <cell r="A351">
            <v>2011</v>
          </cell>
          <cell r="B351" t="str">
            <v>JUN</v>
          </cell>
          <cell r="D351" t="str">
            <v>CIC_4001</v>
          </cell>
          <cell r="E351">
            <v>0</v>
          </cell>
        </row>
        <row r="352">
          <cell r="A352">
            <v>2011</v>
          </cell>
          <cell r="B352" t="str">
            <v>JUN</v>
          </cell>
          <cell r="D352" t="str">
            <v>456_2250</v>
          </cell>
          <cell r="E352">
            <v>-9153.08</v>
          </cell>
        </row>
        <row r="353">
          <cell r="A353">
            <v>2011</v>
          </cell>
          <cell r="B353" t="str">
            <v>JUN</v>
          </cell>
          <cell r="D353" t="str">
            <v>501_1110</v>
          </cell>
          <cell r="E353">
            <v>-306223.18</v>
          </cell>
        </row>
        <row r="354">
          <cell r="A354">
            <v>2011</v>
          </cell>
          <cell r="B354" t="str">
            <v>JUN</v>
          </cell>
          <cell r="D354" t="str">
            <v>518_1540</v>
          </cell>
          <cell r="E354">
            <v>490996.72</v>
          </cell>
        </row>
        <row r="355">
          <cell r="A355">
            <v>2011</v>
          </cell>
          <cell r="B355" t="str">
            <v>JUN</v>
          </cell>
          <cell r="D355" t="str">
            <v>547_1100</v>
          </cell>
          <cell r="E355">
            <v>4607141.82</v>
          </cell>
        </row>
        <row r="356">
          <cell r="A356">
            <v>2011</v>
          </cell>
          <cell r="B356" t="str">
            <v>MAY</v>
          </cell>
          <cell r="D356" t="str">
            <v>KWH_4940</v>
          </cell>
          <cell r="E356">
            <v>688893</v>
          </cell>
        </row>
        <row r="357">
          <cell r="A357">
            <v>2011</v>
          </cell>
          <cell r="B357" t="str">
            <v>MAY</v>
          </cell>
          <cell r="D357" t="str">
            <v>440_4000</v>
          </cell>
          <cell r="E357">
            <v>314597558.69</v>
          </cell>
        </row>
        <row r="358">
          <cell r="A358">
            <v>2011</v>
          </cell>
          <cell r="B358" t="str">
            <v>MAY</v>
          </cell>
          <cell r="D358" t="str">
            <v>440_4940</v>
          </cell>
          <cell r="E358">
            <v>0</v>
          </cell>
        </row>
        <row r="359">
          <cell r="A359">
            <v>2011</v>
          </cell>
          <cell r="B359" t="str">
            <v>MAY</v>
          </cell>
          <cell r="D359" t="str">
            <v>440_4000</v>
          </cell>
          <cell r="E359">
            <v>0</v>
          </cell>
        </row>
        <row r="360">
          <cell r="A360">
            <v>2011</v>
          </cell>
          <cell r="B360" t="str">
            <v>MAY</v>
          </cell>
          <cell r="D360" t="str">
            <v>440_4000</v>
          </cell>
          <cell r="E360">
            <v>16572117.630000001</v>
          </cell>
        </row>
        <row r="361">
          <cell r="A361">
            <v>2011</v>
          </cell>
          <cell r="B361" t="str">
            <v>MAY</v>
          </cell>
          <cell r="D361" t="str">
            <v>440_4810</v>
          </cell>
          <cell r="E361">
            <v>1437184.57</v>
          </cell>
        </row>
        <row r="362">
          <cell r="A362">
            <v>2011</v>
          </cell>
          <cell r="B362" t="str">
            <v>MAY</v>
          </cell>
          <cell r="D362" t="str">
            <v>KWH_4840</v>
          </cell>
          <cell r="E362">
            <v>104888657</v>
          </cell>
        </row>
        <row r="363">
          <cell r="A363">
            <v>2011</v>
          </cell>
          <cell r="B363" t="str">
            <v>MAY</v>
          </cell>
          <cell r="D363" t="str">
            <v>440_4810</v>
          </cell>
          <cell r="E363">
            <v>0</v>
          </cell>
        </row>
        <row r="364">
          <cell r="A364">
            <v>2011</v>
          </cell>
          <cell r="B364" t="str">
            <v>MAY</v>
          </cell>
          <cell r="D364" t="str">
            <v>440_4000</v>
          </cell>
          <cell r="E364">
            <v>39276287.719999999</v>
          </cell>
        </row>
        <row r="365">
          <cell r="A365">
            <v>2011</v>
          </cell>
          <cell r="B365" t="str">
            <v>MAY</v>
          </cell>
          <cell r="D365" t="str">
            <v>440_4000</v>
          </cell>
          <cell r="E365">
            <v>0</v>
          </cell>
        </row>
        <row r="366">
          <cell r="A366">
            <v>2011</v>
          </cell>
          <cell r="B366" t="str">
            <v>MAY</v>
          </cell>
          <cell r="D366" t="str">
            <v>440_4840</v>
          </cell>
          <cell r="E366">
            <v>0</v>
          </cell>
        </row>
        <row r="367">
          <cell r="A367">
            <v>2011</v>
          </cell>
          <cell r="B367" t="str">
            <v>MAY</v>
          </cell>
          <cell r="D367" t="str">
            <v>440_4940</v>
          </cell>
          <cell r="E367">
            <v>0</v>
          </cell>
        </row>
        <row r="368">
          <cell r="A368">
            <v>2011</v>
          </cell>
          <cell r="B368" t="str">
            <v>MAY</v>
          </cell>
          <cell r="D368" t="str">
            <v>440_4810</v>
          </cell>
          <cell r="E368">
            <v>-24771.5</v>
          </cell>
        </row>
        <row r="369">
          <cell r="A369">
            <v>2011</v>
          </cell>
          <cell r="B369" t="str">
            <v>MAY</v>
          </cell>
          <cell r="D369" t="str">
            <v>KWH_4810</v>
          </cell>
          <cell r="E369">
            <v>81029388</v>
          </cell>
        </row>
        <row r="370">
          <cell r="A370">
            <v>2011</v>
          </cell>
          <cell r="B370" t="str">
            <v>MAY</v>
          </cell>
          <cell r="D370" t="str">
            <v>440_4810</v>
          </cell>
          <cell r="E370">
            <v>2240885.63</v>
          </cell>
        </row>
        <row r="371">
          <cell r="A371">
            <v>2011</v>
          </cell>
          <cell r="B371" t="str">
            <v>MAY</v>
          </cell>
          <cell r="D371" t="str">
            <v>440_4840</v>
          </cell>
          <cell r="E371">
            <v>2416824.3199999998</v>
          </cell>
        </row>
        <row r="372">
          <cell r="A372">
            <v>2011</v>
          </cell>
          <cell r="B372" t="str">
            <v>MAY</v>
          </cell>
          <cell r="D372" t="str">
            <v>440_4940</v>
          </cell>
          <cell r="E372">
            <v>17968.75</v>
          </cell>
        </row>
        <row r="373">
          <cell r="A373">
            <v>2011</v>
          </cell>
          <cell r="B373" t="str">
            <v>MAY</v>
          </cell>
          <cell r="D373" t="str">
            <v>2MC_4TOT</v>
          </cell>
          <cell r="E373">
            <v>0</v>
          </cell>
        </row>
        <row r="374">
          <cell r="A374">
            <v>2011</v>
          </cell>
          <cell r="B374" t="str">
            <v>MAY</v>
          </cell>
          <cell r="D374" t="str">
            <v>TRU_4MON</v>
          </cell>
          <cell r="E374">
            <v>-18061688.333333299</v>
          </cell>
        </row>
        <row r="375">
          <cell r="A375">
            <v>2011</v>
          </cell>
          <cell r="B375" t="str">
            <v>MAY</v>
          </cell>
          <cell r="D375" t="str">
            <v>1MC_4TOT</v>
          </cell>
          <cell r="E375">
            <v>0</v>
          </cell>
        </row>
        <row r="376">
          <cell r="A376">
            <v>2011</v>
          </cell>
          <cell r="B376" t="str">
            <v>MAY</v>
          </cell>
          <cell r="D376" t="str">
            <v>1MC_4MON</v>
          </cell>
          <cell r="E376">
            <v>0</v>
          </cell>
        </row>
        <row r="377">
          <cell r="A377">
            <v>2011</v>
          </cell>
          <cell r="B377" t="str">
            <v>MAY</v>
          </cell>
          <cell r="D377" t="str">
            <v>PIF_4MON</v>
          </cell>
          <cell r="E377">
            <v>-675838.04599999997</v>
          </cell>
        </row>
        <row r="378">
          <cell r="A378">
            <v>2011</v>
          </cell>
          <cell r="B378" t="str">
            <v>MAY</v>
          </cell>
          <cell r="D378" t="str">
            <v>PIF_4GRS</v>
          </cell>
          <cell r="E378">
            <v>0</v>
          </cell>
        </row>
        <row r="379">
          <cell r="A379">
            <v>2011</v>
          </cell>
          <cell r="B379" t="str">
            <v>MAY</v>
          </cell>
          <cell r="D379" t="str">
            <v>PIF_4NET</v>
          </cell>
          <cell r="E379">
            <v>-8110056.5520000001</v>
          </cell>
        </row>
        <row r="380">
          <cell r="A380">
            <v>2011</v>
          </cell>
          <cell r="B380" t="str">
            <v>MAY</v>
          </cell>
          <cell r="D380" t="str">
            <v>PIF_4FEE</v>
          </cell>
          <cell r="E380">
            <v>5843.4480000000003</v>
          </cell>
        </row>
        <row r="381">
          <cell r="A381">
            <v>2011</v>
          </cell>
          <cell r="B381" t="str">
            <v>MAY</v>
          </cell>
          <cell r="D381" t="str">
            <v>GRT_4FEE</v>
          </cell>
          <cell r="E381">
            <v>0</v>
          </cell>
        </row>
        <row r="382">
          <cell r="A382">
            <v>2011</v>
          </cell>
          <cell r="B382" t="str">
            <v>MAY</v>
          </cell>
          <cell r="D382" t="str">
            <v>REV_4MON</v>
          </cell>
          <cell r="E382">
            <v>351441716.56655699</v>
          </cell>
        </row>
        <row r="383">
          <cell r="A383">
            <v>2011</v>
          </cell>
          <cell r="B383" t="str">
            <v>MAY</v>
          </cell>
          <cell r="D383" t="str">
            <v>RAF_4FEE</v>
          </cell>
          <cell r="E383">
            <v>266721.0941088</v>
          </cell>
        </row>
        <row r="384">
          <cell r="A384">
            <v>2011</v>
          </cell>
          <cell r="B384" t="str">
            <v>MAY</v>
          </cell>
          <cell r="D384" t="str">
            <v>REV_4NET</v>
          </cell>
          <cell r="E384">
            <v>370179242.94589102</v>
          </cell>
        </row>
        <row r="385">
          <cell r="A385">
            <v>2011</v>
          </cell>
          <cell r="B385" t="str">
            <v>MAY</v>
          </cell>
          <cell r="D385" t="str">
            <v>AM2_4111</v>
          </cell>
          <cell r="E385">
            <v>0</v>
          </cell>
        </row>
        <row r="386">
          <cell r="A386">
            <v>2011</v>
          </cell>
          <cell r="B386" t="str">
            <v>MAY</v>
          </cell>
          <cell r="D386" t="str">
            <v>AMB_4111</v>
          </cell>
          <cell r="E386">
            <v>0.98806970000000005</v>
          </cell>
        </row>
        <row r="387">
          <cell r="A387">
            <v>2011</v>
          </cell>
          <cell r="B387" t="str">
            <v>MAY</v>
          </cell>
          <cell r="D387" t="str">
            <v>AMA_4111</v>
          </cell>
          <cell r="E387">
            <v>0</v>
          </cell>
        </row>
        <row r="388">
          <cell r="A388">
            <v>2011</v>
          </cell>
          <cell r="B388" t="str">
            <v>MAY</v>
          </cell>
          <cell r="D388" t="str">
            <v>AM5_4111</v>
          </cell>
          <cell r="E388">
            <v>0</v>
          </cell>
        </row>
        <row r="389">
          <cell r="A389">
            <v>2011</v>
          </cell>
          <cell r="B389" t="str">
            <v>MAY</v>
          </cell>
          <cell r="D389" t="str">
            <v>AM3_4111</v>
          </cell>
          <cell r="E389">
            <v>0</v>
          </cell>
        </row>
        <row r="390">
          <cell r="A390">
            <v>2011</v>
          </cell>
          <cell r="B390" t="str">
            <v>MAY</v>
          </cell>
          <cell r="D390" t="str">
            <v>AM6_4111</v>
          </cell>
          <cell r="E390">
            <v>1.9E-3</v>
          </cell>
        </row>
        <row r="391">
          <cell r="A391">
            <v>2011</v>
          </cell>
          <cell r="B391" t="str">
            <v>MAY</v>
          </cell>
          <cell r="D391" t="str">
            <v>AM7_4111</v>
          </cell>
          <cell r="E391">
            <v>1.6000000000000001E-3</v>
          </cell>
        </row>
        <row r="392">
          <cell r="A392">
            <v>2011</v>
          </cell>
          <cell r="B392" t="str">
            <v>MAY</v>
          </cell>
          <cell r="D392" t="str">
            <v>AM8_4111</v>
          </cell>
          <cell r="E392">
            <v>1.75E-3</v>
          </cell>
        </row>
        <row r="393">
          <cell r="A393">
            <v>2011</v>
          </cell>
          <cell r="B393" t="str">
            <v>MAY</v>
          </cell>
          <cell r="D393" t="str">
            <v>AM9_4111</v>
          </cell>
          <cell r="E393">
            <v>1.4579999999999999E-4</v>
          </cell>
        </row>
        <row r="394">
          <cell r="A394">
            <v>2011</v>
          </cell>
          <cell r="B394" t="str">
            <v>MAY</v>
          </cell>
          <cell r="D394" t="str">
            <v>AMC_4111</v>
          </cell>
          <cell r="E394">
            <v>0</v>
          </cell>
        </row>
        <row r="395">
          <cell r="A395">
            <v>2011</v>
          </cell>
          <cell r="B395" t="str">
            <v>MAY</v>
          </cell>
          <cell r="D395" t="str">
            <v>CIS_4001</v>
          </cell>
          <cell r="E395">
            <v>33421373.059999999</v>
          </cell>
        </row>
        <row r="396">
          <cell r="A396">
            <v>2011</v>
          </cell>
          <cell r="B396" t="str">
            <v>MAY</v>
          </cell>
          <cell r="D396" t="str">
            <v>COB_4001</v>
          </cell>
          <cell r="E396">
            <v>0</v>
          </cell>
        </row>
        <row r="397">
          <cell r="A397">
            <v>2011</v>
          </cell>
          <cell r="B397" t="str">
            <v>MAY</v>
          </cell>
          <cell r="D397" t="str">
            <v>CIR_4001</v>
          </cell>
          <cell r="E397">
            <v>33421373.059999999</v>
          </cell>
        </row>
        <row r="398">
          <cell r="A398">
            <v>2011</v>
          </cell>
          <cell r="B398" t="str">
            <v>MAY</v>
          </cell>
          <cell r="D398" t="str">
            <v>COE_4001</v>
          </cell>
          <cell r="E398">
            <v>0</v>
          </cell>
        </row>
        <row r="399">
          <cell r="A399">
            <v>2011</v>
          </cell>
          <cell r="B399" t="str">
            <v>MAY</v>
          </cell>
          <cell r="D399" t="str">
            <v>COC_4001</v>
          </cell>
          <cell r="E399">
            <v>0</v>
          </cell>
        </row>
        <row r="400">
          <cell r="A400">
            <v>2011</v>
          </cell>
          <cell r="B400" t="str">
            <v>MAY</v>
          </cell>
          <cell r="D400" t="str">
            <v>COD_4001</v>
          </cell>
          <cell r="E400">
            <v>0</v>
          </cell>
        </row>
        <row r="401">
          <cell r="A401">
            <v>2011</v>
          </cell>
          <cell r="B401" t="str">
            <v>MAY</v>
          </cell>
          <cell r="D401" t="str">
            <v>COA_4001</v>
          </cell>
          <cell r="E401">
            <v>0</v>
          </cell>
        </row>
        <row r="402">
          <cell r="A402">
            <v>2011</v>
          </cell>
          <cell r="B402" t="str">
            <v>MAY</v>
          </cell>
          <cell r="D402" t="str">
            <v>CI5_4001</v>
          </cell>
          <cell r="E402">
            <v>0</v>
          </cell>
        </row>
        <row r="403">
          <cell r="A403">
            <v>2011</v>
          </cell>
          <cell r="B403" t="str">
            <v>MAY</v>
          </cell>
          <cell r="D403" t="str">
            <v>FC1_4117</v>
          </cell>
          <cell r="E403">
            <v>-247199.7</v>
          </cell>
        </row>
        <row r="404">
          <cell r="A404">
            <v>2011</v>
          </cell>
          <cell r="B404" t="str">
            <v>MAY</v>
          </cell>
          <cell r="D404" t="str">
            <v>FC1_4123</v>
          </cell>
          <cell r="E404">
            <v>29135637.18</v>
          </cell>
        </row>
        <row r="405">
          <cell r="A405">
            <v>2011</v>
          </cell>
          <cell r="B405" t="str">
            <v>MAY</v>
          </cell>
          <cell r="D405" t="str">
            <v>FC3_4117</v>
          </cell>
          <cell r="E405">
            <v>-244250.53341909</v>
          </cell>
        </row>
        <row r="406">
          <cell r="A406">
            <v>2011</v>
          </cell>
          <cell r="B406" t="str">
            <v>MAY</v>
          </cell>
          <cell r="D406" t="str">
            <v>FC3_4116</v>
          </cell>
          <cell r="E406">
            <v>-24120.965011036998</v>
          </cell>
        </row>
        <row r="407">
          <cell r="A407">
            <v>2011</v>
          </cell>
          <cell r="B407" t="str">
            <v>MAY</v>
          </cell>
          <cell r="D407" t="str">
            <v>FC3_4151</v>
          </cell>
          <cell r="E407">
            <v>0</v>
          </cell>
        </row>
        <row r="408">
          <cell r="A408">
            <v>2011</v>
          </cell>
          <cell r="B408" t="str">
            <v>MAY</v>
          </cell>
          <cell r="D408" t="str">
            <v>FC2_4125</v>
          </cell>
          <cell r="E408">
            <v>0.98806970000000005</v>
          </cell>
        </row>
        <row r="409">
          <cell r="A409">
            <v>2011</v>
          </cell>
          <cell r="B409" t="str">
            <v>MAY</v>
          </cell>
          <cell r="D409" t="str">
            <v>FC2_4118</v>
          </cell>
          <cell r="E409">
            <v>0.98806970000000005</v>
          </cell>
        </row>
        <row r="410">
          <cell r="A410">
            <v>2011</v>
          </cell>
          <cell r="B410" t="str">
            <v>MAY</v>
          </cell>
          <cell r="D410" t="str">
            <v>FC2_4123</v>
          </cell>
          <cell r="E410">
            <v>0.98806970000000005</v>
          </cell>
        </row>
        <row r="411">
          <cell r="A411">
            <v>2011</v>
          </cell>
          <cell r="B411" t="str">
            <v>MAY</v>
          </cell>
          <cell r="D411" t="str">
            <v>FC2_4191</v>
          </cell>
          <cell r="E411">
            <v>0.98806970000000005</v>
          </cell>
        </row>
        <row r="412">
          <cell r="A412">
            <v>2011</v>
          </cell>
          <cell r="B412" t="str">
            <v>MAY</v>
          </cell>
          <cell r="D412" t="str">
            <v>FC1_4128</v>
          </cell>
          <cell r="E412">
            <v>0</v>
          </cell>
        </row>
        <row r="413">
          <cell r="A413">
            <v>2011</v>
          </cell>
          <cell r="B413" t="str">
            <v>MAY</v>
          </cell>
          <cell r="D413" t="str">
            <v>FC3_4114</v>
          </cell>
          <cell r="E413">
            <v>1425297.1524362899</v>
          </cell>
        </row>
        <row r="414">
          <cell r="A414">
            <v>2011</v>
          </cell>
          <cell r="B414" t="str">
            <v>MAY</v>
          </cell>
          <cell r="D414" t="str">
            <v>FC1_4119</v>
          </cell>
          <cell r="E414">
            <v>-768089.61</v>
          </cell>
        </row>
        <row r="415">
          <cell r="A415">
            <v>2011</v>
          </cell>
          <cell r="B415" t="str">
            <v>MAY</v>
          </cell>
          <cell r="D415" t="str">
            <v>FC3_4120</v>
          </cell>
          <cell r="E415">
            <v>-247557.08890874599</v>
          </cell>
        </row>
        <row r="416">
          <cell r="A416">
            <v>2011</v>
          </cell>
          <cell r="B416" t="str">
            <v>MAY</v>
          </cell>
          <cell r="D416" t="str">
            <v>FC1_4129</v>
          </cell>
          <cell r="E416">
            <v>-3946604.6543295402</v>
          </cell>
        </row>
        <row r="417">
          <cell r="A417">
            <v>2011</v>
          </cell>
          <cell r="B417" t="str">
            <v>MAY</v>
          </cell>
          <cell r="D417" t="str">
            <v>FC1_4114</v>
          </cell>
          <cell r="E417">
            <v>1442506.69</v>
          </cell>
        </row>
        <row r="418">
          <cell r="A418">
            <v>2011</v>
          </cell>
          <cell r="B418" t="str">
            <v>MAY</v>
          </cell>
          <cell r="D418" t="str">
            <v>FC2_4127</v>
          </cell>
          <cell r="E418">
            <v>0.98806970000000005</v>
          </cell>
        </row>
        <row r="419">
          <cell r="A419">
            <v>2011</v>
          </cell>
          <cell r="B419" t="str">
            <v>MAY</v>
          </cell>
          <cell r="D419" t="str">
            <v>FC2_4113</v>
          </cell>
          <cell r="E419">
            <v>0.98806970000000005</v>
          </cell>
        </row>
        <row r="420">
          <cell r="A420">
            <v>2011</v>
          </cell>
          <cell r="B420" t="str">
            <v>MAY</v>
          </cell>
          <cell r="D420" t="str">
            <v>FC2_4114</v>
          </cell>
          <cell r="E420">
            <v>0.98806970000000005</v>
          </cell>
        </row>
        <row r="421">
          <cell r="A421">
            <v>2011</v>
          </cell>
          <cell r="B421" t="str">
            <v>MAY</v>
          </cell>
          <cell r="D421" t="str">
            <v>FC2_4115</v>
          </cell>
          <cell r="E421">
            <v>0.98806970000000005</v>
          </cell>
        </row>
        <row r="422">
          <cell r="A422">
            <v>2011</v>
          </cell>
          <cell r="B422" t="str">
            <v>MAY</v>
          </cell>
          <cell r="D422" t="str">
            <v>FC2_4112</v>
          </cell>
          <cell r="E422">
            <v>0.98806970000000005</v>
          </cell>
        </row>
        <row r="423">
          <cell r="A423">
            <v>2011</v>
          </cell>
          <cell r="B423" t="str">
            <v>MAY</v>
          </cell>
          <cell r="D423" t="str">
            <v>FC3_4115</v>
          </cell>
          <cell r="E423">
            <v>0</v>
          </cell>
        </row>
        <row r="424">
          <cell r="A424">
            <v>2011</v>
          </cell>
          <cell r="B424" t="str">
            <v>MAY</v>
          </cell>
          <cell r="D424" t="str">
            <v>MAN_400G</v>
          </cell>
          <cell r="E424">
            <v>-8115900</v>
          </cell>
        </row>
        <row r="425">
          <cell r="A425">
            <v>2011</v>
          </cell>
          <cell r="B425" t="str">
            <v>MAY</v>
          </cell>
          <cell r="D425" t="str">
            <v>MAN_400H</v>
          </cell>
          <cell r="E425">
            <v>0</v>
          </cell>
        </row>
        <row r="426">
          <cell r="A426">
            <v>2011</v>
          </cell>
          <cell r="B426" t="str">
            <v>MAY</v>
          </cell>
          <cell r="D426" t="str">
            <v>MAN_400R</v>
          </cell>
          <cell r="E426">
            <v>0</v>
          </cell>
        </row>
        <row r="427">
          <cell r="A427">
            <v>2011</v>
          </cell>
          <cell r="B427" t="str">
            <v>MAY</v>
          </cell>
          <cell r="D427" t="str">
            <v>MAN_400W</v>
          </cell>
          <cell r="E427">
            <v>0</v>
          </cell>
        </row>
        <row r="428">
          <cell r="A428">
            <v>2011</v>
          </cell>
          <cell r="B428" t="str">
            <v>MAY</v>
          </cell>
          <cell r="D428" t="str">
            <v>MAN_400X</v>
          </cell>
          <cell r="E428">
            <v>0</v>
          </cell>
        </row>
        <row r="429">
          <cell r="A429">
            <v>2011</v>
          </cell>
          <cell r="B429" t="str">
            <v>MAY</v>
          </cell>
          <cell r="D429" t="str">
            <v>MAN_4019</v>
          </cell>
          <cell r="E429">
            <v>0</v>
          </cell>
        </row>
        <row r="430">
          <cell r="A430">
            <v>2011</v>
          </cell>
          <cell r="B430" t="str">
            <v>MAY</v>
          </cell>
          <cell r="D430" t="str">
            <v>MAN_4100</v>
          </cell>
          <cell r="E430">
            <v>0</v>
          </cell>
        </row>
        <row r="431">
          <cell r="A431">
            <v>2011</v>
          </cell>
          <cell r="B431" t="str">
            <v>MAY</v>
          </cell>
          <cell r="D431" t="str">
            <v>MAN_4150</v>
          </cell>
          <cell r="E431">
            <v>8.3000000000000001E-4</v>
          </cell>
        </row>
        <row r="432">
          <cell r="A432">
            <v>2011</v>
          </cell>
          <cell r="B432" t="str">
            <v>MAY</v>
          </cell>
          <cell r="D432" t="str">
            <v>XAN_4100</v>
          </cell>
          <cell r="E432">
            <v>1.6000000000000001E-3</v>
          </cell>
        </row>
        <row r="433">
          <cell r="A433">
            <v>2011</v>
          </cell>
          <cell r="B433" t="str">
            <v>MAY</v>
          </cell>
          <cell r="D433" t="str">
            <v>XAN_4200</v>
          </cell>
          <cell r="E433">
            <v>7.2000000000000005E-4</v>
          </cell>
        </row>
        <row r="434">
          <cell r="A434">
            <v>2011</v>
          </cell>
          <cell r="B434" t="str">
            <v>MAY</v>
          </cell>
          <cell r="D434" t="str">
            <v>XAN_4300</v>
          </cell>
          <cell r="E434">
            <v>1.9473000000000001E-2</v>
          </cell>
        </row>
        <row r="435">
          <cell r="A435">
            <v>2011</v>
          </cell>
          <cell r="B435" t="str">
            <v>MAY</v>
          </cell>
          <cell r="D435" t="str">
            <v>XAN_4400</v>
          </cell>
          <cell r="E435">
            <v>4.7018999999999998E-2</v>
          </cell>
        </row>
        <row r="436">
          <cell r="A436">
            <v>2011</v>
          </cell>
          <cell r="B436" t="str">
            <v>MAY</v>
          </cell>
          <cell r="D436" t="str">
            <v>XAN_4500</v>
          </cell>
          <cell r="E436">
            <v>0.35</v>
          </cell>
        </row>
        <row r="437">
          <cell r="A437">
            <v>2011</v>
          </cell>
          <cell r="B437" t="str">
            <v>MAY</v>
          </cell>
          <cell r="D437" t="str">
            <v>XAN_4600</v>
          </cell>
          <cell r="E437">
            <v>5.5E-2</v>
          </cell>
        </row>
        <row r="438">
          <cell r="A438">
            <v>2011</v>
          </cell>
          <cell r="B438" t="str">
            <v>MAY</v>
          </cell>
          <cell r="D438" t="str">
            <v>AM4_4111</v>
          </cell>
          <cell r="E438">
            <v>-41</v>
          </cell>
        </row>
        <row r="439">
          <cell r="A439">
            <v>2011</v>
          </cell>
          <cell r="B439" t="str">
            <v>MAY</v>
          </cell>
          <cell r="D439" t="str">
            <v>AM1_4111</v>
          </cell>
          <cell r="E439">
            <v>0</v>
          </cell>
        </row>
        <row r="440">
          <cell r="A440">
            <v>2011</v>
          </cell>
          <cell r="B440" t="str">
            <v>MAY</v>
          </cell>
          <cell r="D440" t="str">
            <v>CIN_4001</v>
          </cell>
          <cell r="E440">
            <v>0</v>
          </cell>
        </row>
        <row r="441">
          <cell r="A441">
            <v>2011</v>
          </cell>
          <cell r="B441" t="str">
            <v>MAY</v>
          </cell>
          <cell r="D441" t="str">
            <v>CIP_4001</v>
          </cell>
          <cell r="E441">
            <v>33421373.059999999</v>
          </cell>
        </row>
        <row r="442">
          <cell r="A442">
            <v>2011</v>
          </cell>
          <cell r="B442" t="str">
            <v>MAY</v>
          </cell>
          <cell r="D442" t="str">
            <v>CIQ_4001</v>
          </cell>
          <cell r="E442">
            <v>33421373.059999999</v>
          </cell>
        </row>
        <row r="443">
          <cell r="A443">
            <v>2011</v>
          </cell>
          <cell r="B443" t="str">
            <v>MAY</v>
          </cell>
          <cell r="D443" t="str">
            <v>XAN_4700</v>
          </cell>
          <cell r="E443">
            <v>1.9E-3</v>
          </cell>
        </row>
        <row r="444">
          <cell r="A444">
            <v>2011</v>
          </cell>
          <cell r="B444" t="str">
            <v>MAY</v>
          </cell>
          <cell r="D444" t="str">
            <v>GLB_4BEG</v>
          </cell>
          <cell r="E444">
            <v>-236118321.44876501</v>
          </cell>
        </row>
        <row r="445">
          <cell r="A445">
            <v>2011</v>
          </cell>
          <cell r="B445" t="str">
            <v>MAY</v>
          </cell>
          <cell r="D445" t="str">
            <v>O/U_4YTD</v>
          </cell>
          <cell r="E445">
            <v>-45974388.1519171</v>
          </cell>
        </row>
        <row r="446">
          <cell r="A446">
            <v>2011</v>
          </cell>
          <cell r="B446" t="str">
            <v>MAY</v>
          </cell>
          <cell r="D446" t="str">
            <v>TRU_4YTD</v>
          </cell>
          <cell r="E446">
            <v>-72246753.333333299</v>
          </cell>
        </row>
        <row r="447">
          <cell r="A447">
            <v>2011</v>
          </cell>
          <cell r="B447" t="str">
            <v>MAY</v>
          </cell>
          <cell r="D447" t="str">
            <v>1MC_4YTD</v>
          </cell>
          <cell r="E447">
            <v>0</v>
          </cell>
        </row>
        <row r="448">
          <cell r="A448">
            <v>2011</v>
          </cell>
          <cell r="B448" t="str">
            <v>MAY</v>
          </cell>
          <cell r="D448" t="str">
            <v>2MC_4YTD</v>
          </cell>
          <cell r="E448">
            <v>0</v>
          </cell>
        </row>
        <row r="449">
          <cell r="A449">
            <v>2011</v>
          </cell>
          <cell r="B449" t="str">
            <v>MAY</v>
          </cell>
          <cell r="D449" t="str">
            <v>3MC_4YTD</v>
          </cell>
          <cell r="E449">
            <v>0</v>
          </cell>
        </row>
        <row r="450">
          <cell r="A450">
            <v>2011</v>
          </cell>
          <cell r="B450" t="str">
            <v>MAY</v>
          </cell>
          <cell r="D450" t="str">
            <v>INT_4YTD</v>
          </cell>
          <cell r="E450">
            <v>-151933.981566918</v>
          </cell>
        </row>
        <row r="451">
          <cell r="A451">
            <v>2011</v>
          </cell>
          <cell r="B451" t="str">
            <v>MAY</v>
          </cell>
          <cell r="D451" t="str">
            <v>RRT_9102</v>
          </cell>
          <cell r="E451">
            <v>1124690.8537777599</v>
          </cell>
        </row>
        <row r="452">
          <cell r="A452">
            <v>2011</v>
          </cell>
          <cell r="B452" t="str">
            <v>MAY</v>
          </cell>
          <cell r="D452" t="str">
            <v>RRD_9002</v>
          </cell>
          <cell r="E452">
            <v>0</v>
          </cell>
        </row>
        <row r="453">
          <cell r="A453">
            <v>2011</v>
          </cell>
          <cell r="B453" t="str">
            <v>MAY</v>
          </cell>
          <cell r="D453" t="str">
            <v>RRT_9103</v>
          </cell>
          <cell r="E453">
            <v>480458.75890346599</v>
          </cell>
        </row>
        <row r="454">
          <cell r="A454">
            <v>2011</v>
          </cell>
          <cell r="B454" t="str">
            <v>MAY</v>
          </cell>
          <cell r="D454" t="str">
            <v>RRT_9003</v>
          </cell>
          <cell r="E454">
            <v>392502.43688315101</v>
          </cell>
        </row>
        <row r="455">
          <cell r="A455">
            <v>2011</v>
          </cell>
          <cell r="B455" t="str">
            <v>MAY</v>
          </cell>
          <cell r="D455" t="str">
            <v>RRD_9103</v>
          </cell>
          <cell r="E455">
            <v>0</v>
          </cell>
        </row>
        <row r="456">
          <cell r="A456">
            <v>2011</v>
          </cell>
          <cell r="B456" t="str">
            <v>MAY</v>
          </cell>
          <cell r="D456" t="str">
            <v>RRD_9003</v>
          </cell>
          <cell r="E456">
            <v>0</v>
          </cell>
        </row>
        <row r="457">
          <cell r="A457">
            <v>2011</v>
          </cell>
          <cell r="B457" t="str">
            <v>MAY</v>
          </cell>
          <cell r="D457" t="str">
            <v>RRD_9102</v>
          </cell>
          <cell r="E457">
            <v>0</v>
          </cell>
        </row>
        <row r="458">
          <cell r="A458">
            <v>2011</v>
          </cell>
          <cell r="B458" t="str">
            <v>MAY</v>
          </cell>
          <cell r="D458" t="str">
            <v>RRT_9002</v>
          </cell>
          <cell r="E458">
            <v>1948952.60476515</v>
          </cell>
        </row>
        <row r="459">
          <cell r="A459">
            <v>2011</v>
          </cell>
          <cell r="B459" t="str">
            <v>MAY</v>
          </cell>
          <cell r="D459" t="str">
            <v>JUR_4FA1</v>
          </cell>
          <cell r="E459">
            <v>0.98806970000000005</v>
          </cell>
        </row>
        <row r="460">
          <cell r="A460">
            <v>2011</v>
          </cell>
          <cell r="B460" t="str">
            <v>MAY</v>
          </cell>
          <cell r="D460" t="str">
            <v>TRU_4TOT</v>
          </cell>
          <cell r="E460">
            <v>-216740260</v>
          </cell>
        </row>
        <row r="461">
          <cell r="A461">
            <v>2011</v>
          </cell>
          <cell r="B461" t="str">
            <v>MAY</v>
          </cell>
          <cell r="D461" t="str">
            <v>2MC_4MON</v>
          </cell>
          <cell r="E461">
            <v>0</v>
          </cell>
        </row>
        <row r="462">
          <cell r="A462">
            <v>2011</v>
          </cell>
          <cell r="B462" t="str">
            <v>MAY</v>
          </cell>
          <cell r="D462" t="str">
            <v>456_2250</v>
          </cell>
          <cell r="E462">
            <v>20287.37</v>
          </cell>
        </row>
        <row r="463">
          <cell r="A463">
            <v>2011</v>
          </cell>
          <cell r="B463" t="str">
            <v>MAY</v>
          </cell>
          <cell r="D463" t="str">
            <v>501_1110</v>
          </cell>
          <cell r="E463">
            <v>0</v>
          </cell>
        </row>
        <row r="464">
          <cell r="A464">
            <v>2011</v>
          </cell>
          <cell r="B464" t="str">
            <v>MAY</v>
          </cell>
          <cell r="D464" t="str">
            <v>518_1540</v>
          </cell>
          <cell r="E464">
            <v>160667.01</v>
          </cell>
        </row>
        <row r="465">
          <cell r="A465">
            <v>2011</v>
          </cell>
          <cell r="B465" t="str">
            <v>MAY</v>
          </cell>
          <cell r="D465" t="str">
            <v>547_1100</v>
          </cell>
          <cell r="E465">
            <v>3358237.05</v>
          </cell>
        </row>
        <row r="466">
          <cell r="A466">
            <v>2011</v>
          </cell>
          <cell r="B466" t="str">
            <v>MAY</v>
          </cell>
          <cell r="D466" t="str">
            <v>547_1300</v>
          </cell>
          <cell r="E466">
            <v>81004.05</v>
          </cell>
        </row>
        <row r="467">
          <cell r="A467">
            <v>2011</v>
          </cell>
          <cell r="B467" t="str">
            <v>MAY</v>
          </cell>
          <cell r="D467" t="str">
            <v>555_1420</v>
          </cell>
          <cell r="E467">
            <v>12366390.550000001</v>
          </cell>
        </row>
        <row r="468">
          <cell r="A468">
            <v>2011</v>
          </cell>
          <cell r="B468" t="str">
            <v>MAY</v>
          </cell>
          <cell r="D468" t="str">
            <v>501_1300</v>
          </cell>
          <cell r="E468">
            <v>-328203.75</v>
          </cell>
        </row>
        <row r="469">
          <cell r="A469">
            <v>2011</v>
          </cell>
          <cell r="B469" t="str">
            <v>MAY</v>
          </cell>
          <cell r="D469" t="str">
            <v>518_1510</v>
          </cell>
          <cell r="E469">
            <v>547621.80000000005</v>
          </cell>
        </row>
        <row r="470">
          <cell r="A470">
            <v>2011</v>
          </cell>
          <cell r="B470" t="str">
            <v>MAY</v>
          </cell>
          <cell r="D470" t="str">
            <v>547_1200</v>
          </cell>
          <cell r="E470">
            <v>224546422.34</v>
          </cell>
        </row>
        <row r="471">
          <cell r="A471">
            <v>2011</v>
          </cell>
          <cell r="B471" t="str">
            <v>MAY</v>
          </cell>
          <cell r="D471" t="str">
            <v>555_1100</v>
          </cell>
          <cell r="E471">
            <v>19199198.109999999</v>
          </cell>
        </row>
        <row r="472">
          <cell r="A472">
            <v>2011</v>
          </cell>
          <cell r="B472" t="str">
            <v>MAY</v>
          </cell>
          <cell r="D472" t="str">
            <v>555_1410</v>
          </cell>
          <cell r="E472">
            <v>1478223.67</v>
          </cell>
        </row>
        <row r="473">
          <cell r="A473">
            <v>2011</v>
          </cell>
          <cell r="B473" t="str">
            <v>MAY</v>
          </cell>
          <cell r="D473" t="str">
            <v>518_1800</v>
          </cell>
          <cell r="E473">
            <v>-2</v>
          </cell>
        </row>
        <row r="474">
          <cell r="A474">
            <v>2011</v>
          </cell>
          <cell r="B474" t="str">
            <v>MAY</v>
          </cell>
          <cell r="D474" t="str">
            <v>555_1430</v>
          </cell>
          <cell r="E474">
            <v>13898316.439999999</v>
          </cell>
        </row>
        <row r="475">
          <cell r="A475">
            <v>2011</v>
          </cell>
          <cell r="B475" t="str">
            <v>MAY</v>
          </cell>
          <cell r="D475" t="str">
            <v>518_1530</v>
          </cell>
          <cell r="E475">
            <v>477370.35</v>
          </cell>
        </row>
        <row r="476">
          <cell r="A476">
            <v>2011</v>
          </cell>
          <cell r="B476" t="str">
            <v>MAY</v>
          </cell>
          <cell r="D476" t="str">
            <v>555_1200</v>
          </cell>
          <cell r="E476">
            <v>53835.45</v>
          </cell>
        </row>
        <row r="477">
          <cell r="A477">
            <v>2011</v>
          </cell>
          <cell r="B477" t="str">
            <v>MAY</v>
          </cell>
          <cell r="D477" t="str">
            <v>447_1100</v>
          </cell>
          <cell r="E477">
            <v>-768089.61</v>
          </cell>
        </row>
        <row r="478">
          <cell r="A478">
            <v>2011</v>
          </cell>
          <cell r="B478" t="str">
            <v>MAY</v>
          </cell>
          <cell r="D478" t="str">
            <v>555_1600</v>
          </cell>
          <cell r="E478">
            <v>17051367.07</v>
          </cell>
        </row>
        <row r="479">
          <cell r="A479">
            <v>2011</v>
          </cell>
          <cell r="B479" t="str">
            <v>MAY</v>
          </cell>
          <cell r="D479" t="str">
            <v>565_1300</v>
          </cell>
          <cell r="E479">
            <v>4274.07</v>
          </cell>
        </row>
        <row r="480">
          <cell r="A480">
            <v>2011</v>
          </cell>
          <cell r="B480" t="str">
            <v>MAY</v>
          </cell>
          <cell r="D480" t="str">
            <v>565_1400</v>
          </cell>
          <cell r="E480">
            <v>1338871.07</v>
          </cell>
        </row>
        <row r="481">
          <cell r="A481">
            <v>2011</v>
          </cell>
          <cell r="B481" t="str">
            <v>MAY</v>
          </cell>
          <cell r="D481" t="str">
            <v>447_1160</v>
          </cell>
          <cell r="E481">
            <v>-250546.18</v>
          </cell>
        </row>
        <row r="482">
          <cell r="A482">
            <v>2011</v>
          </cell>
          <cell r="B482" t="str">
            <v>MAY</v>
          </cell>
          <cell r="D482" t="str">
            <v>501_1400</v>
          </cell>
          <cell r="E482">
            <v>16921188.25</v>
          </cell>
        </row>
        <row r="483">
          <cell r="A483">
            <v>2011</v>
          </cell>
          <cell r="B483" t="str">
            <v>MAY</v>
          </cell>
          <cell r="D483" t="str">
            <v>501_1600</v>
          </cell>
          <cell r="E483">
            <v>7705</v>
          </cell>
        </row>
        <row r="484">
          <cell r="A484">
            <v>2011</v>
          </cell>
          <cell r="B484" t="str">
            <v>MAY</v>
          </cell>
          <cell r="D484" t="str">
            <v>456_2300</v>
          </cell>
          <cell r="E484">
            <v>-47602.97</v>
          </cell>
        </row>
        <row r="485">
          <cell r="A485">
            <v>2011</v>
          </cell>
          <cell r="B485" t="str">
            <v>MAY</v>
          </cell>
          <cell r="D485" t="str">
            <v>456_2310</v>
          </cell>
          <cell r="E485">
            <v>2903.39</v>
          </cell>
        </row>
        <row r="486">
          <cell r="A486">
            <v>2011</v>
          </cell>
          <cell r="B486" t="str">
            <v>MAY</v>
          </cell>
          <cell r="D486" t="str">
            <v>501_1200</v>
          </cell>
          <cell r="E486">
            <v>61501959.840000004</v>
          </cell>
        </row>
        <row r="487">
          <cell r="A487">
            <v>2011</v>
          </cell>
          <cell r="B487" t="str">
            <v>MAY</v>
          </cell>
          <cell r="D487" t="str">
            <v>501_1410</v>
          </cell>
          <cell r="E487">
            <v>0</v>
          </cell>
        </row>
        <row r="488">
          <cell r="A488">
            <v>2011</v>
          </cell>
          <cell r="B488" t="str">
            <v>MAY</v>
          </cell>
          <cell r="D488" t="str">
            <v>518_0000</v>
          </cell>
          <cell r="E488">
            <v>11977931.859999999</v>
          </cell>
        </row>
        <row r="489">
          <cell r="A489">
            <v>2011</v>
          </cell>
          <cell r="B489" t="str">
            <v>MAY</v>
          </cell>
          <cell r="D489" t="str">
            <v>518_1520</v>
          </cell>
          <cell r="E489">
            <v>256847.53</v>
          </cell>
        </row>
        <row r="490">
          <cell r="A490">
            <v>2011</v>
          </cell>
          <cell r="B490" t="str">
            <v>MAY</v>
          </cell>
          <cell r="D490" t="str">
            <v>501_1100</v>
          </cell>
          <cell r="E490">
            <v>18408373.190000001</v>
          </cell>
        </row>
        <row r="491">
          <cell r="A491">
            <v>2011</v>
          </cell>
          <cell r="B491" t="str">
            <v>MAY</v>
          </cell>
          <cell r="D491" t="str">
            <v>501_1440</v>
          </cell>
          <cell r="E491">
            <v>170828.65</v>
          </cell>
        </row>
        <row r="492">
          <cell r="A492">
            <v>2011</v>
          </cell>
          <cell r="B492" t="str">
            <v>MAY</v>
          </cell>
          <cell r="D492" t="str">
            <v>440_4840</v>
          </cell>
          <cell r="E492">
            <v>1522700.58</v>
          </cell>
        </row>
        <row r="493">
          <cell r="A493">
            <v>2011</v>
          </cell>
          <cell r="B493" t="str">
            <v>MAY</v>
          </cell>
          <cell r="D493" t="str">
            <v>440_4940</v>
          </cell>
          <cell r="E493">
            <v>8119.2</v>
          </cell>
        </row>
        <row r="494">
          <cell r="A494">
            <v>2011</v>
          </cell>
          <cell r="B494" t="str">
            <v>MAY</v>
          </cell>
          <cell r="D494" t="str">
            <v>440_4810</v>
          </cell>
          <cell r="E494">
            <v>0</v>
          </cell>
        </row>
        <row r="495">
          <cell r="A495">
            <v>2011</v>
          </cell>
          <cell r="B495" t="str">
            <v>MAY</v>
          </cell>
          <cell r="D495" t="str">
            <v>440_4840</v>
          </cell>
          <cell r="E495">
            <v>56784.49</v>
          </cell>
        </row>
        <row r="496">
          <cell r="A496">
            <v>2011</v>
          </cell>
          <cell r="B496" t="str">
            <v>MAY</v>
          </cell>
          <cell r="D496" t="str">
            <v>KWH_4000</v>
          </cell>
          <cell r="E496">
            <v>8743942560</v>
          </cell>
        </row>
        <row r="497">
          <cell r="A497">
            <v>2011</v>
          </cell>
          <cell r="B497" t="str">
            <v>APR</v>
          </cell>
          <cell r="D497" t="str">
            <v>440_4840</v>
          </cell>
          <cell r="E497">
            <v>1059163.74</v>
          </cell>
        </row>
        <row r="498">
          <cell r="A498">
            <v>2011</v>
          </cell>
          <cell r="B498" t="str">
            <v>APR</v>
          </cell>
          <cell r="D498" t="str">
            <v>440_4940</v>
          </cell>
          <cell r="E498">
            <v>7994.38</v>
          </cell>
        </row>
        <row r="499">
          <cell r="A499">
            <v>2011</v>
          </cell>
          <cell r="B499" t="str">
            <v>APR</v>
          </cell>
          <cell r="D499" t="str">
            <v>440_4810</v>
          </cell>
          <cell r="E499">
            <v>0</v>
          </cell>
        </row>
        <row r="500">
          <cell r="A500">
            <v>2011</v>
          </cell>
          <cell r="B500" t="str">
            <v>APR</v>
          </cell>
          <cell r="D500" t="str">
            <v>440_4840</v>
          </cell>
          <cell r="E500">
            <v>-88207.72</v>
          </cell>
        </row>
        <row r="501">
          <cell r="A501">
            <v>2011</v>
          </cell>
          <cell r="B501" t="str">
            <v>APR</v>
          </cell>
          <cell r="D501" t="str">
            <v>KWH_4000</v>
          </cell>
          <cell r="E501">
            <v>8238365393</v>
          </cell>
        </row>
        <row r="502">
          <cell r="A502">
            <v>2011</v>
          </cell>
          <cell r="B502" t="str">
            <v>APR</v>
          </cell>
          <cell r="D502" t="str">
            <v>KWH_4940</v>
          </cell>
          <cell r="E502">
            <v>723969</v>
          </cell>
        </row>
        <row r="503">
          <cell r="A503">
            <v>2011</v>
          </cell>
          <cell r="B503" t="str">
            <v>APR</v>
          </cell>
          <cell r="D503" t="str">
            <v>440_4000</v>
          </cell>
          <cell r="E503">
            <v>294120536.20999998</v>
          </cell>
        </row>
        <row r="504">
          <cell r="A504">
            <v>2011</v>
          </cell>
          <cell r="B504" t="str">
            <v>APR</v>
          </cell>
          <cell r="D504" t="str">
            <v>440_4940</v>
          </cell>
          <cell r="E504">
            <v>0</v>
          </cell>
        </row>
        <row r="505">
          <cell r="A505">
            <v>2011</v>
          </cell>
          <cell r="B505" t="str">
            <v>APR</v>
          </cell>
          <cell r="D505" t="str">
            <v>440_4000</v>
          </cell>
          <cell r="E505">
            <v>0</v>
          </cell>
        </row>
        <row r="506">
          <cell r="A506">
            <v>2011</v>
          </cell>
          <cell r="B506" t="str">
            <v>APR</v>
          </cell>
          <cell r="D506" t="str">
            <v>440_4000</v>
          </cell>
          <cell r="E506">
            <v>15605030.27</v>
          </cell>
        </row>
        <row r="507">
          <cell r="A507">
            <v>2011</v>
          </cell>
          <cell r="B507" t="str">
            <v>APR</v>
          </cell>
          <cell r="D507" t="str">
            <v>440_4810</v>
          </cell>
          <cell r="E507">
            <v>964793.77</v>
          </cell>
        </row>
        <row r="508">
          <cell r="A508">
            <v>2011</v>
          </cell>
          <cell r="B508" t="str">
            <v>APR</v>
          </cell>
          <cell r="D508" t="str">
            <v>KWH_4840</v>
          </cell>
          <cell r="E508">
            <v>92072526</v>
          </cell>
        </row>
        <row r="509">
          <cell r="A509">
            <v>2011</v>
          </cell>
          <cell r="B509" t="str">
            <v>APR</v>
          </cell>
          <cell r="D509" t="str">
            <v>440_4810</v>
          </cell>
          <cell r="E509">
            <v>0</v>
          </cell>
        </row>
        <row r="510">
          <cell r="A510">
            <v>2011</v>
          </cell>
          <cell r="B510" t="str">
            <v>APR</v>
          </cell>
          <cell r="D510" t="str">
            <v>440_4000</v>
          </cell>
          <cell r="E510">
            <v>40815493.07</v>
          </cell>
        </row>
        <row r="511">
          <cell r="A511">
            <v>2011</v>
          </cell>
          <cell r="B511" t="str">
            <v>APR</v>
          </cell>
          <cell r="D511" t="str">
            <v>440_4000</v>
          </cell>
          <cell r="E511">
            <v>0</v>
          </cell>
        </row>
        <row r="512">
          <cell r="A512">
            <v>2011</v>
          </cell>
          <cell r="B512" t="str">
            <v>APR</v>
          </cell>
          <cell r="D512" t="str">
            <v>440_4840</v>
          </cell>
          <cell r="E512">
            <v>0</v>
          </cell>
        </row>
        <row r="513">
          <cell r="A513">
            <v>2011</v>
          </cell>
          <cell r="B513" t="str">
            <v>APR</v>
          </cell>
          <cell r="D513" t="str">
            <v>440_4940</v>
          </cell>
          <cell r="E513">
            <v>0</v>
          </cell>
        </row>
        <row r="514">
          <cell r="A514">
            <v>2011</v>
          </cell>
          <cell r="B514" t="str">
            <v>APR</v>
          </cell>
          <cell r="D514" t="str">
            <v>440_4810</v>
          </cell>
          <cell r="E514">
            <v>-34351.160000000003</v>
          </cell>
        </row>
        <row r="515">
          <cell r="A515">
            <v>2011</v>
          </cell>
          <cell r="B515" t="str">
            <v>APR</v>
          </cell>
          <cell r="D515" t="str">
            <v>KWH_4810</v>
          </cell>
          <cell r="E515">
            <v>71407979</v>
          </cell>
        </row>
        <row r="516">
          <cell r="A516">
            <v>2011</v>
          </cell>
          <cell r="B516" t="str">
            <v>APR</v>
          </cell>
          <cell r="D516" t="str">
            <v>440_4810</v>
          </cell>
          <cell r="E516">
            <v>2228878.19</v>
          </cell>
        </row>
        <row r="517">
          <cell r="A517">
            <v>2011</v>
          </cell>
          <cell r="B517" t="str">
            <v>APR</v>
          </cell>
          <cell r="D517" t="str">
            <v>440_4840</v>
          </cell>
          <cell r="E517">
            <v>2344350.08</v>
          </cell>
        </row>
        <row r="518">
          <cell r="A518">
            <v>2011</v>
          </cell>
          <cell r="B518" t="str">
            <v>APR</v>
          </cell>
          <cell r="D518" t="str">
            <v>440_4940</v>
          </cell>
          <cell r="E518">
            <v>19315.939999999999</v>
          </cell>
        </row>
        <row r="519">
          <cell r="A519">
            <v>2011</v>
          </cell>
          <cell r="B519" t="str">
            <v>APR</v>
          </cell>
          <cell r="D519" t="str">
            <v>440_4840</v>
          </cell>
          <cell r="E519">
            <v>0</v>
          </cell>
        </row>
        <row r="520">
          <cell r="A520">
            <v>2011</v>
          </cell>
          <cell r="B520" t="str">
            <v>APR</v>
          </cell>
          <cell r="D520" t="str">
            <v>440_4940</v>
          </cell>
          <cell r="E520">
            <v>-379.52</v>
          </cell>
        </row>
        <row r="521">
          <cell r="A521">
            <v>2011</v>
          </cell>
          <cell r="B521" t="str">
            <v>APR</v>
          </cell>
          <cell r="D521" t="str">
            <v>CI7_4001</v>
          </cell>
          <cell r="E521">
            <v>0</v>
          </cell>
        </row>
        <row r="522">
          <cell r="A522">
            <v>2011</v>
          </cell>
          <cell r="B522" t="str">
            <v>APR</v>
          </cell>
          <cell r="D522" t="str">
            <v>CI9_4001</v>
          </cell>
          <cell r="E522">
            <v>0</v>
          </cell>
        </row>
        <row r="523">
          <cell r="A523">
            <v>2011</v>
          </cell>
          <cell r="B523" t="str">
            <v>APR</v>
          </cell>
          <cell r="D523" t="str">
            <v>CI1_4001</v>
          </cell>
          <cell r="E523">
            <v>0</v>
          </cell>
        </row>
        <row r="524">
          <cell r="A524">
            <v>2011</v>
          </cell>
          <cell r="B524" t="str">
            <v>APR</v>
          </cell>
          <cell r="D524" t="str">
            <v>CI8_4001</v>
          </cell>
          <cell r="E524">
            <v>0</v>
          </cell>
        </row>
        <row r="525">
          <cell r="A525">
            <v>2011</v>
          </cell>
          <cell r="B525" t="str">
            <v>APR</v>
          </cell>
          <cell r="D525" t="str">
            <v>CIA_4001</v>
          </cell>
          <cell r="E525">
            <v>0</v>
          </cell>
        </row>
        <row r="526">
          <cell r="A526">
            <v>2011</v>
          </cell>
          <cell r="B526" t="str">
            <v>APR</v>
          </cell>
          <cell r="D526" t="str">
            <v>CIB_4001</v>
          </cell>
          <cell r="E526">
            <v>0</v>
          </cell>
        </row>
        <row r="527">
          <cell r="A527">
            <v>2011</v>
          </cell>
          <cell r="B527" t="str">
            <v>APR</v>
          </cell>
          <cell r="D527" t="str">
            <v>CIC_4001</v>
          </cell>
          <cell r="E527">
            <v>0</v>
          </cell>
        </row>
        <row r="528">
          <cell r="A528">
            <v>2011</v>
          </cell>
          <cell r="B528" t="str">
            <v>APR</v>
          </cell>
          <cell r="D528" t="str">
            <v>MAN_4001</v>
          </cell>
          <cell r="E528">
            <v>-8771414</v>
          </cell>
        </row>
        <row r="529">
          <cell r="A529">
            <v>2011</v>
          </cell>
          <cell r="B529" t="str">
            <v>APR</v>
          </cell>
          <cell r="D529" t="str">
            <v>MAN_4002</v>
          </cell>
          <cell r="E529">
            <v>-207968846</v>
          </cell>
        </row>
        <row r="530">
          <cell r="A530">
            <v>2011</v>
          </cell>
          <cell r="B530" t="str">
            <v>APR</v>
          </cell>
          <cell r="D530" t="str">
            <v>MAN_4003</v>
          </cell>
          <cell r="E530">
            <v>0</v>
          </cell>
        </row>
        <row r="531">
          <cell r="A531">
            <v>2011</v>
          </cell>
          <cell r="B531" t="str">
            <v>APR</v>
          </cell>
          <cell r="D531" t="str">
            <v>MAN_4004</v>
          </cell>
          <cell r="E531">
            <v>0</v>
          </cell>
        </row>
        <row r="532">
          <cell r="A532">
            <v>2011</v>
          </cell>
          <cell r="B532" t="str">
            <v>APR</v>
          </cell>
          <cell r="D532" t="str">
            <v>MAN_4005</v>
          </cell>
          <cell r="E532">
            <v>0</v>
          </cell>
        </row>
        <row r="533">
          <cell r="A533">
            <v>2011</v>
          </cell>
          <cell r="B533" t="str">
            <v>APR</v>
          </cell>
          <cell r="D533" t="str">
            <v>MAN_4006</v>
          </cell>
          <cell r="E533">
            <v>0</v>
          </cell>
        </row>
        <row r="534">
          <cell r="A534">
            <v>2011</v>
          </cell>
          <cell r="B534" t="str">
            <v>APR</v>
          </cell>
          <cell r="D534" t="str">
            <v>MAN_4007</v>
          </cell>
          <cell r="E534">
            <v>0</v>
          </cell>
        </row>
        <row r="535">
          <cell r="A535">
            <v>2011</v>
          </cell>
          <cell r="B535" t="str">
            <v>APR</v>
          </cell>
          <cell r="D535" t="str">
            <v>MAN_4008</v>
          </cell>
          <cell r="E535">
            <v>0</v>
          </cell>
        </row>
        <row r="536">
          <cell r="A536">
            <v>2011</v>
          </cell>
          <cell r="B536" t="str">
            <v>APR</v>
          </cell>
          <cell r="D536" t="str">
            <v>MAN_4009</v>
          </cell>
          <cell r="E536">
            <v>0</v>
          </cell>
        </row>
        <row r="537">
          <cell r="A537">
            <v>2011</v>
          </cell>
          <cell r="B537" t="str">
            <v>APR</v>
          </cell>
          <cell r="D537" t="str">
            <v>MAN_400B</v>
          </cell>
          <cell r="E537">
            <v>-45498494</v>
          </cell>
        </row>
        <row r="538">
          <cell r="A538">
            <v>2011</v>
          </cell>
          <cell r="B538" t="str">
            <v>APR</v>
          </cell>
          <cell r="D538" t="str">
            <v>MAN_400G</v>
          </cell>
          <cell r="E538">
            <v>-8115900</v>
          </cell>
        </row>
        <row r="539">
          <cell r="A539">
            <v>2011</v>
          </cell>
          <cell r="B539" t="str">
            <v>APR</v>
          </cell>
          <cell r="D539" t="str">
            <v>MAN_400H</v>
          </cell>
          <cell r="E539">
            <v>0</v>
          </cell>
        </row>
        <row r="540">
          <cell r="A540">
            <v>2011</v>
          </cell>
          <cell r="B540" t="str">
            <v>APR</v>
          </cell>
          <cell r="D540" t="str">
            <v>MAN_400R</v>
          </cell>
          <cell r="E540">
            <v>0</v>
          </cell>
        </row>
        <row r="541">
          <cell r="A541">
            <v>2011</v>
          </cell>
          <cell r="B541" t="str">
            <v>APR</v>
          </cell>
          <cell r="D541" t="str">
            <v>MAN_400W</v>
          </cell>
          <cell r="E541">
            <v>0</v>
          </cell>
        </row>
        <row r="542">
          <cell r="A542">
            <v>2011</v>
          </cell>
          <cell r="B542" t="str">
            <v>APR</v>
          </cell>
          <cell r="D542" t="str">
            <v>MAN_400X</v>
          </cell>
          <cell r="E542">
            <v>0</v>
          </cell>
        </row>
        <row r="543">
          <cell r="A543">
            <v>2011</v>
          </cell>
          <cell r="B543" t="str">
            <v>APR</v>
          </cell>
          <cell r="D543" t="str">
            <v>MAN_4019</v>
          </cell>
          <cell r="E543">
            <v>0</v>
          </cell>
        </row>
        <row r="544">
          <cell r="A544">
            <v>2011</v>
          </cell>
          <cell r="B544" t="str">
            <v>APR</v>
          </cell>
          <cell r="D544" t="str">
            <v>MAN_4100</v>
          </cell>
          <cell r="E544">
            <v>0</v>
          </cell>
        </row>
        <row r="545">
          <cell r="A545">
            <v>2011</v>
          </cell>
          <cell r="B545" t="str">
            <v>APR</v>
          </cell>
          <cell r="D545" t="str">
            <v>MAN_4150</v>
          </cell>
          <cell r="E545">
            <v>8.3000000000000001E-4</v>
          </cell>
        </row>
        <row r="546">
          <cell r="A546">
            <v>2011</v>
          </cell>
          <cell r="B546" t="str">
            <v>APR</v>
          </cell>
          <cell r="D546" t="str">
            <v>XAN_4100</v>
          </cell>
          <cell r="E546">
            <v>1.9E-3</v>
          </cell>
        </row>
        <row r="547">
          <cell r="A547">
            <v>2011</v>
          </cell>
          <cell r="B547" t="str">
            <v>APR</v>
          </cell>
          <cell r="D547" t="str">
            <v>XAN_4200</v>
          </cell>
          <cell r="E547">
            <v>7.2000000000000005E-4</v>
          </cell>
        </row>
        <row r="548">
          <cell r="A548">
            <v>2011</v>
          </cell>
          <cell r="B548" t="str">
            <v>MAY</v>
          </cell>
          <cell r="D548" t="str">
            <v>440_4840</v>
          </cell>
          <cell r="E548">
            <v>0</v>
          </cell>
        </row>
        <row r="549">
          <cell r="A549">
            <v>2011</v>
          </cell>
          <cell r="B549" t="str">
            <v>MAY</v>
          </cell>
          <cell r="D549" t="str">
            <v>440_4940</v>
          </cell>
          <cell r="E549">
            <v>456.16</v>
          </cell>
        </row>
        <row r="550">
          <cell r="A550">
            <v>2011</v>
          </cell>
          <cell r="B550" t="str">
            <v>MAY</v>
          </cell>
          <cell r="D550" t="str">
            <v>CI7_4001</v>
          </cell>
          <cell r="E550">
            <v>0</v>
          </cell>
        </row>
        <row r="551">
          <cell r="A551">
            <v>2011</v>
          </cell>
          <cell r="B551" t="str">
            <v>MAY</v>
          </cell>
          <cell r="D551" t="str">
            <v>CI9_4001</v>
          </cell>
          <cell r="E551">
            <v>0</v>
          </cell>
        </row>
        <row r="552">
          <cell r="A552">
            <v>2011</v>
          </cell>
          <cell r="B552" t="str">
            <v>MAY</v>
          </cell>
          <cell r="D552" t="str">
            <v>CI1_4001</v>
          </cell>
          <cell r="E552">
            <v>0</v>
          </cell>
        </row>
        <row r="553">
          <cell r="A553">
            <v>2011</v>
          </cell>
          <cell r="B553" t="str">
            <v>MAY</v>
          </cell>
          <cell r="D553" t="str">
            <v>CI8_4001</v>
          </cell>
          <cell r="E553">
            <v>0</v>
          </cell>
        </row>
        <row r="554">
          <cell r="A554">
            <v>2011</v>
          </cell>
          <cell r="B554" t="str">
            <v>MAY</v>
          </cell>
          <cell r="D554" t="str">
            <v>CIA_4001</v>
          </cell>
          <cell r="E554">
            <v>0</v>
          </cell>
        </row>
        <row r="555">
          <cell r="A555">
            <v>2011</v>
          </cell>
          <cell r="B555" t="str">
            <v>MAY</v>
          </cell>
          <cell r="D555" t="str">
            <v>CIB_4001</v>
          </cell>
          <cell r="E555">
            <v>0</v>
          </cell>
        </row>
        <row r="556">
          <cell r="A556">
            <v>2011</v>
          </cell>
          <cell r="B556" t="str">
            <v>MAY</v>
          </cell>
          <cell r="D556" t="str">
            <v>CIC_4001</v>
          </cell>
          <cell r="E556">
            <v>0</v>
          </cell>
        </row>
        <row r="557">
          <cell r="A557">
            <v>2011</v>
          </cell>
          <cell r="B557" t="str">
            <v>MAY</v>
          </cell>
          <cell r="D557" t="str">
            <v>MAN_4001</v>
          </cell>
          <cell r="E557">
            <v>-8771414</v>
          </cell>
        </row>
        <row r="558">
          <cell r="A558">
            <v>2011</v>
          </cell>
          <cell r="B558" t="str">
            <v>MAY</v>
          </cell>
          <cell r="D558" t="str">
            <v>MAN_4002</v>
          </cell>
          <cell r="E558">
            <v>-207968846</v>
          </cell>
        </row>
        <row r="559">
          <cell r="A559">
            <v>2011</v>
          </cell>
          <cell r="B559" t="str">
            <v>MAY</v>
          </cell>
          <cell r="D559" t="str">
            <v>MAN_4003</v>
          </cell>
          <cell r="E559">
            <v>0</v>
          </cell>
        </row>
        <row r="560">
          <cell r="A560">
            <v>2011</v>
          </cell>
          <cell r="B560" t="str">
            <v>MAY</v>
          </cell>
          <cell r="D560" t="str">
            <v>MAN_4004</v>
          </cell>
          <cell r="E560">
            <v>0</v>
          </cell>
        </row>
        <row r="561">
          <cell r="A561">
            <v>2011</v>
          </cell>
          <cell r="B561" t="str">
            <v>MAY</v>
          </cell>
          <cell r="D561" t="str">
            <v>MAN_4005</v>
          </cell>
          <cell r="E561">
            <v>0</v>
          </cell>
        </row>
        <row r="562">
          <cell r="A562">
            <v>2011</v>
          </cell>
          <cell r="B562" t="str">
            <v>MAY</v>
          </cell>
          <cell r="D562" t="str">
            <v>MAN_4006</v>
          </cell>
          <cell r="E562">
            <v>0</v>
          </cell>
        </row>
        <row r="563">
          <cell r="A563">
            <v>2011</v>
          </cell>
          <cell r="B563" t="str">
            <v>MAY</v>
          </cell>
          <cell r="D563" t="str">
            <v>MAN_4007</v>
          </cell>
          <cell r="E563">
            <v>0</v>
          </cell>
        </row>
        <row r="564">
          <cell r="A564">
            <v>2011</v>
          </cell>
          <cell r="B564" t="str">
            <v>MAY</v>
          </cell>
          <cell r="D564" t="str">
            <v>MAN_4008</v>
          </cell>
          <cell r="E564">
            <v>0</v>
          </cell>
        </row>
        <row r="565">
          <cell r="A565">
            <v>2011</v>
          </cell>
          <cell r="B565" t="str">
            <v>MAY</v>
          </cell>
          <cell r="D565" t="str">
            <v>MAN_4009</v>
          </cell>
          <cell r="E565">
            <v>0</v>
          </cell>
        </row>
        <row r="566">
          <cell r="A566">
            <v>2011</v>
          </cell>
          <cell r="B566" t="str">
            <v>MAY</v>
          </cell>
          <cell r="D566" t="str">
            <v>MAN_400B</v>
          </cell>
          <cell r="E566">
            <v>-45498494</v>
          </cell>
        </row>
        <row r="567">
          <cell r="A567">
            <v>2011</v>
          </cell>
          <cell r="B567" t="str">
            <v>APR</v>
          </cell>
          <cell r="D567" t="str">
            <v>AM5_4111</v>
          </cell>
          <cell r="E567">
            <v>0</v>
          </cell>
        </row>
        <row r="568">
          <cell r="A568">
            <v>2011</v>
          </cell>
          <cell r="B568" t="str">
            <v>APR</v>
          </cell>
          <cell r="D568" t="str">
            <v>AMA_4111</v>
          </cell>
          <cell r="E568">
            <v>0</v>
          </cell>
        </row>
        <row r="569">
          <cell r="A569">
            <v>2011</v>
          </cell>
          <cell r="B569" t="str">
            <v>APR</v>
          </cell>
          <cell r="D569" t="str">
            <v>AM9_4111</v>
          </cell>
          <cell r="E569">
            <v>1.6249999999999999E-4</v>
          </cell>
        </row>
        <row r="570">
          <cell r="A570">
            <v>2011</v>
          </cell>
          <cell r="B570" t="str">
            <v>APR</v>
          </cell>
          <cell r="D570" t="str">
            <v>AM2_4111</v>
          </cell>
          <cell r="E570">
            <v>0</v>
          </cell>
        </row>
        <row r="571">
          <cell r="A571">
            <v>2011</v>
          </cell>
          <cell r="B571" t="str">
            <v>APR</v>
          </cell>
          <cell r="D571" t="str">
            <v>CI5_4001</v>
          </cell>
          <cell r="E571">
            <v>0</v>
          </cell>
        </row>
        <row r="572">
          <cell r="A572">
            <v>2011</v>
          </cell>
          <cell r="B572" t="str">
            <v>APR</v>
          </cell>
          <cell r="D572" t="str">
            <v>COB_4001</v>
          </cell>
          <cell r="E572">
            <v>0</v>
          </cell>
        </row>
        <row r="573">
          <cell r="A573">
            <v>2011</v>
          </cell>
          <cell r="B573" t="str">
            <v>APR</v>
          </cell>
          <cell r="D573" t="str">
            <v>CIR_4001</v>
          </cell>
          <cell r="E573">
            <v>33421373.059999999</v>
          </cell>
        </row>
        <row r="574">
          <cell r="A574">
            <v>2011</v>
          </cell>
          <cell r="B574" t="str">
            <v>APR</v>
          </cell>
          <cell r="D574" t="str">
            <v>COA_4001</v>
          </cell>
          <cell r="E574">
            <v>0</v>
          </cell>
        </row>
        <row r="575">
          <cell r="A575">
            <v>2011</v>
          </cell>
          <cell r="B575" t="str">
            <v>APR</v>
          </cell>
          <cell r="D575" t="str">
            <v>CIS_4001</v>
          </cell>
          <cell r="E575">
            <v>33421373.059999999</v>
          </cell>
        </row>
        <row r="576">
          <cell r="A576">
            <v>2011</v>
          </cell>
          <cell r="B576" t="str">
            <v>APR</v>
          </cell>
          <cell r="D576" t="str">
            <v>COC_4001</v>
          </cell>
          <cell r="E576">
            <v>0</v>
          </cell>
        </row>
        <row r="577">
          <cell r="A577">
            <v>2011</v>
          </cell>
          <cell r="B577" t="str">
            <v>APR</v>
          </cell>
          <cell r="D577" t="str">
            <v>COD_4001</v>
          </cell>
          <cell r="E577">
            <v>0</v>
          </cell>
        </row>
        <row r="578">
          <cell r="A578">
            <v>2011</v>
          </cell>
          <cell r="B578" t="str">
            <v>APR</v>
          </cell>
          <cell r="D578" t="str">
            <v>COE_4001</v>
          </cell>
          <cell r="E578">
            <v>0</v>
          </cell>
        </row>
        <row r="579">
          <cell r="A579">
            <v>2011</v>
          </cell>
          <cell r="B579" t="str">
            <v>APR</v>
          </cell>
          <cell r="D579" t="str">
            <v>FC3_4123</v>
          </cell>
          <cell r="E579">
            <v>23699234.592795402</v>
          </cell>
        </row>
        <row r="580">
          <cell r="A580">
            <v>2011</v>
          </cell>
          <cell r="B580" t="str">
            <v>APR</v>
          </cell>
          <cell r="D580" t="str">
            <v>FC1_4151</v>
          </cell>
          <cell r="E580">
            <v>0</v>
          </cell>
        </row>
        <row r="581">
          <cell r="A581">
            <v>2011</v>
          </cell>
          <cell r="B581" t="str">
            <v>APR</v>
          </cell>
          <cell r="D581" t="str">
            <v>FC1_4112</v>
          </cell>
          <cell r="E581">
            <v>0</v>
          </cell>
        </row>
        <row r="582">
          <cell r="A582">
            <v>2011</v>
          </cell>
          <cell r="B582" t="str">
            <v>APR</v>
          </cell>
          <cell r="D582" t="str">
            <v>FC1_4119</v>
          </cell>
          <cell r="E582">
            <v>-1163324</v>
          </cell>
        </row>
        <row r="583">
          <cell r="A583">
            <v>2011</v>
          </cell>
          <cell r="B583" t="str">
            <v>APR</v>
          </cell>
          <cell r="D583" t="str">
            <v>FC3_4191</v>
          </cell>
          <cell r="E583">
            <v>0</v>
          </cell>
        </row>
        <row r="584">
          <cell r="A584">
            <v>2011</v>
          </cell>
          <cell r="B584" t="str">
            <v>APR</v>
          </cell>
          <cell r="D584" t="str">
            <v>FC2_4117</v>
          </cell>
          <cell r="E584">
            <v>0.98886149999999995</v>
          </cell>
        </row>
        <row r="585">
          <cell r="A585">
            <v>2011</v>
          </cell>
          <cell r="B585" t="str">
            <v>APR</v>
          </cell>
          <cell r="D585" t="str">
            <v>FC1_4121</v>
          </cell>
          <cell r="E585">
            <v>16805828.899999999</v>
          </cell>
        </row>
        <row r="586">
          <cell r="A586">
            <v>2011</v>
          </cell>
          <cell r="B586" t="str">
            <v>APR</v>
          </cell>
          <cell r="D586" t="str">
            <v>FC3_4116</v>
          </cell>
          <cell r="E586">
            <v>37712.517572564997</v>
          </cell>
        </row>
        <row r="587">
          <cell r="A587">
            <v>2011</v>
          </cell>
          <cell r="B587" t="str">
            <v>APR</v>
          </cell>
          <cell r="D587" t="str">
            <v>FC1_4122</v>
          </cell>
          <cell r="E587">
            <v>353608468.94</v>
          </cell>
        </row>
        <row r="588">
          <cell r="A588">
            <v>2011</v>
          </cell>
          <cell r="B588" t="str">
            <v>APR</v>
          </cell>
          <cell r="D588" t="str">
            <v>FC3_4129</v>
          </cell>
          <cell r="E588">
            <v>-3133634.4623807799</v>
          </cell>
        </row>
        <row r="589">
          <cell r="A589">
            <v>2011</v>
          </cell>
          <cell r="B589" t="str">
            <v>APR</v>
          </cell>
          <cell r="D589" t="str">
            <v>FC1_4125</v>
          </cell>
          <cell r="E589">
            <v>0</v>
          </cell>
        </row>
        <row r="590">
          <cell r="A590">
            <v>2011</v>
          </cell>
          <cell r="B590" t="str">
            <v>APR</v>
          </cell>
          <cell r="D590" t="str">
            <v>FC2_4113</v>
          </cell>
          <cell r="E590">
            <v>0.98886149999999995</v>
          </cell>
        </row>
        <row r="591">
          <cell r="A591">
            <v>2011</v>
          </cell>
          <cell r="B591" t="str">
            <v>APR</v>
          </cell>
          <cell r="D591" t="str">
            <v>FC1_4128</v>
          </cell>
          <cell r="E591">
            <v>0</v>
          </cell>
        </row>
        <row r="592">
          <cell r="A592">
            <v>2011</v>
          </cell>
          <cell r="B592" t="str">
            <v>APR</v>
          </cell>
          <cell r="D592" t="str">
            <v>FC1_4115</v>
          </cell>
          <cell r="E592">
            <v>0</v>
          </cell>
        </row>
        <row r="593">
          <cell r="A593">
            <v>2011</v>
          </cell>
          <cell r="B593" t="str">
            <v>APR</v>
          </cell>
          <cell r="D593" t="str">
            <v>FC2_4115</v>
          </cell>
          <cell r="E593">
            <v>0.98886149999999995</v>
          </cell>
        </row>
        <row r="594">
          <cell r="A594">
            <v>2011</v>
          </cell>
          <cell r="B594" t="str">
            <v>APR</v>
          </cell>
          <cell r="D594" t="str">
            <v>FC3_4127</v>
          </cell>
          <cell r="E594">
            <v>8961806.1017489396</v>
          </cell>
        </row>
        <row r="595">
          <cell r="A595">
            <v>2011</v>
          </cell>
          <cell r="B595" t="str">
            <v>APR</v>
          </cell>
          <cell r="D595" t="str">
            <v>FC1_4118</v>
          </cell>
          <cell r="E595">
            <v>339256.52</v>
          </cell>
        </row>
        <row r="596">
          <cell r="A596">
            <v>2011</v>
          </cell>
          <cell r="B596" t="str">
            <v>APR</v>
          </cell>
          <cell r="D596" t="str">
            <v>FC2_4129</v>
          </cell>
          <cell r="E596">
            <v>0.98886149999999995</v>
          </cell>
        </row>
        <row r="597">
          <cell r="A597">
            <v>2011</v>
          </cell>
          <cell r="B597" t="str">
            <v>APR</v>
          </cell>
          <cell r="D597" t="str">
            <v>FC3_4152</v>
          </cell>
          <cell r="E597">
            <v>0</v>
          </cell>
        </row>
        <row r="598">
          <cell r="A598">
            <v>2011</v>
          </cell>
          <cell r="B598" t="str">
            <v>APR</v>
          </cell>
          <cell r="D598" t="str">
            <v>FC1_4127</v>
          </cell>
          <cell r="E598">
            <v>9062751.5600000005</v>
          </cell>
        </row>
        <row r="599">
          <cell r="A599">
            <v>2011</v>
          </cell>
          <cell r="B599" t="str">
            <v>APR</v>
          </cell>
          <cell r="D599" t="str">
            <v>FC1_4114</v>
          </cell>
          <cell r="E599">
            <v>1079321.51</v>
          </cell>
        </row>
        <row r="600">
          <cell r="A600">
            <v>2011</v>
          </cell>
          <cell r="B600" t="str">
            <v>APR</v>
          </cell>
          <cell r="D600" t="str">
            <v>FC3_4113</v>
          </cell>
          <cell r="E600">
            <v>184535.90428036501</v>
          </cell>
        </row>
        <row r="601">
          <cell r="A601">
            <v>2011</v>
          </cell>
          <cell r="B601" t="str">
            <v>APR</v>
          </cell>
          <cell r="D601" t="str">
            <v>FC2_4119</v>
          </cell>
          <cell r="E601">
            <v>0.98886149999999995</v>
          </cell>
        </row>
        <row r="602">
          <cell r="A602">
            <v>2011</v>
          </cell>
          <cell r="B602" t="str">
            <v>APR</v>
          </cell>
          <cell r="D602" t="str">
            <v>FC3_4121</v>
          </cell>
          <cell r="E602">
            <v>16618637.1747973</v>
          </cell>
        </row>
        <row r="603">
          <cell r="A603">
            <v>2011</v>
          </cell>
          <cell r="B603" t="str">
            <v>APR</v>
          </cell>
          <cell r="D603" t="str">
            <v>FC1_4120</v>
          </cell>
          <cell r="E603">
            <v>-109925.8</v>
          </cell>
        </row>
        <row r="604">
          <cell r="A604">
            <v>2011</v>
          </cell>
          <cell r="B604" t="str">
            <v>APR</v>
          </cell>
          <cell r="D604" t="str">
            <v>FC3_4112</v>
          </cell>
          <cell r="E604">
            <v>0</v>
          </cell>
        </row>
        <row r="605">
          <cell r="A605">
            <v>2011</v>
          </cell>
          <cell r="B605" t="str">
            <v>APR</v>
          </cell>
          <cell r="D605" t="str">
            <v>FC2_4152</v>
          </cell>
          <cell r="E605">
            <v>1</v>
          </cell>
        </row>
        <row r="606">
          <cell r="A606">
            <v>2011</v>
          </cell>
          <cell r="B606" t="str">
            <v>APR</v>
          </cell>
          <cell r="D606" t="str">
            <v>FC2_4191</v>
          </cell>
          <cell r="E606">
            <v>0.98886149999999995</v>
          </cell>
        </row>
        <row r="607">
          <cell r="A607">
            <v>2011</v>
          </cell>
          <cell r="B607" t="str">
            <v>APR</v>
          </cell>
          <cell r="D607" t="str">
            <v>FC1_4124</v>
          </cell>
          <cell r="E607">
            <v>13557089.939999999</v>
          </cell>
        </row>
        <row r="608">
          <cell r="A608">
            <v>2011</v>
          </cell>
          <cell r="B608" t="str">
            <v>APR</v>
          </cell>
          <cell r="D608" t="str">
            <v>FC1_4116</v>
          </cell>
          <cell r="E608">
            <v>38137.31</v>
          </cell>
        </row>
        <row r="609">
          <cell r="A609">
            <v>2011</v>
          </cell>
          <cell r="B609" t="str">
            <v>APR</v>
          </cell>
          <cell r="D609" t="str">
            <v>FC1_4129</v>
          </cell>
          <cell r="E609">
            <v>-3168931.6070863102</v>
          </cell>
        </row>
        <row r="610">
          <cell r="A610">
            <v>2011</v>
          </cell>
          <cell r="B610" t="str">
            <v>APR</v>
          </cell>
          <cell r="D610" t="str">
            <v>FC1_4152</v>
          </cell>
          <cell r="E610">
            <v>0</v>
          </cell>
        </row>
        <row r="611">
          <cell r="A611">
            <v>2011</v>
          </cell>
          <cell r="B611" t="str">
            <v>APR</v>
          </cell>
          <cell r="D611" t="str">
            <v>FC2_4124</v>
          </cell>
          <cell r="E611">
            <v>0.98886149999999995</v>
          </cell>
        </row>
        <row r="612">
          <cell r="A612">
            <v>2011</v>
          </cell>
          <cell r="B612" t="str">
            <v>APR</v>
          </cell>
          <cell r="D612" t="str">
            <v>456_2250</v>
          </cell>
          <cell r="E612">
            <v>51393.33</v>
          </cell>
        </row>
        <row r="613">
          <cell r="A613">
            <v>2011</v>
          </cell>
          <cell r="B613" t="str">
            <v>APR</v>
          </cell>
          <cell r="D613" t="str">
            <v>501_1110</v>
          </cell>
          <cell r="E613">
            <v>339256.52</v>
          </cell>
        </row>
        <row r="614">
          <cell r="A614">
            <v>2011</v>
          </cell>
          <cell r="B614" t="str">
            <v>APR</v>
          </cell>
          <cell r="D614" t="str">
            <v>518_1540</v>
          </cell>
          <cell r="E614">
            <v>-0.48</v>
          </cell>
        </row>
        <row r="615">
          <cell r="A615">
            <v>2011</v>
          </cell>
          <cell r="B615" t="str">
            <v>APR</v>
          </cell>
          <cell r="D615" t="str">
            <v>547_1100</v>
          </cell>
          <cell r="E615">
            <v>11077572.85</v>
          </cell>
        </row>
        <row r="616">
          <cell r="A616">
            <v>2011</v>
          </cell>
          <cell r="B616" t="str">
            <v>APR</v>
          </cell>
          <cell r="D616" t="str">
            <v>547_1300</v>
          </cell>
          <cell r="E616">
            <v>43892.03</v>
          </cell>
        </row>
        <row r="617">
          <cell r="A617">
            <v>2011</v>
          </cell>
          <cell r="B617" t="str">
            <v>APR</v>
          </cell>
          <cell r="D617" t="str">
            <v>555_1420</v>
          </cell>
          <cell r="E617">
            <v>5968641.0800000001</v>
          </cell>
        </row>
        <row r="618">
          <cell r="A618">
            <v>2011</v>
          </cell>
          <cell r="B618" t="str">
            <v>APR</v>
          </cell>
          <cell r="D618" t="str">
            <v>501_1300</v>
          </cell>
          <cell r="E618">
            <v>-81837.59</v>
          </cell>
        </row>
        <row r="619">
          <cell r="A619">
            <v>2011</v>
          </cell>
          <cell r="B619" t="str">
            <v>APR</v>
          </cell>
          <cell r="D619" t="str">
            <v>518_1510</v>
          </cell>
          <cell r="E619">
            <v>585994.65</v>
          </cell>
        </row>
        <row r="620">
          <cell r="A620">
            <v>2011</v>
          </cell>
          <cell r="B620" t="str">
            <v>APR</v>
          </cell>
          <cell r="D620" t="str">
            <v>547_1200</v>
          </cell>
          <cell r="E620">
            <v>239233374.59999999</v>
          </cell>
        </row>
        <row r="621">
          <cell r="A621">
            <v>2011</v>
          </cell>
          <cell r="B621" t="str">
            <v>APR</v>
          </cell>
          <cell r="D621" t="str">
            <v>555_1100</v>
          </cell>
          <cell r="E621">
            <v>13555220.49</v>
          </cell>
        </row>
        <row r="622">
          <cell r="A622">
            <v>2011</v>
          </cell>
          <cell r="B622" t="str">
            <v>APR</v>
          </cell>
          <cell r="D622" t="str">
            <v>555_1410</v>
          </cell>
          <cell r="E622">
            <v>1720758.98</v>
          </cell>
        </row>
        <row r="623">
          <cell r="A623">
            <v>2011</v>
          </cell>
          <cell r="B623" t="str">
            <v>APR</v>
          </cell>
          <cell r="D623" t="str">
            <v>518_1800</v>
          </cell>
          <cell r="E623">
            <v>1716.6</v>
          </cell>
        </row>
        <row r="624">
          <cell r="A624">
            <v>2011</v>
          </cell>
          <cell r="B624" t="str">
            <v>APR</v>
          </cell>
          <cell r="D624" t="str">
            <v>555_1430</v>
          </cell>
          <cell r="E624">
            <v>14849452.33</v>
          </cell>
        </row>
        <row r="625">
          <cell r="A625">
            <v>2011</v>
          </cell>
          <cell r="B625" t="str">
            <v>APR</v>
          </cell>
          <cell r="D625" t="str">
            <v>518_1530</v>
          </cell>
          <cell r="E625">
            <v>496342.98</v>
          </cell>
        </row>
        <row r="626">
          <cell r="A626">
            <v>2011</v>
          </cell>
          <cell r="B626" t="str">
            <v>APR</v>
          </cell>
          <cell r="D626" t="str">
            <v>555_1200</v>
          </cell>
          <cell r="E626">
            <v>0</v>
          </cell>
        </row>
        <row r="627">
          <cell r="A627">
            <v>2011</v>
          </cell>
          <cell r="B627" t="str">
            <v>APR</v>
          </cell>
          <cell r="D627" t="str">
            <v>447_1100</v>
          </cell>
          <cell r="E627">
            <v>-1163324</v>
          </cell>
        </row>
        <row r="628">
          <cell r="A628">
            <v>2011</v>
          </cell>
          <cell r="B628" t="str">
            <v>APR</v>
          </cell>
          <cell r="D628" t="str">
            <v>555_1600</v>
          </cell>
          <cell r="E628">
            <v>16805828.899999999</v>
          </cell>
        </row>
        <row r="629">
          <cell r="A629">
            <v>2011</v>
          </cell>
          <cell r="B629" t="str">
            <v>APR</v>
          </cell>
          <cell r="D629" t="str">
            <v>565_1300</v>
          </cell>
          <cell r="E629">
            <v>1869.45</v>
          </cell>
        </row>
        <row r="630">
          <cell r="A630">
            <v>2011</v>
          </cell>
          <cell r="B630" t="str">
            <v>APR</v>
          </cell>
          <cell r="D630" t="str">
            <v>565_1400</v>
          </cell>
          <cell r="E630">
            <v>1427329.52</v>
          </cell>
        </row>
        <row r="631">
          <cell r="A631">
            <v>2011</v>
          </cell>
          <cell r="B631" t="str">
            <v>APR</v>
          </cell>
          <cell r="D631" t="str">
            <v>447_1160</v>
          </cell>
          <cell r="E631">
            <v>-109925.8</v>
          </cell>
        </row>
        <row r="632">
          <cell r="A632">
            <v>2011</v>
          </cell>
          <cell r="B632" t="str">
            <v>APR</v>
          </cell>
          <cell r="D632" t="str">
            <v>501_1400</v>
          </cell>
          <cell r="E632">
            <v>15227884.949999999</v>
          </cell>
        </row>
        <row r="633">
          <cell r="A633">
            <v>2011</v>
          </cell>
          <cell r="B633" t="str">
            <v>APR</v>
          </cell>
          <cell r="D633" t="str">
            <v>501_1600</v>
          </cell>
          <cell r="E633">
            <v>44082.44</v>
          </cell>
        </row>
        <row r="634">
          <cell r="A634">
            <v>2011</v>
          </cell>
          <cell r="B634" t="str">
            <v>APR</v>
          </cell>
          <cell r="D634" t="str">
            <v>456_2300</v>
          </cell>
          <cell r="E634">
            <v>-14139.08</v>
          </cell>
        </row>
        <row r="635">
          <cell r="A635">
            <v>2011</v>
          </cell>
          <cell r="B635" t="str">
            <v>APR</v>
          </cell>
          <cell r="D635" t="str">
            <v>456_2310</v>
          </cell>
          <cell r="E635">
            <v>883.06</v>
          </cell>
        </row>
        <row r="636">
          <cell r="A636">
            <v>2011</v>
          </cell>
          <cell r="B636" t="str">
            <v>APR</v>
          </cell>
          <cell r="D636" t="str">
            <v>501_1200</v>
          </cell>
          <cell r="E636">
            <v>59587179.340000004</v>
          </cell>
        </row>
        <row r="637">
          <cell r="A637">
            <v>2011</v>
          </cell>
          <cell r="B637" t="str">
            <v>APR</v>
          </cell>
          <cell r="D637" t="str">
            <v>501_1410</v>
          </cell>
          <cell r="E637">
            <v>0</v>
          </cell>
        </row>
        <row r="638">
          <cell r="A638">
            <v>2011</v>
          </cell>
          <cell r="B638" t="str">
            <v>APR</v>
          </cell>
          <cell r="D638" t="str">
            <v>518_0000</v>
          </cell>
          <cell r="E638">
            <v>9061034.9600000009</v>
          </cell>
        </row>
        <row r="639">
          <cell r="A639">
            <v>2011</v>
          </cell>
          <cell r="B639" t="str">
            <v>APR</v>
          </cell>
          <cell r="D639" t="str">
            <v>518_1520</v>
          </cell>
          <cell r="E639">
            <v>-3015.64</v>
          </cell>
        </row>
        <row r="640">
          <cell r="A640">
            <v>2011</v>
          </cell>
          <cell r="B640" t="str">
            <v>APR</v>
          </cell>
          <cell r="D640" t="str">
            <v>501_1100</v>
          </cell>
          <cell r="E640">
            <v>28438374.760000002</v>
          </cell>
        </row>
        <row r="641">
          <cell r="A641">
            <v>2011</v>
          </cell>
          <cell r="B641" t="str">
            <v>APR</v>
          </cell>
          <cell r="D641" t="str">
            <v>501_1440</v>
          </cell>
          <cell r="E641">
            <v>186614.51</v>
          </cell>
        </row>
        <row r="642">
          <cell r="A642">
            <v>2011</v>
          </cell>
          <cell r="B642" t="str">
            <v>APR</v>
          </cell>
          <cell r="D642" t="str">
            <v>EXP_4TOT</v>
          </cell>
          <cell r="E642">
            <v>409890290.52124602</v>
          </cell>
        </row>
        <row r="643">
          <cell r="A643">
            <v>2011</v>
          </cell>
          <cell r="B643" t="str">
            <v>APR</v>
          </cell>
          <cell r="D643" t="str">
            <v>LIN_4LOS</v>
          </cell>
          <cell r="E643">
            <v>339926.80188706802</v>
          </cell>
        </row>
        <row r="644">
          <cell r="A644">
            <v>2011</v>
          </cell>
          <cell r="B644" t="str">
            <v>APR</v>
          </cell>
          <cell r="D644" t="str">
            <v>REV_4TOT</v>
          </cell>
          <cell r="E644">
            <v>331551143.60778999</v>
          </cell>
        </row>
        <row r="645">
          <cell r="A645">
            <v>2011</v>
          </cell>
          <cell r="B645" t="str">
            <v>APR</v>
          </cell>
          <cell r="D645" t="str">
            <v>O/U_4MON</v>
          </cell>
          <cell r="E645">
            <v>-78339146.913455606</v>
          </cell>
        </row>
        <row r="646">
          <cell r="A646">
            <v>2011</v>
          </cell>
          <cell r="B646" t="str">
            <v>APR</v>
          </cell>
          <cell r="D646" t="str">
            <v>GLE_4MON</v>
          </cell>
          <cell r="E646">
            <v>-60310924.8255831</v>
          </cell>
        </row>
        <row r="647">
          <cell r="A647">
            <v>2011</v>
          </cell>
          <cell r="B647" t="str">
            <v>APR</v>
          </cell>
          <cell r="D647" t="str">
            <v>RES_4PMO</v>
          </cell>
          <cell r="E647">
            <v>0</v>
          </cell>
        </row>
        <row r="648">
          <cell r="A648">
            <v>2011</v>
          </cell>
          <cell r="B648" t="str">
            <v>APR</v>
          </cell>
          <cell r="D648" t="str">
            <v>INT_4AMT</v>
          </cell>
          <cell r="E648">
            <v>-33466.245460901999</v>
          </cell>
        </row>
        <row r="649">
          <cell r="A649">
            <v>2011</v>
          </cell>
          <cell r="B649" t="str">
            <v>APR</v>
          </cell>
          <cell r="D649" t="str">
            <v>TRU_4BEG</v>
          </cell>
          <cell r="E649">
            <v>-175807396.623182</v>
          </cell>
        </row>
        <row r="650">
          <cell r="A650">
            <v>2011</v>
          </cell>
          <cell r="B650" t="str">
            <v>APR</v>
          </cell>
          <cell r="D650" t="str">
            <v>GLB_4END</v>
          </cell>
          <cell r="E650">
            <v>-236118321.44876501</v>
          </cell>
        </row>
        <row r="651">
          <cell r="A651">
            <v>2011</v>
          </cell>
          <cell r="B651" t="str">
            <v>APR</v>
          </cell>
          <cell r="D651" t="str">
            <v>INT_4MON</v>
          </cell>
          <cell r="E651">
            <v>1.6249999999999999E-4</v>
          </cell>
        </row>
        <row r="652">
          <cell r="A652">
            <v>2011</v>
          </cell>
          <cell r="B652" t="str">
            <v>APR</v>
          </cell>
          <cell r="D652" t="str">
            <v>AVG_4AMT</v>
          </cell>
          <cell r="E652">
            <v>-205946125.913243</v>
          </cell>
        </row>
        <row r="653">
          <cell r="A653">
            <v>2011</v>
          </cell>
          <cell r="B653" t="str">
            <v>APR</v>
          </cell>
          <cell r="D653" t="str">
            <v>INT_4YER</v>
          </cell>
          <cell r="E653">
            <v>1.9499999999999999E-3</v>
          </cell>
        </row>
        <row r="654">
          <cell r="A654">
            <v>2011</v>
          </cell>
          <cell r="B654" t="str">
            <v>APR</v>
          </cell>
          <cell r="D654" t="str">
            <v>ADJ_4PRI</v>
          </cell>
          <cell r="E654">
            <v>0</v>
          </cell>
        </row>
        <row r="655">
          <cell r="A655">
            <v>2011</v>
          </cell>
          <cell r="B655" t="str">
            <v>APR</v>
          </cell>
          <cell r="D655" t="str">
            <v>RES_4PRI</v>
          </cell>
          <cell r="E655">
            <v>0</v>
          </cell>
        </row>
        <row r="656">
          <cell r="A656">
            <v>2011</v>
          </cell>
          <cell r="B656" t="str">
            <v>APR</v>
          </cell>
          <cell r="D656" t="str">
            <v>TRU_4END</v>
          </cell>
          <cell r="E656">
            <v>-236084855.20330399</v>
          </cell>
        </row>
        <row r="657">
          <cell r="A657">
            <v>2011</v>
          </cell>
          <cell r="B657" t="str">
            <v>APR</v>
          </cell>
          <cell r="D657" t="str">
            <v>SHT_4REM</v>
          </cell>
          <cell r="E657">
            <v>144493506.666666</v>
          </cell>
        </row>
        <row r="658">
          <cell r="A658">
            <v>2011</v>
          </cell>
          <cell r="B658" t="str">
            <v>APR</v>
          </cell>
          <cell r="D658" t="str">
            <v>LNG_4MON</v>
          </cell>
          <cell r="E658">
            <v>-30332329.333333299</v>
          </cell>
        </row>
        <row r="659">
          <cell r="A659">
            <v>2011</v>
          </cell>
          <cell r="B659" t="str">
            <v>APR</v>
          </cell>
          <cell r="D659" t="str">
            <v>3MC_4MON</v>
          </cell>
          <cell r="E659">
            <v>0</v>
          </cell>
        </row>
        <row r="660">
          <cell r="A660">
            <v>2011</v>
          </cell>
          <cell r="B660" t="str">
            <v>APR</v>
          </cell>
          <cell r="D660" t="str">
            <v>SHT_4DEF</v>
          </cell>
          <cell r="E660">
            <v>15166164.666666601</v>
          </cell>
        </row>
        <row r="661">
          <cell r="A661">
            <v>2011</v>
          </cell>
          <cell r="B661" t="str">
            <v>APR</v>
          </cell>
          <cell r="D661" t="str">
            <v>XAN_4300</v>
          </cell>
          <cell r="E661">
            <v>1.9473000000000001E-2</v>
          </cell>
        </row>
        <row r="662">
          <cell r="A662">
            <v>2011</v>
          </cell>
          <cell r="B662" t="str">
            <v>APR</v>
          </cell>
          <cell r="D662" t="str">
            <v>XAN_4400</v>
          </cell>
          <cell r="E662">
            <v>4.7018999999999998E-2</v>
          </cell>
        </row>
        <row r="663">
          <cell r="A663">
            <v>2011</v>
          </cell>
          <cell r="B663" t="str">
            <v>APR</v>
          </cell>
          <cell r="D663" t="str">
            <v>XAN_4500</v>
          </cell>
          <cell r="E663">
            <v>0.35</v>
          </cell>
        </row>
        <row r="664">
          <cell r="A664">
            <v>2011</v>
          </cell>
          <cell r="B664" t="str">
            <v>APR</v>
          </cell>
          <cell r="D664" t="str">
            <v>XAN_4600</v>
          </cell>
          <cell r="E664">
            <v>5.5E-2</v>
          </cell>
        </row>
        <row r="665">
          <cell r="A665">
            <v>2011</v>
          </cell>
          <cell r="B665" t="str">
            <v>APR</v>
          </cell>
          <cell r="D665" t="str">
            <v>XAN_4700</v>
          </cell>
          <cell r="E665">
            <v>2E-3</v>
          </cell>
        </row>
        <row r="666">
          <cell r="A666">
            <v>2011</v>
          </cell>
          <cell r="B666" t="str">
            <v>APR</v>
          </cell>
          <cell r="D666" t="str">
            <v>AM4_4111</v>
          </cell>
          <cell r="E666">
            <v>-40</v>
          </cell>
        </row>
        <row r="667">
          <cell r="A667">
            <v>2011</v>
          </cell>
          <cell r="B667" t="str">
            <v>APR</v>
          </cell>
          <cell r="D667" t="str">
            <v>AM1_4111</v>
          </cell>
          <cell r="E667">
            <v>0</v>
          </cell>
        </row>
        <row r="668">
          <cell r="A668">
            <v>2011</v>
          </cell>
          <cell r="B668" t="str">
            <v>APR</v>
          </cell>
          <cell r="D668" t="str">
            <v>CIP_4001</v>
          </cell>
          <cell r="E668">
            <v>33421373.059999999</v>
          </cell>
        </row>
        <row r="669">
          <cell r="A669">
            <v>2011</v>
          </cell>
          <cell r="B669" t="str">
            <v>APR</v>
          </cell>
          <cell r="D669" t="str">
            <v>CIQ_4001</v>
          </cell>
          <cell r="E669">
            <v>33421373.059999999</v>
          </cell>
        </row>
        <row r="670">
          <cell r="A670">
            <v>2011</v>
          </cell>
          <cell r="B670" t="str">
            <v>APR</v>
          </cell>
          <cell r="D670" t="str">
            <v>CIN_4001</v>
          </cell>
          <cell r="E670">
            <v>0</v>
          </cell>
        </row>
        <row r="671">
          <cell r="A671">
            <v>2011</v>
          </cell>
          <cell r="B671" t="str">
            <v>APR</v>
          </cell>
          <cell r="D671" t="str">
            <v>GLB_4BEG</v>
          </cell>
          <cell r="E671">
            <v>-175807396.623182</v>
          </cell>
        </row>
        <row r="672">
          <cell r="A672">
            <v>2011</v>
          </cell>
          <cell r="B672" t="str">
            <v>APR</v>
          </cell>
          <cell r="D672" t="str">
            <v>O/U_4YTD</v>
          </cell>
          <cell r="E672">
            <v>32364758.761538401</v>
          </cell>
        </row>
        <row r="673">
          <cell r="A673">
            <v>2011</v>
          </cell>
          <cell r="B673" t="str">
            <v>APR</v>
          </cell>
          <cell r="D673" t="str">
            <v>TRU_4YTD</v>
          </cell>
          <cell r="E673">
            <v>-54185064.999999903</v>
          </cell>
        </row>
        <row r="674">
          <cell r="A674">
            <v>2011</v>
          </cell>
          <cell r="B674" t="str">
            <v>APR</v>
          </cell>
          <cell r="D674" t="str">
            <v>1MC_4YTD</v>
          </cell>
          <cell r="E674">
            <v>0</v>
          </cell>
        </row>
        <row r="675">
          <cell r="A675">
            <v>2011</v>
          </cell>
          <cell r="B675" t="str">
            <v>APR</v>
          </cell>
          <cell r="D675" t="str">
            <v>2MC_4YTD</v>
          </cell>
          <cell r="E675">
            <v>0</v>
          </cell>
        </row>
        <row r="676">
          <cell r="A676">
            <v>2011</v>
          </cell>
          <cell r="B676" t="str">
            <v>APR</v>
          </cell>
          <cell r="D676" t="str">
            <v>3MC_4YTD</v>
          </cell>
          <cell r="E676">
            <v>0</v>
          </cell>
        </row>
        <row r="677">
          <cell r="A677">
            <v>2011</v>
          </cell>
          <cell r="B677" t="str">
            <v>APR</v>
          </cell>
          <cell r="D677" t="str">
            <v>INT_4YTD</v>
          </cell>
          <cell r="E677">
            <v>-118467.736106016</v>
          </cell>
        </row>
        <row r="678">
          <cell r="A678">
            <v>2011</v>
          </cell>
          <cell r="B678" t="str">
            <v>APR</v>
          </cell>
          <cell r="D678" t="str">
            <v>RRT_9102</v>
          </cell>
          <cell r="E678">
            <v>673782.26531031996</v>
          </cell>
        </row>
        <row r="679">
          <cell r="A679">
            <v>2011</v>
          </cell>
          <cell r="B679" t="str">
            <v>APR</v>
          </cell>
          <cell r="D679" t="str">
            <v>RRD_9002</v>
          </cell>
          <cell r="E679">
            <v>0</v>
          </cell>
        </row>
        <row r="680">
          <cell r="A680">
            <v>2011</v>
          </cell>
          <cell r="B680" t="str">
            <v>APR</v>
          </cell>
          <cell r="D680" t="str">
            <v>RRT_9103</v>
          </cell>
          <cell r="E680">
            <v>230367.33399003901</v>
          </cell>
        </row>
        <row r="681">
          <cell r="A681">
            <v>2011</v>
          </cell>
          <cell r="B681" t="str">
            <v>APR</v>
          </cell>
          <cell r="D681" t="str">
            <v>RRT_9003</v>
          </cell>
          <cell r="E681">
            <v>529698.97228095599</v>
          </cell>
        </row>
        <row r="682">
          <cell r="A682">
            <v>2011</v>
          </cell>
          <cell r="B682" t="str">
            <v>APR</v>
          </cell>
          <cell r="D682" t="str">
            <v>RRD_9103</v>
          </cell>
          <cell r="E682">
            <v>0</v>
          </cell>
        </row>
        <row r="683">
          <cell r="A683">
            <v>2011</v>
          </cell>
          <cell r="B683" t="str">
            <v>APR</v>
          </cell>
          <cell r="D683" t="str">
            <v>RRD_9003</v>
          </cell>
          <cell r="E683">
            <v>0</v>
          </cell>
        </row>
        <row r="684">
          <cell r="A684">
            <v>2011</v>
          </cell>
          <cell r="B684" t="str">
            <v>APR</v>
          </cell>
          <cell r="D684" t="str">
            <v>RRD_9102</v>
          </cell>
          <cell r="E684">
            <v>0</v>
          </cell>
        </row>
        <row r="685">
          <cell r="A685">
            <v>2011</v>
          </cell>
          <cell r="B685" t="str">
            <v>APR</v>
          </cell>
          <cell r="D685" t="str">
            <v>RRT_9002</v>
          </cell>
          <cell r="E685">
            <v>1735083.03550499</v>
          </cell>
        </row>
        <row r="686">
          <cell r="A686">
            <v>2011</v>
          </cell>
          <cell r="B686" t="str">
            <v>APR</v>
          </cell>
          <cell r="D686" t="str">
            <v>JUR_4FA1</v>
          </cell>
          <cell r="E686">
            <v>0.98886149999999995</v>
          </cell>
        </row>
        <row r="687">
          <cell r="A687">
            <v>2011</v>
          </cell>
          <cell r="B687" t="str">
            <v>APR</v>
          </cell>
          <cell r="D687" t="str">
            <v>TRU_4TOT</v>
          </cell>
          <cell r="E687">
            <v>-216740260</v>
          </cell>
        </row>
        <row r="688">
          <cell r="A688">
            <v>2011</v>
          </cell>
          <cell r="B688" t="str">
            <v>APR</v>
          </cell>
          <cell r="D688" t="str">
            <v>2MC_4MON</v>
          </cell>
          <cell r="E688">
            <v>0</v>
          </cell>
        </row>
        <row r="689">
          <cell r="A689">
            <v>2011</v>
          </cell>
          <cell r="B689" t="str">
            <v>APR</v>
          </cell>
          <cell r="D689" t="str">
            <v>2MC_4TOT</v>
          </cell>
          <cell r="E689">
            <v>0</v>
          </cell>
        </row>
        <row r="690">
          <cell r="A690">
            <v>2011</v>
          </cell>
          <cell r="B690" t="str">
            <v>APR</v>
          </cell>
          <cell r="D690" t="str">
            <v>TRU_4MON</v>
          </cell>
          <cell r="E690">
            <v>-18061688.333333299</v>
          </cell>
        </row>
        <row r="691">
          <cell r="A691">
            <v>2011</v>
          </cell>
          <cell r="B691" t="str">
            <v>APR</v>
          </cell>
          <cell r="D691" t="str">
            <v>1MC_4TOT</v>
          </cell>
          <cell r="E691">
            <v>0</v>
          </cell>
        </row>
        <row r="692">
          <cell r="A692">
            <v>2011</v>
          </cell>
          <cell r="B692" t="str">
            <v>APR</v>
          </cell>
          <cell r="D692" t="str">
            <v>1MC_4MON</v>
          </cell>
          <cell r="E692">
            <v>0</v>
          </cell>
        </row>
        <row r="693">
          <cell r="A693">
            <v>2011</v>
          </cell>
          <cell r="B693" t="str">
            <v>APR</v>
          </cell>
          <cell r="D693" t="str">
            <v>PIF_4MON</v>
          </cell>
          <cell r="E693">
            <v>-675838.04599999997</v>
          </cell>
        </row>
        <row r="694">
          <cell r="A694">
            <v>2011</v>
          </cell>
          <cell r="B694" t="str">
            <v>APR</v>
          </cell>
          <cell r="D694" t="str">
            <v>PIF_4GRS</v>
          </cell>
          <cell r="E694">
            <v>0</v>
          </cell>
        </row>
        <row r="695">
          <cell r="A695">
            <v>2011</v>
          </cell>
          <cell r="B695" t="str">
            <v>APR</v>
          </cell>
          <cell r="D695" t="str">
            <v>PIF_4NET</v>
          </cell>
          <cell r="E695">
            <v>-8110056.5520000001</v>
          </cell>
        </row>
        <row r="696">
          <cell r="A696">
            <v>2011</v>
          </cell>
          <cell r="B696" t="str">
            <v>APR</v>
          </cell>
          <cell r="D696" t="str">
            <v>PIF_4FEE</v>
          </cell>
          <cell r="E696">
            <v>5843.4480000000003</v>
          </cell>
        </row>
        <row r="697">
          <cell r="A697">
            <v>2011</v>
          </cell>
          <cell r="B697" t="str">
            <v>APR</v>
          </cell>
          <cell r="D697" t="str">
            <v>GRT_4FEE</v>
          </cell>
          <cell r="E697">
            <v>0</v>
          </cell>
        </row>
        <row r="698">
          <cell r="A698">
            <v>2011</v>
          </cell>
          <cell r="B698" t="str">
            <v>APR</v>
          </cell>
          <cell r="D698" t="str">
            <v>REV_4MON</v>
          </cell>
          <cell r="E698">
            <v>331551143.60778999</v>
          </cell>
        </row>
        <row r="699">
          <cell r="A699">
            <v>2011</v>
          </cell>
          <cell r="B699" t="str">
            <v>APR</v>
          </cell>
          <cell r="D699" t="str">
            <v>RAF_4FEE</v>
          </cell>
          <cell r="E699">
            <v>252389.56287600001</v>
          </cell>
        </row>
        <row r="700">
          <cell r="A700">
            <v>2011</v>
          </cell>
          <cell r="B700" t="str">
            <v>APR</v>
          </cell>
          <cell r="D700" t="str">
            <v>REV_4NET</v>
          </cell>
          <cell r="E700">
            <v>350288669.98712403</v>
          </cell>
        </row>
        <row r="701">
          <cell r="A701">
            <v>2011</v>
          </cell>
          <cell r="B701" t="str">
            <v>APR</v>
          </cell>
          <cell r="D701" t="str">
            <v>AM6_4111</v>
          </cell>
          <cell r="E701">
            <v>2E-3</v>
          </cell>
        </row>
        <row r="702">
          <cell r="A702">
            <v>2011</v>
          </cell>
          <cell r="B702" t="str">
            <v>APR</v>
          </cell>
          <cell r="D702" t="str">
            <v>AMC_4111</v>
          </cell>
          <cell r="E702">
            <v>0</v>
          </cell>
        </row>
        <row r="703">
          <cell r="A703">
            <v>2011</v>
          </cell>
          <cell r="B703" t="str">
            <v>APR</v>
          </cell>
          <cell r="D703" t="str">
            <v>AMB_4111</v>
          </cell>
          <cell r="E703">
            <v>0.98886149999999995</v>
          </cell>
        </row>
        <row r="704">
          <cell r="A704">
            <v>2011</v>
          </cell>
          <cell r="B704" t="str">
            <v>APR</v>
          </cell>
          <cell r="D704" t="str">
            <v>AM8_4111</v>
          </cell>
          <cell r="E704">
            <v>1.9499999999999999E-3</v>
          </cell>
        </row>
        <row r="705">
          <cell r="A705">
            <v>2011</v>
          </cell>
          <cell r="B705" t="str">
            <v>APR</v>
          </cell>
          <cell r="D705" t="str">
            <v>AM7_4111</v>
          </cell>
          <cell r="E705">
            <v>1.9E-3</v>
          </cell>
        </row>
        <row r="706">
          <cell r="A706">
            <v>2011</v>
          </cell>
          <cell r="B706" t="str">
            <v>APR</v>
          </cell>
          <cell r="D706" t="str">
            <v>AM3_4111</v>
          </cell>
          <cell r="E706">
            <v>0</v>
          </cell>
        </row>
        <row r="707">
          <cell r="A707">
            <v>2011</v>
          </cell>
          <cell r="B707" t="str">
            <v>MAR</v>
          </cell>
          <cell r="D707" t="str">
            <v>FC2_4118</v>
          </cell>
          <cell r="E707">
            <v>0.98855859999999995</v>
          </cell>
        </row>
        <row r="708">
          <cell r="A708">
            <v>2011</v>
          </cell>
          <cell r="B708" t="str">
            <v>MAR</v>
          </cell>
          <cell r="D708" t="str">
            <v>FC1_4127</v>
          </cell>
          <cell r="E708">
            <v>10841332.65</v>
          </cell>
        </row>
        <row r="709">
          <cell r="A709">
            <v>2011</v>
          </cell>
          <cell r="B709" t="str">
            <v>MAR</v>
          </cell>
          <cell r="D709" t="str">
            <v>FC3_4118</v>
          </cell>
          <cell r="E709">
            <v>0</v>
          </cell>
        </row>
        <row r="710">
          <cell r="A710">
            <v>2011</v>
          </cell>
          <cell r="B710" t="str">
            <v>MAR</v>
          </cell>
          <cell r="D710" t="str">
            <v>FC3_4122</v>
          </cell>
          <cell r="E710">
            <v>263876391.48474699</v>
          </cell>
        </row>
        <row r="711">
          <cell r="A711">
            <v>2011</v>
          </cell>
          <cell r="B711" t="str">
            <v>MAR</v>
          </cell>
          <cell r="D711" t="str">
            <v>FC2_4125</v>
          </cell>
          <cell r="E711">
            <v>0.98855859999999995</v>
          </cell>
        </row>
        <row r="712">
          <cell r="A712">
            <v>2011</v>
          </cell>
          <cell r="B712" t="str">
            <v>MAR</v>
          </cell>
          <cell r="D712" t="str">
            <v>FC3_4125</v>
          </cell>
          <cell r="E712">
            <v>0</v>
          </cell>
        </row>
        <row r="713">
          <cell r="A713">
            <v>2011</v>
          </cell>
          <cell r="B713" t="str">
            <v>MAR</v>
          </cell>
          <cell r="D713" t="str">
            <v>FC2_4120</v>
          </cell>
          <cell r="E713">
            <v>0.98855859999999995</v>
          </cell>
        </row>
        <row r="714">
          <cell r="A714">
            <v>2011</v>
          </cell>
          <cell r="B714" t="str">
            <v>MAR</v>
          </cell>
          <cell r="D714" t="str">
            <v>FC1_4118</v>
          </cell>
          <cell r="E714">
            <v>0</v>
          </cell>
        </row>
        <row r="715">
          <cell r="A715">
            <v>2011</v>
          </cell>
          <cell r="B715" t="str">
            <v>MAR</v>
          </cell>
          <cell r="D715" t="str">
            <v>FC1_4122</v>
          </cell>
          <cell r="E715">
            <v>266930449.53</v>
          </cell>
        </row>
        <row r="716">
          <cell r="A716">
            <v>2011</v>
          </cell>
          <cell r="B716" t="str">
            <v>MAR</v>
          </cell>
          <cell r="D716" t="str">
            <v>FC3_4152</v>
          </cell>
          <cell r="E716">
            <v>0</v>
          </cell>
        </row>
        <row r="717">
          <cell r="A717">
            <v>2011</v>
          </cell>
          <cell r="B717" t="str">
            <v>MAR</v>
          </cell>
          <cell r="D717" t="str">
            <v>FC1_4121</v>
          </cell>
          <cell r="E717">
            <v>7162779.21</v>
          </cell>
        </row>
        <row r="718">
          <cell r="A718">
            <v>2011</v>
          </cell>
          <cell r="B718" t="str">
            <v>MAR</v>
          </cell>
          <cell r="D718" t="str">
            <v>FC1_4151</v>
          </cell>
          <cell r="E718">
            <v>0</v>
          </cell>
        </row>
        <row r="719">
          <cell r="A719">
            <v>2011</v>
          </cell>
          <cell r="B719" t="str">
            <v>MAR</v>
          </cell>
          <cell r="D719" t="str">
            <v>FC1_4152</v>
          </cell>
          <cell r="E719">
            <v>0</v>
          </cell>
        </row>
        <row r="720">
          <cell r="A720">
            <v>2011</v>
          </cell>
          <cell r="B720" t="str">
            <v>MAR</v>
          </cell>
          <cell r="D720" t="str">
            <v>FC2_4114</v>
          </cell>
          <cell r="E720">
            <v>0.98855859999999995</v>
          </cell>
        </row>
        <row r="721">
          <cell r="A721">
            <v>2011</v>
          </cell>
          <cell r="B721" t="str">
            <v>MAR</v>
          </cell>
          <cell r="D721" t="str">
            <v>FC1_4120</v>
          </cell>
          <cell r="E721">
            <v>-448453.77</v>
          </cell>
        </row>
        <row r="722">
          <cell r="A722">
            <v>2011</v>
          </cell>
          <cell r="B722" t="str">
            <v>MAR</v>
          </cell>
          <cell r="D722" t="str">
            <v>FC3_4112</v>
          </cell>
          <cell r="E722">
            <v>0</v>
          </cell>
        </row>
        <row r="723">
          <cell r="A723">
            <v>2011</v>
          </cell>
          <cell r="B723" t="str">
            <v>MAR</v>
          </cell>
          <cell r="D723" t="str">
            <v>FC1_4119</v>
          </cell>
          <cell r="E723">
            <v>-1782084.18</v>
          </cell>
        </row>
        <row r="724">
          <cell r="A724">
            <v>2011</v>
          </cell>
          <cell r="B724" t="str">
            <v>MAR</v>
          </cell>
          <cell r="D724" t="str">
            <v>FC3_4114</v>
          </cell>
          <cell r="E724">
            <v>1303537.2535357701</v>
          </cell>
        </row>
        <row r="725">
          <cell r="A725">
            <v>2011</v>
          </cell>
          <cell r="B725" t="str">
            <v>MAR</v>
          </cell>
          <cell r="D725" t="str">
            <v>FC1_4113</v>
          </cell>
          <cell r="E725">
            <v>165362.47</v>
          </cell>
        </row>
        <row r="726">
          <cell r="A726">
            <v>2011</v>
          </cell>
          <cell r="B726" t="str">
            <v>MAR</v>
          </cell>
          <cell r="D726" t="str">
            <v>FC3_4127</v>
          </cell>
          <cell r="E726">
            <v>10717292.626618201</v>
          </cell>
        </row>
        <row r="727">
          <cell r="A727">
            <v>2011</v>
          </cell>
          <cell r="B727" t="str">
            <v>MAR</v>
          </cell>
          <cell r="D727" t="str">
            <v>FC1_4115</v>
          </cell>
          <cell r="E727">
            <v>0</v>
          </cell>
        </row>
        <row r="728">
          <cell r="A728">
            <v>2011</v>
          </cell>
          <cell r="B728" t="str">
            <v>MAR</v>
          </cell>
          <cell r="D728" t="str">
            <v>EXP_4TOT</v>
          </cell>
          <cell r="E728">
            <v>302630539.05302101</v>
          </cell>
        </row>
        <row r="729">
          <cell r="A729">
            <v>2011</v>
          </cell>
          <cell r="B729" t="str">
            <v>MAR</v>
          </cell>
          <cell r="D729" t="str">
            <v>LIN_4LOS</v>
          </cell>
          <cell r="E729">
            <v>250975.03813235799</v>
          </cell>
        </row>
        <row r="730">
          <cell r="A730">
            <v>2011</v>
          </cell>
          <cell r="B730" t="str">
            <v>MAR</v>
          </cell>
          <cell r="D730" t="str">
            <v>REV_4TOT</v>
          </cell>
          <cell r="E730">
            <v>276488778.58550298</v>
          </cell>
        </row>
        <row r="731">
          <cell r="A731">
            <v>2011</v>
          </cell>
          <cell r="B731" t="str">
            <v>MAR</v>
          </cell>
          <cell r="D731" t="str">
            <v>O/U_4MON</v>
          </cell>
          <cell r="E731">
            <v>-26141760.467518099</v>
          </cell>
        </row>
        <row r="732">
          <cell r="A732">
            <v>2011</v>
          </cell>
          <cell r="B732" t="str">
            <v>MAR</v>
          </cell>
          <cell r="D732" t="str">
            <v>GLE_4MON</v>
          </cell>
          <cell r="E732">
            <v>-8112272.4767248305</v>
          </cell>
        </row>
        <row r="733">
          <cell r="A733">
            <v>2011</v>
          </cell>
          <cell r="B733" t="str">
            <v>MAR</v>
          </cell>
          <cell r="D733" t="str">
            <v>RES_4PMO</v>
          </cell>
          <cell r="E733">
            <v>0</v>
          </cell>
        </row>
        <row r="734">
          <cell r="A734">
            <v>2011</v>
          </cell>
          <cell r="B734" t="str">
            <v>MAR</v>
          </cell>
          <cell r="D734" t="str">
            <v>INT_4AMT</v>
          </cell>
          <cell r="E734">
            <v>-32200.342540040601</v>
          </cell>
        </row>
        <row r="735">
          <cell r="A735">
            <v>2011</v>
          </cell>
          <cell r="B735" t="str">
            <v>MAR</v>
          </cell>
          <cell r="D735" t="str">
            <v>TRU_4BEG</v>
          </cell>
          <cell r="E735">
            <v>-167695124.14645699</v>
          </cell>
        </row>
        <row r="736">
          <cell r="A736">
            <v>2011</v>
          </cell>
          <cell r="B736" t="str">
            <v>MAR</v>
          </cell>
          <cell r="D736" t="str">
            <v>GLB_4END</v>
          </cell>
          <cell r="E736">
            <v>-175807396.623182</v>
          </cell>
        </row>
        <row r="737">
          <cell r="A737">
            <v>2011</v>
          </cell>
          <cell r="B737" t="str">
            <v>MAR</v>
          </cell>
          <cell r="D737" t="str">
            <v>INT_4MON</v>
          </cell>
          <cell r="E737">
            <v>1.875E-4</v>
          </cell>
        </row>
        <row r="738">
          <cell r="A738">
            <v>2011</v>
          </cell>
          <cell r="B738" t="str">
            <v>MAR</v>
          </cell>
          <cell r="D738" t="str">
            <v>AVG_4AMT</v>
          </cell>
          <cell r="E738">
            <v>-171735160.21355</v>
          </cell>
        </row>
        <row r="739">
          <cell r="A739">
            <v>2011</v>
          </cell>
          <cell r="B739" t="str">
            <v>MAR</v>
          </cell>
          <cell r="D739" t="str">
            <v>INT_4YER</v>
          </cell>
          <cell r="E739">
            <v>2.2499999999999998E-3</v>
          </cell>
        </row>
        <row r="740">
          <cell r="A740">
            <v>2011</v>
          </cell>
          <cell r="B740" t="str">
            <v>MAR</v>
          </cell>
          <cell r="D740" t="str">
            <v>ADJ_4PRI</v>
          </cell>
          <cell r="E740">
            <v>0</v>
          </cell>
        </row>
        <row r="741">
          <cell r="A741">
            <v>2011</v>
          </cell>
          <cell r="B741" t="str">
            <v>MAR</v>
          </cell>
          <cell r="D741" t="str">
            <v>RES_4PRI</v>
          </cell>
          <cell r="E741">
            <v>0</v>
          </cell>
        </row>
        <row r="742">
          <cell r="A742">
            <v>2011</v>
          </cell>
          <cell r="B742" t="str">
            <v>MAR</v>
          </cell>
          <cell r="D742" t="str">
            <v>TRU_4END</v>
          </cell>
          <cell r="E742">
            <v>-175775196.280642</v>
          </cell>
        </row>
        <row r="743">
          <cell r="A743">
            <v>2011</v>
          </cell>
          <cell r="B743" t="str">
            <v>MAR</v>
          </cell>
          <cell r="D743" t="str">
            <v>SHT_4REM</v>
          </cell>
          <cell r="E743">
            <v>162555195</v>
          </cell>
        </row>
        <row r="744">
          <cell r="A744">
            <v>2011</v>
          </cell>
          <cell r="B744" t="str">
            <v>MAR</v>
          </cell>
          <cell r="D744" t="str">
            <v>LNG_4MON</v>
          </cell>
          <cell r="E744">
            <v>-52185558.833333299</v>
          </cell>
        </row>
        <row r="745">
          <cell r="A745">
            <v>2011</v>
          </cell>
          <cell r="B745" t="str">
            <v>MAR</v>
          </cell>
          <cell r="D745" t="str">
            <v>3MC_4MON</v>
          </cell>
          <cell r="E745">
            <v>0</v>
          </cell>
        </row>
        <row r="746">
          <cell r="A746">
            <v>2011</v>
          </cell>
          <cell r="B746" t="str">
            <v>MAR</v>
          </cell>
          <cell r="D746" t="str">
            <v>SHT_4DEF</v>
          </cell>
          <cell r="E746">
            <v>11374623.5</v>
          </cell>
        </row>
        <row r="747">
          <cell r="A747">
            <v>2011</v>
          </cell>
          <cell r="B747" t="str">
            <v>APR</v>
          </cell>
          <cell r="D747" t="str">
            <v>FC2_4118</v>
          </cell>
          <cell r="E747">
            <v>0.98886149999999995</v>
          </cell>
        </row>
        <row r="748">
          <cell r="A748">
            <v>2011</v>
          </cell>
          <cell r="B748" t="str">
            <v>APR</v>
          </cell>
          <cell r="D748" t="str">
            <v>FC1_4117</v>
          </cell>
          <cell r="E748">
            <v>-37945.56</v>
          </cell>
        </row>
        <row r="749">
          <cell r="A749">
            <v>2011</v>
          </cell>
          <cell r="B749" t="str">
            <v>APR</v>
          </cell>
          <cell r="D749" t="str">
            <v>FC3_4117</v>
          </cell>
          <cell r="E749">
            <v>-37522.903379939999</v>
          </cell>
        </row>
        <row r="750">
          <cell r="A750">
            <v>2011</v>
          </cell>
          <cell r="B750" t="str">
            <v>APR</v>
          </cell>
          <cell r="D750" t="str">
            <v>FC3_4125</v>
          </cell>
          <cell r="E750">
            <v>0</v>
          </cell>
        </row>
        <row r="751">
          <cell r="A751">
            <v>2011</v>
          </cell>
          <cell r="B751" t="str">
            <v>APR</v>
          </cell>
          <cell r="D751" t="str">
            <v>FC2_4116</v>
          </cell>
          <cell r="E751">
            <v>0.98886149999999995</v>
          </cell>
        </row>
        <row r="752">
          <cell r="A752">
            <v>2011</v>
          </cell>
          <cell r="B752" t="str">
            <v>APR</v>
          </cell>
          <cell r="D752" t="str">
            <v>FC2_4121</v>
          </cell>
          <cell r="E752">
            <v>0.98886149999999995</v>
          </cell>
        </row>
        <row r="753">
          <cell r="A753">
            <v>2011</v>
          </cell>
          <cell r="B753" t="str">
            <v>APR</v>
          </cell>
          <cell r="D753" t="str">
            <v>FC1_4113</v>
          </cell>
          <cell r="E753">
            <v>186614.51</v>
          </cell>
        </row>
        <row r="754">
          <cell r="A754">
            <v>2011</v>
          </cell>
          <cell r="B754" t="str">
            <v>APR</v>
          </cell>
          <cell r="D754" t="str">
            <v>FC1_4123</v>
          </cell>
          <cell r="E754">
            <v>23966181.91</v>
          </cell>
        </row>
        <row r="755">
          <cell r="A755">
            <v>2011</v>
          </cell>
          <cell r="B755" t="str">
            <v>APR</v>
          </cell>
          <cell r="D755" t="str">
            <v>FC3_4128</v>
          </cell>
          <cell r="E755">
            <v>0</v>
          </cell>
        </row>
        <row r="756">
          <cell r="A756">
            <v>2011</v>
          </cell>
          <cell r="B756" t="str">
            <v>APR</v>
          </cell>
          <cell r="D756" t="str">
            <v>FC3_4118</v>
          </cell>
          <cell r="E756">
            <v>335477.71125197998</v>
          </cell>
        </row>
        <row r="757">
          <cell r="A757">
            <v>2011</v>
          </cell>
          <cell r="B757" t="str">
            <v>APR</v>
          </cell>
          <cell r="D757" t="str">
            <v>FC3_4120</v>
          </cell>
          <cell r="E757">
            <v>-108701.3914767</v>
          </cell>
        </row>
        <row r="758">
          <cell r="A758">
            <v>2011</v>
          </cell>
          <cell r="B758" t="str">
            <v>APR</v>
          </cell>
          <cell r="D758" t="str">
            <v>FC3_4124</v>
          </cell>
          <cell r="E758">
            <v>13406084.293703301</v>
          </cell>
        </row>
        <row r="759">
          <cell r="A759">
            <v>2011</v>
          </cell>
          <cell r="B759" t="str">
            <v>APR</v>
          </cell>
          <cell r="D759" t="str">
            <v>FC3_4122</v>
          </cell>
          <cell r="E759">
            <v>349669801.00871098</v>
          </cell>
        </row>
        <row r="760">
          <cell r="A760">
            <v>2011</v>
          </cell>
          <cell r="B760" t="str">
            <v>APR</v>
          </cell>
          <cell r="D760" t="str">
            <v>FC2_4127</v>
          </cell>
          <cell r="E760">
            <v>0.98886149999999995</v>
          </cell>
        </row>
        <row r="761">
          <cell r="A761">
            <v>2011</v>
          </cell>
          <cell r="B761" t="str">
            <v>APR</v>
          </cell>
          <cell r="D761" t="str">
            <v>FC3_4151</v>
          </cell>
          <cell r="E761">
            <v>0</v>
          </cell>
        </row>
        <row r="762">
          <cell r="A762">
            <v>2011</v>
          </cell>
          <cell r="B762" t="str">
            <v>APR</v>
          </cell>
          <cell r="D762" t="str">
            <v>FC2_4120</v>
          </cell>
          <cell r="E762">
            <v>0.98886149999999995</v>
          </cell>
        </row>
        <row r="763">
          <cell r="A763">
            <v>2011</v>
          </cell>
          <cell r="B763" t="str">
            <v>APR</v>
          </cell>
          <cell r="D763" t="str">
            <v>FC3_4115</v>
          </cell>
          <cell r="E763">
            <v>0</v>
          </cell>
        </row>
        <row r="764">
          <cell r="A764">
            <v>2011</v>
          </cell>
          <cell r="B764" t="str">
            <v>APR</v>
          </cell>
          <cell r="D764" t="str">
            <v>FC2_4125</v>
          </cell>
          <cell r="E764">
            <v>0.98886149999999995</v>
          </cell>
        </row>
        <row r="765">
          <cell r="A765">
            <v>2011</v>
          </cell>
          <cell r="B765" t="str">
            <v>APR</v>
          </cell>
          <cell r="D765" t="str">
            <v>FC2_4151</v>
          </cell>
          <cell r="E765">
            <v>1</v>
          </cell>
        </row>
        <row r="766">
          <cell r="A766">
            <v>2011</v>
          </cell>
          <cell r="B766" t="str">
            <v>APR</v>
          </cell>
          <cell r="D766" t="str">
            <v>FC2_4122</v>
          </cell>
          <cell r="E766">
            <v>0.98886149999999995</v>
          </cell>
        </row>
        <row r="767">
          <cell r="A767">
            <v>2011</v>
          </cell>
          <cell r="B767" t="str">
            <v>APR</v>
          </cell>
          <cell r="D767" t="str">
            <v>FC2_4112</v>
          </cell>
          <cell r="E767">
            <v>0.98886149999999995</v>
          </cell>
        </row>
        <row r="768">
          <cell r="A768">
            <v>2011</v>
          </cell>
          <cell r="B768" t="str">
            <v>APR</v>
          </cell>
          <cell r="D768" t="str">
            <v>FC2_4128</v>
          </cell>
          <cell r="E768">
            <v>0.98886149999999995</v>
          </cell>
        </row>
        <row r="769">
          <cell r="A769">
            <v>2011</v>
          </cell>
          <cell r="B769" t="str">
            <v>APR</v>
          </cell>
          <cell r="D769" t="str">
            <v>FC3_4119</v>
          </cell>
          <cell r="E769">
            <v>-1150366.3156260001</v>
          </cell>
        </row>
        <row r="770">
          <cell r="A770">
            <v>2011</v>
          </cell>
          <cell r="B770" t="str">
            <v>APR</v>
          </cell>
          <cell r="D770" t="str">
            <v>FC3_4114</v>
          </cell>
          <cell r="E770">
            <v>1067299.48736086</v>
          </cell>
        </row>
        <row r="771">
          <cell r="A771">
            <v>2011</v>
          </cell>
          <cell r="B771" t="str">
            <v>APR</v>
          </cell>
          <cell r="D771" t="str">
            <v>FC2_4114</v>
          </cell>
          <cell r="E771">
            <v>0.98886149999999995</v>
          </cell>
        </row>
        <row r="772">
          <cell r="A772">
            <v>2011</v>
          </cell>
          <cell r="B772" t="str">
            <v>APR</v>
          </cell>
          <cell r="D772" t="str">
            <v>FC1_4191</v>
          </cell>
          <cell r="E772">
            <v>0</v>
          </cell>
        </row>
        <row r="773">
          <cell r="A773">
            <v>2011</v>
          </cell>
          <cell r="B773" t="str">
            <v>APR</v>
          </cell>
          <cell r="D773" t="str">
            <v>FC2_4123</v>
          </cell>
          <cell r="E773">
            <v>0.98886149999999995</v>
          </cell>
        </row>
        <row r="774">
          <cell r="A774">
            <v>2011</v>
          </cell>
          <cell r="B774" t="str">
            <v>MAR</v>
          </cell>
          <cell r="D774" t="str">
            <v>2MC_4MON</v>
          </cell>
          <cell r="E774">
            <v>0</v>
          </cell>
        </row>
        <row r="775">
          <cell r="A775">
            <v>2011</v>
          </cell>
          <cell r="B775" t="str">
            <v>MAR</v>
          </cell>
          <cell r="D775" t="str">
            <v>2MC_4TOT</v>
          </cell>
          <cell r="E775">
            <v>0</v>
          </cell>
        </row>
        <row r="776">
          <cell r="A776">
            <v>2011</v>
          </cell>
          <cell r="B776" t="str">
            <v>MAR</v>
          </cell>
          <cell r="D776" t="str">
            <v>TRU_4MON</v>
          </cell>
          <cell r="E776">
            <v>-18061688.333333299</v>
          </cell>
        </row>
        <row r="777">
          <cell r="A777">
            <v>2011</v>
          </cell>
          <cell r="B777" t="str">
            <v>MAR</v>
          </cell>
          <cell r="D777" t="str">
            <v>1MC_4TOT</v>
          </cell>
          <cell r="E777">
            <v>0</v>
          </cell>
        </row>
        <row r="778">
          <cell r="A778">
            <v>2011</v>
          </cell>
          <cell r="B778" t="str">
            <v>MAR</v>
          </cell>
          <cell r="D778" t="str">
            <v>1MC_4MON</v>
          </cell>
          <cell r="E778">
            <v>0</v>
          </cell>
        </row>
        <row r="779">
          <cell r="A779">
            <v>2011</v>
          </cell>
          <cell r="B779" t="str">
            <v>MAR</v>
          </cell>
          <cell r="D779" t="str">
            <v>PIF_4MON</v>
          </cell>
          <cell r="E779">
            <v>-675838.04599999997</v>
          </cell>
        </row>
        <row r="780">
          <cell r="A780">
            <v>2011</v>
          </cell>
          <cell r="B780" t="str">
            <v>MAR</v>
          </cell>
          <cell r="D780" t="str">
            <v>PIF_4GRS</v>
          </cell>
          <cell r="E780">
            <v>0</v>
          </cell>
        </row>
        <row r="781">
          <cell r="A781">
            <v>2011</v>
          </cell>
          <cell r="B781" t="str">
            <v>MAR</v>
          </cell>
          <cell r="D781" t="str">
            <v>PIF_4NET</v>
          </cell>
          <cell r="E781">
            <v>-8110056.5520000001</v>
          </cell>
        </row>
        <row r="782">
          <cell r="A782">
            <v>2011</v>
          </cell>
          <cell r="B782" t="str">
            <v>MAR</v>
          </cell>
          <cell r="D782" t="str">
            <v>PIF_4FEE</v>
          </cell>
          <cell r="E782">
            <v>5843.4480000000003</v>
          </cell>
        </row>
        <row r="783">
          <cell r="A783">
            <v>2011</v>
          </cell>
          <cell r="B783" t="str">
            <v>MAR</v>
          </cell>
          <cell r="D783" t="str">
            <v>GRT_4FEE</v>
          </cell>
          <cell r="E783">
            <v>0</v>
          </cell>
        </row>
        <row r="784">
          <cell r="A784">
            <v>2011</v>
          </cell>
          <cell r="B784" t="str">
            <v>MAR</v>
          </cell>
          <cell r="D784" t="str">
            <v>REV_4MON</v>
          </cell>
          <cell r="E784">
            <v>276488778.58550298</v>
          </cell>
        </row>
        <row r="785">
          <cell r="A785">
            <v>2011</v>
          </cell>
          <cell r="B785" t="str">
            <v>MAR</v>
          </cell>
          <cell r="D785" t="str">
            <v>RAF_4FEE</v>
          </cell>
          <cell r="E785">
            <v>212716.09516319999</v>
          </cell>
        </row>
        <row r="786">
          <cell r="A786">
            <v>2011</v>
          </cell>
          <cell r="B786" t="str">
            <v>MAR</v>
          </cell>
          <cell r="D786" t="str">
            <v>REV_4NET</v>
          </cell>
          <cell r="E786">
            <v>295226304.964836</v>
          </cell>
        </row>
        <row r="787">
          <cell r="A787">
            <v>2011</v>
          </cell>
          <cell r="B787" t="str">
            <v>MAR</v>
          </cell>
          <cell r="D787" t="str">
            <v>AM5_4111</v>
          </cell>
          <cell r="E787">
            <v>0</v>
          </cell>
        </row>
        <row r="788">
          <cell r="A788">
            <v>2011</v>
          </cell>
          <cell r="B788" t="str">
            <v>MAR</v>
          </cell>
          <cell r="D788" t="str">
            <v>AM7_4111</v>
          </cell>
          <cell r="E788">
            <v>2E-3</v>
          </cell>
        </row>
        <row r="789">
          <cell r="A789">
            <v>2011</v>
          </cell>
          <cell r="B789" t="str">
            <v>MAR</v>
          </cell>
          <cell r="D789" t="str">
            <v>AMA_4111</v>
          </cell>
          <cell r="E789">
            <v>0</v>
          </cell>
        </row>
        <row r="790">
          <cell r="A790">
            <v>2011</v>
          </cell>
          <cell r="B790" t="str">
            <v>MAR</v>
          </cell>
          <cell r="D790" t="str">
            <v>AM2_4111</v>
          </cell>
          <cell r="E790">
            <v>0</v>
          </cell>
        </row>
        <row r="791">
          <cell r="A791">
            <v>2011</v>
          </cell>
          <cell r="B791" t="str">
            <v>MAR</v>
          </cell>
          <cell r="D791" t="str">
            <v>AM9_4111</v>
          </cell>
          <cell r="E791">
            <v>1.875E-4</v>
          </cell>
        </row>
        <row r="792">
          <cell r="A792">
            <v>2011</v>
          </cell>
          <cell r="B792" t="str">
            <v>MAR</v>
          </cell>
          <cell r="D792" t="str">
            <v>AM6_4111</v>
          </cell>
          <cell r="E792">
            <v>2.5000000000000001E-3</v>
          </cell>
        </row>
        <row r="793">
          <cell r="A793">
            <v>2011</v>
          </cell>
          <cell r="B793" t="str">
            <v>MAR</v>
          </cell>
          <cell r="D793" t="str">
            <v>AMC_4111</v>
          </cell>
          <cell r="E793">
            <v>0</v>
          </cell>
        </row>
        <row r="794">
          <cell r="A794">
            <v>2011</v>
          </cell>
          <cell r="B794" t="str">
            <v>MAR</v>
          </cell>
          <cell r="D794" t="str">
            <v>AM3_4111</v>
          </cell>
          <cell r="E794">
            <v>0</v>
          </cell>
        </row>
        <row r="795">
          <cell r="A795">
            <v>2011</v>
          </cell>
          <cell r="B795" t="str">
            <v>MAR</v>
          </cell>
          <cell r="D795" t="str">
            <v>AMB_4111</v>
          </cell>
          <cell r="E795">
            <v>0.98855859999999995</v>
          </cell>
        </row>
        <row r="796">
          <cell r="A796">
            <v>2011</v>
          </cell>
          <cell r="B796" t="str">
            <v>MAR</v>
          </cell>
          <cell r="D796" t="str">
            <v>AM8_4111</v>
          </cell>
          <cell r="E796">
            <v>2.2499999999999998E-3</v>
          </cell>
        </row>
        <row r="797">
          <cell r="A797">
            <v>2011</v>
          </cell>
          <cell r="B797" t="str">
            <v>MAR</v>
          </cell>
          <cell r="D797" t="str">
            <v>COE_4001</v>
          </cell>
          <cell r="E797">
            <v>0</v>
          </cell>
        </row>
        <row r="798">
          <cell r="A798">
            <v>2011</v>
          </cell>
          <cell r="B798" t="str">
            <v>MAR</v>
          </cell>
          <cell r="D798" t="str">
            <v>COA_4001</v>
          </cell>
          <cell r="E798">
            <v>0</v>
          </cell>
        </row>
        <row r="799">
          <cell r="A799">
            <v>2011</v>
          </cell>
          <cell r="B799" t="str">
            <v>MAR</v>
          </cell>
          <cell r="D799" t="str">
            <v>CIR_4001</v>
          </cell>
          <cell r="E799">
            <v>33421373.059999999</v>
          </cell>
        </row>
        <row r="800">
          <cell r="A800">
            <v>2011</v>
          </cell>
          <cell r="B800" t="str">
            <v>MAR</v>
          </cell>
          <cell r="D800" t="str">
            <v>CIS_4001</v>
          </cell>
          <cell r="E800">
            <v>33421373.059999999</v>
          </cell>
        </row>
        <row r="801">
          <cell r="A801">
            <v>2011</v>
          </cell>
          <cell r="B801" t="str">
            <v>MAR</v>
          </cell>
          <cell r="D801" t="str">
            <v>CI5_4001</v>
          </cell>
          <cell r="E801">
            <v>0</v>
          </cell>
        </row>
        <row r="802">
          <cell r="A802">
            <v>2011</v>
          </cell>
          <cell r="B802" t="str">
            <v>MAR</v>
          </cell>
          <cell r="D802" t="str">
            <v>COB_4001</v>
          </cell>
          <cell r="E802">
            <v>0</v>
          </cell>
        </row>
        <row r="803">
          <cell r="A803">
            <v>2011</v>
          </cell>
          <cell r="B803" t="str">
            <v>MAR</v>
          </cell>
          <cell r="D803" t="str">
            <v>COC_4001</v>
          </cell>
          <cell r="E803">
            <v>0</v>
          </cell>
        </row>
        <row r="804">
          <cell r="A804">
            <v>2011</v>
          </cell>
          <cell r="B804" t="str">
            <v>MAR</v>
          </cell>
          <cell r="D804" t="str">
            <v>COD_4001</v>
          </cell>
          <cell r="E804">
            <v>0</v>
          </cell>
        </row>
        <row r="805">
          <cell r="A805">
            <v>2011</v>
          </cell>
          <cell r="B805" t="str">
            <v>MAR</v>
          </cell>
          <cell r="D805" t="str">
            <v>FC3_4119</v>
          </cell>
          <cell r="E805">
            <v>-1761694.6420629399</v>
          </cell>
        </row>
        <row r="806">
          <cell r="A806">
            <v>2011</v>
          </cell>
          <cell r="B806" t="str">
            <v>MAR</v>
          </cell>
          <cell r="D806" t="str">
            <v>FC2_4117</v>
          </cell>
          <cell r="E806">
            <v>0.98855859999999995</v>
          </cell>
        </row>
        <row r="807">
          <cell r="A807">
            <v>2011</v>
          </cell>
          <cell r="B807" t="str">
            <v>MAR</v>
          </cell>
          <cell r="D807" t="str">
            <v>FC1_4116</v>
          </cell>
          <cell r="E807">
            <v>18774.86</v>
          </cell>
        </row>
        <row r="808">
          <cell r="A808">
            <v>2011</v>
          </cell>
          <cell r="B808" t="str">
            <v>MAR</v>
          </cell>
          <cell r="D808" t="str">
            <v>FC2_4129</v>
          </cell>
          <cell r="E808">
            <v>0.98855859999999995</v>
          </cell>
        </row>
        <row r="809">
          <cell r="A809">
            <v>2011</v>
          </cell>
          <cell r="B809" t="str">
            <v>MAR</v>
          </cell>
          <cell r="D809" t="str">
            <v>FC3_4124</v>
          </cell>
          <cell r="E809">
            <v>8316041.60542282</v>
          </cell>
        </row>
        <row r="810">
          <cell r="A810">
            <v>2011</v>
          </cell>
          <cell r="B810" t="str">
            <v>MAR</v>
          </cell>
          <cell r="D810" t="str">
            <v>FC3_4113</v>
          </cell>
          <cell r="E810">
            <v>163470.491835742</v>
          </cell>
        </row>
        <row r="811">
          <cell r="A811">
            <v>2011</v>
          </cell>
          <cell r="B811" t="str">
            <v>MAR</v>
          </cell>
          <cell r="D811" t="str">
            <v>FC2_4119</v>
          </cell>
          <cell r="E811">
            <v>0.98855859999999995</v>
          </cell>
        </row>
        <row r="812">
          <cell r="A812">
            <v>2011</v>
          </cell>
          <cell r="B812" t="str">
            <v>MAR</v>
          </cell>
          <cell r="D812" t="str">
            <v>FC2_4191</v>
          </cell>
          <cell r="E812">
            <v>0.98855859999999995</v>
          </cell>
        </row>
        <row r="813">
          <cell r="A813">
            <v>2011</v>
          </cell>
          <cell r="B813" t="str">
            <v>MAR</v>
          </cell>
          <cell r="D813" t="str">
            <v>FC2_4115</v>
          </cell>
          <cell r="E813">
            <v>0.98855859999999995</v>
          </cell>
        </row>
        <row r="814">
          <cell r="A814">
            <v>2011</v>
          </cell>
          <cell r="B814" t="str">
            <v>MAR</v>
          </cell>
          <cell r="D814" t="str">
            <v>FC3_4151</v>
          </cell>
          <cell r="E814">
            <v>0</v>
          </cell>
        </row>
        <row r="815">
          <cell r="A815">
            <v>2011</v>
          </cell>
          <cell r="B815" t="str">
            <v>MAR</v>
          </cell>
          <cell r="D815" t="str">
            <v>FC2_4124</v>
          </cell>
          <cell r="E815">
            <v>0.98855859999999995</v>
          </cell>
        </row>
        <row r="816">
          <cell r="A816">
            <v>2011</v>
          </cell>
          <cell r="B816" t="str">
            <v>MAR</v>
          </cell>
          <cell r="D816" t="str">
            <v>FC2_4128</v>
          </cell>
          <cell r="E816">
            <v>0.98855859999999995</v>
          </cell>
        </row>
        <row r="817">
          <cell r="A817">
            <v>2011</v>
          </cell>
          <cell r="B817" t="str">
            <v>MAR</v>
          </cell>
          <cell r="D817" t="str">
            <v>FC1_4128</v>
          </cell>
          <cell r="E817">
            <v>0</v>
          </cell>
        </row>
        <row r="818">
          <cell r="A818">
            <v>2011</v>
          </cell>
          <cell r="B818" t="str">
            <v>MAR</v>
          </cell>
          <cell r="D818" t="str">
            <v>FC2_4121</v>
          </cell>
          <cell r="E818">
            <v>0.98855859999999995</v>
          </cell>
        </row>
        <row r="819">
          <cell r="A819">
            <v>2011</v>
          </cell>
          <cell r="B819" t="str">
            <v>MAR</v>
          </cell>
          <cell r="D819" t="str">
            <v>FC2_4151</v>
          </cell>
          <cell r="E819">
            <v>1</v>
          </cell>
        </row>
        <row r="820">
          <cell r="A820">
            <v>2011</v>
          </cell>
          <cell r="B820" t="str">
            <v>MAR</v>
          </cell>
          <cell r="D820" t="str">
            <v>FC2_4152</v>
          </cell>
          <cell r="E820">
            <v>1</v>
          </cell>
        </row>
        <row r="821">
          <cell r="A821">
            <v>2011</v>
          </cell>
          <cell r="B821" t="str">
            <v>MAR</v>
          </cell>
          <cell r="D821" t="str">
            <v>FC1_4114</v>
          </cell>
          <cell r="E821">
            <v>1318624.1599999999</v>
          </cell>
        </row>
        <row r="822">
          <cell r="A822">
            <v>2011</v>
          </cell>
          <cell r="B822" t="str">
            <v>MAR</v>
          </cell>
          <cell r="D822" t="str">
            <v>FC3_4128</v>
          </cell>
          <cell r="E822">
            <v>0</v>
          </cell>
        </row>
        <row r="823">
          <cell r="A823">
            <v>2011</v>
          </cell>
          <cell r="B823" t="str">
            <v>MAR</v>
          </cell>
          <cell r="D823" t="str">
            <v>FC1_4117</v>
          </cell>
          <cell r="E823">
            <v>-226170.37</v>
          </cell>
        </row>
        <row r="824">
          <cell r="A824">
            <v>2011</v>
          </cell>
          <cell r="B824" t="str">
            <v>MAR</v>
          </cell>
          <cell r="D824" t="str">
            <v>FC2_4122</v>
          </cell>
          <cell r="E824">
            <v>0.98855859999999995</v>
          </cell>
        </row>
        <row r="825">
          <cell r="A825">
            <v>2011</v>
          </cell>
          <cell r="B825" t="str">
            <v>MAR</v>
          </cell>
          <cell r="D825" t="str">
            <v>FC2_4123</v>
          </cell>
          <cell r="E825">
            <v>0.98855859999999995</v>
          </cell>
        </row>
        <row r="826">
          <cell r="A826">
            <v>2011</v>
          </cell>
          <cell r="B826" t="str">
            <v>MAR</v>
          </cell>
          <cell r="D826" t="str">
            <v>FC1_4129</v>
          </cell>
          <cell r="E826">
            <v>-2740541.53413969</v>
          </cell>
        </row>
        <row r="827">
          <cell r="A827">
            <v>2011</v>
          </cell>
          <cell r="B827" t="str">
            <v>MAR</v>
          </cell>
          <cell r="D827" t="str">
            <v>FC2_4112</v>
          </cell>
          <cell r="E827">
            <v>0.98855859999999995</v>
          </cell>
        </row>
        <row r="828">
          <cell r="A828">
            <v>2011</v>
          </cell>
          <cell r="B828" t="str">
            <v>MAR</v>
          </cell>
          <cell r="D828" t="str">
            <v>FC1_4124</v>
          </cell>
          <cell r="E828">
            <v>8412289.9800000004</v>
          </cell>
        </row>
        <row r="829">
          <cell r="A829">
            <v>2011</v>
          </cell>
          <cell r="B829" t="str">
            <v>MAR</v>
          </cell>
          <cell r="D829" t="str">
            <v>FC3_4123</v>
          </cell>
          <cell r="E829">
            <v>16041229.5551241</v>
          </cell>
        </row>
        <row r="830">
          <cell r="A830">
            <v>2011</v>
          </cell>
          <cell r="B830" t="str">
            <v>MAR</v>
          </cell>
          <cell r="D830" t="str">
            <v>FC1_4191</v>
          </cell>
          <cell r="E830">
            <v>0</v>
          </cell>
        </row>
        <row r="831">
          <cell r="A831">
            <v>2011</v>
          </cell>
          <cell r="B831" t="str">
            <v>MAR</v>
          </cell>
          <cell r="D831" t="str">
            <v>FC2_4116</v>
          </cell>
          <cell r="E831">
            <v>0.98855859999999995</v>
          </cell>
        </row>
        <row r="832">
          <cell r="A832">
            <v>2011</v>
          </cell>
          <cell r="B832" t="str">
            <v>MAR</v>
          </cell>
          <cell r="D832" t="str">
            <v>FC3_4129</v>
          </cell>
          <cell r="E832">
            <v>-2709185.9022309799</v>
          </cell>
        </row>
        <row r="833">
          <cell r="A833">
            <v>2011</v>
          </cell>
          <cell r="B833" t="str">
            <v>MAR</v>
          </cell>
          <cell r="D833" t="str">
            <v>FC3_4116</v>
          </cell>
          <cell r="E833">
            <v>18560.049316796001</v>
          </cell>
        </row>
        <row r="834">
          <cell r="A834">
            <v>2011</v>
          </cell>
          <cell r="B834" t="str">
            <v>MAR</v>
          </cell>
          <cell r="D834" t="str">
            <v>FC3_4121</v>
          </cell>
          <cell r="E834">
            <v>7080826.9879467003</v>
          </cell>
        </row>
        <row r="835">
          <cell r="A835">
            <v>2011</v>
          </cell>
          <cell r="B835" t="str">
            <v>MAR</v>
          </cell>
          <cell r="D835" t="str">
            <v>FC2_4113</v>
          </cell>
          <cell r="E835">
            <v>0.98855859999999995</v>
          </cell>
        </row>
        <row r="836">
          <cell r="A836">
            <v>2011</v>
          </cell>
          <cell r="B836" t="str">
            <v>MAR</v>
          </cell>
          <cell r="D836" t="str">
            <v>FC3_4191</v>
          </cell>
          <cell r="E836">
            <v>0</v>
          </cell>
        </row>
        <row r="837">
          <cell r="A837">
            <v>2011</v>
          </cell>
          <cell r="B837" t="str">
            <v>MAR</v>
          </cell>
          <cell r="D837" t="str">
            <v>FC1_4123</v>
          </cell>
          <cell r="E837">
            <v>16226887.869999999</v>
          </cell>
        </row>
        <row r="838">
          <cell r="A838">
            <v>2011</v>
          </cell>
          <cell r="B838" t="str">
            <v>MAR</v>
          </cell>
          <cell r="D838" t="str">
            <v>FC1_4125</v>
          </cell>
          <cell r="E838">
            <v>0</v>
          </cell>
        </row>
        <row r="839">
          <cell r="A839">
            <v>2011</v>
          </cell>
          <cell r="B839" t="str">
            <v>MAR</v>
          </cell>
          <cell r="D839" t="str">
            <v>FC2_4127</v>
          </cell>
          <cell r="E839">
            <v>0.98855859999999995</v>
          </cell>
        </row>
        <row r="840">
          <cell r="A840">
            <v>2011</v>
          </cell>
          <cell r="B840" t="str">
            <v>MAR</v>
          </cell>
          <cell r="D840" t="str">
            <v>FC3_4117</v>
          </cell>
          <cell r="E840">
            <v>-223582.664328682</v>
          </cell>
        </row>
        <row r="841">
          <cell r="A841">
            <v>2011</v>
          </cell>
          <cell r="B841" t="str">
            <v>MAR</v>
          </cell>
          <cell r="D841" t="str">
            <v>FC3_4120</v>
          </cell>
          <cell r="E841">
            <v>-443322.83103592199</v>
          </cell>
        </row>
        <row r="842">
          <cell r="A842">
            <v>2011</v>
          </cell>
          <cell r="B842" t="str">
            <v>MAR</v>
          </cell>
          <cell r="D842" t="str">
            <v>FC1_4112</v>
          </cell>
          <cell r="E842">
            <v>0</v>
          </cell>
        </row>
        <row r="843">
          <cell r="A843">
            <v>2011</v>
          </cell>
          <cell r="B843" t="str">
            <v>MAR</v>
          </cell>
          <cell r="D843" t="str">
            <v>FC3_4115</v>
          </cell>
          <cell r="E843">
            <v>0</v>
          </cell>
        </row>
        <row r="844">
          <cell r="A844">
            <v>2011</v>
          </cell>
          <cell r="B844" t="str">
            <v>MAR</v>
          </cell>
          <cell r="D844" t="str">
            <v>440_4000</v>
          </cell>
          <cell r="E844">
            <v>0</v>
          </cell>
        </row>
        <row r="845">
          <cell r="A845">
            <v>2011</v>
          </cell>
          <cell r="B845" t="str">
            <v>MAR</v>
          </cell>
          <cell r="D845" t="str">
            <v>440_4000</v>
          </cell>
          <cell r="E845">
            <v>12913449.59</v>
          </cell>
        </row>
        <row r="846">
          <cell r="A846">
            <v>2011</v>
          </cell>
          <cell r="B846" t="str">
            <v>MAR</v>
          </cell>
          <cell r="D846" t="str">
            <v>440_4810</v>
          </cell>
          <cell r="E846">
            <v>840429.84</v>
          </cell>
        </row>
        <row r="847">
          <cell r="A847">
            <v>2011</v>
          </cell>
          <cell r="B847" t="str">
            <v>MAR</v>
          </cell>
          <cell r="D847" t="str">
            <v>KWH_4840</v>
          </cell>
          <cell r="E847">
            <v>80799967</v>
          </cell>
        </row>
        <row r="848">
          <cell r="A848">
            <v>2011</v>
          </cell>
          <cell r="B848" t="str">
            <v>MAR</v>
          </cell>
          <cell r="D848" t="str">
            <v>440_4810</v>
          </cell>
          <cell r="E848">
            <v>0</v>
          </cell>
        </row>
        <row r="849">
          <cell r="A849">
            <v>2011</v>
          </cell>
          <cell r="B849" t="str">
            <v>MAR</v>
          </cell>
          <cell r="D849" t="str">
            <v>440_4000</v>
          </cell>
          <cell r="E849">
            <v>37307281.799999997</v>
          </cell>
        </row>
        <row r="850">
          <cell r="A850">
            <v>2011</v>
          </cell>
          <cell r="B850" t="str">
            <v>MAR</v>
          </cell>
          <cell r="D850" t="str">
            <v>440_4000</v>
          </cell>
          <cell r="E850">
            <v>0</v>
          </cell>
        </row>
        <row r="851">
          <cell r="A851">
            <v>2011</v>
          </cell>
          <cell r="B851" t="str">
            <v>MAR</v>
          </cell>
          <cell r="D851" t="str">
            <v>440_4840</v>
          </cell>
          <cell r="E851">
            <v>0</v>
          </cell>
        </row>
        <row r="852">
          <cell r="A852">
            <v>2011</v>
          </cell>
          <cell r="B852" t="str">
            <v>MAR</v>
          </cell>
          <cell r="D852" t="str">
            <v>440_4940</v>
          </cell>
          <cell r="E852">
            <v>0</v>
          </cell>
        </row>
        <row r="853">
          <cell r="A853">
            <v>2011</v>
          </cell>
          <cell r="B853" t="str">
            <v>MAR</v>
          </cell>
          <cell r="D853" t="str">
            <v>440_4810</v>
          </cell>
          <cell r="E853">
            <v>-12566.05</v>
          </cell>
        </row>
        <row r="854">
          <cell r="A854">
            <v>2011</v>
          </cell>
          <cell r="B854" t="str">
            <v>MAR</v>
          </cell>
          <cell r="D854" t="str">
            <v>KWH_4810</v>
          </cell>
          <cell r="E854">
            <v>62035297</v>
          </cell>
        </row>
        <row r="855">
          <cell r="A855">
            <v>2011</v>
          </cell>
          <cell r="B855" t="str">
            <v>MAR</v>
          </cell>
          <cell r="D855" t="str">
            <v>440_4810</v>
          </cell>
          <cell r="E855">
            <v>1934414.12</v>
          </cell>
        </row>
        <row r="856">
          <cell r="A856">
            <v>2011</v>
          </cell>
          <cell r="B856" t="str">
            <v>MAR</v>
          </cell>
          <cell r="D856" t="str">
            <v>440_4840</v>
          </cell>
          <cell r="E856">
            <v>2073314.54</v>
          </cell>
        </row>
        <row r="857">
          <cell r="A857">
            <v>2011</v>
          </cell>
          <cell r="B857" t="str">
            <v>MAR</v>
          </cell>
          <cell r="D857" t="str">
            <v>440_4940</v>
          </cell>
          <cell r="E857">
            <v>9449.52</v>
          </cell>
        </row>
        <row r="858">
          <cell r="A858">
            <v>2011</v>
          </cell>
          <cell r="B858" t="str">
            <v>MAR</v>
          </cell>
          <cell r="D858" t="str">
            <v>440_4840</v>
          </cell>
          <cell r="E858">
            <v>0</v>
          </cell>
        </row>
        <row r="859">
          <cell r="A859">
            <v>2011</v>
          </cell>
          <cell r="B859" t="str">
            <v>MAR</v>
          </cell>
          <cell r="D859" t="str">
            <v>440_4940</v>
          </cell>
          <cell r="E859">
            <v>-892.27</v>
          </cell>
        </row>
        <row r="860">
          <cell r="A860">
            <v>2011</v>
          </cell>
          <cell r="B860" t="str">
            <v>MAR</v>
          </cell>
          <cell r="D860" t="str">
            <v>CI7_4001</v>
          </cell>
          <cell r="E860">
            <v>0</v>
          </cell>
        </row>
        <row r="861">
          <cell r="A861">
            <v>2011</v>
          </cell>
          <cell r="B861" t="str">
            <v>MAR</v>
          </cell>
          <cell r="D861" t="str">
            <v>CI9_4001</v>
          </cell>
          <cell r="E861">
            <v>0</v>
          </cell>
        </row>
        <row r="862">
          <cell r="A862">
            <v>2011</v>
          </cell>
          <cell r="B862" t="str">
            <v>MAR</v>
          </cell>
          <cell r="D862" t="str">
            <v>CI1_4001</v>
          </cell>
          <cell r="E862">
            <v>0</v>
          </cell>
        </row>
        <row r="863">
          <cell r="A863">
            <v>2011</v>
          </cell>
          <cell r="B863" t="str">
            <v>MAR</v>
          </cell>
          <cell r="D863" t="str">
            <v>CI8_4001</v>
          </cell>
          <cell r="E863">
            <v>0</v>
          </cell>
        </row>
        <row r="864">
          <cell r="A864">
            <v>2011</v>
          </cell>
          <cell r="B864" t="str">
            <v>MAR</v>
          </cell>
          <cell r="D864" t="str">
            <v>CIA_4001</v>
          </cell>
          <cell r="E864">
            <v>0</v>
          </cell>
        </row>
        <row r="865">
          <cell r="A865">
            <v>2011</v>
          </cell>
          <cell r="B865" t="str">
            <v>MAR</v>
          </cell>
          <cell r="D865" t="str">
            <v>CIB_4001</v>
          </cell>
          <cell r="E865">
            <v>0</v>
          </cell>
        </row>
        <row r="866">
          <cell r="A866">
            <v>2011</v>
          </cell>
          <cell r="B866" t="str">
            <v>MAR</v>
          </cell>
          <cell r="D866" t="str">
            <v>CIC_4001</v>
          </cell>
          <cell r="E866">
            <v>0</v>
          </cell>
        </row>
        <row r="867">
          <cell r="A867">
            <v>2011</v>
          </cell>
          <cell r="B867" t="str">
            <v>MAR</v>
          </cell>
          <cell r="D867" t="str">
            <v>MAN_4001</v>
          </cell>
          <cell r="E867">
            <v>-8771414</v>
          </cell>
        </row>
        <row r="868">
          <cell r="A868">
            <v>2011</v>
          </cell>
          <cell r="B868" t="str">
            <v>MAR</v>
          </cell>
          <cell r="D868" t="str">
            <v>MAN_4002</v>
          </cell>
          <cell r="E868">
            <v>-207968846</v>
          </cell>
        </row>
        <row r="869">
          <cell r="A869">
            <v>2011</v>
          </cell>
          <cell r="B869" t="str">
            <v>MAR</v>
          </cell>
          <cell r="D869" t="str">
            <v>MAN_4003</v>
          </cell>
          <cell r="E869">
            <v>0</v>
          </cell>
        </row>
        <row r="870">
          <cell r="A870">
            <v>2011</v>
          </cell>
          <cell r="B870" t="str">
            <v>MAR</v>
          </cell>
          <cell r="D870" t="str">
            <v>MAN_4004</v>
          </cell>
          <cell r="E870">
            <v>0</v>
          </cell>
        </row>
        <row r="871">
          <cell r="A871">
            <v>2011</v>
          </cell>
          <cell r="B871" t="str">
            <v>MAR</v>
          </cell>
          <cell r="D871" t="str">
            <v>MAN_4005</v>
          </cell>
          <cell r="E871">
            <v>0</v>
          </cell>
        </row>
        <row r="872">
          <cell r="A872">
            <v>2011</v>
          </cell>
          <cell r="B872" t="str">
            <v>MAR</v>
          </cell>
          <cell r="D872" t="str">
            <v>MAN_4006</v>
          </cell>
          <cell r="E872">
            <v>0</v>
          </cell>
        </row>
        <row r="873">
          <cell r="A873">
            <v>2011</v>
          </cell>
          <cell r="B873" t="str">
            <v>MAR</v>
          </cell>
          <cell r="D873" t="str">
            <v>MAN_4007</v>
          </cell>
          <cell r="E873">
            <v>0</v>
          </cell>
        </row>
        <row r="874">
          <cell r="A874">
            <v>2011</v>
          </cell>
          <cell r="B874" t="str">
            <v>MAR</v>
          </cell>
          <cell r="D874" t="str">
            <v>MAN_4008</v>
          </cell>
          <cell r="E874">
            <v>0</v>
          </cell>
        </row>
        <row r="875">
          <cell r="A875">
            <v>2011</v>
          </cell>
          <cell r="B875" t="str">
            <v>MAR</v>
          </cell>
          <cell r="D875" t="str">
            <v>MAN_4009</v>
          </cell>
          <cell r="E875">
            <v>0</v>
          </cell>
        </row>
        <row r="876">
          <cell r="A876">
            <v>2011</v>
          </cell>
          <cell r="B876" t="str">
            <v>MAR</v>
          </cell>
          <cell r="D876" t="str">
            <v>MAN_400B</v>
          </cell>
          <cell r="E876">
            <v>-45498494</v>
          </cell>
        </row>
        <row r="877">
          <cell r="A877">
            <v>2011</v>
          </cell>
          <cell r="B877" t="str">
            <v>MAR</v>
          </cell>
          <cell r="D877" t="str">
            <v>MAN_400G</v>
          </cell>
          <cell r="E877">
            <v>-8115900</v>
          </cell>
        </row>
        <row r="878">
          <cell r="A878">
            <v>2011</v>
          </cell>
          <cell r="B878" t="str">
            <v>MAR</v>
          </cell>
          <cell r="D878" t="str">
            <v>MAN_400H</v>
          </cell>
          <cell r="E878">
            <v>0</v>
          </cell>
        </row>
        <row r="879">
          <cell r="A879">
            <v>2011</v>
          </cell>
          <cell r="B879" t="str">
            <v>MAR</v>
          </cell>
          <cell r="D879" t="str">
            <v>MAN_400R</v>
          </cell>
          <cell r="E879">
            <v>0</v>
          </cell>
        </row>
        <row r="880">
          <cell r="A880">
            <v>2011</v>
          </cell>
          <cell r="B880" t="str">
            <v>MAR</v>
          </cell>
          <cell r="D880" t="str">
            <v>MAN_400W</v>
          </cell>
          <cell r="E880">
            <v>0</v>
          </cell>
        </row>
        <row r="881">
          <cell r="A881">
            <v>2011</v>
          </cell>
          <cell r="B881" t="str">
            <v>MAR</v>
          </cell>
          <cell r="D881" t="str">
            <v>MAN_400X</v>
          </cell>
          <cell r="E881">
            <v>0</v>
          </cell>
        </row>
        <row r="882">
          <cell r="A882">
            <v>2011</v>
          </cell>
          <cell r="B882" t="str">
            <v>MAR</v>
          </cell>
          <cell r="D882" t="str">
            <v>MAN_4019</v>
          </cell>
          <cell r="E882">
            <v>0</v>
          </cell>
        </row>
        <row r="883">
          <cell r="A883">
            <v>2011</v>
          </cell>
          <cell r="B883" t="str">
            <v>MAR</v>
          </cell>
          <cell r="D883" t="str">
            <v>MAN_4100</v>
          </cell>
          <cell r="E883">
            <v>0</v>
          </cell>
        </row>
        <row r="884">
          <cell r="A884">
            <v>2011</v>
          </cell>
          <cell r="B884" t="str">
            <v>MAR</v>
          </cell>
          <cell r="D884" t="str">
            <v>MAN_4150</v>
          </cell>
          <cell r="E884">
            <v>8.3000000000000001E-4</v>
          </cell>
        </row>
        <row r="885">
          <cell r="A885">
            <v>2011</v>
          </cell>
          <cell r="B885" t="str">
            <v>MAR</v>
          </cell>
          <cell r="D885" t="str">
            <v>XAN_4100</v>
          </cell>
          <cell r="E885">
            <v>2E-3</v>
          </cell>
        </row>
        <row r="886">
          <cell r="A886">
            <v>2011</v>
          </cell>
          <cell r="B886" t="str">
            <v>MAR</v>
          </cell>
          <cell r="D886" t="str">
            <v>XAN_4200</v>
          </cell>
          <cell r="E886">
            <v>7.2000000000000005E-4</v>
          </cell>
        </row>
        <row r="887">
          <cell r="A887">
            <v>2011</v>
          </cell>
          <cell r="B887" t="str">
            <v>MAR</v>
          </cell>
          <cell r="D887" t="str">
            <v>XAN_4300</v>
          </cell>
          <cell r="E887">
            <v>1.9473000000000001E-2</v>
          </cell>
        </row>
        <row r="888">
          <cell r="A888">
            <v>2011</v>
          </cell>
          <cell r="B888" t="str">
            <v>MAR</v>
          </cell>
          <cell r="D888" t="str">
            <v>XAN_4400</v>
          </cell>
          <cell r="E888">
            <v>4.7018999999999998E-2</v>
          </cell>
        </row>
        <row r="889">
          <cell r="A889">
            <v>2011</v>
          </cell>
          <cell r="B889" t="str">
            <v>MAR</v>
          </cell>
          <cell r="D889" t="str">
            <v>XAN_4500</v>
          </cell>
          <cell r="E889">
            <v>0.35</v>
          </cell>
        </row>
        <row r="890">
          <cell r="A890">
            <v>2011</v>
          </cell>
          <cell r="B890" t="str">
            <v>MAR</v>
          </cell>
          <cell r="D890" t="str">
            <v>XAN_4600</v>
          </cell>
          <cell r="E890">
            <v>5.5E-2</v>
          </cell>
        </row>
        <row r="891">
          <cell r="A891">
            <v>2011</v>
          </cell>
          <cell r="B891" t="str">
            <v>MAR</v>
          </cell>
          <cell r="D891" t="str">
            <v>XAN_4700</v>
          </cell>
          <cell r="E891">
            <v>2.5000000000000001E-3</v>
          </cell>
        </row>
        <row r="892">
          <cell r="A892">
            <v>2011</v>
          </cell>
          <cell r="B892" t="str">
            <v>MAR</v>
          </cell>
          <cell r="D892" t="str">
            <v>AM4_4111</v>
          </cell>
          <cell r="E892">
            <v>-39</v>
          </cell>
        </row>
        <row r="893">
          <cell r="A893">
            <v>2011</v>
          </cell>
          <cell r="B893" t="str">
            <v>MAR</v>
          </cell>
          <cell r="D893" t="str">
            <v>AM1_4111</v>
          </cell>
          <cell r="E893">
            <v>0</v>
          </cell>
        </row>
        <row r="894">
          <cell r="A894">
            <v>2011</v>
          </cell>
          <cell r="B894" t="str">
            <v>MAR</v>
          </cell>
          <cell r="D894" t="str">
            <v>CIQ_4001</v>
          </cell>
          <cell r="E894">
            <v>33421373.059999999</v>
          </cell>
        </row>
        <row r="895">
          <cell r="A895">
            <v>2011</v>
          </cell>
          <cell r="B895" t="str">
            <v>MAR</v>
          </cell>
          <cell r="D895" t="str">
            <v>CIP_4001</v>
          </cell>
          <cell r="E895">
            <v>33421373.059999999</v>
          </cell>
        </row>
        <row r="896">
          <cell r="A896">
            <v>2011</v>
          </cell>
          <cell r="B896" t="str">
            <v>MAR</v>
          </cell>
          <cell r="D896" t="str">
            <v>CIN_4001</v>
          </cell>
          <cell r="E896">
            <v>0</v>
          </cell>
        </row>
        <row r="897">
          <cell r="A897">
            <v>2011</v>
          </cell>
          <cell r="B897" t="str">
            <v>MAR</v>
          </cell>
          <cell r="D897" t="str">
            <v>GLB_4BEG</v>
          </cell>
          <cell r="E897">
            <v>-167695124.14645699</v>
          </cell>
        </row>
        <row r="898">
          <cell r="A898">
            <v>2011</v>
          </cell>
          <cell r="B898" t="str">
            <v>MAR</v>
          </cell>
          <cell r="D898" t="str">
            <v>O/U_4YTD</v>
          </cell>
          <cell r="E898">
            <v>58506519.2290565</v>
          </cell>
        </row>
        <row r="899">
          <cell r="A899">
            <v>2011</v>
          </cell>
          <cell r="B899" t="str">
            <v>MAR</v>
          </cell>
          <cell r="D899" t="str">
            <v>TRU_4YTD</v>
          </cell>
          <cell r="E899">
            <v>-36123376.666666597</v>
          </cell>
        </row>
        <row r="900">
          <cell r="A900">
            <v>2011</v>
          </cell>
          <cell r="B900" t="str">
            <v>MAR</v>
          </cell>
          <cell r="D900" t="str">
            <v>1MC_4YTD</v>
          </cell>
          <cell r="E900">
            <v>0</v>
          </cell>
        </row>
        <row r="901">
          <cell r="A901">
            <v>2011</v>
          </cell>
          <cell r="B901" t="str">
            <v>MAR</v>
          </cell>
          <cell r="D901" t="str">
            <v>2MC_4YTD</v>
          </cell>
          <cell r="E901">
            <v>0</v>
          </cell>
        </row>
        <row r="902">
          <cell r="A902">
            <v>2011</v>
          </cell>
          <cell r="B902" t="str">
            <v>MAR</v>
          </cell>
          <cell r="D902" t="str">
            <v>3MC_4YTD</v>
          </cell>
          <cell r="E902">
            <v>0</v>
          </cell>
        </row>
        <row r="903">
          <cell r="A903">
            <v>2011</v>
          </cell>
          <cell r="B903" t="str">
            <v>MAR</v>
          </cell>
          <cell r="D903" t="str">
            <v>INT_4YTD</v>
          </cell>
          <cell r="E903">
            <v>-86267.393565975493</v>
          </cell>
        </row>
        <row r="904">
          <cell r="A904">
            <v>2011</v>
          </cell>
          <cell r="B904" t="str">
            <v>MAR</v>
          </cell>
          <cell r="D904" t="str">
            <v>RRT_9102</v>
          </cell>
          <cell r="E904">
            <v>574475.14425752696</v>
          </cell>
        </row>
        <row r="905">
          <cell r="A905">
            <v>2011</v>
          </cell>
          <cell r="B905" t="str">
            <v>MAR</v>
          </cell>
          <cell r="D905" t="str">
            <v>RRD_9002</v>
          </cell>
          <cell r="E905">
            <v>0</v>
          </cell>
        </row>
        <row r="906">
          <cell r="A906">
            <v>2011</v>
          </cell>
          <cell r="B906" t="str">
            <v>MAR</v>
          </cell>
          <cell r="D906" t="str">
            <v>RRT_9103</v>
          </cell>
          <cell r="E906">
            <v>234398.125254165</v>
          </cell>
        </row>
        <row r="907">
          <cell r="A907">
            <v>2011</v>
          </cell>
          <cell r="B907" t="str">
            <v>MAR</v>
          </cell>
          <cell r="D907" t="str">
            <v>RRT_9003</v>
          </cell>
          <cell r="E907">
            <v>451663.76255837397</v>
          </cell>
        </row>
        <row r="908">
          <cell r="A908">
            <v>2011</v>
          </cell>
          <cell r="B908" t="str">
            <v>MAR</v>
          </cell>
          <cell r="D908" t="str">
            <v>RRD_9103</v>
          </cell>
          <cell r="E908">
            <v>0</v>
          </cell>
        </row>
        <row r="909">
          <cell r="A909">
            <v>2011</v>
          </cell>
          <cell r="B909" t="str">
            <v>MAR</v>
          </cell>
          <cell r="D909" t="str">
            <v>RRD_9003</v>
          </cell>
          <cell r="E909">
            <v>0</v>
          </cell>
        </row>
        <row r="910">
          <cell r="A910">
            <v>2011</v>
          </cell>
          <cell r="B910" t="str">
            <v>MAR</v>
          </cell>
          <cell r="D910" t="str">
            <v>RRD_9102</v>
          </cell>
          <cell r="E910">
            <v>0</v>
          </cell>
        </row>
        <row r="911">
          <cell r="A911">
            <v>2011</v>
          </cell>
          <cell r="B911" t="str">
            <v>MAR</v>
          </cell>
          <cell r="D911" t="str">
            <v>RRT_9002</v>
          </cell>
          <cell r="E911">
            <v>1480004.5020696199</v>
          </cell>
        </row>
        <row r="912">
          <cell r="A912">
            <v>2011</v>
          </cell>
          <cell r="B912" t="str">
            <v>MAR</v>
          </cell>
          <cell r="D912" t="str">
            <v>JUR_4FA1</v>
          </cell>
          <cell r="E912">
            <v>0.98855859999999995</v>
          </cell>
        </row>
        <row r="913">
          <cell r="A913">
            <v>2011</v>
          </cell>
          <cell r="B913" t="str">
            <v>MAR</v>
          </cell>
          <cell r="D913" t="str">
            <v>TRU_4TOT</v>
          </cell>
          <cell r="E913">
            <v>-216740260</v>
          </cell>
        </row>
        <row r="914">
          <cell r="A914">
            <v>2011</v>
          </cell>
          <cell r="B914" t="str">
            <v>FEB</v>
          </cell>
          <cell r="D914" t="str">
            <v>FC1_4112</v>
          </cell>
          <cell r="E914">
            <v>0</v>
          </cell>
        </row>
        <row r="915">
          <cell r="A915">
            <v>2011</v>
          </cell>
          <cell r="B915" t="str">
            <v>FEB</v>
          </cell>
          <cell r="D915" t="str">
            <v>FC2_4129</v>
          </cell>
          <cell r="E915">
            <v>0.98723830000000001</v>
          </cell>
        </row>
        <row r="916">
          <cell r="A916">
            <v>2011</v>
          </cell>
          <cell r="B916" t="str">
            <v>FEB</v>
          </cell>
          <cell r="D916" t="str">
            <v>FC2_4118</v>
          </cell>
          <cell r="E916">
            <v>0.98723830000000001</v>
          </cell>
        </row>
        <row r="917">
          <cell r="A917">
            <v>2011</v>
          </cell>
          <cell r="B917" t="str">
            <v>FEB</v>
          </cell>
          <cell r="D917" t="str">
            <v>FC1_4114</v>
          </cell>
          <cell r="E917">
            <v>1444990.99</v>
          </cell>
        </row>
        <row r="918">
          <cell r="A918">
            <v>2011</v>
          </cell>
          <cell r="B918" t="str">
            <v>FEB</v>
          </cell>
          <cell r="D918" t="str">
            <v>FC3_4151</v>
          </cell>
          <cell r="E918">
            <v>0</v>
          </cell>
        </row>
        <row r="919">
          <cell r="A919">
            <v>2011</v>
          </cell>
          <cell r="B919" t="str">
            <v>FEB</v>
          </cell>
          <cell r="D919" t="str">
            <v>FC2_4117</v>
          </cell>
          <cell r="E919">
            <v>0.98723830000000001</v>
          </cell>
        </row>
        <row r="920">
          <cell r="A920">
            <v>2011</v>
          </cell>
          <cell r="B920" t="str">
            <v>FEB</v>
          </cell>
          <cell r="D920" t="str">
            <v>FC2_4114</v>
          </cell>
          <cell r="E920">
            <v>0.98723830000000001</v>
          </cell>
        </row>
        <row r="921">
          <cell r="A921">
            <v>2011</v>
          </cell>
          <cell r="B921" t="str">
            <v>FEB</v>
          </cell>
          <cell r="D921" t="str">
            <v>FC3_4121</v>
          </cell>
          <cell r="E921">
            <v>11485926.916335501</v>
          </cell>
        </row>
        <row r="922">
          <cell r="A922">
            <v>2011</v>
          </cell>
          <cell r="B922" t="str">
            <v>FEB</v>
          </cell>
          <cell r="D922" t="str">
            <v>FC1_4113</v>
          </cell>
          <cell r="E922">
            <v>161957.67000000001</v>
          </cell>
        </row>
        <row r="923">
          <cell r="A923">
            <v>2011</v>
          </cell>
          <cell r="B923" t="str">
            <v>FEB</v>
          </cell>
          <cell r="D923" t="str">
            <v>FC3_4118</v>
          </cell>
          <cell r="E923">
            <v>0</v>
          </cell>
        </row>
        <row r="924">
          <cell r="A924">
            <v>2011</v>
          </cell>
          <cell r="B924" t="str">
            <v>FEB</v>
          </cell>
          <cell r="D924" t="str">
            <v>FC1_4128</v>
          </cell>
          <cell r="E924">
            <v>0</v>
          </cell>
        </row>
        <row r="925">
          <cell r="A925">
            <v>2011</v>
          </cell>
          <cell r="B925" t="str">
            <v>FEB</v>
          </cell>
          <cell r="D925" t="str">
            <v>FC2_4127</v>
          </cell>
          <cell r="E925">
            <v>0.98723830000000001</v>
          </cell>
        </row>
        <row r="926">
          <cell r="A926">
            <v>2011</v>
          </cell>
          <cell r="B926" t="str">
            <v>FEB</v>
          </cell>
          <cell r="D926" t="str">
            <v>FC1_4122</v>
          </cell>
          <cell r="E926">
            <v>218953062.34</v>
          </cell>
        </row>
        <row r="927">
          <cell r="A927">
            <v>2011</v>
          </cell>
          <cell r="B927" t="str">
            <v>FEB</v>
          </cell>
          <cell r="D927" t="str">
            <v>FC1_4115</v>
          </cell>
          <cell r="E927">
            <v>0</v>
          </cell>
        </row>
        <row r="928">
          <cell r="A928">
            <v>2011</v>
          </cell>
          <cell r="B928" t="str">
            <v>FEB</v>
          </cell>
          <cell r="D928" t="str">
            <v>EXP_4TOT</v>
          </cell>
          <cell r="E928">
            <v>252402957.048511</v>
          </cell>
        </row>
        <row r="929">
          <cell r="A929">
            <v>2011</v>
          </cell>
          <cell r="B929" t="str">
            <v>FEB</v>
          </cell>
          <cell r="D929" t="str">
            <v>LIN_4LOS</v>
          </cell>
          <cell r="E929">
            <v>209320.71815419599</v>
          </cell>
        </row>
        <row r="930">
          <cell r="A930">
            <v>2011</v>
          </cell>
          <cell r="B930" t="str">
            <v>FEB</v>
          </cell>
          <cell r="D930" t="str">
            <v>REV_4TOT</v>
          </cell>
          <cell r="E930">
            <v>265910303.795185</v>
          </cell>
        </row>
        <row r="931">
          <cell r="A931">
            <v>2011</v>
          </cell>
          <cell r="B931" t="str">
            <v>FEB</v>
          </cell>
          <cell r="D931" t="str">
            <v>O/U_4MON</v>
          </cell>
          <cell r="E931">
            <v>13507346.746673901</v>
          </cell>
        </row>
        <row r="932">
          <cell r="A932">
            <v>2011</v>
          </cell>
          <cell r="B932" t="str">
            <v>FEB</v>
          </cell>
          <cell r="D932" t="str">
            <v>GLE_4MON</v>
          </cell>
          <cell r="E932">
            <v>31530824.229963999</v>
          </cell>
        </row>
        <row r="933">
          <cell r="A933">
            <v>2011</v>
          </cell>
          <cell r="B933" t="str">
            <v>FEB</v>
          </cell>
          <cell r="D933" t="str">
            <v>RES_4PMO</v>
          </cell>
          <cell r="E933">
            <v>0</v>
          </cell>
        </row>
        <row r="934">
          <cell r="A934">
            <v>2011</v>
          </cell>
          <cell r="B934" t="str">
            <v>FEB</v>
          </cell>
          <cell r="D934" t="str">
            <v>INT_4AMT</v>
          </cell>
          <cell r="E934">
            <v>-38210.850043225801</v>
          </cell>
        </row>
        <row r="935">
          <cell r="A935">
            <v>2011</v>
          </cell>
          <cell r="B935" t="str">
            <v>FEB</v>
          </cell>
          <cell r="D935" t="str">
            <v>TRU_4BEG</v>
          </cell>
          <cell r="E935">
            <v>-199225948.376421</v>
          </cell>
        </row>
        <row r="936">
          <cell r="A936">
            <v>2011</v>
          </cell>
          <cell r="B936" t="str">
            <v>FEB</v>
          </cell>
          <cell r="D936" t="str">
            <v>GLB_4END</v>
          </cell>
          <cell r="E936">
            <v>-167695124.14645699</v>
          </cell>
        </row>
        <row r="937">
          <cell r="A937">
            <v>2011</v>
          </cell>
          <cell r="B937" t="str">
            <v>FEB</v>
          </cell>
          <cell r="D937" t="str">
            <v>INT_4MON</v>
          </cell>
          <cell r="E937">
            <v>2.0829999999999999E-4</v>
          </cell>
        </row>
        <row r="938">
          <cell r="A938">
            <v>2011</v>
          </cell>
          <cell r="B938" t="str">
            <v>FEB</v>
          </cell>
          <cell r="D938" t="str">
            <v>AVG_4AMT</v>
          </cell>
          <cell r="E938">
            <v>-183441430.836418</v>
          </cell>
        </row>
        <row r="939">
          <cell r="A939">
            <v>2011</v>
          </cell>
          <cell r="B939" t="str">
            <v>FEB</v>
          </cell>
          <cell r="D939" t="str">
            <v>INT_4YER</v>
          </cell>
          <cell r="E939">
            <v>2.5000000000000001E-3</v>
          </cell>
        </row>
        <row r="940">
          <cell r="A940">
            <v>2011</v>
          </cell>
          <cell r="B940" t="str">
            <v>FEB</v>
          </cell>
          <cell r="D940" t="str">
            <v>ADJ_4PRI</v>
          </cell>
          <cell r="E940">
            <v>0</v>
          </cell>
        </row>
        <row r="941">
          <cell r="A941">
            <v>2011</v>
          </cell>
          <cell r="B941" t="str">
            <v>FEB</v>
          </cell>
          <cell r="D941" t="str">
            <v>RES_4PRI</v>
          </cell>
          <cell r="E941">
            <v>0</v>
          </cell>
        </row>
        <row r="942">
          <cell r="A942">
            <v>2011</v>
          </cell>
          <cell r="B942" t="str">
            <v>FEB</v>
          </cell>
          <cell r="D942" t="str">
            <v>TRU_4END</v>
          </cell>
          <cell r="E942">
            <v>-167656913.29641399</v>
          </cell>
        </row>
        <row r="943">
          <cell r="A943">
            <v>2011</v>
          </cell>
          <cell r="B943" t="str">
            <v>FEB</v>
          </cell>
          <cell r="D943" t="str">
            <v>SHT_4REM</v>
          </cell>
          <cell r="E943">
            <v>180616883.33333299</v>
          </cell>
        </row>
        <row r="944">
          <cell r="A944">
            <v>2011</v>
          </cell>
          <cell r="B944" t="str">
            <v>FEB</v>
          </cell>
          <cell r="D944" t="str">
            <v>LNG_4MON</v>
          </cell>
          <cell r="E944">
            <v>-55977100</v>
          </cell>
        </row>
        <row r="945">
          <cell r="A945">
            <v>2011</v>
          </cell>
          <cell r="B945" t="str">
            <v>FEB</v>
          </cell>
          <cell r="D945" t="str">
            <v>3MC_4MON</v>
          </cell>
          <cell r="E945">
            <v>0</v>
          </cell>
        </row>
        <row r="946">
          <cell r="A946">
            <v>2011</v>
          </cell>
          <cell r="B946" t="str">
            <v>FEB</v>
          </cell>
          <cell r="D946" t="str">
            <v>SHT_4DEF</v>
          </cell>
          <cell r="E946">
            <v>7583082.3333333302</v>
          </cell>
        </row>
        <row r="947">
          <cell r="A947">
            <v>2011</v>
          </cell>
          <cell r="B947" t="str">
            <v>MAR</v>
          </cell>
          <cell r="D947" t="str">
            <v>456_2250</v>
          </cell>
          <cell r="E947">
            <v>34333.370000000003</v>
          </cell>
        </row>
        <row r="948">
          <cell r="A948">
            <v>2011</v>
          </cell>
          <cell r="B948" t="str">
            <v>MAR</v>
          </cell>
          <cell r="D948" t="str">
            <v>501_1110</v>
          </cell>
          <cell r="E948">
            <v>0</v>
          </cell>
        </row>
        <row r="949">
          <cell r="A949">
            <v>2011</v>
          </cell>
          <cell r="B949" t="str">
            <v>MAR</v>
          </cell>
          <cell r="D949" t="str">
            <v>518_1540</v>
          </cell>
          <cell r="E949">
            <v>362579.44</v>
          </cell>
        </row>
        <row r="950">
          <cell r="A950">
            <v>2011</v>
          </cell>
          <cell r="B950" t="str">
            <v>MAR</v>
          </cell>
          <cell r="D950" t="str">
            <v>547_1100</v>
          </cell>
          <cell r="E950">
            <v>5752952.1500000004</v>
          </cell>
        </row>
        <row r="951">
          <cell r="A951">
            <v>2011</v>
          </cell>
          <cell r="B951" t="str">
            <v>MAR</v>
          </cell>
          <cell r="D951" t="str">
            <v>547_1300</v>
          </cell>
          <cell r="E951">
            <v>-66613.83</v>
          </cell>
        </row>
        <row r="952">
          <cell r="A952">
            <v>2011</v>
          </cell>
          <cell r="B952" t="str">
            <v>MAR</v>
          </cell>
          <cell r="D952" t="str">
            <v>555_1420</v>
          </cell>
          <cell r="E952">
            <v>2849104.29</v>
          </cell>
        </row>
        <row r="953">
          <cell r="A953">
            <v>2011</v>
          </cell>
          <cell r="B953" t="str">
            <v>MAR</v>
          </cell>
          <cell r="D953" t="str">
            <v>501_1300</v>
          </cell>
          <cell r="E953">
            <v>-159556.54</v>
          </cell>
        </row>
        <row r="954">
          <cell r="A954">
            <v>2011</v>
          </cell>
          <cell r="B954" t="str">
            <v>MAR</v>
          </cell>
          <cell r="D954" t="str">
            <v>518_1510</v>
          </cell>
          <cell r="E954">
            <v>596309.11</v>
          </cell>
        </row>
        <row r="955">
          <cell r="A955">
            <v>2011</v>
          </cell>
          <cell r="B955" t="str">
            <v>MAR</v>
          </cell>
          <cell r="D955" t="str">
            <v>547_1200</v>
          </cell>
          <cell r="E955">
            <v>217506516.41999999</v>
          </cell>
        </row>
        <row r="956">
          <cell r="A956">
            <v>2011</v>
          </cell>
          <cell r="B956" t="str">
            <v>MAR</v>
          </cell>
          <cell r="D956" t="str">
            <v>555_1100</v>
          </cell>
          <cell r="E956">
            <v>8411081.1799999997</v>
          </cell>
        </row>
        <row r="957">
          <cell r="A957">
            <v>2011</v>
          </cell>
          <cell r="B957" t="str">
            <v>MAR</v>
          </cell>
          <cell r="D957" t="str">
            <v>555_1410</v>
          </cell>
          <cell r="E957">
            <v>254526.1</v>
          </cell>
        </row>
        <row r="958">
          <cell r="A958">
            <v>2011</v>
          </cell>
          <cell r="B958" t="str">
            <v>MAR</v>
          </cell>
          <cell r="D958" t="str">
            <v>518_1800</v>
          </cell>
          <cell r="E958">
            <v>3192.61</v>
          </cell>
        </row>
        <row r="959">
          <cell r="A959">
            <v>2011</v>
          </cell>
          <cell r="B959" t="str">
            <v>MAR</v>
          </cell>
          <cell r="D959" t="str">
            <v>555_1430</v>
          </cell>
          <cell r="E959">
            <v>12181860.35</v>
          </cell>
        </row>
        <row r="960">
          <cell r="A960">
            <v>2011</v>
          </cell>
          <cell r="B960" t="str">
            <v>MAR</v>
          </cell>
          <cell r="D960" t="str">
            <v>518_1530</v>
          </cell>
          <cell r="E960">
            <v>359735.61</v>
          </cell>
        </row>
        <row r="961">
          <cell r="A961">
            <v>2011</v>
          </cell>
          <cell r="B961" t="str">
            <v>MAR</v>
          </cell>
          <cell r="D961" t="str">
            <v>555_1200</v>
          </cell>
          <cell r="E961">
            <v>-36.89</v>
          </cell>
        </row>
        <row r="962">
          <cell r="A962">
            <v>2011</v>
          </cell>
          <cell r="B962" t="str">
            <v>MAR</v>
          </cell>
          <cell r="D962" t="str">
            <v>447_1100</v>
          </cell>
          <cell r="E962">
            <v>-1782084.18</v>
          </cell>
        </row>
        <row r="963">
          <cell r="A963">
            <v>2011</v>
          </cell>
          <cell r="B963" t="str">
            <v>MAR</v>
          </cell>
          <cell r="D963" t="str">
            <v>555_1600</v>
          </cell>
          <cell r="E963">
            <v>7162779.21</v>
          </cell>
        </row>
        <row r="964">
          <cell r="A964">
            <v>2011</v>
          </cell>
          <cell r="B964" t="str">
            <v>MAR</v>
          </cell>
          <cell r="D964" t="str">
            <v>565_1300</v>
          </cell>
          <cell r="E964">
            <v>1208.8</v>
          </cell>
        </row>
        <row r="965">
          <cell r="A965">
            <v>2011</v>
          </cell>
          <cell r="B965" t="str">
            <v>MAR</v>
          </cell>
          <cell r="D965" t="str">
            <v>565_1400</v>
          </cell>
          <cell r="E965">
            <v>941434.02</v>
          </cell>
        </row>
        <row r="966">
          <cell r="A966">
            <v>2011</v>
          </cell>
          <cell r="B966" t="str">
            <v>MAR</v>
          </cell>
          <cell r="D966" t="str">
            <v>447_1160</v>
          </cell>
          <cell r="E966">
            <v>-448453.77</v>
          </cell>
        </row>
        <row r="967">
          <cell r="A967">
            <v>2011</v>
          </cell>
          <cell r="B967" t="str">
            <v>MAR</v>
          </cell>
          <cell r="D967" t="str">
            <v>501_1400</v>
          </cell>
          <cell r="E967">
            <v>12934322.199999999</v>
          </cell>
        </row>
        <row r="968">
          <cell r="A968">
            <v>2011</v>
          </cell>
          <cell r="B968" t="str">
            <v>MAR</v>
          </cell>
          <cell r="D968" t="str">
            <v>501_1600</v>
          </cell>
          <cell r="E968">
            <v>4018.59</v>
          </cell>
        </row>
        <row r="969">
          <cell r="A969">
            <v>2011</v>
          </cell>
          <cell r="B969" t="str">
            <v>MAR</v>
          </cell>
          <cell r="D969" t="str">
            <v>456_2300</v>
          </cell>
          <cell r="E969">
            <v>-16530.38</v>
          </cell>
        </row>
        <row r="970">
          <cell r="A970">
            <v>2011</v>
          </cell>
          <cell r="B970" t="str">
            <v>MAR</v>
          </cell>
          <cell r="D970" t="str">
            <v>456_2310</v>
          </cell>
          <cell r="E970">
            <v>971.87</v>
          </cell>
        </row>
        <row r="971">
          <cell r="A971">
            <v>2011</v>
          </cell>
          <cell r="B971" t="str">
            <v>MAR</v>
          </cell>
          <cell r="D971" t="str">
            <v>501_1200</v>
          </cell>
          <cell r="E971">
            <v>22696609.329999998</v>
          </cell>
        </row>
        <row r="972">
          <cell r="A972">
            <v>2011</v>
          </cell>
          <cell r="B972" t="str">
            <v>MAR</v>
          </cell>
          <cell r="D972" t="str">
            <v>501_1410</v>
          </cell>
          <cell r="E972">
            <v>0</v>
          </cell>
        </row>
        <row r="973">
          <cell r="A973">
            <v>2011</v>
          </cell>
          <cell r="B973" t="str">
            <v>MAR</v>
          </cell>
          <cell r="D973" t="str">
            <v>518_0000</v>
          </cell>
          <cell r="E973">
            <v>10838140.039999999</v>
          </cell>
        </row>
        <row r="974">
          <cell r="A974">
            <v>2011</v>
          </cell>
          <cell r="B974" t="str">
            <v>MAR</v>
          </cell>
          <cell r="D974" t="str">
            <v>518_1520</v>
          </cell>
          <cell r="E974">
            <v>0</v>
          </cell>
        </row>
        <row r="975">
          <cell r="A975">
            <v>2011</v>
          </cell>
          <cell r="B975" t="str">
            <v>MAR</v>
          </cell>
          <cell r="D975" t="str">
            <v>501_1100</v>
          </cell>
          <cell r="E975">
            <v>8036030.8399999999</v>
          </cell>
        </row>
        <row r="976">
          <cell r="A976">
            <v>2011</v>
          </cell>
          <cell r="B976" t="str">
            <v>MAR</v>
          </cell>
          <cell r="D976" t="str">
            <v>501_1440</v>
          </cell>
          <cell r="E976">
            <v>165362.47</v>
          </cell>
        </row>
        <row r="977">
          <cell r="A977">
            <v>2011</v>
          </cell>
          <cell r="B977" t="str">
            <v>MAR</v>
          </cell>
          <cell r="D977" t="str">
            <v>440_4840</v>
          </cell>
          <cell r="E977">
            <v>909582.12</v>
          </cell>
        </row>
        <row r="978">
          <cell r="A978">
            <v>2011</v>
          </cell>
          <cell r="B978" t="str">
            <v>MAR</v>
          </cell>
          <cell r="D978" t="str">
            <v>440_4940</v>
          </cell>
          <cell r="E978">
            <v>3948.71</v>
          </cell>
        </row>
        <row r="979">
          <cell r="A979">
            <v>2011</v>
          </cell>
          <cell r="B979" t="str">
            <v>MAR</v>
          </cell>
          <cell r="D979" t="str">
            <v>440_4810</v>
          </cell>
          <cell r="E979">
            <v>0</v>
          </cell>
        </row>
        <row r="980">
          <cell r="A980">
            <v>2011</v>
          </cell>
          <cell r="B980" t="str">
            <v>MAR</v>
          </cell>
          <cell r="D980" t="str">
            <v>440_4840</v>
          </cell>
          <cell r="E980">
            <v>-121368.5</v>
          </cell>
        </row>
        <row r="981">
          <cell r="A981">
            <v>2011</v>
          </cell>
          <cell r="B981" t="str">
            <v>MAR</v>
          </cell>
          <cell r="D981" t="str">
            <v>KWH_4000</v>
          </cell>
          <cell r="E981">
            <v>7012026078</v>
          </cell>
        </row>
        <row r="982">
          <cell r="A982">
            <v>2011</v>
          </cell>
          <cell r="B982" t="str">
            <v>MAR</v>
          </cell>
          <cell r="D982" t="str">
            <v>KWH_4940</v>
          </cell>
          <cell r="E982">
            <v>355997</v>
          </cell>
        </row>
        <row r="983">
          <cell r="A983">
            <v>2011</v>
          </cell>
          <cell r="B983" t="str">
            <v>MAR</v>
          </cell>
          <cell r="D983" t="str">
            <v>440_4000</v>
          </cell>
          <cell r="E983">
            <v>245218289.66999999</v>
          </cell>
        </row>
        <row r="984">
          <cell r="A984">
            <v>2011</v>
          </cell>
          <cell r="B984" t="str">
            <v>MAR</v>
          </cell>
          <cell r="D984" t="str">
            <v>440_4940</v>
          </cell>
          <cell r="E984">
            <v>0</v>
          </cell>
        </row>
        <row r="985">
          <cell r="A985">
            <v>2011</v>
          </cell>
          <cell r="B985" t="str">
            <v>FEB</v>
          </cell>
          <cell r="D985" t="str">
            <v>PIF_4MON</v>
          </cell>
          <cell r="E985">
            <v>-675838.04599999997</v>
          </cell>
        </row>
        <row r="986">
          <cell r="A986">
            <v>2011</v>
          </cell>
          <cell r="B986" t="str">
            <v>FEB</v>
          </cell>
          <cell r="D986" t="str">
            <v>PIF_4GRS</v>
          </cell>
          <cell r="E986">
            <v>0</v>
          </cell>
        </row>
        <row r="987">
          <cell r="A987">
            <v>2011</v>
          </cell>
          <cell r="B987" t="str">
            <v>FEB</v>
          </cell>
          <cell r="D987" t="str">
            <v>PIF_4NET</v>
          </cell>
          <cell r="E987">
            <v>-8110056.5520000001</v>
          </cell>
        </row>
        <row r="988">
          <cell r="A988">
            <v>2011</v>
          </cell>
          <cell r="B988" t="str">
            <v>FEB</v>
          </cell>
          <cell r="D988" t="str">
            <v>PIF_4FEE</v>
          </cell>
          <cell r="E988">
            <v>5843.4480000000003</v>
          </cell>
        </row>
        <row r="989">
          <cell r="A989">
            <v>2011</v>
          </cell>
          <cell r="B989" t="str">
            <v>FEB</v>
          </cell>
          <cell r="D989" t="str">
            <v>GRT_4FEE</v>
          </cell>
          <cell r="E989">
            <v>0</v>
          </cell>
        </row>
        <row r="990">
          <cell r="A990">
            <v>2011</v>
          </cell>
          <cell r="B990" t="str">
            <v>FEB</v>
          </cell>
          <cell r="D990" t="str">
            <v>REV_4MON</v>
          </cell>
          <cell r="E990">
            <v>265910303.795185</v>
          </cell>
        </row>
        <row r="991">
          <cell r="A991">
            <v>2011</v>
          </cell>
          <cell r="B991" t="str">
            <v>FEB</v>
          </cell>
          <cell r="D991" t="str">
            <v>RAF_4FEE</v>
          </cell>
          <cell r="E991">
            <v>205094.10548160001</v>
          </cell>
        </row>
        <row r="992">
          <cell r="A992">
            <v>2011</v>
          </cell>
          <cell r="B992" t="str">
            <v>FEB</v>
          </cell>
          <cell r="D992" t="str">
            <v>REV_4NET</v>
          </cell>
          <cell r="E992">
            <v>284647830.17451799</v>
          </cell>
        </row>
        <row r="993">
          <cell r="A993">
            <v>2011</v>
          </cell>
          <cell r="B993" t="str">
            <v>FEB</v>
          </cell>
          <cell r="D993" t="str">
            <v>AM2_4111</v>
          </cell>
          <cell r="E993">
            <v>0</v>
          </cell>
        </row>
        <row r="994">
          <cell r="A994">
            <v>2011</v>
          </cell>
          <cell r="B994" t="str">
            <v>FEB</v>
          </cell>
          <cell r="D994" t="str">
            <v>AM7_4111</v>
          </cell>
          <cell r="E994">
            <v>2.5000000000000001E-3</v>
          </cell>
        </row>
        <row r="995">
          <cell r="A995">
            <v>2011</v>
          </cell>
          <cell r="B995" t="str">
            <v>FEB</v>
          </cell>
          <cell r="D995" t="str">
            <v>AMB_4111</v>
          </cell>
          <cell r="E995">
            <v>0.98723830000000001</v>
          </cell>
        </row>
        <row r="996">
          <cell r="A996">
            <v>2011</v>
          </cell>
          <cell r="B996" t="str">
            <v>FEB</v>
          </cell>
          <cell r="D996" t="str">
            <v>AM3_4111</v>
          </cell>
          <cell r="E996">
            <v>0</v>
          </cell>
        </row>
        <row r="997">
          <cell r="A997">
            <v>2011</v>
          </cell>
          <cell r="B997" t="str">
            <v>FEB</v>
          </cell>
          <cell r="D997" t="str">
            <v>AM5_4111</v>
          </cell>
          <cell r="E997">
            <v>0</v>
          </cell>
        </row>
        <row r="998">
          <cell r="A998">
            <v>2011</v>
          </cell>
          <cell r="B998" t="str">
            <v>FEB</v>
          </cell>
          <cell r="D998" t="str">
            <v>AM8_4111</v>
          </cell>
          <cell r="E998">
            <v>2.5000000000000001E-3</v>
          </cell>
        </row>
        <row r="999">
          <cell r="A999">
            <v>2011</v>
          </cell>
          <cell r="B999" t="str">
            <v>FEB</v>
          </cell>
          <cell r="D999" t="str">
            <v>AMA_4111</v>
          </cell>
          <cell r="E999">
            <v>0</v>
          </cell>
        </row>
        <row r="1000">
          <cell r="A1000">
            <v>2011</v>
          </cell>
          <cell r="B1000" t="str">
            <v>FEB</v>
          </cell>
          <cell r="D1000" t="str">
            <v>AMC_4111</v>
          </cell>
          <cell r="E1000">
            <v>0</v>
          </cell>
        </row>
        <row r="1001">
          <cell r="A1001">
            <v>2011</v>
          </cell>
          <cell r="B1001" t="str">
            <v>FEB</v>
          </cell>
          <cell r="D1001" t="str">
            <v>AM6_4111</v>
          </cell>
          <cell r="E1001">
            <v>2.5000000000000001E-3</v>
          </cell>
        </row>
        <row r="1002">
          <cell r="A1002">
            <v>2011</v>
          </cell>
          <cell r="B1002" t="str">
            <v>FEB</v>
          </cell>
          <cell r="D1002" t="str">
            <v>AM9_4111</v>
          </cell>
          <cell r="E1002">
            <v>2.0829999999999999E-4</v>
          </cell>
        </row>
        <row r="1003">
          <cell r="A1003">
            <v>2011</v>
          </cell>
          <cell r="B1003" t="str">
            <v>FEB</v>
          </cell>
          <cell r="D1003" t="str">
            <v>CIS_4001</v>
          </cell>
          <cell r="E1003">
            <v>33421373.059999999</v>
          </cell>
        </row>
        <row r="1004">
          <cell r="A1004">
            <v>2011</v>
          </cell>
          <cell r="B1004" t="str">
            <v>FEB</v>
          </cell>
          <cell r="D1004" t="str">
            <v>COC_4001</v>
          </cell>
          <cell r="E1004">
            <v>0</v>
          </cell>
        </row>
        <row r="1005">
          <cell r="A1005">
            <v>2011</v>
          </cell>
          <cell r="B1005" t="str">
            <v>FEB</v>
          </cell>
          <cell r="D1005" t="str">
            <v>COA_4001</v>
          </cell>
          <cell r="E1005">
            <v>0</v>
          </cell>
        </row>
        <row r="1006">
          <cell r="A1006">
            <v>2011</v>
          </cell>
          <cell r="B1006" t="str">
            <v>FEB</v>
          </cell>
          <cell r="D1006" t="str">
            <v>COE_4001</v>
          </cell>
          <cell r="E1006">
            <v>0</v>
          </cell>
        </row>
        <row r="1007">
          <cell r="A1007">
            <v>2011</v>
          </cell>
          <cell r="B1007" t="str">
            <v>FEB</v>
          </cell>
          <cell r="D1007" t="str">
            <v>COD_4001</v>
          </cell>
          <cell r="E1007">
            <v>0</v>
          </cell>
        </row>
        <row r="1008">
          <cell r="A1008">
            <v>2011</v>
          </cell>
          <cell r="B1008" t="str">
            <v>FEB</v>
          </cell>
          <cell r="D1008" t="str">
            <v>COB_4001</v>
          </cell>
          <cell r="E1008">
            <v>0</v>
          </cell>
        </row>
        <row r="1009">
          <cell r="A1009">
            <v>2011</v>
          </cell>
          <cell r="B1009" t="str">
            <v>FEB</v>
          </cell>
          <cell r="D1009" t="str">
            <v>CIR_4001</v>
          </cell>
          <cell r="E1009">
            <v>33421373.059999999</v>
          </cell>
        </row>
        <row r="1010">
          <cell r="A1010">
            <v>2011</v>
          </cell>
          <cell r="B1010" t="str">
            <v>FEB</v>
          </cell>
          <cell r="D1010" t="str">
            <v>CI5_4001</v>
          </cell>
          <cell r="E1010">
            <v>0</v>
          </cell>
        </row>
        <row r="1011">
          <cell r="A1011">
            <v>2011</v>
          </cell>
          <cell r="B1011" t="str">
            <v>FEB</v>
          </cell>
          <cell r="D1011" t="str">
            <v>FC3_4127</v>
          </cell>
          <cell r="E1011">
            <v>11279110.7795086</v>
          </cell>
        </row>
        <row r="1012">
          <cell r="A1012">
            <v>2011</v>
          </cell>
          <cell r="B1012" t="str">
            <v>FEB</v>
          </cell>
          <cell r="D1012" t="str">
            <v>FC1_4152</v>
          </cell>
          <cell r="E1012">
            <v>0</v>
          </cell>
        </row>
        <row r="1013">
          <cell r="A1013">
            <v>2011</v>
          </cell>
          <cell r="B1013" t="str">
            <v>FEB</v>
          </cell>
          <cell r="D1013" t="str">
            <v>FC3_4114</v>
          </cell>
          <cell r="E1013">
            <v>1426550.4484829099</v>
          </cell>
        </row>
        <row r="1014">
          <cell r="A1014">
            <v>2011</v>
          </cell>
          <cell r="B1014" t="str">
            <v>FEB</v>
          </cell>
          <cell r="D1014" t="str">
            <v>FC3_4125</v>
          </cell>
          <cell r="E1014">
            <v>17.730799867999998</v>
          </cell>
        </row>
        <row r="1015">
          <cell r="A1015">
            <v>2011</v>
          </cell>
          <cell r="B1015" t="str">
            <v>FEB</v>
          </cell>
          <cell r="D1015" t="str">
            <v>FC1_4129</v>
          </cell>
          <cell r="E1015">
            <v>-2807008.4658286502</v>
          </cell>
        </row>
        <row r="1016">
          <cell r="A1016">
            <v>2011</v>
          </cell>
          <cell r="B1016" t="str">
            <v>FEB</v>
          </cell>
          <cell r="D1016" t="str">
            <v>FC3_4113</v>
          </cell>
          <cell r="E1016">
            <v>159890.81480276099</v>
          </cell>
        </row>
        <row r="1017">
          <cell r="A1017">
            <v>2011</v>
          </cell>
          <cell r="B1017" t="str">
            <v>FEB</v>
          </cell>
          <cell r="D1017" t="str">
            <v>FC1_4127</v>
          </cell>
          <cell r="E1017">
            <v>11424912.08</v>
          </cell>
        </row>
        <row r="1018">
          <cell r="A1018">
            <v>2011</v>
          </cell>
          <cell r="B1018" t="str">
            <v>FEB</v>
          </cell>
          <cell r="D1018" t="str">
            <v>FC2_4122</v>
          </cell>
          <cell r="E1018">
            <v>0.98723830000000001</v>
          </cell>
        </row>
        <row r="1019">
          <cell r="A1019">
            <v>2011</v>
          </cell>
          <cell r="B1019" t="str">
            <v>FEB</v>
          </cell>
          <cell r="D1019" t="str">
            <v>FC3_4112</v>
          </cell>
          <cell r="E1019">
            <v>0</v>
          </cell>
        </row>
        <row r="1020">
          <cell r="A1020">
            <v>2011</v>
          </cell>
          <cell r="B1020" t="str">
            <v>FEB</v>
          </cell>
          <cell r="D1020" t="str">
            <v>FC2_4128</v>
          </cell>
          <cell r="E1020">
            <v>0.98723830000000001</v>
          </cell>
        </row>
        <row r="1021">
          <cell r="A1021">
            <v>2011</v>
          </cell>
          <cell r="B1021" t="str">
            <v>FEB</v>
          </cell>
          <cell r="D1021" t="str">
            <v>FC2_4123</v>
          </cell>
          <cell r="E1021">
            <v>0.98723830000000001</v>
          </cell>
        </row>
        <row r="1022">
          <cell r="A1022">
            <v>2011</v>
          </cell>
          <cell r="B1022" t="str">
            <v>FEB</v>
          </cell>
          <cell r="D1022" t="str">
            <v>FC3_4116</v>
          </cell>
          <cell r="E1022">
            <v>50634.425679168002</v>
          </cell>
        </row>
        <row r="1023">
          <cell r="A1023">
            <v>2011</v>
          </cell>
          <cell r="B1023" t="str">
            <v>FEB</v>
          </cell>
          <cell r="D1023" t="str">
            <v>FC3_4191</v>
          </cell>
          <cell r="E1023">
            <v>0</v>
          </cell>
        </row>
        <row r="1024">
          <cell r="A1024">
            <v>2011</v>
          </cell>
          <cell r="B1024" t="str">
            <v>FEB</v>
          </cell>
          <cell r="D1024" t="str">
            <v>FC1_4151</v>
          </cell>
          <cell r="E1024">
            <v>0</v>
          </cell>
        </row>
        <row r="1025">
          <cell r="A1025">
            <v>2011</v>
          </cell>
          <cell r="B1025" t="str">
            <v>FEB</v>
          </cell>
          <cell r="D1025" t="str">
            <v>FC2_4113</v>
          </cell>
          <cell r="E1025">
            <v>0.98723830000000001</v>
          </cell>
        </row>
        <row r="1026">
          <cell r="A1026">
            <v>2011</v>
          </cell>
          <cell r="B1026" t="str">
            <v>FEB</v>
          </cell>
          <cell r="D1026" t="str">
            <v>FC2_4121</v>
          </cell>
          <cell r="E1026">
            <v>0.98723830000000001</v>
          </cell>
        </row>
        <row r="1027">
          <cell r="A1027">
            <v>2011</v>
          </cell>
          <cell r="B1027" t="str">
            <v>FEB</v>
          </cell>
          <cell r="D1027" t="str">
            <v>FC2_4191</v>
          </cell>
          <cell r="E1027">
            <v>0.98723830000000001</v>
          </cell>
        </row>
        <row r="1028">
          <cell r="A1028">
            <v>2011</v>
          </cell>
          <cell r="B1028" t="str">
            <v>FEB</v>
          </cell>
          <cell r="D1028" t="str">
            <v>FC1_4118</v>
          </cell>
          <cell r="E1028">
            <v>0</v>
          </cell>
        </row>
        <row r="1029">
          <cell r="A1029">
            <v>2011</v>
          </cell>
          <cell r="B1029" t="str">
            <v>FEB</v>
          </cell>
          <cell r="D1029" t="str">
            <v>FC3_4123</v>
          </cell>
          <cell r="E1029">
            <v>15872185.811569899</v>
          </cell>
        </row>
        <row r="1030">
          <cell r="A1030">
            <v>2011</v>
          </cell>
          <cell r="B1030" t="str">
            <v>FEB</v>
          </cell>
          <cell r="D1030" t="str">
            <v>FC3_4124</v>
          </cell>
          <cell r="E1030">
            <v>839251.66385293705</v>
          </cell>
        </row>
        <row r="1031">
          <cell r="A1031">
            <v>2011</v>
          </cell>
          <cell r="B1031" t="str">
            <v>FEB</v>
          </cell>
          <cell r="D1031" t="str">
            <v>FC2_4120</v>
          </cell>
          <cell r="E1031">
            <v>0.98723830000000001</v>
          </cell>
        </row>
        <row r="1032">
          <cell r="A1032">
            <v>2011</v>
          </cell>
          <cell r="B1032" t="str">
            <v>FEB</v>
          </cell>
          <cell r="D1032" t="str">
            <v>FC1_4125</v>
          </cell>
          <cell r="E1032">
            <v>17.96</v>
          </cell>
        </row>
        <row r="1033">
          <cell r="A1033">
            <v>2011</v>
          </cell>
          <cell r="B1033" t="str">
            <v>FEB</v>
          </cell>
          <cell r="D1033" t="str">
            <v>FC2_4151</v>
          </cell>
          <cell r="E1033">
            <v>1</v>
          </cell>
        </row>
        <row r="1034">
          <cell r="A1034">
            <v>2011</v>
          </cell>
          <cell r="B1034" t="str">
            <v>FEB</v>
          </cell>
          <cell r="D1034" t="str">
            <v>FC3_4120</v>
          </cell>
          <cell r="E1034">
            <v>-513447.49559447798</v>
          </cell>
        </row>
        <row r="1035">
          <cell r="A1035">
            <v>2011</v>
          </cell>
          <cell r="B1035" t="str">
            <v>FEB</v>
          </cell>
          <cell r="D1035" t="str">
            <v>FC2_4124</v>
          </cell>
          <cell r="E1035">
            <v>0.98723830000000001</v>
          </cell>
        </row>
        <row r="1036">
          <cell r="A1036">
            <v>2011</v>
          </cell>
          <cell r="B1036" t="str">
            <v>FEB</v>
          </cell>
          <cell r="D1036" t="str">
            <v>FC3_4128</v>
          </cell>
          <cell r="E1036">
            <v>0</v>
          </cell>
        </row>
        <row r="1037">
          <cell r="A1037">
            <v>2011</v>
          </cell>
          <cell r="B1037" t="str">
            <v>FEB</v>
          </cell>
          <cell r="D1037" t="str">
            <v>FC1_4191</v>
          </cell>
          <cell r="E1037">
            <v>0</v>
          </cell>
        </row>
        <row r="1038">
          <cell r="A1038">
            <v>2011</v>
          </cell>
          <cell r="B1038" t="str">
            <v>FEB</v>
          </cell>
          <cell r="D1038" t="str">
            <v>FC2_4112</v>
          </cell>
          <cell r="E1038">
            <v>0.98723830000000001</v>
          </cell>
        </row>
        <row r="1039">
          <cell r="A1039">
            <v>2011</v>
          </cell>
          <cell r="B1039" t="str">
            <v>FEB</v>
          </cell>
          <cell r="D1039" t="str">
            <v>FC2_4152</v>
          </cell>
          <cell r="E1039">
            <v>1</v>
          </cell>
        </row>
        <row r="1040">
          <cell r="A1040">
            <v>2011</v>
          </cell>
          <cell r="B1040" t="str">
            <v>FEB</v>
          </cell>
          <cell r="D1040" t="str">
            <v>FC1_4123</v>
          </cell>
          <cell r="E1040">
            <v>16077360.26</v>
          </cell>
        </row>
        <row r="1041">
          <cell r="A1041">
            <v>2011</v>
          </cell>
          <cell r="B1041" t="str">
            <v>FEB</v>
          </cell>
          <cell r="D1041" t="str">
            <v>FC1_4116</v>
          </cell>
          <cell r="E1041">
            <v>51288.959999999999</v>
          </cell>
        </row>
        <row r="1042">
          <cell r="A1042">
            <v>2011</v>
          </cell>
          <cell r="B1042" t="str">
            <v>FEB</v>
          </cell>
          <cell r="D1042" t="str">
            <v>FC3_4115</v>
          </cell>
          <cell r="E1042">
            <v>0</v>
          </cell>
        </row>
        <row r="1043">
          <cell r="A1043">
            <v>2011</v>
          </cell>
          <cell r="B1043" t="str">
            <v>FEB</v>
          </cell>
          <cell r="D1043" t="str">
            <v>FC1_4121</v>
          </cell>
          <cell r="E1043">
            <v>11634401.66</v>
          </cell>
        </row>
        <row r="1044">
          <cell r="A1044">
            <v>2011</v>
          </cell>
          <cell r="B1044" t="str">
            <v>FEB</v>
          </cell>
          <cell r="D1044" t="str">
            <v>FC2_4119</v>
          </cell>
          <cell r="E1044">
            <v>0.98723830000000001</v>
          </cell>
        </row>
        <row r="1045">
          <cell r="A1045">
            <v>2011</v>
          </cell>
          <cell r="B1045" t="str">
            <v>FEB</v>
          </cell>
          <cell r="D1045" t="str">
            <v>FC1_4124</v>
          </cell>
          <cell r="E1045">
            <v>850100.39</v>
          </cell>
        </row>
        <row r="1046">
          <cell r="A1046">
            <v>2011</v>
          </cell>
          <cell r="B1046" t="str">
            <v>FEB</v>
          </cell>
          <cell r="D1046" t="str">
            <v>FC3_4119</v>
          </cell>
          <cell r="E1046">
            <v>-1655938.4266504699</v>
          </cell>
        </row>
        <row r="1047">
          <cell r="A1047">
            <v>2011</v>
          </cell>
          <cell r="B1047" t="str">
            <v>FEB</v>
          </cell>
          <cell r="D1047" t="str">
            <v>FC1_4119</v>
          </cell>
          <cell r="E1047">
            <v>-1677344.19</v>
          </cell>
        </row>
        <row r="1048">
          <cell r="A1048">
            <v>2011</v>
          </cell>
          <cell r="B1048" t="str">
            <v>FEB</v>
          </cell>
          <cell r="D1048" t="str">
            <v>FC3_4117</v>
          </cell>
          <cell r="E1048">
            <v>-138209.11687530999</v>
          </cell>
        </row>
        <row r="1049">
          <cell r="A1049">
            <v>2011</v>
          </cell>
          <cell r="B1049" t="str">
            <v>FEB</v>
          </cell>
          <cell r="D1049" t="str">
            <v>FC1_4120</v>
          </cell>
          <cell r="E1049">
            <v>-520084.66</v>
          </cell>
        </row>
        <row r="1050">
          <cell r="A1050">
            <v>2011</v>
          </cell>
          <cell r="B1050" t="str">
            <v>FEB</v>
          </cell>
          <cell r="D1050" t="str">
            <v>FC3_4122</v>
          </cell>
          <cell r="E1050">
            <v>216158849.04433501</v>
          </cell>
        </row>
        <row r="1051">
          <cell r="A1051">
            <v>2011</v>
          </cell>
          <cell r="B1051" t="str">
            <v>FEB</v>
          </cell>
          <cell r="D1051" t="str">
            <v>FC3_4152</v>
          </cell>
          <cell r="E1051">
            <v>0</v>
          </cell>
        </row>
        <row r="1052">
          <cell r="A1052">
            <v>2011</v>
          </cell>
          <cell r="B1052" t="str">
            <v>FEB</v>
          </cell>
          <cell r="D1052" t="str">
            <v>FC3_4129</v>
          </cell>
          <cell r="E1052">
            <v>-2771186.2658902798</v>
          </cell>
        </row>
        <row r="1053">
          <cell r="A1053">
            <v>2011</v>
          </cell>
          <cell r="B1053" t="str">
            <v>FEB</v>
          </cell>
          <cell r="D1053" t="str">
            <v>FC1_4117</v>
          </cell>
          <cell r="E1053">
            <v>-139995.70000000001</v>
          </cell>
        </row>
        <row r="1054">
          <cell r="A1054">
            <v>2011</v>
          </cell>
          <cell r="B1054" t="str">
            <v>FEB</v>
          </cell>
          <cell r="D1054" t="str">
            <v>FC2_4115</v>
          </cell>
          <cell r="E1054">
            <v>0.98723830000000001</v>
          </cell>
        </row>
        <row r="1055">
          <cell r="A1055">
            <v>2011</v>
          </cell>
          <cell r="B1055" t="str">
            <v>FEB</v>
          </cell>
          <cell r="D1055" t="str">
            <v>FC2_4125</v>
          </cell>
          <cell r="E1055">
            <v>0.98723830000000001</v>
          </cell>
        </row>
        <row r="1056">
          <cell r="A1056">
            <v>2011</v>
          </cell>
          <cell r="B1056" t="str">
            <v>FEB</v>
          </cell>
          <cell r="D1056" t="str">
            <v>FC2_4116</v>
          </cell>
          <cell r="E1056">
            <v>0.98723830000000001</v>
          </cell>
        </row>
        <row r="1057">
          <cell r="A1057">
            <v>2011</v>
          </cell>
          <cell r="B1057" t="str">
            <v>FEB</v>
          </cell>
          <cell r="D1057" t="str">
            <v>440_4000</v>
          </cell>
          <cell r="E1057">
            <v>35752847.68</v>
          </cell>
        </row>
        <row r="1058">
          <cell r="A1058">
            <v>2011</v>
          </cell>
          <cell r="B1058" t="str">
            <v>FEB</v>
          </cell>
          <cell r="D1058" t="str">
            <v>440_4000</v>
          </cell>
          <cell r="E1058">
            <v>-26.53</v>
          </cell>
        </row>
        <row r="1059">
          <cell r="A1059">
            <v>2011</v>
          </cell>
          <cell r="B1059" t="str">
            <v>FEB</v>
          </cell>
          <cell r="D1059" t="str">
            <v>440_4840</v>
          </cell>
          <cell r="E1059">
            <v>0</v>
          </cell>
        </row>
        <row r="1060">
          <cell r="A1060">
            <v>2011</v>
          </cell>
          <cell r="B1060" t="str">
            <v>FEB</v>
          </cell>
          <cell r="D1060" t="str">
            <v>440_4940</v>
          </cell>
          <cell r="E1060">
            <v>0</v>
          </cell>
        </row>
        <row r="1061">
          <cell r="A1061">
            <v>2011</v>
          </cell>
          <cell r="B1061" t="str">
            <v>FEB</v>
          </cell>
          <cell r="D1061" t="str">
            <v>440_4810</v>
          </cell>
          <cell r="E1061">
            <v>287318.63</v>
          </cell>
        </row>
        <row r="1062">
          <cell r="A1062">
            <v>2011</v>
          </cell>
          <cell r="B1062" t="str">
            <v>FEB</v>
          </cell>
          <cell r="D1062" t="str">
            <v>KWH_4810</v>
          </cell>
          <cell r="E1062">
            <v>63015730</v>
          </cell>
        </row>
        <row r="1063">
          <cell r="A1063">
            <v>2011</v>
          </cell>
          <cell r="B1063" t="str">
            <v>FEB</v>
          </cell>
          <cell r="D1063" t="str">
            <v>440_4810</v>
          </cell>
          <cell r="E1063">
            <v>1960404.11</v>
          </cell>
        </row>
        <row r="1064">
          <cell r="A1064">
            <v>2011</v>
          </cell>
          <cell r="B1064" t="str">
            <v>FEB</v>
          </cell>
          <cell r="D1064" t="str">
            <v>440_4840</v>
          </cell>
          <cell r="E1064">
            <v>2307002.83</v>
          </cell>
        </row>
        <row r="1065">
          <cell r="A1065">
            <v>2011</v>
          </cell>
          <cell r="B1065" t="str">
            <v>FEB</v>
          </cell>
          <cell r="D1065" t="str">
            <v>440_4940</v>
          </cell>
          <cell r="E1065">
            <v>17134.02</v>
          </cell>
        </row>
        <row r="1066">
          <cell r="A1066">
            <v>2011</v>
          </cell>
          <cell r="B1066" t="str">
            <v>FEB</v>
          </cell>
          <cell r="D1066" t="str">
            <v>440_4840</v>
          </cell>
          <cell r="E1066">
            <v>0</v>
          </cell>
        </row>
        <row r="1067">
          <cell r="A1067">
            <v>2011</v>
          </cell>
          <cell r="B1067" t="str">
            <v>FEB</v>
          </cell>
          <cell r="D1067" t="str">
            <v>440_4940</v>
          </cell>
          <cell r="E1067">
            <v>1478.49</v>
          </cell>
        </row>
        <row r="1068">
          <cell r="A1068">
            <v>2011</v>
          </cell>
          <cell r="B1068" t="str">
            <v>FEB</v>
          </cell>
          <cell r="D1068" t="str">
            <v>CI7_4001</v>
          </cell>
          <cell r="E1068">
            <v>0</v>
          </cell>
        </row>
        <row r="1069">
          <cell r="A1069">
            <v>2011</v>
          </cell>
          <cell r="B1069" t="str">
            <v>FEB</v>
          </cell>
          <cell r="D1069" t="str">
            <v>CI9_4001</v>
          </cell>
          <cell r="E1069">
            <v>0</v>
          </cell>
        </row>
        <row r="1070">
          <cell r="A1070">
            <v>2011</v>
          </cell>
          <cell r="B1070" t="str">
            <v>FEB</v>
          </cell>
          <cell r="D1070" t="str">
            <v>CI1_4001</v>
          </cell>
          <cell r="E1070">
            <v>0</v>
          </cell>
        </row>
        <row r="1071">
          <cell r="A1071">
            <v>2011</v>
          </cell>
          <cell r="B1071" t="str">
            <v>FEB</v>
          </cell>
          <cell r="D1071" t="str">
            <v>CI8_4001</v>
          </cell>
          <cell r="E1071">
            <v>0</v>
          </cell>
        </row>
        <row r="1072">
          <cell r="A1072">
            <v>2011</v>
          </cell>
          <cell r="B1072" t="str">
            <v>FEB</v>
          </cell>
          <cell r="D1072" t="str">
            <v>CIA_4001</v>
          </cell>
          <cell r="E1072">
            <v>0</v>
          </cell>
        </row>
        <row r="1073">
          <cell r="A1073">
            <v>2011</v>
          </cell>
          <cell r="B1073" t="str">
            <v>FEB</v>
          </cell>
          <cell r="D1073" t="str">
            <v>CIB_4001</v>
          </cell>
          <cell r="E1073">
            <v>0</v>
          </cell>
        </row>
        <row r="1074">
          <cell r="A1074">
            <v>2011</v>
          </cell>
          <cell r="B1074" t="str">
            <v>FEB</v>
          </cell>
          <cell r="D1074" t="str">
            <v>CIC_4001</v>
          </cell>
          <cell r="E1074">
            <v>0</v>
          </cell>
        </row>
        <row r="1075">
          <cell r="A1075">
            <v>2011</v>
          </cell>
          <cell r="B1075" t="str">
            <v>FEB</v>
          </cell>
          <cell r="D1075" t="str">
            <v>MAN_4001</v>
          </cell>
          <cell r="E1075">
            <v>-8771414</v>
          </cell>
        </row>
        <row r="1076">
          <cell r="A1076">
            <v>2011</v>
          </cell>
          <cell r="B1076" t="str">
            <v>FEB</v>
          </cell>
          <cell r="D1076" t="str">
            <v>MAN_4002</v>
          </cell>
          <cell r="E1076">
            <v>-207968846</v>
          </cell>
        </row>
        <row r="1077">
          <cell r="A1077">
            <v>2011</v>
          </cell>
          <cell r="B1077" t="str">
            <v>FEB</v>
          </cell>
          <cell r="D1077" t="str">
            <v>MAN_4003</v>
          </cell>
          <cell r="E1077">
            <v>0</v>
          </cell>
        </row>
        <row r="1078">
          <cell r="A1078">
            <v>2011</v>
          </cell>
          <cell r="B1078" t="str">
            <v>FEB</v>
          </cell>
          <cell r="D1078" t="str">
            <v>MAN_4004</v>
          </cell>
          <cell r="E1078">
            <v>0</v>
          </cell>
        </row>
        <row r="1079">
          <cell r="A1079">
            <v>2011</v>
          </cell>
          <cell r="B1079" t="str">
            <v>FEB</v>
          </cell>
          <cell r="D1079" t="str">
            <v>MAN_4005</v>
          </cell>
          <cell r="E1079">
            <v>0</v>
          </cell>
        </row>
        <row r="1080">
          <cell r="A1080">
            <v>2011</v>
          </cell>
          <cell r="B1080" t="str">
            <v>FEB</v>
          </cell>
          <cell r="D1080" t="str">
            <v>MAN_4006</v>
          </cell>
          <cell r="E1080">
            <v>0</v>
          </cell>
        </row>
        <row r="1081">
          <cell r="A1081">
            <v>2011</v>
          </cell>
          <cell r="B1081" t="str">
            <v>FEB</v>
          </cell>
          <cell r="D1081" t="str">
            <v>MAN_4007</v>
          </cell>
          <cell r="E1081">
            <v>0</v>
          </cell>
        </row>
        <row r="1082">
          <cell r="A1082">
            <v>2011</v>
          </cell>
          <cell r="B1082" t="str">
            <v>FEB</v>
          </cell>
          <cell r="D1082" t="str">
            <v>MAN_4008</v>
          </cell>
          <cell r="E1082">
            <v>0</v>
          </cell>
        </row>
        <row r="1083">
          <cell r="A1083">
            <v>2011</v>
          </cell>
          <cell r="B1083" t="str">
            <v>FEB</v>
          </cell>
          <cell r="D1083" t="str">
            <v>MAN_4009</v>
          </cell>
          <cell r="E1083">
            <v>0</v>
          </cell>
        </row>
        <row r="1084">
          <cell r="A1084">
            <v>2011</v>
          </cell>
          <cell r="B1084" t="str">
            <v>FEB</v>
          </cell>
          <cell r="D1084" t="str">
            <v>MAN_400B</v>
          </cell>
          <cell r="E1084">
            <v>-45498494</v>
          </cell>
        </row>
        <row r="1085">
          <cell r="A1085">
            <v>2011</v>
          </cell>
          <cell r="B1085" t="str">
            <v>FEB</v>
          </cell>
          <cell r="D1085" t="str">
            <v>MAN_400G</v>
          </cell>
          <cell r="E1085">
            <v>-8115900</v>
          </cell>
        </row>
        <row r="1086">
          <cell r="A1086">
            <v>2011</v>
          </cell>
          <cell r="B1086" t="str">
            <v>FEB</v>
          </cell>
          <cell r="D1086" t="str">
            <v>MAN_400H</v>
          </cell>
          <cell r="E1086">
            <v>0</v>
          </cell>
        </row>
        <row r="1087">
          <cell r="A1087">
            <v>2011</v>
          </cell>
          <cell r="B1087" t="str">
            <v>FEB</v>
          </cell>
          <cell r="D1087" t="str">
            <v>MAN_400R</v>
          </cell>
          <cell r="E1087">
            <v>0</v>
          </cell>
        </row>
        <row r="1088">
          <cell r="A1088">
            <v>2011</v>
          </cell>
          <cell r="B1088" t="str">
            <v>FEB</v>
          </cell>
          <cell r="D1088" t="str">
            <v>MAN_400W</v>
          </cell>
          <cell r="E1088">
            <v>0</v>
          </cell>
        </row>
        <row r="1089">
          <cell r="A1089">
            <v>2011</v>
          </cell>
          <cell r="B1089" t="str">
            <v>FEB</v>
          </cell>
          <cell r="D1089" t="str">
            <v>MAN_400X</v>
          </cell>
          <cell r="E1089">
            <v>0</v>
          </cell>
        </row>
        <row r="1090">
          <cell r="A1090">
            <v>2011</v>
          </cell>
          <cell r="B1090" t="str">
            <v>FEB</v>
          </cell>
          <cell r="D1090" t="str">
            <v>MAN_4019</v>
          </cell>
          <cell r="E1090">
            <v>0</v>
          </cell>
        </row>
        <row r="1091">
          <cell r="A1091">
            <v>2011</v>
          </cell>
          <cell r="B1091" t="str">
            <v>FEB</v>
          </cell>
          <cell r="D1091" t="str">
            <v>MAN_4100</v>
          </cell>
          <cell r="E1091">
            <v>0</v>
          </cell>
        </row>
        <row r="1092">
          <cell r="A1092">
            <v>2011</v>
          </cell>
          <cell r="B1092" t="str">
            <v>FEB</v>
          </cell>
          <cell r="D1092" t="str">
            <v>MAN_4150</v>
          </cell>
          <cell r="E1092">
            <v>8.3000000000000001E-4</v>
          </cell>
        </row>
        <row r="1093">
          <cell r="A1093">
            <v>2011</v>
          </cell>
          <cell r="B1093" t="str">
            <v>FEB</v>
          </cell>
          <cell r="D1093" t="str">
            <v>XAN_4100</v>
          </cell>
          <cell r="E1093">
            <v>2.5000000000000001E-3</v>
          </cell>
        </row>
        <row r="1094">
          <cell r="A1094">
            <v>2011</v>
          </cell>
          <cell r="B1094" t="str">
            <v>FEB</v>
          </cell>
          <cell r="D1094" t="str">
            <v>XAN_4200</v>
          </cell>
          <cell r="E1094">
            <v>7.2000000000000005E-4</v>
          </cell>
        </row>
        <row r="1095">
          <cell r="A1095">
            <v>2011</v>
          </cell>
          <cell r="B1095" t="str">
            <v>FEB</v>
          </cell>
          <cell r="D1095" t="str">
            <v>XAN_4300</v>
          </cell>
          <cell r="E1095">
            <v>1.9473000000000001E-2</v>
          </cell>
        </row>
        <row r="1096">
          <cell r="A1096">
            <v>2011</v>
          </cell>
          <cell r="B1096" t="str">
            <v>FEB</v>
          </cell>
          <cell r="D1096" t="str">
            <v>XAN_4400</v>
          </cell>
          <cell r="E1096">
            <v>4.7018999999999998E-2</v>
          </cell>
        </row>
        <row r="1097">
          <cell r="A1097">
            <v>2011</v>
          </cell>
          <cell r="B1097" t="str">
            <v>FEB</v>
          </cell>
          <cell r="D1097" t="str">
            <v>XAN_4500</v>
          </cell>
          <cell r="E1097">
            <v>0.35</v>
          </cell>
        </row>
        <row r="1098">
          <cell r="A1098">
            <v>2011</v>
          </cell>
          <cell r="B1098" t="str">
            <v>FEB</v>
          </cell>
          <cell r="D1098" t="str">
            <v>XAN_4600</v>
          </cell>
          <cell r="E1098">
            <v>5.5E-2</v>
          </cell>
        </row>
        <row r="1099">
          <cell r="A1099">
            <v>2011</v>
          </cell>
          <cell r="B1099" t="str">
            <v>FEB</v>
          </cell>
          <cell r="D1099" t="str">
            <v>XAN_4700</v>
          </cell>
          <cell r="E1099">
            <v>2.5000000000000001E-3</v>
          </cell>
        </row>
        <row r="1100">
          <cell r="A1100">
            <v>2011</v>
          </cell>
          <cell r="B1100" t="str">
            <v>FEB</v>
          </cell>
          <cell r="D1100" t="str">
            <v>AM4_4111</v>
          </cell>
          <cell r="E1100">
            <v>-38</v>
          </cell>
        </row>
        <row r="1101">
          <cell r="A1101">
            <v>2011</v>
          </cell>
          <cell r="B1101" t="str">
            <v>FEB</v>
          </cell>
          <cell r="D1101" t="str">
            <v>AM1_4111</v>
          </cell>
          <cell r="E1101">
            <v>0</v>
          </cell>
        </row>
        <row r="1102">
          <cell r="A1102">
            <v>2011</v>
          </cell>
          <cell r="B1102" t="str">
            <v>FEB</v>
          </cell>
          <cell r="D1102" t="str">
            <v>CIQ_4001</v>
          </cell>
          <cell r="E1102">
            <v>33421373.059999999</v>
          </cell>
        </row>
        <row r="1103">
          <cell r="A1103">
            <v>2011</v>
          </cell>
          <cell r="B1103" t="str">
            <v>FEB</v>
          </cell>
          <cell r="D1103" t="str">
            <v>CIP_4001</v>
          </cell>
          <cell r="E1103">
            <v>33421373.059999999</v>
          </cell>
        </row>
        <row r="1104">
          <cell r="A1104">
            <v>2011</v>
          </cell>
          <cell r="B1104" t="str">
            <v>FEB</v>
          </cell>
          <cell r="D1104" t="str">
            <v>CIN_4001</v>
          </cell>
          <cell r="E1104">
            <v>0</v>
          </cell>
        </row>
        <row r="1105">
          <cell r="A1105">
            <v>2011</v>
          </cell>
          <cell r="B1105" t="str">
            <v>FEB</v>
          </cell>
          <cell r="D1105" t="str">
            <v>GLB_4BEG</v>
          </cell>
          <cell r="E1105">
            <v>-199225948.376421</v>
          </cell>
        </row>
        <row r="1106">
          <cell r="A1106">
            <v>2011</v>
          </cell>
          <cell r="B1106" t="str">
            <v>FEB</v>
          </cell>
          <cell r="D1106" t="str">
            <v>O/U_4YTD</v>
          </cell>
          <cell r="E1106">
            <v>44999172.482382603</v>
          </cell>
        </row>
        <row r="1107">
          <cell r="A1107">
            <v>2011</v>
          </cell>
          <cell r="B1107" t="str">
            <v>FEB</v>
          </cell>
          <cell r="D1107" t="str">
            <v>TRU_4YTD</v>
          </cell>
          <cell r="E1107">
            <v>-18061688.333333299</v>
          </cell>
        </row>
        <row r="1108">
          <cell r="A1108">
            <v>2011</v>
          </cell>
          <cell r="B1108" t="str">
            <v>FEB</v>
          </cell>
          <cell r="D1108" t="str">
            <v>1MC_4YTD</v>
          </cell>
          <cell r="E1108">
            <v>0</v>
          </cell>
        </row>
        <row r="1109">
          <cell r="A1109">
            <v>2011</v>
          </cell>
          <cell r="B1109" t="str">
            <v>FEB</v>
          </cell>
          <cell r="D1109" t="str">
            <v>2MC_4YTD</v>
          </cell>
          <cell r="E1109">
            <v>0</v>
          </cell>
        </row>
        <row r="1110">
          <cell r="A1110">
            <v>2011</v>
          </cell>
          <cell r="B1110" t="str">
            <v>FEB</v>
          </cell>
          <cell r="D1110" t="str">
            <v>3MC_4YTD</v>
          </cell>
          <cell r="E1110">
            <v>0</v>
          </cell>
        </row>
        <row r="1111">
          <cell r="A1111">
            <v>2011</v>
          </cell>
          <cell r="B1111" t="str">
            <v>FEB</v>
          </cell>
          <cell r="D1111" t="str">
            <v>INT_4YTD</v>
          </cell>
          <cell r="E1111">
            <v>-48056.543522749598</v>
          </cell>
        </row>
        <row r="1112">
          <cell r="A1112">
            <v>2011</v>
          </cell>
          <cell r="B1112" t="str">
            <v>FEB</v>
          </cell>
          <cell r="D1112" t="str">
            <v>RRT_9102</v>
          </cell>
          <cell r="E1112">
            <v>614482.30066639394</v>
          </cell>
        </row>
        <row r="1113">
          <cell r="A1113">
            <v>2011</v>
          </cell>
          <cell r="B1113" t="str">
            <v>FEB</v>
          </cell>
          <cell r="D1113" t="str">
            <v>RRD_9002</v>
          </cell>
          <cell r="E1113">
            <v>0</v>
          </cell>
        </row>
        <row r="1114">
          <cell r="A1114">
            <v>2011</v>
          </cell>
          <cell r="B1114" t="str">
            <v>FEB</v>
          </cell>
          <cell r="D1114" t="str">
            <v>RRT_9103</v>
          </cell>
          <cell r="E1114">
            <v>286396.54670876398</v>
          </cell>
        </row>
        <row r="1115">
          <cell r="A1115">
            <v>2011</v>
          </cell>
          <cell r="B1115" t="str">
            <v>FEB</v>
          </cell>
          <cell r="D1115" t="str">
            <v>RRT_9003</v>
          </cell>
          <cell r="E1115">
            <v>443510.52994777297</v>
          </cell>
        </row>
        <row r="1116">
          <cell r="A1116">
            <v>2011</v>
          </cell>
          <cell r="B1116" t="str">
            <v>FEB</v>
          </cell>
          <cell r="D1116" t="str">
            <v>RRD_9103</v>
          </cell>
          <cell r="E1116">
            <v>0</v>
          </cell>
        </row>
        <row r="1117">
          <cell r="A1117">
            <v>2011</v>
          </cell>
          <cell r="B1117" t="str">
            <v>FEB</v>
          </cell>
          <cell r="D1117" t="str">
            <v>RRD_9003</v>
          </cell>
          <cell r="E1117">
            <v>0</v>
          </cell>
        </row>
        <row r="1118">
          <cell r="A1118">
            <v>2011</v>
          </cell>
          <cell r="B1118" t="str">
            <v>FEB</v>
          </cell>
          <cell r="D1118" t="str">
            <v>RRD_9102</v>
          </cell>
          <cell r="E1118">
            <v>0</v>
          </cell>
        </row>
        <row r="1119">
          <cell r="A1119">
            <v>2011</v>
          </cell>
          <cell r="B1119" t="str">
            <v>FEB</v>
          </cell>
          <cell r="D1119" t="str">
            <v>RRT_9002</v>
          </cell>
          <cell r="E1119">
            <v>1462619.08850572</v>
          </cell>
        </row>
        <row r="1120">
          <cell r="A1120">
            <v>2011</v>
          </cell>
          <cell r="B1120" t="str">
            <v>FEB</v>
          </cell>
          <cell r="D1120" t="str">
            <v>555_1420</v>
          </cell>
          <cell r="E1120">
            <v>2848824.69</v>
          </cell>
        </row>
        <row r="1121">
          <cell r="A1121">
            <v>2011</v>
          </cell>
          <cell r="B1121" t="str">
            <v>FEB</v>
          </cell>
          <cell r="D1121" t="str">
            <v>JUR_4FA1</v>
          </cell>
          <cell r="E1121">
            <v>0.98723830000000001</v>
          </cell>
        </row>
        <row r="1122">
          <cell r="A1122">
            <v>2011</v>
          </cell>
          <cell r="B1122" t="str">
            <v>FEB</v>
          </cell>
          <cell r="D1122" t="str">
            <v>TRU_4TOT</v>
          </cell>
          <cell r="E1122">
            <v>-216740260</v>
          </cell>
        </row>
        <row r="1123">
          <cell r="A1123">
            <v>2011</v>
          </cell>
          <cell r="B1123" t="str">
            <v>FEB</v>
          </cell>
          <cell r="D1123" t="str">
            <v>2MC_4MON</v>
          </cell>
          <cell r="E1123">
            <v>0</v>
          </cell>
        </row>
        <row r="1124">
          <cell r="A1124">
            <v>2011</v>
          </cell>
          <cell r="B1124" t="str">
            <v>FEB</v>
          </cell>
          <cell r="D1124" t="str">
            <v>2MC_4TOT</v>
          </cell>
          <cell r="E1124">
            <v>0</v>
          </cell>
        </row>
        <row r="1125">
          <cell r="A1125">
            <v>2011</v>
          </cell>
          <cell r="B1125" t="str">
            <v>FEB</v>
          </cell>
          <cell r="D1125" t="str">
            <v>TRU_4MON</v>
          </cell>
          <cell r="E1125">
            <v>-18061688.333333299</v>
          </cell>
        </row>
        <row r="1126">
          <cell r="A1126">
            <v>2011</v>
          </cell>
          <cell r="B1126" t="str">
            <v>FEB</v>
          </cell>
          <cell r="D1126" t="str">
            <v>1MC_4TOT</v>
          </cell>
          <cell r="E1126">
            <v>0</v>
          </cell>
        </row>
        <row r="1127">
          <cell r="A1127">
            <v>2011</v>
          </cell>
          <cell r="B1127" t="str">
            <v>FEB</v>
          </cell>
          <cell r="D1127" t="str">
            <v>1MC_4MON</v>
          </cell>
          <cell r="E1127">
            <v>0</v>
          </cell>
        </row>
        <row r="1128">
          <cell r="A1128">
            <v>2011</v>
          </cell>
          <cell r="B1128" t="str">
            <v>JAN</v>
          </cell>
          <cell r="D1128" t="str">
            <v>FC2_4152</v>
          </cell>
          <cell r="E1128">
            <v>1</v>
          </cell>
        </row>
        <row r="1129">
          <cell r="A1129">
            <v>2011</v>
          </cell>
          <cell r="B1129" t="str">
            <v>JAN</v>
          </cell>
          <cell r="D1129" t="str">
            <v>FC3_4124</v>
          </cell>
          <cell r="E1129">
            <v>93341.940300000002</v>
          </cell>
        </row>
        <row r="1130">
          <cell r="A1130">
            <v>2011</v>
          </cell>
          <cell r="B1130" t="str">
            <v>JAN</v>
          </cell>
          <cell r="D1130" t="str">
            <v>FC2_4125</v>
          </cell>
          <cell r="E1130">
            <v>0.9877454</v>
          </cell>
        </row>
        <row r="1131">
          <cell r="A1131">
            <v>2011</v>
          </cell>
          <cell r="B1131" t="str">
            <v>JAN</v>
          </cell>
          <cell r="D1131" t="str">
            <v>FC1_4152</v>
          </cell>
          <cell r="E1131">
            <v>0</v>
          </cell>
        </row>
        <row r="1132">
          <cell r="A1132">
            <v>2011</v>
          </cell>
          <cell r="B1132" t="str">
            <v>JAN</v>
          </cell>
          <cell r="D1132" t="str">
            <v>FC2_4151</v>
          </cell>
          <cell r="E1132">
            <v>1</v>
          </cell>
        </row>
        <row r="1133">
          <cell r="A1133">
            <v>2011</v>
          </cell>
          <cell r="B1133" t="str">
            <v>JAN</v>
          </cell>
          <cell r="D1133" t="str">
            <v>FC1_4121</v>
          </cell>
          <cell r="E1133">
            <v>12419460.58</v>
          </cell>
        </row>
        <row r="1134">
          <cell r="A1134">
            <v>2011</v>
          </cell>
          <cell r="B1134" t="str">
            <v>JAN</v>
          </cell>
          <cell r="D1134" t="str">
            <v>FC1_4119</v>
          </cell>
          <cell r="E1134">
            <v>-4009767.67</v>
          </cell>
        </row>
        <row r="1135">
          <cell r="A1135">
            <v>2011</v>
          </cell>
          <cell r="B1135" t="str">
            <v>JAN</v>
          </cell>
          <cell r="D1135" t="str">
            <v>FC3_4116</v>
          </cell>
          <cell r="E1135">
            <v>-113576.64562805</v>
          </cell>
        </row>
        <row r="1136">
          <cell r="A1136">
            <v>2011</v>
          </cell>
          <cell r="B1136" t="str">
            <v>JAN</v>
          </cell>
          <cell r="D1136" t="str">
            <v>FC1_4116</v>
          </cell>
          <cell r="E1136">
            <v>-114985.75</v>
          </cell>
        </row>
        <row r="1137">
          <cell r="A1137">
            <v>2011</v>
          </cell>
          <cell r="B1137" t="str">
            <v>JAN</v>
          </cell>
          <cell r="D1137" t="str">
            <v>EXP_4TOT</v>
          </cell>
          <cell r="E1137">
            <v>279274061.86566103</v>
          </cell>
        </row>
        <row r="1138">
          <cell r="A1138">
            <v>2011</v>
          </cell>
          <cell r="B1138" t="str">
            <v>JAN</v>
          </cell>
          <cell r="D1138" t="str">
            <v>LIN_4LOS</v>
          </cell>
          <cell r="E1138">
            <v>231605.23900012899</v>
          </cell>
        </row>
        <row r="1139">
          <cell r="A1139">
            <v>2011</v>
          </cell>
          <cell r="B1139" t="str">
            <v>JAN</v>
          </cell>
          <cell r="D1139" t="str">
            <v>REV_4TOT</v>
          </cell>
          <cell r="E1139">
            <v>324273234.34804398</v>
          </cell>
        </row>
        <row r="1140">
          <cell r="A1140">
            <v>2011</v>
          </cell>
          <cell r="B1140" t="str">
            <v>JAN</v>
          </cell>
          <cell r="D1140" t="str">
            <v>O/U_4MON</v>
          </cell>
          <cell r="E1140">
            <v>44999172.482382603</v>
          </cell>
        </row>
        <row r="1141">
          <cell r="A1141">
            <v>2011</v>
          </cell>
          <cell r="B1141" t="str">
            <v>JAN</v>
          </cell>
          <cell r="D1141" t="str">
            <v>GLE_4MON</v>
          </cell>
          <cell r="E1141">
            <v>63012804.272193201</v>
          </cell>
        </row>
        <row r="1142">
          <cell r="A1142">
            <v>2011</v>
          </cell>
          <cell r="B1142" t="str">
            <v>JAN</v>
          </cell>
          <cell r="D1142" t="str">
            <v>RES_4PMO</v>
          </cell>
          <cell r="E1142">
            <v>0</v>
          </cell>
        </row>
        <row r="1143">
          <cell r="A1143">
            <v>2011</v>
          </cell>
          <cell r="B1143" t="str">
            <v>JAN</v>
          </cell>
          <cell r="D1143" t="str">
            <v>INT_4AMT</v>
          </cell>
          <cell r="E1143">
            <v>-48056.543522749598</v>
          </cell>
        </row>
        <row r="1144">
          <cell r="A1144">
            <v>2011</v>
          </cell>
          <cell r="B1144" t="str">
            <v>JAN</v>
          </cell>
          <cell r="D1144" t="str">
            <v>TRU_4BEG</v>
          </cell>
          <cell r="E1144">
            <v>-262238752.64861399</v>
          </cell>
        </row>
        <row r="1145">
          <cell r="A1145">
            <v>2011</v>
          </cell>
          <cell r="B1145" t="str">
            <v>JAN</v>
          </cell>
          <cell r="D1145" t="str">
            <v>GLB_4END</v>
          </cell>
          <cell r="E1145">
            <v>-199225948.376421</v>
          </cell>
        </row>
        <row r="1146">
          <cell r="A1146">
            <v>2011</v>
          </cell>
          <cell r="B1146" t="str">
            <v>JAN</v>
          </cell>
          <cell r="D1146" t="str">
            <v>INT_4MON</v>
          </cell>
          <cell r="E1146">
            <v>2.0829999999999999E-4</v>
          </cell>
        </row>
        <row r="1147">
          <cell r="A1147">
            <v>2011</v>
          </cell>
          <cell r="B1147" t="str">
            <v>JAN</v>
          </cell>
          <cell r="D1147" t="str">
            <v>AVG_4AMT</v>
          </cell>
          <cell r="E1147">
            <v>-230708322.24075601</v>
          </cell>
        </row>
        <row r="1148">
          <cell r="A1148">
            <v>2011</v>
          </cell>
          <cell r="B1148" t="str">
            <v>JAN</v>
          </cell>
          <cell r="D1148" t="str">
            <v>INT_4YER</v>
          </cell>
          <cell r="E1148">
            <v>2.5000000000000001E-3</v>
          </cell>
        </row>
        <row r="1149">
          <cell r="A1149">
            <v>2011</v>
          </cell>
          <cell r="B1149" t="str">
            <v>JAN</v>
          </cell>
          <cell r="D1149" t="str">
            <v>ADJ_4PRI</v>
          </cell>
          <cell r="E1149">
            <v>0</v>
          </cell>
        </row>
        <row r="1150">
          <cell r="A1150">
            <v>2011</v>
          </cell>
          <cell r="B1150" t="str">
            <v>JAN</v>
          </cell>
          <cell r="D1150" t="str">
            <v>RES_4PRI</v>
          </cell>
          <cell r="E1150">
            <v>0</v>
          </cell>
        </row>
        <row r="1151">
          <cell r="A1151">
            <v>2011</v>
          </cell>
          <cell r="B1151" t="str">
            <v>JAN</v>
          </cell>
          <cell r="D1151" t="str">
            <v>TRU_4END</v>
          </cell>
          <cell r="E1151">
            <v>-199177891.83289799</v>
          </cell>
        </row>
        <row r="1152">
          <cell r="A1152">
            <v>2011</v>
          </cell>
          <cell r="B1152" t="str">
            <v>JAN</v>
          </cell>
          <cell r="D1152" t="str">
            <v>SHT_4REM</v>
          </cell>
          <cell r="E1152">
            <v>198678571.666666</v>
          </cell>
        </row>
        <row r="1153">
          <cell r="A1153">
            <v>2011</v>
          </cell>
          <cell r="B1153" t="str">
            <v>JAN</v>
          </cell>
          <cell r="D1153" t="str">
            <v>LNG_4MON</v>
          </cell>
          <cell r="E1153">
            <v>-59768641.166666597</v>
          </cell>
        </row>
        <row r="1154">
          <cell r="A1154">
            <v>2011</v>
          </cell>
          <cell r="B1154" t="str">
            <v>JAN</v>
          </cell>
          <cell r="D1154" t="str">
            <v>3MC_4MON</v>
          </cell>
          <cell r="E1154">
            <v>0</v>
          </cell>
        </row>
        <row r="1155">
          <cell r="A1155">
            <v>2011</v>
          </cell>
          <cell r="B1155" t="str">
            <v>JAN</v>
          </cell>
          <cell r="D1155" t="str">
            <v>SHT_4DEF</v>
          </cell>
          <cell r="E1155">
            <v>3791541.16666666</v>
          </cell>
        </row>
        <row r="1156">
          <cell r="A1156">
            <v>2011</v>
          </cell>
          <cell r="B1156" t="str">
            <v>FEB</v>
          </cell>
          <cell r="D1156" t="str">
            <v>456_2250</v>
          </cell>
          <cell r="E1156">
            <v>73048.05</v>
          </cell>
        </row>
        <row r="1157">
          <cell r="A1157">
            <v>2011</v>
          </cell>
          <cell r="B1157" t="str">
            <v>FEB</v>
          </cell>
          <cell r="D1157" t="str">
            <v>501_1110</v>
          </cell>
          <cell r="E1157">
            <v>0</v>
          </cell>
        </row>
        <row r="1158">
          <cell r="A1158">
            <v>2011</v>
          </cell>
          <cell r="B1158" t="str">
            <v>FEB</v>
          </cell>
          <cell r="D1158" t="str">
            <v>518_1540</v>
          </cell>
          <cell r="E1158">
            <v>453885.92</v>
          </cell>
        </row>
        <row r="1159">
          <cell r="A1159">
            <v>2011</v>
          </cell>
          <cell r="B1159" t="str">
            <v>FEB</v>
          </cell>
          <cell r="D1159" t="str">
            <v>547_1100</v>
          </cell>
          <cell r="E1159">
            <v>137182.59</v>
          </cell>
        </row>
        <row r="1160">
          <cell r="A1160">
            <v>2011</v>
          </cell>
          <cell r="B1160" t="str">
            <v>FEB</v>
          </cell>
          <cell r="D1160" t="str">
            <v>547_1300</v>
          </cell>
          <cell r="E1160">
            <v>-19435.77</v>
          </cell>
        </row>
        <row r="1161">
          <cell r="A1161">
            <v>2011</v>
          </cell>
          <cell r="B1161" t="str">
            <v>FEB</v>
          </cell>
          <cell r="D1161" t="str">
            <v>555_1420</v>
          </cell>
          <cell r="E1161">
            <v>5504258.21</v>
          </cell>
        </row>
        <row r="1162">
          <cell r="A1162">
            <v>2011</v>
          </cell>
          <cell r="B1162" t="str">
            <v>FEB</v>
          </cell>
          <cell r="D1162" t="str">
            <v>501_1300</v>
          </cell>
          <cell r="E1162">
            <v>-120559.93</v>
          </cell>
        </row>
        <row r="1163">
          <cell r="A1163">
            <v>2011</v>
          </cell>
          <cell r="B1163" t="str">
            <v>FEB</v>
          </cell>
          <cell r="D1163" t="str">
            <v>518_1510</v>
          </cell>
          <cell r="E1163">
            <v>540160.24</v>
          </cell>
        </row>
        <row r="1164">
          <cell r="A1164">
            <v>2011</v>
          </cell>
          <cell r="B1164" t="str">
            <v>FEB</v>
          </cell>
          <cell r="D1164" t="str">
            <v>547_1200</v>
          </cell>
          <cell r="E1164">
            <v>196124977.63</v>
          </cell>
        </row>
        <row r="1165">
          <cell r="A1165">
            <v>2011</v>
          </cell>
          <cell r="B1165" t="str">
            <v>FEB</v>
          </cell>
          <cell r="D1165" t="str">
            <v>555_1100</v>
          </cell>
          <cell r="E1165">
            <v>838034</v>
          </cell>
        </row>
        <row r="1166">
          <cell r="A1166">
            <v>2011</v>
          </cell>
          <cell r="B1166" t="str">
            <v>FEB</v>
          </cell>
          <cell r="D1166" t="str">
            <v>555_1410</v>
          </cell>
          <cell r="E1166">
            <v>90958.86</v>
          </cell>
        </row>
        <row r="1167">
          <cell r="A1167">
            <v>2011</v>
          </cell>
          <cell r="B1167" t="str">
            <v>FEB</v>
          </cell>
          <cell r="D1167" t="str">
            <v>555_1430</v>
          </cell>
          <cell r="E1167">
            <v>6908241.8499999996</v>
          </cell>
        </row>
        <row r="1168">
          <cell r="A1168">
            <v>2011</v>
          </cell>
          <cell r="B1168" t="str">
            <v>FEB</v>
          </cell>
          <cell r="D1168" t="str">
            <v>518_1530</v>
          </cell>
          <cell r="E1168">
            <v>450944.53</v>
          </cell>
        </row>
        <row r="1169">
          <cell r="A1169">
            <v>2011</v>
          </cell>
          <cell r="B1169" t="str">
            <v>FEB</v>
          </cell>
          <cell r="D1169" t="str">
            <v>555_1200</v>
          </cell>
          <cell r="E1169">
            <v>12905.82</v>
          </cell>
        </row>
        <row r="1170">
          <cell r="A1170">
            <v>2011</v>
          </cell>
          <cell r="B1170" t="str">
            <v>FEB</v>
          </cell>
          <cell r="D1170" t="str">
            <v>447_1100</v>
          </cell>
          <cell r="E1170">
            <v>-1677344.19</v>
          </cell>
        </row>
        <row r="1171">
          <cell r="A1171">
            <v>2011</v>
          </cell>
          <cell r="B1171" t="str">
            <v>FEB</v>
          </cell>
          <cell r="D1171" t="str">
            <v>555_1600</v>
          </cell>
          <cell r="E1171">
            <v>11634401.66</v>
          </cell>
        </row>
        <row r="1172">
          <cell r="A1172">
            <v>2011</v>
          </cell>
          <cell r="B1172" t="str">
            <v>FEB</v>
          </cell>
          <cell r="D1172" t="str">
            <v>565_1300</v>
          </cell>
          <cell r="E1172">
            <v>12066.39</v>
          </cell>
        </row>
        <row r="1173">
          <cell r="A1173">
            <v>2011</v>
          </cell>
          <cell r="B1173" t="str">
            <v>FEB</v>
          </cell>
          <cell r="D1173" t="str">
            <v>565_1400</v>
          </cell>
          <cell r="E1173">
            <v>712170.83</v>
          </cell>
        </row>
        <row r="1174">
          <cell r="A1174">
            <v>2011</v>
          </cell>
          <cell r="B1174" t="str">
            <v>FEB</v>
          </cell>
          <cell r="D1174" t="str">
            <v>447_1160</v>
          </cell>
          <cell r="E1174">
            <v>-520084.66</v>
          </cell>
        </row>
        <row r="1175">
          <cell r="A1175">
            <v>2011</v>
          </cell>
          <cell r="B1175" t="str">
            <v>FEB</v>
          </cell>
          <cell r="D1175" t="str">
            <v>501_1400</v>
          </cell>
          <cell r="E1175">
            <v>13919968.26</v>
          </cell>
        </row>
        <row r="1176">
          <cell r="A1176">
            <v>2011</v>
          </cell>
          <cell r="B1176" t="str">
            <v>FEB</v>
          </cell>
          <cell r="D1176" t="str">
            <v>501_1600</v>
          </cell>
          <cell r="E1176">
            <v>13757.43</v>
          </cell>
        </row>
        <row r="1177">
          <cell r="A1177">
            <v>2011</v>
          </cell>
          <cell r="B1177" t="str">
            <v>FEB</v>
          </cell>
          <cell r="D1177" t="str">
            <v>456_2300</v>
          </cell>
          <cell r="E1177">
            <v>-23272.39</v>
          </cell>
        </row>
        <row r="1178">
          <cell r="A1178">
            <v>2011</v>
          </cell>
          <cell r="B1178" t="str">
            <v>FEB</v>
          </cell>
          <cell r="D1178" t="str">
            <v>456_2310</v>
          </cell>
          <cell r="E1178">
            <v>1513.3</v>
          </cell>
        </row>
        <row r="1179">
          <cell r="A1179">
            <v>2011</v>
          </cell>
          <cell r="B1179" t="str">
            <v>FEB</v>
          </cell>
          <cell r="D1179" t="str">
            <v>501_1200</v>
          </cell>
          <cell r="E1179">
            <v>6103757.0800000001</v>
          </cell>
        </row>
        <row r="1180">
          <cell r="A1180">
            <v>2011</v>
          </cell>
          <cell r="B1180" t="str">
            <v>FEB</v>
          </cell>
          <cell r="D1180" t="str">
            <v>501_1410</v>
          </cell>
          <cell r="E1180">
            <v>17.96</v>
          </cell>
        </row>
        <row r="1181">
          <cell r="A1181">
            <v>2011</v>
          </cell>
          <cell r="B1181" t="str">
            <v>FEB</v>
          </cell>
          <cell r="D1181" t="str">
            <v>518_0000</v>
          </cell>
          <cell r="E1181">
            <v>11424912.08</v>
          </cell>
        </row>
        <row r="1182">
          <cell r="A1182">
            <v>2011</v>
          </cell>
          <cell r="B1182" t="str">
            <v>FEB</v>
          </cell>
          <cell r="D1182" t="str">
            <v>518_1520</v>
          </cell>
          <cell r="E1182">
            <v>0.3</v>
          </cell>
        </row>
        <row r="1183">
          <cell r="A1183">
            <v>2011</v>
          </cell>
          <cell r="B1183" t="str">
            <v>FEB</v>
          </cell>
          <cell r="D1183" t="str">
            <v>501_1100</v>
          </cell>
          <cell r="E1183">
            <v>2653419.35</v>
          </cell>
        </row>
        <row r="1184">
          <cell r="A1184">
            <v>2011</v>
          </cell>
          <cell r="B1184" t="str">
            <v>FEB</v>
          </cell>
          <cell r="D1184" t="str">
            <v>501_1440</v>
          </cell>
          <cell r="E1184">
            <v>161957.67000000001</v>
          </cell>
        </row>
        <row r="1185">
          <cell r="A1185">
            <v>2011</v>
          </cell>
          <cell r="B1185" t="str">
            <v>FEB</v>
          </cell>
          <cell r="D1185" t="str">
            <v>440_4840</v>
          </cell>
          <cell r="E1185">
            <v>970519.34</v>
          </cell>
        </row>
        <row r="1186">
          <cell r="A1186">
            <v>2011</v>
          </cell>
          <cell r="B1186" t="str">
            <v>FEB</v>
          </cell>
          <cell r="D1186" t="str">
            <v>440_4940</v>
          </cell>
          <cell r="E1186">
            <v>5983.19</v>
          </cell>
        </row>
        <row r="1187">
          <cell r="A1187">
            <v>2011</v>
          </cell>
          <cell r="B1187" t="str">
            <v>FEB</v>
          </cell>
          <cell r="D1187" t="str">
            <v>440_4810</v>
          </cell>
          <cell r="E1187">
            <v>0</v>
          </cell>
        </row>
        <row r="1188">
          <cell r="A1188">
            <v>2011</v>
          </cell>
          <cell r="B1188" t="str">
            <v>FEB</v>
          </cell>
          <cell r="D1188" t="str">
            <v>440_4840</v>
          </cell>
          <cell r="E1188">
            <v>189285.32</v>
          </cell>
        </row>
        <row r="1189">
          <cell r="A1189">
            <v>2011</v>
          </cell>
          <cell r="B1189" t="str">
            <v>FEB</v>
          </cell>
          <cell r="D1189" t="str">
            <v>KWH_4000</v>
          </cell>
          <cell r="E1189">
            <v>6928617388</v>
          </cell>
        </row>
        <row r="1190">
          <cell r="A1190">
            <v>2011</v>
          </cell>
          <cell r="B1190" t="str">
            <v>FEB</v>
          </cell>
          <cell r="D1190" t="str">
            <v>KWH_4940</v>
          </cell>
          <cell r="E1190">
            <v>618849</v>
          </cell>
        </row>
        <row r="1191">
          <cell r="A1191">
            <v>2011</v>
          </cell>
          <cell r="B1191" t="str">
            <v>FEB</v>
          </cell>
          <cell r="D1191" t="str">
            <v>440_4000</v>
          </cell>
          <cell r="E1191">
            <v>237127020.22999999</v>
          </cell>
        </row>
        <row r="1192">
          <cell r="A1192">
            <v>2011</v>
          </cell>
          <cell r="B1192" t="str">
            <v>FEB</v>
          </cell>
          <cell r="D1192" t="str">
            <v>440_4940</v>
          </cell>
          <cell r="E1192">
            <v>0</v>
          </cell>
        </row>
        <row r="1193">
          <cell r="A1193">
            <v>2011</v>
          </cell>
          <cell r="B1193" t="str">
            <v>FEB</v>
          </cell>
          <cell r="D1193" t="str">
            <v>440_4000</v>
          </cell>
          <cell r="E1193">
            <v>0</v>
          </cell>
        </row>
        <row r="1194">
          <cell r="A1194">
            <v>2011</v>
          </cell>
          <cell r="B1194" t="str">
            <v>FEB</v>
          </cell>
          <cell r="D1194" t="str">
            <v>440_4000</v>
          </cell>
          <cell r="E1194">
            <v>11973082.9</v>
          </cell>
        </row>
        <row r="1195">
          <cell r="A1195">
            <v>2011</v>
          </cell>
          <cell r="B1195" t="str">
            <v>FEB</v>
          </cell>
          <cell r="D1195" t="str">
            <v>440_4810</v>
          </cell>
          <cell r="E1195">
            <v>859154.36</v>
          </cell>
        </row>
        <row r="1196">
          <cell r="A1196">
            <v>2011</v>
          </cell>
          <cell r="B1196" t="str">
            <v>FEB</v>
          </cell>
          <cell r="D1196" t="str">
            <v>KWH_4840</v>
          </cell>
          <cell r="E1196">
            <v>88944758</v>
          </cell>
        </row>
        <row r="1197">
          <cell r="A1197">
            <v>2011</v>
          </cell>
          <cell r="B1197" t="str">
            <v>FEB</v>
          </cell>
          <cell r="D1197" t="str">
            <v>440_4810</v>
          </cell>
          <cell r="E1197">
            <v>0</v>
          </cell>
        </row>
        <row r="1198">
          <cell r="A1198">
            <v>2011</v>
          </cell>
          <cell r="B1198" t="str">
            <v>JAN</v>
          </cell>
          <cell r="D1198" t="str">
            <v>RAF_4FEE</v>
          </cell>
          <cell r="E1198">
            <v>247145.69262240001</v>
          </cell>
        </row>
        <row r="1199">
          <cell r="A1199">
            <v>2011</v>
          </cell>
          <cell r="B1199" t="str">
            <v>JAN</v>
          </cell>
          <cell r="D1199" t="str">
            <v>REV_4NET</v>
          </cell>
          <cell r="E1199">
            <v>343010760.727377</v>
          </cell>
        </row>
        <row r="1200">
          <cell r="A1200">
            <v>2011</v>
          </cell>
          <cell r="B1200" t="str">
            <v>JAN</v>
          </cell>
          <cell r="D1200" t="str">
            <v>AM6_4111</v>
          </cell>
          <cell r="E1200">
            <v>2.5000000000000001E-3</v>
          </cell>
        </row>
        <row r="1201">
          <cell r="A1201">
            <v>2011</v>
          </cell>
          <cell r="B1201" t="str">
            <v>JAN</v>
          </cell>
          <cell r="D1201" t="str">
            <v>AMC_4111</v>
          </cell>
          <cell r="E1201">
            <v>0</v>
          </cell>
        </row>
        <row r="1202">
          <cell r="A1202">
            <v>2011</v>
          </cell>
          <cell r="B1202" t="str">
            <v>JAN</v>
          </cell>
          <cell r="D1202" t="str">
            <v>AM9_4111</v>
          </cell>
          <cell r="E1202">
            <v>2.0829999999999999E-4</v>
          </cell>
        </row>
        <row r="1203">
          <cell r="A1203">
            <v>2011</v>
          </cell>
          <cell r="B1203" t="str">
            <v>JAN</v>
          </cell>
          <cell r="D1203" t="str">
            <v>AM5_4111</v>
          </cell>
          <cell r="E1203">
            <v>0</v>
          </cell>
        </row>
        <row r="1204">
          <cell r="A1204">
            <v>2011</v>
          </cell>
          <cell r="B1204" t="str">
            <v>JAN</v>
          </cell>
          <cell r="D1204" t="str">
            <v>AM8_4111</v>
          </cell>
          <cell r="E1204">
            <v>2.5000000000000001E-3</v>
          </cell>
        </row>
        <row r="1205">
          <cell r="A1205">
            <v>2011</v>
          </cell>
          <cell r="B1205" t="str">
            <v>JAN</v>
          </cell>
          <cell r="D1205" t="str">
            <v>AM7_4111</v>
          </cell>
          <cell r="E1205">
            <v>2.5000000000000001E-3</v>
          </cell>
        </row>
        <row r="1206">
          <cell r="A1206">
            <v>2011</v>
          </cell>
          <cell r="B1206" t="str">
            <v>JAN</v>
          </cell>
          <cell r="D1206" t="str">
            <v>AMA_4111</v>
          </cell>
          <cell r="E1206">
            <v>0</v>
          </cell>
        </row>
        <row r="1207">
          <cell r="A1207">
            <v>2011</v>
          </cell>
          <cell r="B1207" t="str">
            <v>JAN</v>
          </cell>
          <cell r="D1207" t="str">
            <v>AM2_4111</v>
          </cell>
          <cell r="E1207">
            <v>0</v>
          </cell>
        </row>
        <row r="1208">
          <cell r="A1208">
            <v>2011</v>
          </cell>
          <cell r="B1208" t="str">
            <v>JAN</v>
          </cell>
          <cell r="D1208" t="str">
            <v>AM3_4111</v>
          </cell>
          <cell r="E1208">
            <v>0</v>
          </cell>
        </row>
        <row r="1209">
          <cell r="A1209">
            <v>2011</v>
          </cell>
          <cell r="B1209" t="str">
            <v>JAN</v>
          </cell>
          <cell r="D1209" t="str">
            <v>AMB_4111</v>
          </cell>
          <cell r="E1209">
            <v>0.9877454</v>
          </cell>
        </row>
        <row r="1210">
          <cell r="A1210">
            <v>2011</v>
          </cell>
          <cell r="B1210" t="str">
            <v>JAN</v>
          </cell>
          <cell r="D1210" t="str">
            <v>COD_4001</v>
          </cell>
          <cell r="E1210">
            <v>0</v>
          </cell>
        </row>
        <row r="1211">
          <cell r="A1211">
            <v>2011</v>
          </cell>
          <cell r="B1211" t="str">
            <v>JAN</v>
          </cell>
          <cell r="D1211" t="str">
            <v>CIS_4001</v>
          </cell>
          <cell r="E1211">
            <v>33421373.059999999</v>
          </cell>
        </row>
        <row r="1212">
          <cell r="A1212">
            <v>2011</v>
          </cell>
          <cell r="B1212" t="str">
            <v>JAN</v>
          </cell>
          <cell r="D1212" t="str">
            <v>COB_4001</v>
          </cell>
          <cell r="E1212">
            <v>0</v>
          </cell>
        </row>
        <row r="1213">
          <cell r="A1213">
            <v>2011</v>
          </cell>
          <cell r="B1213" t="str">
            <v>JAN</v>
          </cell>
          <cell r="D1213" t="str">
            <v>CIR_4001</v>
          </cell>
          <cell r="E1213">
            <v>33421373.059999999</v>
          </cell>
        </row>
        <row r="1214">
          <cell r="A1214">
            <v>2011</v>
          </cell>
          <cell r="B1214" t="str">
            <v>JAN</v>
          </cell>
          <cell r="D1214" t="str">
            <v>COE_4001</v>
          </cell>
          <cell r="E1214">
            <v>0</v>
          </cell>
        </row>
        <row r="1215">
          <cell r="A1215">
            <v>2011</v>
          </cell>
          <cell r="B1215" t="str">
            <v>JAN</v>
          </cell>
          <cell r="D1215" t="str">
            <v>COC_4001</v>
          </cell>
          <cell r="E1215">
            <v>0</v>
          </cell>
        </row>
        <row r="1216">
          <cell r="A1216">
            <v>2011</v>
          </cell>
          <cell r="B1216" t="str">
            <v>JAN</v>
          </cell>
          <cell r="D1216" t="str">
            <v>COA_4001</v>
          </cell>
          <cell r="E1216">
            <v>0</v>
          </cell>
        </row>
        <row r="1217">
          <cell r="A1217">
            <v>2011</v>
          </cell>
          <cell r="B1217" t="str">
            <v>JAN</v>
          </cell>
          <cell r="D1217" t="str">
            <v>CI5_4001</v>
          </cell>
          <cell r="E1217">
            <v>0</v>
          </cell>
        </row>
        <row r="1218">
          <cell r="A1218">
            <v>2011</v>
          </cell>
          <cell r="B1218" t="str">
            <v>JAN</v>
          </cell>
          <cell r="D1218" t="str">
            <v>FC3_4119</v>
          </cell>
          <cell r="E1218">
            <v>-3960629.5711112102</v>
          </cell>
        </row>
        <row r="1219">
          <cell r="A1219">
            <v>2011</v>
          </cell>
          <cell r="B1219" t="str">
            <v>JAN</v>
          </cell>
          <cell r="D1219" t="str">
            <v>FC2_4128</v>
          </cell>
          <cell r="E1219">
            <v>0.9877454</v>
          </cell>
        </row>
        <row r="1220">
          <cell r="A1220">
            <v>2011</v>
          </cell>
          <cell r="B1220" t="str">
            <v>JAN</v>
          </cell>
          <cell r="D1220" t="str">
            <v>FC3_4117</v>
          </cell>
          <cell r="E1220">
            <v>-46217.288810325997</v>
          </cell>
        </row>
        <row r="1221">
          <cell r="A1221">
            <v>2011</v>
          </cell>
          <cell r="B1221" t="str">
            <v>JAN</v>
          </cell>
          <cell r="D1221" t="str">
            <v>FC1_4123</v>
          </cell>
          <cell r="E1221">
            <v>16774438.82</v>
          </cell>
        </row>
        <row r="1222">
          <cell r="A1222">
            <v>2011</v>
          </cell>
          <cell r="B1222" t="str">
            <v>JAN</v>
          </cell>
          <cell r="D1222" t="str">
            <v>FC2_4120</v>
          </cell>
          <cell r="E1222">
            <v>0.9877454</v>
          </cell>
        </row>
        <row r="1223">
          <cell r="A1223">
            <v>2011</v>
          </cell>
          <cell r="B1223" t="str">
            <v>JAN</v>
          </cell>
          <cell r="D1223" t="str">
            <v>FC1_4114</v>
          </cell>
          <cell r="E1223">
            <v>1677280.03</v>
          </cell>
        </row>
        <row r="1224">
          <cell r="A1224">
            <v>2011</v>
          </cell>
          <cell r="B1224" t="str">
            <v>JAN</v>
          </cell>
          <cell r="D1224" t="str">
            <v>FC1_4120</v>
          </cell>
          <cell r="E1224">
            <v>-1326148.42</v>
          </cell>
        </row>
        <row r="1225">
          <cell r="A1225">
            <v>2011</v>
          </cell>
          <cell r="B1225" t="str">
            <v>JAN</v>
          </cell>
          <cell r="D1225" t="str">
            <v>FC1_4125</v>
          </cell>
          <cell r="E1225">
            <v>0</v>
          </cell>
        </row>
        <row r="1226">
          <cell r="A1226">
            <v>2011</v>
          </cell>
          <cell r="B1226" t="str">
            <v>JAN</v>
          </cell>
          <cell r="D1226" t="str">
            <v>FC3_4113</v>
          </cell>
          <cell r="E1226">
            <v>106869.85436205</v>
          </cell>
        </row>
        <row r="1227">
          <cell r="A1227">
            <v>2011</v>
          </cell>
          <cell r="B1227" t="str">
            <v>JAN</v>
          </cell>
          <cell r="D1227" t="str">
            <v>FC3_4123</v>
          </cell>
          <cell r="E1227">
            <v>16568874.782036399</v>
          </cell>
        </row>
        <row r="1228">
          <cell r="A1228">
            <v>2011</v>
          </cell>
          <cell r="B1228" t="str">
            <v>JAN</v>
          </cell>
          <cell r="D1228" t="str">
            <v>FC1_4127</v>
          </cell>
          <cell r="E1228">
            <v>11949613.4</v>
          </cell>
        </row>
        <row r="1229">
          <cell r="A1229">
            <v>2011</v>
          </cell>
          <cell r="B1229" t="str">
            <v>JAN</v>
          </cell>
          <cell r="D1229" t="str">
            <v>FC3_4120</v>
          </cell>
          <cell r="E1229">
            <v>-1309897.0015722599</v>
          </cell>
        </row>
        <row r="1230">
          <cell r="A1230">
            <v>2011</v>
          </cell>
          <cell r="B1230" t="str">
            <v>JAN</v>
          </cell>
          <cell r="D1230" t="str">
            <v>FC1_4124</v>
          </cell>
          <cell r="E1230">
            <v>94500</v>
          </cell>
        </row>
        <row r="1231">
          <cell r="A1231">
            <v>2011</v>
          </cell>
          <cell r="B1231" t="str">
            <v>JAN</v>
          </cell>
          <cell r="D1231" t="str">
            <v>FC2_4117</v>
          </cell>
          <cell r="E1231">
            <v>0.9877454</v>
          </cell>
        </row>
        <row r="1232">
          <cell r="A1232">
            <v>2011</v>
          </cell>
          <cell r="B1232" t="str">
            <v>JAN</v>
          </cell>
          <cell r="D1232" t="str">
            <v>FC3_4112</v>
          </cell>
          <cell r="E1232">
            <v>0</v>
          </cell>
        </row>
        <row r="1233">
          <cell r="A1233">
            <v>2011</v>
          </cell>
          <cell r="B1233" t="str">
            <v>JAN</v>
          </cell>
          <cell r="D1233" t="str">
            <v>FC2_4113</v>
          </cell>
          <cell r="E1233">
            <v>0.9877454</v>
          </cell>
        </row>
        <row r="1234">
          <cell r="A1234">
            <v>2011</v>
          </cell>
          <cell r="B1234" t="str">
            <v>JAN</v>
          </cell>
          <cell r="D1234" t="str">
            <v>FC2_4118</v>
          </cell>
          <cell r="E1234">
            <v>0.9877454</v>
          </cell>
        </row>
        <row r="1235">
          <cell r="A1235">
            <v>2011</v>
          </cell>
          <cell r="B1235" t="str">
            <v>JAN</v>
          </cell>
          <cell r="D1235" t="str">
            <v>FC1_4118</v>
          </cell>
          <cell r="E1235">
            <v>-287932.23</v>
          </cell>
        </row>
        <row r="1236">
          <cell r="A1236">
            <v>2011</v>
          </cell>
          <cell r="B1236" t="str">
            <v>JAN</v>
          </cell>
          <cell r="D1236" t="str">
            <v>FC1_4151</v>
          </cell>
          <cell r="E1236">
            <v>0</v>
          </cell>
        </row>
        <row r="1237">
          <cell r="A1237">
            <v>2011</v>
          </cell>
          <cell r="B1237" t="str">
            <v>JAN</v>
          </cell>
          <cell r="D1237" t="str">
            <v>FC2_4116</v>
          </cell>
          <cell r="E1237">
            <v>0.9877454</v>
          </cell>
        </row>
        <row r="1238">
          <cell r="A1238">
            <v>2011</v>
          </cell>
          <cell r="B1238" t="str">
            <v>JAN</v>
          </cell>
          <cell r="D1238" t="str">
            <v>FC2_4121</v>
          </cell>
          <cell r="E1238">
            <v>0.9877454</v>
          </cell>
        </row>
        <row r="1239">
          <cell r="A1239">
            <v>2011</v>
          </cell>
          <cell r="B1239" t="str">
            <v>JAN</v>
          </cell>
          <cell r="D1239" t="str">
            <v>FC2_4115</v>
          </cell>
          <cell r="E1239">
            <v>0.9877454</v>
          </cell>
        </row>
        <row r="1240">
          <cell r="A1240">
            <v>2011</v>
          </cell>
          <cell r="B1240" t="str">
            <v>JAN</v>
          </cell>
          <cell r="D1240" t="str">
            <v>FC1_4129</v>
          </cell>
          <cell r="E1240">
            <v>-3600183.8082842501</v>
          </cell>
        </row>
        <row r="1241">
          <cell r="A1241">
            <v>2011</v>
          </cell>
          <cell r="B1241" t="str">
            <v>JAN</v>
          </cell>
          <cell r="D1241" t="str">
            <v>FC3_4127</v>
          </cell>
          <cell r="E1241">
            <v>11803175.667628299</v>
          </cell>
        </row>
        <row r="1242">
          <cell r="A1242">
            <v>2011</v>
          </cell>
          <cell r="B1242" t="str">
            <v>JAN</v>
          </cell>
          <cell r="D1242" t="str">
            <v>FC3_4129</v>
          </cell>
          <cell r="E1242">
            <v>-3556064.9957872499</v>
          </cell>
        </row>
        <row r="1243">
          <cell r="A1243">
            <v>2011</v>
          </cell>
          <cell r="B1243" t="str">
            <v>JAN</v>
          </cell>
          <cell r="D1243" t="str">
            <v>FC3_4118</v>
          </cell>
          <cell r="E1243">
            <v>-284403.735694242</v>
          </cell>
        </row>
        <row r="1244">
          <cell r="A1244">
            <v>2011</v>
          </cell>
          <cell r="B1244" t="str">
            <v>JAN</v>
          </cell>
          <cell r="D1244" t="str">
            <v>FC2_4122</v>
          </cell>
          <cell r="E1244">
            <v>0.9877454</v>
          </cell>
        </row>
        <row r="1245">
          <cell r="A1245">
            <v>2011</v>
          </cell>
          <cell r="B1245" t="str">
            <v>JAN</v>
          </cell>
          <cell r="D1245" t="str">
            <v>FC1_4191</v>
          </cell>
          <cell r="E1245">
            <v>0</v>
          </cell>
        </row>
        <row r="1246">
          <cell r="A1246">
            <v>2011</v>
          </cell>
          <cell r="B1246" t="str">
            <v>JAN</v>
          </cell>
          <cell r="D1246" t="str">
            <v>FC1_4122</v>
          </cell>
          <cell r="E1246">
            <v>248866755.47</v>
          </cell>
        </row>
        <row r="1247">
          <cell r="A1247">
            <v>2011</v>
          </cell>
          <cell r="B1247" t="str">
            <v>JAN</v>
          </cell>
          <cell r="D1247" t="str">
            <v>FC3_4151</v>
          </cell>
          <cell r="E1247">
            <v>0</v>
          </cell>
        </row>
        <row r="1248">
          <cell r="A1248">
            <v>2011</v>
          </cell>
          <cell r="B1248" t="str">
            <v>JAN</v>
          </cell>
          <cell r="D1248" t="str">
            <v>FC2_4191</v>
          </cell>
          <cell r="E1248">
            <v>0.9877454</v>
          </cell>
        </row>
        <row r="1249">
          <cell r="A1249">
            <v>2011</v>
          </cell>
          <cell r="B1249" t="str">
            <v>JAN</v>
          </cell>
          <cell r="D1249" t="str">
            <v>FC3_4114</v>
          </cell>
          <cell r="E1249">
            <v>1656725.63414436</v>
          </cell>
        </row>
        <row r="1250">
          <cell r="A1250">
            <v>2011</v>
          </cell>
          <cell r="B1250" t="str">
            <v>JAN</v>
          </cell>
          <cell r="D1250" t="str">
            <v>FC1_4117</v>
          </cell>
          <cell r="E1250">
            <v>-46790.69</v>
          </cell>
        </row>
        <row r="1251">
          <cell r="A1251">
            <v>2011</v>
          </cell>
          <cell r="B1251" t="str">
            <v>JAN</v>
          </cell>
          <cell r="D1251" t="str">
            <v>FC1_4128</v>
          </cell>
          <cell r="E1251">
            <v>0</v>
          </cell>
        </row>
        <row r="1252">
          <cell r="A1252">
            <v>2011</v>
          </cell>
          <cell r="B1252" t="str">
            <v>JAN</v>
          </cell>
          <cell r="D1252" t="str">
            <v>FC3_4122</v>
          </cell>
          <cell r="E1252">
            <v>245816992.928417</v>
          </cell>
        </row>
        <row r="1253">
          <cell r="A1253">
            <v>2011</v>
          </cell>
          <cell r="B1253" t="str">
            <v>JAN</v>
          </cell>
          <cell r="D1253" t="str">
            <v>FC3_4152</v>
          </cell>
          <cell r="E1253">
            <v>0</v>
          </cell>
        </row>
        <row r="1254">
          <cell r="A1254">
            <v>2011</v>
          </cell>
          <cell r="B1254" t="str">
            <v>JAN</v>
          </cell>
          <cell r="D1254" t="str">
            <v>FC3_4125</v>
          </cell>
          <cell r="E1254">
            <v>0</v>
          </cell>
        </row>
        <row r="1255">
          <cell r="A1255">
            <v>2011</v>
          </cell>
          <cell r="B1255" t="str">
            <v>JAN</v>
          </cell>
          <cell r="D1255" t="str">
            <v>FC1_4113</v>
          </cell>
          <cell r="E1255">
            <v>108195.75</v>
          </cell>
        </row>
        <row r="1256">
          <cell r="A1256">
            <v>2011</v>
          </cell>
          <cell r="B1256" t="str">
            <v>JAN</v>
          </cell>
          <cell r="D1256" t="str">
            <v>FC3_4191</v>
          </cell>
          <cell r="E1256">
            <v>0</v>
          </cell>
        </row>
        <row r="1257">
          <cell r="A1257">
            <v>2011</v>
          </cell>
          <cell r="B1257" t="str">
            <v>JAN</v>
          </cell>
          <cell r="D1257" t="str">
            <v>FC2_4123</v>
          </cell>
          <cell r="E1257">
            <v>0.9877454</v>
          </cell>
        </row>
        <row r="1258">
          <cell r="A1258">
            <v>2011</v>
          </cell>
          <cell r="B1258" t="str">
            <v>JAN</v>
          </cell>
          <cell r="D1258" t="str">
            <v>FC2_4114</v>
          </cell>
          <cell r="E1258">
            <v>0.9877454</v>
          </cell>
        </row>
        <row r="1259">
          <cell r="A1259">
            <v>2011</v>
          </cell>
          <cell r="B1259" t="str">
            <v>JAN</v>
          </cell>
          <cell r="D1259" t="str">
            <v>FC1_4115</v>
          </cell>
          <cell r="E1259">
            <v>0</v>
          </cell>
        </row>
        <row r="1260">
          <cell r="A1260">
            <v>2011</v>
          </cell>
          <cell r="B1260" t="str">
            <v>JAN</v>
          </cell>
          <cell r="D1260" t="str">
            <v>FC2_4112</v>
          </cell>
          <cell r="E1260">
            <v>0.9877454</v>
          </cell>
        </row>
        <row r="1261">
          <cell r="A1261">
            <v>2011</v>
          </cell>
          <cell r="B1261" t="str">
            <v>JAN</v>
          </cell>
          <cell r="D1261" t="str">
            <v>FC2_4127</v>
          </cell>
          <cell r="E1261">
            <v>0.9877454</v>
          </cell>
        </row>
        <row r="1262">
          <cell r="A1262">
            <v>2011</v>
          </cell>
          <cell r="B1262" t="str">
            <v>JAN</v>
          </cell>
          <cell r="D1262" t="str">
            <v>FC3_4121</v>
          </cell>
          <cell r="E1262">
            <v>12267265.058376299</v>
          </cell>
        </row>
        <row r="1263">
          <cell r="A1263">
            <v>2011</v>
          </cell>
          <cell r="B1263" t="str">
            <v>JAN</v>
          </cell>
          <cell r="D1263" t="str">
            <v>FC3_4128</v>
          </cell>
          <cell r="E1263">
            <v>0</v>
          </cell>
        </row>
        <row r="1264">
          <cell r="A1264">
            <v>2011</v>
          </cell>
          <cell r="B1264" t="str">
            <v>JAN</v>
          </cell>
          <cell r="D1264" t="str">
            <v>FC2_4124</v>
          </cell>
          <cell r="E1264">
            <v>0.9877454</v>
          </cell>
        </row>
        <row r="1265">
          <cell r="A1265">
            <v>2011</v>
          </cell>
          <cell r="B1265" t="str">
            <v>JAN</v>
          </cell>
          <cell r="D1265" t="str">
            <v>FC2_4119</v>
          </cell>
          <cell r="E1265">
            <v>0.9877454</v>
          </cell>
        </row>
        <row r="1266">
          <cell r="A1266">
            <v>2011</v>
          </cell>
          <cell r="B1266" t="str">
            <v>JAN</v>
          </cell>
          <cell r="D1266" t="str">
            <v>FC3_4115</v>
          </cell>
          <cell r="E1266">
            <v>0</v>
          </cell>
        </row>
        <row r="1267">
          <cell r="A1267">
            <v>2011</v>
          </cell>
          <cell r="B1267" t="str">
            <v>JAN</v>
          </cell>
          <cell r="D1267" t="str">
            <v>FC1_4112</v>
          </cell>
          <cell r="E1267">
            <v>0</v>
          </cell>
        </row>
        <row r="1268">
          <cell r="A1268">
            <v>2011</v>
          </cell>
          <cell r="B1268" t="str">
            <v>JAN</v>
          </cell>
          <cell r="D1268" t="str">
            <v>FC2_4129</v>
          </cell>
          <cell r="E1268">
            <v>0.9877454</v>
          </cell>
        </row>
        <row r="1269">
          <cell r="A1269">
            <v>2011</v>
          </cell>
          <cell r="B1269" t="str">
            <v>JAN</v>
          </cell>
          <cell r="D1269" t="str">
            <v>440_4810</v>
          </cell>
          <cell r="E1269">
            <v>2204297.66</v>
          </cell>
        </row>
        <row r="1270">
          <cell r="A1270">
            <v>2011</v>
          </cell>
          <cell r="B1270" t="str">
            <v>JAN</v>
          </cell>
          <cell r="D1270" t="str">
            <v>440_4840</v>
          </cell>
          <cell r="E1270">
            <v>2665427.6</v>
          </cell>
        </row>
        <row r="1271">
          <cell r="A1271">
            <v>2011</v>
          </cell>
          <cell r="B1271" t="str">
            <v>JAN</v>
          </cell>
          <cell r="D1271" t="str">
            <v>440_4940</v>
          </cell>
          <cell r="E1271">
            <v>20033.099999999999</v>
          </cell>
        </row>
        <row r="1272">
          <cell r="A1272">
            <v>2011</v>
          </cell>
          <cell r="B1272" t="str">
            <v>JAN</v>
          </cell>
          <cell r="D1272" t="str">
            <v>440_4840</v>
          </cell>
          <cell r="E1272">
            <v>0</v>
          </cell>
        </row>
        <row r="1273">
          <cell r="A1273">
            <v>2011</v>
          </cell>
          <cell r="B1273" t="str">
            <v>JAN</v>
          </cell>
          <cell r="D1273" t="str">
            <v>440_4940</v>
          </cell>
          <cell r="E1273">
            <v>-2707.27</v>
          </cell>
        </row>
        <row r="1274">
          <cell r="A1274">
            <v>2011</v>
          </cell>
          <cell r="B1274" t="str">
            <v>JAN</v>
          </cell>
          <cell r="D1274" t="str">
            <v>CI7_4001</v>
          </cell>
          <cell r="E1274">
            <v>0</v>
          </cell>
        </row>
        <row r="1275">
          <cell r="A1275">
            <v>2011</v>
          </cell>
          <cell r="B1275" t="str">
            <v>JAN</v>
          </cell>
          <cell r="D1275" t="str">
            <v>CI9_4001</v>
          </cell>
          <cell r="E1275">
            <v>0</v>
          </cell>
        </row>
        <row r="1276">
          <cell r="A1276">
            <v>2011</v>
          </cell>
          <cell r="B1276" t="str">
            <v>JAN</v>
          </cell>
          <cell r="D1276" t="str">
            <v>CI1_4001</v>
          </cell>
          <cell r="E1276">
            <v>0</v>
          </cell>
        </row>
        <row r="1277">
          <cell r="A1277">
            <v>2011</v>
          </cell>
          <cell r="B1277" t="str">
            <v>JAN</v>
          </cell>
          <cell r="D1277" t="str">
            <v>CI8_4001</v>
          </cell>
          <cell r="E1277">
            <v>0</v>
          </cell>
        </row>
        <row r="1278">
          <cell r="A1278">
            <v>2011</v>
          </cell>
          <cell r="B1278" t="str">
            <v>JAN</v>
          </cell>
          <cell r="D1278" t="str">
            <v>CIA_4001</v>
          </cell>
          <cell r="E1278">
            <v>0</v>
          </cell>
        </row>
        <row r="1279">
          <cell r="A1279">
            <v>2011</v>
          </cell>
          <cell r="B1279" t="str">
            <v>JAN</v>
          </cell>
          <cell r="D1279" t="str">
            <v>CIB_4001</v>
          </cell>
          <cell r="E1279">
            <v>0</v>
          </cell>
        </row>
        <row r="1280">
          <cell r="A1280">
            <v>2011</v>
          </cell>
          <cell r="B1280" t="str">
            <v>JAN</v>
          </cell>
          <cell r="D1280" t="str">
            <v>CIC_4001</v>
          </cell>
          <cell r="E1280">
            <v>0</v>
          </cell>
        </row>
        <row r="1281">
          <cell r="A1281">
            <v>2011</v>
          </cell>
          <cell r="B1281" t="str">
            <v>JAN</v>
          </cell>
          <cell r="D1281" t="str">
            <v>MAN_4001</v>
          </cell>
          <cell r="E1281">
            <v>-8771414</v>
          </cell>
        </row>
        <row r="1282">
          <cell r="A1282">
            <v>2011</v>
          </cell>
          <cell r="B1282" t="str">
            <v>JAN</v>
          </cell>
          <cell r="D1282" t="str">
            <v>MAN_4002</v>
          </cell>
          <cell r="E1282">
            <v>-207968846</v>
          </cell>
        </row>
        <row r="1283">
          <cell r="A1283">
            <v>2011</v>
          </cell>
          <cell r="B1283" t="str">
            <v>JAN</v>
          </cell>
          <cell r="D1283" t="str">
            <v>MAN_4003</v>
          </cell>
          <cell r="E1283">
            <v>0</v>
          </cell>
        </row>
        <row r="1284">
          <cell r="A1284">
            <v>2011</v>
          </cell>
          <cell r="B1284" t="str">
            <v>JAN</v>
          </cell>
          <cell r="D1284" t="str">
            <v>MAN_4004</v>
          </cell>
          <cell r="E1284">
            <v>0</v>
          </cell>
        </row>
        <row r="1285">
          <cell r="A1285">
            <v>2011</v>
          </cell>
          <cell r="B1285" t="str">
            <v>JAN</v>
          </cell>
          <cell r="D1285" t="str">
            <v>MAN_4005</v>
          </cell>
          <cell r="E1285">
            <v>0</v>
          </cell>
        </row>
        <row r="1286">
          <cell r="A1286">
            <v>2011</v>
          </cell>
          <cell r="B1286" t="str">
            <v>JAN</v>
          </cell>
          <cell r="D1286" t="str">
            <v>MAN_4006</v>
          </cell>
          <cell r="E1286">
            <v>0</v>
          </cell>
        </row>
        <row r="1287">
          <cell r="A1287">
            <v>2011</v>
          </cell>
          <cell r="B1287" t="str">
            <v>JAN</v>
          </cell>
          <cell r="D1287" t="str">
            <v>MAN_4007</v>
          </cell>
          <cell r="E1287">
            <v>0</v>
          </cell>
        </row>
        <row r="1288">
          <cell r="A1288">
            <v>2011</v>
          </cell>
          <cell r="B1288" t="str">
            <v>JAN</v>
          </cell>
          <cell r="D1288" t="str">
            <v>MAN_4008</v>
          </cell>
          <cell r="E1288">
            <v>0</v>
          </cell>
        </row>
        <row r="1289">
          <cell r="A1289">
            <v>2011</v>
          </cell>
          <cell r="B1289" t="str">
            <v>JAN</v>
          </cell>
          <cell r="D1289" t="str">
            <v>MAN_4009</v>
          </cell>
          <cell r="E1289">
            <v>0</v>
          </cell>
        </row>
        <row r="1290">
          <cell r="A1290">
            <v>2011</v>
          </cell>
          <cell r="B1290" t="str">
            <v>JAN</v>
          </cell>
          <cell r="D1290" t="str">
            <v>MAN_400B</v>
          </cell>
          <cell r="E1290">
            <v>-45498494</v>
          </cell>
        </row>
        <row r="1291">
          <cell r="A1291">
            <v>2011</v>
          </cell>
          <cell r="B1291" t="str">
            <v>JAN</v>
          </cell>
          <cell r="D1291" t="str">
            <v>MAN_400G</v>
          </cell>
          <cell r="E1291">
            <v>-8115900</v>
          </cell>
        </row>
        <row r="1292">
          <cell r="A1292">
            <v>2011</v>
          </cell>
          <cell r="B1292" t="str">
            <v>JAN</v>
          </cell>
          <cell r="D1292" t="str">
            <v>MAN_400H</v>
          </cell>
          <cell r="E1292">
            <v>0</v>
          </cell>
        </row>
        <row r="1293">
          <cell r="A1293">
            <v>2011</v>
          </cell>
          <cell r="B1293" t="str">
            <v>JAN</v>
          </cell>
          <cell r="D1293" t="str">
            <v>MAN_400R</v>
          </cell>
          <cell r="E1293">
            <v>0</v>
          </cell>
        </row>
        <row r="1294">
          <cell r="A1294">
            <v>2011</v>
          </cell>
          <cell r="B1294" t="str">
            <v>JAN</v>
          </cell>
          <cell r="D1294" t="str">
            <v>MAN_400W</v>
          </cell>
          <cell r="E1294">
            <v>0</v>
          </cell>
        </row>
        <row r="1295">
          <cell r="A1295">
            <v>2011</v>
          </cell>
          <cell r="B1295" t="str">
            <v>JAN</v>
          </cell>
          <cell r="D1295" t="str">
            <v>MAN_400X</v>
          </cell>
          <cell r="E1295">
            <v>0</v>
          </cell>
        </row>
        <row r="1296">
          <cell r="A1296">
            <v>2011</v>
          </cell>
          <cell r="B1296" t="str">
            <v>JAN</v>
          </cell>
          <cell r="D1296" t="str">
            <v>MAN_4019</v>
          </cell>
          <cell r="E1296">
            <v>0</v>
          </cell>
        </row>
        <row r="1297">
          <cell r="A1297">
            <v>2011</v>
          </cell>
          <cell r="B1297" t="str">
            <v>JAN</v>
          </cell>
          <cell r="D1297" t="str">
            <v>MAN_4100</v>
          </cell>
          <cell r="E1297">
            <v>0</v>
          </cell>
        </row>
        <row r="1298">
          <cell r="A1298">
            <v>2011</v>
          </cell>
          <cell r="B1298" t="str">
            <v>JAN</v>
          </cell>
          <cell r="D1298" t="str">
            <v>MAN_4150</v>
          </cell>
          <cell r="E1298">
            <v>8.3000000000000001E-4</v>
          </cell>
        </row>
        <row r="1299">
          <cell r="A1299">
            <v>2011</v>
          </cell>
          <cell r="B1299" t="str">
            <v>JAN</v>
          </cell>
          <cell r="D1299" t="str">
            <v>XAN_4100</v>
          </cell>
          <cell r="E1299">
            <v>2.5000000000000001E-3</v>
          </cell>
        </row>
        <row r="1300">
          <cell r="A1300">
            <v>2011</v>
          </cell>
          <cell r="B1300" t="str">
            <v>JAN</v>
          </cell>
          <cell r="D1300" t="str">
            <v>XAN_4200</v>
          </cell>
          <cell r="E1300">
            <v>7.2000000000000005E-4</v>
          </cell>
        </row>
        <row r="1301">
          <cell r="A1301">
            <v>2011</v>
          </cell>
          <cell r="B1301" t="str">
            <v>JAN</v>
          </cell>
          <cell r="D1301" t="str">
            <v>XAN_4300</v>
          </cell>
          <cell r="E1301">
            <v>1.9473000000000001E-2</v>
          </cell>
        </row>
        <row r="1302">
          <cell r="A1302">
            <v>2011</v>
          </cell>
          <cell r="B1302" t="str">
            <v>JAN</v>
          </cell>
          <cell r="D1302" t="str">
            <v>XAN_4400</v>
          </cell>
          <cell r="E1302">
            <v>4.7018999999999998E-2</v>
          </cell>
        </row>
        <row r="1303">
          <cell r="A1303">
            <v>2011</v>
          </cell>
          <cell r="B1303" t="str">
            <v>JAN</v>
          </cell>
          <cell r="D1303" t="str">
            <v>XAN_4500</v>
          </cell>
          <cell r="E1303">
            <v>0.35</v>
          </cell>
        </row>
        <row r="1304">
          <cell r="A1304">
            <v>2011</v>
          </cell>
          <cell r="B1304" t="str">
            <v>JAN</v>
          </cell>
          <cell r="D1304" t="str">
            <v>XAN_4600</v>
          </cell>
          <cell r="E1304">
            <v>5.5E-2</v>
          </cell>
        </row>
        <row r="1305">
          <cell r="A1305">
            <v>2011</v>
          </cell>
          <cell r="B1305" t="str">
            <v>JAN</v>
          </cell>
          <cell r="D1305" t="str">
            <v>XAN_4700</v>
          </cell>
          <cell r="E1305">
            <v>2.5000000000000001E-3</v>
          </cell>
        </row>
        <row r="1306">
          <cell r="A1306">
            <v>2011</v>
          </cell>
          <cell r="B1306" t="str">
            <v>JAN</v>
          </cell>
          <cell r="D1306" t="str">
            <v>AM4_4111</v>
          </cell>
          <cell r="E1306">
            <v>-37</v>
          </cell>
        </row>
        <row r="1307">
          <cell r="A1307">
            <v>2011</v>
          </cell>
          <cell r="B1307" t="str">
            <v>JAN</v>
          </cell>
          <cell r="D1307" t="str">
            <v>AM1_4111</v>
          </cell>
          <cell r="E1307">
            <v>0</v>
          </cell>
        </row>
        <row r="1308">
          <cell r="A1308">
            <v>2011</v>
          </cell>
          <cell r="B1308" t="str">
            <v>JAN</v>
          </cell>
          <cell r="D1308" t="str">
            <v>CIN_4001</v>
          </cell>
          <cell r="E1308">
            <v>0</v>
          </cell>
        </row>
        <row r="1309">
          <cell r="A1309">
            <v>2011</v>
          </cell>
          <cell r="B1309" t="str">
            <v>JAN</v>
          </cell>
          <cell r="D1309" t="str">
            <v>CIQ_4001</v>
          </cell>
          <cell r="E1309">
            <v>33421373.059999999</v>
          </cell>
        </row>
        <row r="1310">
          <cell r="A1310">
            <v>2011</v>
          </cell>
          <cell r="B1310" t="str">
            <v>JAN</v>
          </cell>
          <cell r="D1310" t="str">
            <v>CIP_4001</v>
          </cell>
          <cell r="E1310">
            <v>33421373.059999999</v>
          </cell>
        </row>
        <row r="1311">
          <cell r="A1311">
            <v>2011</v>
          </cell>
          <cell r="B1311" t="str">
            <v>JAN</v>
          </cell>
          <cell r="D1311" t="str">
            <v>GLB_4BEG</v>
          </cell>
          <cell r="E1311">
            <v>-262238752.64861399</v>
          </cell>
        </row>
        <row r="1312">
          <cell r="A1312">
            <v>2011</v>
          </cell>
          <cell r="B1312" t="str">
            <v>JAN</v>
          </cell>
          <cell r="D1312" t="str">
            <v>O/U_4YTD</v>
          </cell>
          <cell r="E1312">
            <v>0</v>
          </cell>
        </row>
        <row r="1313">
          <cell r="A1313">
            <v>2011</v>
          </cell>
          <cell r="B1313" t="str">
            <v>JAN</v>
          </cell>
          <cell r="D1313" t="str">
            <v>TRU_4YTD</v>
          </cell>
          <cell r="E1313">
            <v>0</v>
          </cell>
        </row>
        <row r="1314">
          <cell r="A1314">
            <v>2011</v>
          </cell>
          <cell r="B1314" t="str">
            <v>JAN</v>
          </cell>
          <cell r="D1314" t="str">
            <v>1MC_4YTD</v>
          </cell>
          <cell r="E1314">
            <v>0</v>
          </cell>
        </row>
        <row r="1315">
          <cell r="A1315">
            <v>2011</v>
          </cell>
          <cell r="B1315" t="str">
            <v>JAN</v>
          </cell>
          <cell r="D1315" t="str">
            <v>2MC_4YTD</v>
          </cell>
          <cell r="E1315">
            <v>0</v>
          </cell>
        </row>
        <row r="1316">
          <cell r="A1316">
            <v>2011</v>
          </cell>
          <cell r="B1316" t="str">
            <v>JAN</v>
          </cell>
          <cell r="D1316" t="str">
            <v>3MC_4YTD</v>
          </cell>
          <cell r="E1316">
            <v>0</v>
          </cell>
        </row>
        <row r="1317">
          <cell r="A1317">
            <v>2011</v>
          </cell>
          <cell r="B1317" t="str">
            <v>JAN</v>
          </cell>
          <cell r="D1317" t="str">
            <v>INT_4YTD</v>
          </cell>
          <cell r="E1317">
            <v>0</v>
          </cell>
        </row>
        <row r="1318">
          <cell r="A1318">
            <v>2011</v>
          </cell>
          <cell r="B1318" t="str">
            <v>JAN</v>
          </cell>
          <cell r="D1318" t="str">
            <v>RRT_9102</v>
          </cell>
          <cell r="E1318">
            <v>792528.15452396194</v>
          </cell>
        </row>
        <row r="1319">
          <cell r="A1319">
            <v>2011</v>
          </cell>
          <cell r="B1319" t="str">
            <v>JAN</v>
          </cell>
          <cell r="D1319" t="str">
            <v>RRD_9002</v>
          </cell>
          <cell r="E1319">
            <v>0</v>
          </cell>
        </row>
        <row r="1320">
          <cell r="A1320">
            <v>2011</v>
          </cell>
          <cell r="B1320" t="str">
            <v>JAN</v>
          </cell>
          <cell r="D1320" t="str">
            <v>RRT_9103</v>
          </cell>
          <cell r="E1320">
            <v>377506.37072514102</v>
          </cell>
        </row>
        <row r="1321">
          <cell r="A1321">
            <v>2011</v>
          </cell>
          <cell r="B1321" t="str">
            <v>JAN</v>
          </cell>
          <cell r="D1321" t="str">
            <v>RRT_9003</v>
          </cell>
          <cell r="E1321">
            <v>579852.66783492896</v>
          </cell>
        </row>
        <row r="1322">
          <cell r="A1322">
            <v>2011</v>
          </cell>
          <cell r="B1322" t="str">
            <v>JAN</v>
          </cell>
          <cell r="D1322" t="str">
            <v>RRD_9103</v>
          </cell>
          <cell r="E1322">
            <v>0</v>
          </cell>
        </row>
        <row r="1323">
          <cell r="A1323">
            <v>2011</v>
          </cell>
          <cell r="B1323" t="str">
            <v>JAN</v>
          </cell>
          <cell r="D1323" t="str">
            <v>RRD_9003</v>
          </cell>
          <cell r="E1323">
            <v>0</v>
          </cell>
        </row>
        <row r="1324">
          <cell r="A1324">
            <v>2011</v>
          </cell>
          <cell r="B1324" t="str">
            <v>JAN</v>
          </cell>
          <cell r="D1324" t="str">
            <v>RRD_9102</v>
          </cell>
          <cell r="E1324">
            <v>0</v>
          </cell>
        </row>
        <row r="1325">
          <cell r="A1325">
            <v>2011</v>
          </cell>
          <cell r="B1325" t="str">
            <v>JAN</v>
          </cell>
          <cell r="D1325" t="str">
            <v>RRT_9002</v>
          </cell>
          <cell r="E1325">
            <v>1850296.6152002099</v>
          </cell>
        </row>
        <row r="1326">
          <cell r="A1326">
            <v>2011</v>
          </cell>
          <cell r="B1326" t="str">
            <v>JAN</v>
          </cell>
          <cell r="D1326" t="str">
            <v>JUR_4FA1</v>
          </cell>
          <cell r="E1326">
            <v>0.9877454</v>
          </cell>
        </row>
        <row r="1327">
          <cell r="A1327">
            <v>2011</v>
          </cell>
          <cell r="B1327" t="str">
            <v>JAN</v>
          </cell>
          <cell r="D1327" t="str">
            <v>TRU_4TOT</v>
          </cell>
          <cell r="E1327">
            <v>-216740260</v>
          </cell>
        </row>
        <row r="1328">
          <cell r="A1328">
            <v>2011</v>
          </cell>
          <cell r="B1328" t="str">
            <v>JAN</v>
          </cell>
          <cell r="D1328" t="str">
            <v>2MC_4MON</v>
          </cell>
          <cell r="E1328">
            <v>0</v>
          </cell>
        </row>
        <row r="1329">
          <cell r="A1329">
            <v>2011</v>
          </cell>
          <cell r="B1329" t="str">
            <v>JAN</v>
          </cell>
          <cell r="D1329" t="str">
            <v>2MC_4TOT</v>
          </cell>
          <cell r="E1329">
            <v>0</v>
          </cell>
        </row>
        <row r="1330">
          <cell r="A1330">
            <v>2011</v>
          </cell>
          <cell r="B1330" t="str">
            <v>JAN</v>
          </cell>
          <cell r="D1330" t="str">
            <v>TRU_4MON</v>
          </cell>
          <cell r="E1330">
            <v>-18061688.333333299</v>
          </cell>
        </row>
        <row r="1331">
          <cell r="A1331">
            <v>2011</v>
          </cell>
          <cell r="B1331" t="str">
            <v>JAN</v>
          </cell>
          <cell r="D1331" t="str">
            <v>1MC_4TOT</v>
          </cell>
          <cell r="E1331">
            <v>0</v>
          </cell>
        </row>
        <row r="1332">
          <cell r="A1332">
            <v>2011</v>
          </cell>
          <cell r="B1332" t="str">
            <v>JAN</v>
          </cell>
          <cell r="D1332" t="str">
            <v>1MC_4MON</v>
          </cell>
          <cell r="E1332">
            <v>0</v>
          </cell>
        </row>
        <row r="1333">
          <cell r="A1333">
            <v>2011</v>
          </cell>
          <cell r="B1333" t="str">
            <v>JAN</v>
          </cell>
          <cell r="D1333" t="str">
            <v>PIF_4MON</v>
          </cell>
          <cell r="E1333">
            <v>-675838.04599999997</v>
          </cell>
        </row>
        <row r="1334">
          <cell r="A1334">
            <v>2011</v>
          </cell>
          <cell r="B1334" t="str">
            <v>JAN</v>
          </cell>
          <cell r="D1334" t="str">
            <v>PIF_4GRS</v>
          </cell>
          <cell r="E1334">
            <v>0</v>
          </cell>
        </row>
        <row r="1335">
          <cell r="A1335">
            <v>2011</v>
          </cell>
          <cell r="B1335" t="str">
            <v>JAN</v>
          </cell>
          <cell r="D1335" t="str">
            <v>PIF_4NET</v>
          </cell>
          <cell r="E1335">
            <v>-8110056.5520000001</v>
          </cell>
        </row>
        <row r="1336">
          <cell r="A1336">
            <v>2011</v>
          </cell>
          <cell r="B1336" t="str">
            <v>JAN</v>
          </cell>
          <cell r="D1336" t="str">
            <v>PIF_4FEE</v>
          </cell>
          <cell r="E1336">
            <v>5843.4480000000003</v>
          </cell>
        </row>
        <row r="1337">
          <cell r="A1337">
            <v>2011</v>
          </cell>
          <cell r="B1337" t="str">
            <v>JAN</v>
          </cell>
          <cell r="D1337" t="str">
            <v>GRT_4FEE</v>
          </cell>
          <cell r="E1337">
            <v>0</v>
          </cell>
        </row>
        <row r="1338">
          <cell r="A1338">
            <v>2011</v>
          </cell>
          <cell r="B1338" t="str">
            <v>JAN</v>
          </cell>
          <cell r="D1338" t="str">
            <v>REV_4MON</v>
          </cell>
          <cell r="E1338">
            <v>324273234.34804398</v>
          </cell>
        </row>
        <row r="1339">
          <cell r="A1339">
            <v>2010</v>
          </cell>
          <cell r="B1339" t="str">
            <v>DEC</v>
          </cell>
          <cell r="D1339" t="str">
            <v>FC1_4114</v>
          </cell>
          <cell r="E1339">
            <v>1907862.27</v>
          </cell>
        </row>
        <row r="1340">
          <cell r="A1340">
            <v>2010</v>
          </cell>
          <cell r="B1340" t="str">
            <v>DEC</v>
          </cell>
          <cell r="D1340" t="str">
            <v>FC3_4121</v>
          </cell>
          <cell r="E1340">
            <v>13924621.6764793</v>
          </cell>
        </row>
        <row r="1341">
          <cell r="A1341">
            <v>2010</v>
          </cell>
          <cell r="B1341" t="str">
            <v>DEC</v>
          </cell>
          <cell r="D1341" t="str">
            <v>FC1_4116</v>
          </cell>
          <cell r="E1341">
            <v>7282.5</v>
          </cell>
        </row>
        <row r="1342">
          <cell r="A1342">
            <v>2010</v>
          </cell>
          <cell r="B1342" t="str">
            <v>DEC</v>
          </cell>
          <cell r="D1342" t="str">
            <v>EXP_4TOT</v>
          </cell>
          <cell r="E1342">
            <v>333868032.19283003</v>
          </cell>
        </row>
        <row r="1343">
          <cell r="A1343">
            <v>2010</v>
          </cell>
          <cell r="B1343" t="str">
            <v>DEC</v>
          </cell>
          <cell r="D1343" t="str">
            <v>LIN_4LOS</v>
          </cell>
          <cell r="E1343">
            <v>133493.815350991</v>
          </cell>
        </row>
        <row r="1344">
          <cell r="A1344">
            <v>2010</v>
          </cell>
          <cell r="B1344" t="str">
            <v>DEC</v>
          </cell>
          <cell r="D1344" t="str">
            <v>REV_4TOT</v>
          </cell>
          <cell r="E1344">
            <v>327941716.37006903</v>
          </cell>
        </row>
        <row r="1345">
          <cell r="A1345">
            <v>2010</v>
          </cell>
          <cell r="B1345" t="str">
            <v>DEC</v>
          </cell>
          <cell r="D1345" t="str">
            <v>O/U_4MON</v>
          </cell>
          <cell r="E1345">
            <v>-5926315.8227612097</v>
          </cell>
        </row>
        <row r="1346">
          <cell r="A1346">
            <v>2010</v>
          </cell>
          <cell r="B1346" t="str">
            <v>DEC</v>
          </cell>
          <cell r="D1346" t="str">
            <v>GLE_4MON</v>
          </cell>
          <cell r="E1346">
            <v>-5980311.6818075404</v>
          </cell>
        </row>
        <row r="1347">
          <cell r="A1347">
            <v>2010</v>
          </cell>
          <cell r="B1347" t="str">
            <v>DEC</v>
          </cell>
          <cell r="D1347" t="str">
            <v>RES_4PMO</v>
          </cell>
          <cell r="E1347">
            <v>0</v>
          </cell>
        </row>
        <row r="1348">
          <cell r="A1348">
            <v>2010</v>
          </cell>
          <cell r="B1348" t="str">
            <v>DEC</v>
          </cell>
          <cell r="D1348" t="str">
            <v>INT_4AMT</v>
          </cell>
          <cell r="E1348">
            <v>-53995.859046326499</v>
          </cell>
        </row>
        <row r="1349">
          <cell r="A1349">
            <v>2010</v>
          </cell>
          <cell r="B1349" t="str">
            <v>DEC</v>
          </cell>
          <cell r="D1349" t="str">
            <v>TRU_4BEG</v>
          </cell>
          <cell r="E1349">
            <v>-256258440.96680701</v>
          </cell>
        </row>
        <row r="1350">
          <cell r="A1350">
            <v>2010</v>
          </cell>
          <cell r="B1350" t="str">
            <v>DEC</v>
          </cell>
          <cell r="D1350" t="str">
            <v>GLB_4END</v>
          </cell>
          <cell r="E1350">
            <v>-262238752.64861399</v>
          </cell>
        </row>
        <row r="1351">
          <cell r="A1351">
            <v>2010</v>
          </cell>
          <cell r="B1351" t="str">
            <v>DEC</v>
          </cell>
          <cell r="D1351" t="str">
            <v>INT_4MON</v>
          </cell>
          <cell r="E1351">
            <v>2.0829999999999999E-4</v>
          </cell>
        </row>
        <row r="1352">
          <cell r="A1352">
            <v>2010</v>
          </cell>
          <cell r="B1352" t="str">
            <v>DEC</v>
          </cell>
          <cell r="D1352" t="str">
            <v>AVG_4AMT</v>
          </cell>
          <cell r="E1352">
            <v>-259221598.878187</v>
          </cell>
        </row>
        <row r="1353">
          <cell r="A1353">
            <v>2010</v>
          </cell>
          <cell r="B1353" t="str">
            <v>DEC</v>
          </cell>
          <cell r="D1353" t="str">
            <v>INT_4YER</v>
          </cell>
          <cell r="E1353">
            <v>2.5000000000000001E-3</v>
          </cell>
        </row>
        <row r="1354">
          <cell r="A1354">
            <v>2010</v>
          </cell>
          <cell r="B1354" t="str">
            <v>DEC</v>
          </cell>
          <cell r="D1354" t="str">
            <v>ADJ_4PRI</v>
          </cell>
          <cell r="E1354">
            <v>0</v>
          </cell>
        </row>
        <row r="1355">
          <cell r="A1355">
            <v>2010</v>
          </cell>
          <cell r="B1355" t="str">
            <v>DEC</v>
          </cell>
          <cell r="D1355" t="str">
            <v>RES_4PRI</v>
          </cell>
          <cell r="E1355">
            <v>0</v>
          </cell>
        </row>
        <row r="1356">
          <cell r="A1356">
            <v>2010</v>
          </cell>
          <cell r="B1356" t="str">
            <v>DEC</v>
          </cell>
          <cell r="D1356" t="str">
            <v>TRU_4END</v>
          </cell>
          <cell r="E1356">
            <v>-262184756.78956801</v>
          </cell>
        </row>
        <row r="1357">
          <cell r="A1357">
            <v>2010</v>
          </cell>
          <cell r="B1357" t="str">
            <v>DEC</v>
          </cell>
          <cell r="D1357" t="str">
            <v>SHT_4REM</v>
          </cell>
          <cell r="E1357">
            <v>0</v>
          </cell>
        </row>
        <row r="1358">
          <cell r="A1358">
            <v>2010</v>
          </cell>
          <cell r="B1358" t="str">
            <v>DEC</v>
          </cell>
          <cell r="D1358" t="str">
            <v>LNG_4MON</v>
          </cell>
          <cell r="E1358">
            <v>0</v>
          </cell>
        </row>
        <row r="1359">
          <cell r="A1359">
            <v>2010</v>
          </cell>
          <cell r="B1359" t="str">
            <v>DEC</v>
          </cell>
          <cell r="D1359" t="str">
            <v>3MC_4MON</v>
          </cell>
          <cell r="E1359">
            <v>0</v>
          </cell>
        </row>
        <row r="1360">
          <cell r="A1360">
            <v>2010</v>
          </cell>
          <cell r="B1360" t="str">
            <v>DEC</v>
          </cell>
          <cell r="D1360" t="str">
            <v>SHT_4DEF</v>
          </cell>
          <cell r="E1360">
            <v>8771414</v>
          </cell>
        </row>
        <row r="1361">
          <cell r="A1361">
            <v>2011</v>
          </cell>
          <cell r="B1361" t="str">
            <v>JAN</v>
          </cell>
          <cell r="D1361" t="str">
            <v>456_2250</v>
          </cell>
          <cell r="E1361">
            <v>-50756.85</v>
          </cell>
        </row>
        <row r="1362">
          <cell r="A1362">
            <v>2011</v>
          </cell>
          <cell r="B1362" t="str">
            <v>JAN</v>
          </cell>
          <cell r="D1362" t="str">
            <v>501_1110</v>
          </cell>
          <cell r="E1362">
            <v>-287932.23</v>
          </cell>
        </row>
        <row r="1363">
          <cell r="A1363">
            <v>2011</v>
          </cell>
          <cell r="B1363" t="str">
            <v>JAN</v>
          </cell>
          <cell r="D1363" t="str">
            <v>518_1540</v>
          </cell>
          <cell r="E1363">
            <v>506601.94</v>
          </cell>
        </row>
        <row r="1364">
          <cell r="A1364">
            <v>2011</v>
          </cell>
          <cell r="B1364" t="str">
            <v>JAN</v>
          </cell>
          <cell r="D1364" t="str">
            <v>547_1100</v>
          </cell>
          <cell r="E1364">
            <v>1151636.4099999999</v>
          </cell>
        </row>
        <row r="1365">
          <cell r="A1365">
            <v>2011</v>
          </cell>
          <cell r="B1365" t="str">
            <v>JAN</v>
          </cell>
          <cell r="D1365" t="str">
            <v>547_1300</v>
          </cell>
          <cell r="E1365">
            <v>-60764.09</v>
          </cell>
        </row>
        <row r="1366">
          <cell r="A1366">
            <v>2011</v>
          </cell>
          <cell r="B1366" t="str">
            <v>JAN</v>
          </cell>
          <cell r="D1366" t="str">
            <v>555_1420</v>
          </cell>
          <cell r="E1366">
            <v>9046353.0600000005</v>
          </cell>
        </row>
        <row r="1367">
          <cell r="A1367">
            <v>2011</v>
          </cell>
          <cell r="B1367" t="str">
            <v>JAN</v>
          </cell>
          <cell r="D1367" t="str">
            <v>501_1300</v>
          </cell>
          <cell r="E1367">
            <v>13973.4</v>
          </cell>
        </row>
        <row r="1368">
          <cell r="A1368">
            <v>2011</v>
          </cell>
          <cell r="B1368" t="str">
            <v>JAN</v>
          </cell>
          <cell r="D1368" t="str">
            <v>518_1510</v>
          </cell>
          <cell r="E1368">
            <v>598515.39</v>
          </cell>
        </row>
        <row r="1369">
          <cell r="A1369">
            <v>2011</v>
          </cell>
          <cell r="B1369" t="str">
            <v>JAN</v>
          </cell>
          <cell r="D1369" t="str">
            <v>547_1200</v>
          </cell>
          <cell r="E1369">
            <v>222780193.22</v>
          </cell>
        </row>
        <row r="1370">
          <cell r="A1370">
            <v>2011</v>
          </cell>
          <cell r="B1370" t="str">
            <v>JAN</v>
          </cell>
          <cell r="D1370" t="str">
            <v>555_1100</v>
          </cell>
          <cell r="E1370">
            <v>94500</v>
          </cell>
        </row>
        <row r="1371">
          <cell r="A1371">
            <v>2011</v>
          </cell>
          <cell r="B1371" t="str">
            <v>JAN</v>
          </cell>
          <cell r="D1371" t="str">
            <v>555_1410</v>
          </cell>
          <cell r="E1371">
            <v>187101.16</v>
          </cell>
        </row>
        <row r="1372">
          <cell r="A1372">
            <v>2011</v>
          </cell>
          <cell r="B1372" t="str">
            <v>JAN</v>
          </cell>
          <cell r="D1372" t="str">
            <v>555_1430</v>
          </cell>
          <cell r="E1372">
            <v>6939029.04</v>
          </cell>
        </row>
        <row r="1373">
          <cell r="A1373">
            <v>2011</v>
          </cell>
          <cell r="B1373" t="str">
            <v>JAN</v>
          </cell>
          <cell r="D1373" t="str">
            <v>518_1530</v>
          </cell>
          <cell r="E1373">
            <v>503896.06</v>
          </cell>
        </row>
        <row r="1374">
          <cell r="A1374">
            <v>2011</v>
          </cell>
          <cell r="B1374" t="str">
            <v>JAN</v>
          </cell>
          <cell r="D1374" t="str">
            <v>555_1200</v>
          </cell>
          <cell r="E1374">
            <v>34150.89</v>
          </cell>
        </row>
        <row r="1375">
          <cell r="A1375">
            <v>2011</v>
          </cell>
          <cell r="B1375" t="str">
            <v>JAN</v>
          </cell>
          <cell r="D1375" t="str">
            <v>447_1100</v>
          </cell>
          <cell r="E1375">
            <v>-4009767.67</v>
          </cell>
        </row>
        <row r="1376">
          <cell r="A1376">
            <v>2011</v>
          </cell>
          <cell r="B1376" t="str">
            <v>JAN</v>
          </cell>
          <cell r="D1376" t="str">
            <v>555_1600</v>
          </cell>
          <cell r="E1376">
            <v>12419460.58</v>
          </cell>
        </row>
        <row r="1377">
          <cell r="A1377">
            <v>2011</v>
          </cell>
          <cell r="B1377" t="str">
            <v>JAN</v>
          </cell>
          <cell r="D1377" t="str">
            <v>565_1400</v>
          </cell>
          <cell r="E1377">
            <v>567804.67000000004</v>
          </cell>
        </row>
        <row r="1378">
          <cell r="A1378">
            <v>2011</v>
          </cell>
          <cell r="B1378" t="str">
            <v>JAN</v>
          </cell>
          <cell r="D1378" t="str">
            <v>447_1160</v>
          </cell>
          <cell r="E1378">
            <v>-1326148.42</v>
          </cell>
        </row>
        <row r="1379">
          <cell r="A1379">
            <v>2011</v>
          </cell>
          <cell r="B1379" t="str">
            <v>JAN</v>
          </cell>
          <cell r="D1379" t="str">
            <v>501_1400</v>
          </cell>
          <cell r="E1379">
            <v>13647232.59</v>
          </cell>
        </row>
        <row r="1380">
          <cell r="A1380">
            <v>2011</v>
          </cell>
          <cell r="B1380" t="str">
            <v>JAN</v>
          </cell>
          <cell r="D1380" t="str">
            <v>501_1600</v>
          </cell>
          <cell r="E1380">
            <v>58902.47</v>
          </cell>
        </row>
        <row r="1381">
          <cell r="A1381">
            <v>2011</v>
          </cell>
          <cell r="B1381" t="str">
            <v>JAN</v>
          </cell>
          <cell r="D1381" t="str">
            <v>456_2300</v>
          </cell>
          <cell r="E1381">
            <v>-68520.33</v>
          </cell>
        </row>
        <row r="1382">
          <cell r="A1382">
            <v>2011</v>
          </cell>
          <cell r="B1382" t="str">
            <v>JAN</v>
          </cell>
          <cell r="D1382" t="str">
            <v>456_2310</v>
          </cell>
          <cell r="E1382">
            <v>4291.43</v>
          </cell>
        </row>
        <row r="1383">
          <cell r="A1383">
            <v>2011</v>
          </cell>
          <cell r="B1383" t="str">
            <v>JAN</v>
          </cell>
          <cell r="D1383" t="str">
            <v>501_1200</v>
          </cell>
          <cell r="E1383">
            <v>3859562.78</v>
          </cell>
        </row>
        <row r="1384">
          <cell r="A1384">
            <v>2011</v>
          </cell>
          <cell r="B1384" t="str">
            <v>JAN</v>
          </cell>
          <cell r="D1384" t="str">
            <v>518_0000</v>
          </cell>
          <cell r="E1384">
            <v>11949613.4</v>
          </cell>
        </row>
        <row r="1385">
          <cell r="A1385">
            <v>2011</v>
          </cell>
          <cell r="B1385" t="str">
            <v>JAN</v>
          </cell>
          <cell r="D1385" t="str">
            <v>518_1520</v>
          </cell>
          <cell r="E1385">
            <v>68266.64</v>
          </cell>
        </row>
        <row r="1386">
          <cell r="A1386">
            <v>2011</v>
          </cell>
          <cell r="B1386" t="str">
            <v>JAN</v>
          </cell>
          <cell r="D1386" t="str">
            <v>501_1100</v>
          </cell>
          <cell r="E1386">
            <v>7369228</v>
          </cell>
        </row>
        <row r="1387">
          <cell r="A1387">
            <v>2011</v>
          </cell>
          <cell r="B1387" t="str">
            <v>JAN</v>
          </cell>
          <cell r="D1387" t="str">
            <v>501_1440</v>
          </cell>
          <cell r="E1387">
            <v>108195.75</v>
          </cell>
        </row>
        <row r="1388">
          <cell r="A1388">
            <v>2011</v>
          </cell>
          <cell r="B1388" t="str">
            <v>JAN</v>
          </cell>
          <cell r="D1388" t="str">
            <v>440_4840</v>
          </cell>
          <cell r="E1388">
            <v>1298231.67</v>
          </cell>
        </row>
        <row r="1389">
          <cell r="A1389">
            <v>2011</v>
          </cell>
          <cell r="B1389" t="str">
            <v>JAN</v>
          </cell>
          <cell r="D1389" t="str">
            <v>440_4940</v>
          </cell>
          <cell r="E1389">
            <v>7387.41</v>
          </cell>
        </row>
        <row r="1390">
          <cell r="A1390">
            <v>2011</v>
          </cell>
          <cell r="B1390" t="str">
            <v>JAN</v>
          </cell>
          <cell r="D1390" t="str">
            <v>440_4810</v>
          </cell>
          <cell r="E1390">
            <v>0</v>
          </cell>
        </row>
        <row r="1391">
          <cell r="A1391">
            <v>2011</v>
          </cell>
          <cell r="B1391" t="str">
            <v>JAN</v>
          </cell>
          <cell r="D1391" t="str">
            <v>440_4840</v>
          </cell>
          <cell r="E1391">
            <v>-457719.38</v>
          </cell>
        </row>
        <row r="1392">
          <cell r="A1392">
            <v>2011</v>
          </cell>
          <cell r="B1392" t="str">
            <v>JAN</v>
          </cell>
          <cell r="D1392" t="str">
            <v>KWH_4000</v>
          </cell>
          <cell r="E1392">
            <v>8220267594</v>
          </cell>
        </row>
        <row r="1393">
          <cell r="A1393">
            <v>2011</v>
          </cell>
          <cell r="B1393" t="str">
            <v>JAN</v>
          </cell>
          <cell r="D1393" t="str">
            <v>KWH_4940</v>
          </cell>
          <cell r="E1393">
            <v>692068</v>
          </cell>
        </row>
        <row r="1394">
          <cell r="A1394">
            <v>2011</v>
          </cell>
          <cell r="B1394" t="str">
            <v>JAN</v>
          </cell>
          <cell r="D1394" t="str">
            <v>440_4000</v>
          </cell>
          <cell r="E1394">
            <v>292771720.19</v>
          </cell>
        </row>
        <row r="1395">
          <cell r="A1395">
            <v>2011</v>
          </cell>
          <cell r="B1395" t="str">
            <v>JAN</v>
          </cell>
          <cell r="D1395" t="str">
            <v>440_4940</v>
          </cell>
          <cell r="E1395">
            <v>0</v>
          </cell>
        </row>
        <row r="1396">
          <cell r="A1396">
            <v>2011</v>
          </cell>
          <cell r="B1396" t="str">
            <v>JAN</v>
          </cell>
          <cell r="D1396" t="str">
            <v>440_4000</v>
          </cell>
          <cell r="E1396">
            <v>0</v>
          </cell>
        </row>
        <row r="1397">
          <cell r="A1397">
            <v>2011</v>
          </cell>
          <cell r="B1397" t="str">
            <v>JAN</v>
          </cell>
          <cell r="D1397" t="str">
            <v>440_4000</v>
          </cell>
          <cell r="E1397">
            <v>11989109.6</v>
          </cell>
        </row>
        <row r="1398">
          <cell r="A1398">
            <v>2011</v>
          </cell>
          <cell r="B1398" t="str">
            <v>JAN</v>
          </cell>
          <cell r="D1398" t="str">
            <v>440_4810</v>
          </cell>
          <cell r="E1398">
            <v>1108958.29</v>
          </cell>
        </row>
        <row r="1399">
          <cell r="A1399">
            <v>2011</v>
          </cell>
          <cell r="B1399" t="str">
            <v>JAN</v>
          </cell>
          <cell r="D1399" t="str">
            <v>KWH_4840</v>
          </cell>
          <cell r="E1399">
            <v>101294148</v>
          </cell>
        </row>
        <row r="1400">
          <cell r="A1400">
            <v>2011</v>
          </cell>
          <cell r="B1400" t="str">
            <v>JAN</v>
          </cell>
          <cell r="D1400" t="str">
            <v>440_4810</v>
          </cell>
          <cell r="E1400">
            <v>0</v>
          </cell>
        </row>
        <row r="1401">
          <cell r="A1401">
            <v>2011</v>
          </cell>
          <cell r="B1401" t="str">
            <v>JAN</v>
          </cell>
          <cell r="D1401" t="str">
            <v>440_4000</v>
          </cell>
          <cell r="E1401">
            <v>38493455.159999996</v>
          </cell>
        </row>
        <row r="1402">
          <cell r="A1402">
            <v>2011</v>
          </cell>
          <cell r="B1402" t="str">
            <v>JAN</v>
          </cell>
          <cell r="D1402" t="str">
            <v>440_4000</v>
          </cell>
          <cell r="E1402">
            <v>3621.47</v>
          </cell>
        </row>
        <row r="1403">
          <cell r="A1403">
            <v>2011</v>
          </cell>
          <cell r="B1403" t="str">
            <v>JAN</v>
          </cell>
          <cell r="D1403" t="str">
            <v>440_4840</v>
          </cell>
          <cell r="E1403">
            <v>0</v>
          </cell>
        </row>
        <row r="1404">
          <cell r="A1404">
            <v>2011</v>
          </cell>
          <cell r="B1404" t="str">
            <v>JAN</v>
          </cell>
          <cell r="D1404" t="str">
            <v>440_4940</v>
          </cell>
          <cell r="E1404">
            <v>0</v>
          </cell>
        </row>
        <row r="1405">
          <cell r="A1405">
            <v>2011</v>
          </cell>
          <cell r="B1405" t="str">
            <v>JAN</v>
          </cell>
          <cell r="D1405" t="str">
            <v>440_4810</v>
          </cell>
          <cell r="E1405">
            <v>-308313.03000000003</v>
          </cell>
        </row>
        <row r="1406">
          <cell r="A1406">
            <v>2011</v>
          </cell>
          <cell r="B1406" t="str">
            <v>JAN</v>
          </cell>
          <cell r="D1406" t="str">
            <v>KWH_4810</v>
          </cell>
          <cell r="E1406">
            <v>68159637</v>
          </cell>
        </row>
        <row r="1407">
          <cell r="A1407">
            <v>2010</v>
          </cell>
          <cell r="B1407" t="str">
            <v>DEC</v>
          </cell>
          <cell r="D1407" t="str">
            <v>AM2_4111</v>
          </cell>
          <cell r="E1407">
            <v>0</v>
          </cell>
        </row>
        <row r="1408">
          <cell r="A1408">
            <v>2010</v>
          </cell>
          <cell r="B1408" t="str">
            <v>DEC</v>
          </cell>
          <cell r="D1408" t="str">
            <v>AM7_4111</v>
          </cell>
          <cell r="E1408">
            <v>2.5000000000000001E-3</v>
          </cell>
        </row>
        <row r="1409">
          <cell r="A1409">
            <v>2010</v>
          </cell>
          <cell r="B1409" t="str">
            <v>DEC</v>
          </cell>
          <cell r="D1409" t="str">
            <v>AM8_4111</v>
          </cell>
          <cell r="E1409">
            <v>2.5000000000000001E-3</v>
          </cell>
        </row>
        <row r="1410">
          <cell r="A1410">
            <v>2010</v>
          </cell>
          <cell r="B1410" t="str">
            <v>DEC</v>
          </cell>
          <cell r="D1410" t="str">
            <v>AMB_4111</v>
          </cell>
          <cell r="E1410">
            <v>0.98950760000000004</v>
          </cell>
        </row>
        <row r="1411">
          <cell r="A1411">
            <v>2010</v>
          </cell>
          <cell r="B1411" t="str">
            <v>DEC</v>
          </cell>
          <cell r="D1411" t="str">
            <v>AM9_4111</v>
          </cell>
          <cell r="E1411">
            <v>2.0829999999999999E-4</v>
          </cell>
        </row>
        <row r="1412">
          <cell r="A1412">
            <v>2010</v>
          </cell>
          <cell r="B1412" t="str">
            <v>DEC</v>
          </cell>
          <cell r="D1412" t="str">
            <v>AM3_4111</v>
          </cell>
          <cell r="E1412">
            <v>0</v>
          </cell>
        </row>
        <row r="1413">
          <cell r="A1413">
            <v>2010</v>
          </cell>
          <cell r="B1413" t="str">
            <v>DEC</v>
          </cell>
          <cell r="D1413" t="str">
            <v>CI5_4001</v>
          </cell>
          <cell r="E1413">
            <v>0</v>
          </cell>
        </row>
        <row r="1414">
          <cell r="A1414">
            <v>2010</v>
          </cell>
          <cell r="B1414" t="str">
            <v>DEC</v>
          </cell>
          <cell r="D1414" t="str">
            <v>COB_4001</v>
          </cell>
          <cell r="E1414">
            <v>0</v>
          </cell>
        </row>
        <row r="1415">
          <cell r="A1415">
            <v>2010</v>
          </cell>
          <cell r="B1415" t="str">
            <v>DEC</v>
          </cell>
          <cell r="D1415" t="str">
            <v>COE_4001</v>
          </cell>
          <cell r="E1415">
            <v>0</v>
          </cell>
        </row>
        <row r="1416">
          <cell r="A1416">
            <v>2010</v>
          </cell>
          <cell r="B1416" t="str">
            <v>DEC</v>
          </cell>
          <cell r="D1416" t="str">
            <v>COC_4001</v>
          </cell>
          <cell r="E1416">
            <v>0</v>
          </cell>
        </row>
        <row r="1417">
          <cell r="A1417">
            <v>2010</v>
          </cell>
          <cell r="B1417" t="str">
            <v>DEC</v>
          </cell>
          <cell r="D1417" t="str">
            <v>COD_4001</v>
          </cell>
          <cell r="E1417">
            <v>0</v>
          </cell>
        </row>
        <row r="1418">
          <cell r="A1418">
            <v>2010</v>
          </cell>
          <cell r="B1418" t="str">
            <v>DEC</v>
          </cell>
          <cell r="D1418" t="str">
            <v>CIS_4001</v>
          </cell>
          <cell r="E1418">
            <v>33421373.059999999</v>
          </cell>
        </row>
        <row r="1419">
          <cell r="A1419">
            <v>2010</v>
          </cell>
          <cell r="B1419" t="str">
            <v>DEC</v>
          </cell>
          <cell r="D1419" t="str">
            <v>CIR_4001</v>
          </cell>
          <cell r="E1419">
            <v>33421373.059999999</v>
          </cell>
        </row>
        <row r="1420">
          <cell r="A1420">
            <v>2010</v>
          </cell>
          <cell r="B1420" t="str">
            <v>DEC</v>
          </cell>
          <cell r="D1420" t="str">
            <v>COA_4001</v>
          </cell>
          <cell r="E1420">
            <v>0</v>
          </cell>
        </row>
        <row r="1421">
          <cell r="A1421">
            <v>2010</v>
          </cell>
          <cell r="B1421" t="str">
            <v>DEC</v>
          </cell>
          <cell r="D1421" t="str">
            <v>FC2_4123</v>
          </cell>
          <cell r="E1421">
            <v>0.98950760000000004</v>
          </cell>
        </row>
        <row r="1422">
          <cell r="A1422">
            <v>2010</v>
          </cell>
          <cell r="B1422" t="str">
            <v>DEC</v>
          </cell>
          <cell r="D1422" t="str">
            <v>FC3_4191</v>
          </cell>
          <cell r="E1422">
            <v>-13742428.985432399</v>
          </cell>
        </row>
        <row r="1423">
          <cell r="A1423">
            <v>2010</v>
          </cell>
          <cell r="B1423" t="str">
            <v>DEC</v>
          </cell>
          <cell r="D1423" t="str">
            <v>FC1_4122</v>
          </cell>
          <cell r="E1423">
            <v>308496147.19</v>
          </cell>
        </row>
        <row r="1424">
          <cell r="A1424">
            <v>2010</v>
          </cell>
          <cell r="B1424" t="str">
            <v>DEC</v>
          </cell>
          <cell r="D1424" t="str">
            <v>FC1_4113</v>
          </cell>
          <cell r="E1424">
            <v>150120.19</v>
          </cell>
        </row>
        <row r="1425">
          <cell r="A1425">
            <v>2010</v>
          </cell>
          <cell r="B1425" t="str">
            <v>DEC</v>
          </cell>
          <cell r="D1425" t="str">
            <v>FC3_4115</v>
          </cell>
          <cell r="E1425">
            <v>0</v>
          </cell>
        </row>
        <row r="1426">
          <cell r="A1426">
            <v>2010</v>
          </cell>
          <cell r="B1426" t="str">
            <v>DEC</v>
          </cell>
          <cell r="D1426" t="str">
            <v>FC2_4127</v>
          </cell>
          <cell r="E1426">
            <v>0.98950760000000004</v>
          </cell>
        </row>
        <row r="1427">
          <cell r="A1427">
            <v>2010</v>
          </cell>
          <cell r="B1427" t="str">
            <v>DEC</v>
          </cell>
          <cell r="D1427" t="str">
            <v>FC2_4151</v>
          </cell>
          <cell r="E1427">
            <v>1</v>
          </cell>
        </row>
        <row r="1428">
          <cell r="A1428">
            <v>2010</v>
          </cell>
          <cell r="B1428" t="str">
            <v>DEC</v>
          </cell>
          <cell r="D1428" t="str">
            <v>FC3_4125</v>
          </cell>
          <cell r="E1428">
            <v>0</v>
          </cell>
        </row>
        <row r="1429">
          <cell r="A1429">
            <v>2010</v>
          </cell>
          <cell r="B1429" t="str">
            <v>DEC</v>
          </cell>
          <cell r="D1429" t="str">
            <v>FC2_4129</v>
          </cell>
          <cell r="E1429">
            <v>0.98950760000000004</v>
          </cell>
        </row>
        <row r="1430">
          <cell r="A1430">
            <v>2010</v>
          </cell>
          <cell r="B1430" t="str">
            <v>DEC</v>
          </cell>
          <cell r="D1430" t="str">
            <v>FC3_4118</v>
          </cell>
          <cell r="E1430">
            <v>0</v>
          </cell>
        </row>
        <row r="1431">
          <cell r="A1431">
            <v>2010</v>
          </cell>
          <cell r="B1431" t="str">
            <v>DEC</v>
          </cell>
          <cell r="D1431" t="str">
            <v>FC2_4191</v>
          </cell>
          <cell r="E1431">
            <v>0.98950760000000004</v>
          </cell>
        </row>
        <row r="1432">
          <cell r="A1432">
            <v>2010</v>
          </cell>
          <cell r="B1432" t="str">
            <v>DEC</v>
          </cell>
          <cell r="D1432" t="str">
            <v>FC3_4152</v>
          </cell>
          <cell r="E1432">
            <v>0</v>
          </cell>
        </row>
        <row r="1433">
          <cell r="A1433">
            <v>2010</v>
          </cell>
          <cell r="B1433" t="str">
            <v>DEC</v>
          </cell>
          <cell r="D1433" t="str">
            <v>FC1_4129</v>
          </cell>
          <cell r="E1433">
            <v>-2782817.02508251</v>
          </cell>
        </row>
        <row r="1434">
          <cell r="A1434">
            <v>2010</v>
          </cell>
          <cell r="B1434" t="str">
            <v>DEC</v>
          </cell>
          <cell r="D1434" t="str">
            <v>FC1_4119</v>
          </cell>
          <cell r="E1434">
            <v>-3007225.56</v>
          </cell>
        </row>
        <row r="1435">
          <cell r="A1435">
            <v>2010</v>
          </cell>
          <cell r="B1435" t="str">
            <v>DEC</v>
          </cell>
          <cell r="D1435" t="str">
            <v>FC3_4116</v>
          </cell>
          <cell r="E1435">
            <v>7206.089097</v>
          </cell>
        </row>
        <row r="1436">
          <cell r="A1436">
            <v>2010</v>
          </cell>
          <cell r="B1436" t="str">
            <v>DEC</v>
          </cell>
          <cell r="D1436" t="str">
            <v>FC2_4119</v>
          </cell>
          <cell r="E1436">
            <v>0.98950760000000004</v>
          </cell>
        </row>
        <row r="1437">
          <cell r="A1437">
            <v>2010</v>
          </cell>
          <cell r="B1437" t="str">
            <v>DEC</v>
          </cell>
          <cell r="D1437" t="str">
            <v>FC1_4117</v>
          </cell>
          <cell r="E1437">
            <v>484186.45</v>
          </cell>
        </row>
        <row r="1438">
          <cell r="A1438">
            <v>2010</v>
          </cell>
          <cell r="B1438" t="str">
            <v>DEC</v>
          </cell>
          <cell r="D1438" t="str">
            <v>FC2_4114</v>
          </cell>
          <cell r="E1438">
            <v>0.98950760000000004</v>
          </cell>
        </row>
        <row r="1439">
          <cell r="A1439">
            <v>2010</v>
          </cell>
          <cell r="B1439" t="str">
            <v>DEC</v>
          </cell>
          <cell r="D1439" t="str">
            <v>FC1_4112</v>
          </cell>
          <cell r="E1439">
            <v>0</v>
          </cell>
        </row>
        <row r="1440">
          <cell r="A1440">
            <v>2010</v>
          </cell>
          <cell r="B1440" t="str">
            <v>DEC</v>
          </cell>
          <cell r="D1440" t="str">
            <v>FC1_4123</v>
          </cell>
          <cell r="E1440">
            <v>19841386.82</v>
          </cell>
        </row>
        <row r="1441">
          <cell r="A1441">
            <v>2010</v>
          </cell>
          <cell r="B1441" t="str">
            <v>DEC</v>
          </cell>
          <cell r="D1441" t="str">
            <v>FC2_4152</v>
          </cell>
          <cell r="E1441">
            <v>1</v>
          </cell>
        </row>
        <row r="1442">
          <cell r="A1442">
            <v>2010</v>
          </cell>
          <cell r="B1442" t="str">
            <v>DEC</v>
          </cell>
          <cell r="D1442" t="str">
            <v>FC2_4122</v>
          </cell>
          <cell r="E1442">
            <v>0.98950760000000004</v>
          </cell>
        </row>
        <row r="1443">
          <cell r="A1443">
            <v>2010</v>
          </cell>
          <cell r="B1443" t="str">
            <v>DEC</v>
          </cell>
          <cell r="D1443" t="str">
            <v>FC2_4118</v>
          </cell>
          <cell r="E1443">
            <v>0.98950760000000004</v>
          </cell>
        </row>
        <row r="1444">
          <cell r="A1444">
            <v>2010</v>
          </cell>
          <cell r="B1444" t="str">
            <v>DEC</v>
          </cell>
          <cell r="D1444" t="str">
            <v>FC3_4120</v>
          </cell>
          <cell r="E1444">
            <v>-1101082.61670171</v>
          </cell>
        </row>
        <row r="1445">
          <cell r="A1445">
            <v>2010</v>
          </cell>
          <cell r="B1445" t="str">
            <v>DEC</v>
          </cell>
          <cell r="D1445" t="str">
            <v>FC3_4117</v>
          </cell>
          <cell r="E1445">
            <v>479106.17209201999</v>
          </cell>
        </row>
        <row r="1446">
          <cell r="A1446">
            <v>2010</v>
          </cell>
          <cell r="B1446" t="str">
            <v>DEC</v>
          </cell>
          <cell r="D1446" t="str">
            <v>FC3_4151</v>
          </cell>
          <cell r="E1446">
            <v>0</v>
          </cell>
        </row>
        <row r="1447">
          <cell r="A1447">
            <v>2010</v>
          </cell>
          <cell r="B1447" t="str">
            <v>DEC</v>
          </cell>
          <cell r="D1447" t="str">
            <v>FC2_4112</v>
          </cell>
          <cell r="E1447">
            <v>0.98950760000000004</v>
          </cell>
        </row>
        <row r="1448">
          <cell r="A1448">
            <v>2010</v>
          </cell>
          <cell r="B1448" t="str">
            <v>DEC</v>
          </cell>
          <cell r="D1448" t="str">
            <v>FC1_4152</v>
          </cell>
          <cell r="E1448">
            <v>0</v>
          </cell>
        </row>
        <row r="1449">
          <cell r="A1449">
            <v>2010</v>
          </cell>
          <cell r="B1449" t="str">
            <v>DEC</v>
          </cell>
          <cell r="D1449" t="str">
            <v>FC3_4119</v>
          </cell>
          <cell r="E1449">
            <v>-2975672.54653425</v>
          </cell>
        </row>
        <row r="1450">
          <cell r="A1450">
            <v>2010</v>
          </cell>
          <cell r="B1450" t="str">
            <v>DEC</v>
          </cell>
          <cell r="D1450" t="str">
            <v>FC2_4115</v>
          </cell>
          <cell r="E1450">
            <v>0.98950760000000004</v>
          </cell>
        </row>
        <row r="1451">
          <cell r="A1451">
            <v>2010</v>
          </cell>
          <cell r="B1451" t="str">
            <v>DEC</v>
          </cell>
          <cell r="D1451" t="str">
            <v>FC1_4124</v>
          </cell>
          <cell r="E1451">
            <v>511927.44</v>
          </cell>
        </row>
        <row r="1452">
          <cell r="A1452">
            <v>2010</v>
          </cell>
          <cell r="B1452" t="str">
            <v>DEC</v>
          </cell>
          <cell r="D1452" t="str">
            <v>FC1_4127</v>
          </cell>
          <cell r="E1452">
            <v>12593108.470000001</v>
          </cell>
        </row>
        <row r="1453">
          <cell r="A1453">
            <v>2010</v>
          </cell>
          <cell r="B1453" t="str">
            <v>DEC</v>
          </cell>
          <cell r="D1453" t="str">
            <v>FC1_4118</v>
          </cell>
          <cell r="E1453">
            <v>0</v>
          </cell>
        </row>
        <row r="1454">
          <cell r="A1454">
            <v>2010</v>
          </cell>
          <cell r="B1454" t="str">
            <v>DEC</v>
          </cell>
          <cell r="D1454" t="str">
            <v>FC2_4117</v>
          </cell>
          <cell r="E1454">
            <v>0.98950760000000004</v>
          </cell>
        </row>
        <row r="1455">
          <cell r="A1455">
            <v>2010</v>
          </cell>
          <cell r="B1455" t="str">
            <v>DEC</v>
          </cell>
          <cell r="D1455" t="str">
            <v>FC2_4121</v>
          </cell>
          <cell r="E1455">
            <v>0.98950760000000004</v>
          </cell>
        </row>
        <row r="1456">
          <cell r="A1456">
            <v>2010</v>
          </cell>
          <cell r="B1456" t="str">
            <v>DEC</v>
          </cell>
          <cell r="D1456" t="str">
            <v>FC1_4120</v>
          </cell>
          <cell r="E1456">
            <v>-1112758.1200000001</v>
          </cell>
        </row>
        <row r="1457">
          <cell r="A1457">
            <v>2010</v>
          </cell>
          <cell r="B1457" t="str">
            <v>DEC</v>
          </cell>
          <cell r="D1457" t="str">
            <v>FC3_4129</v>
          </cell>
          <cell r="E1457">
            <v>-2753618.5957285399</v>
          </cell>
        </row>
        <row r="1458">
          <cell r="A1458">
            <v>2010</v>
          </cell>
          <cell r="B1458" t="str">
            <v>DEC</v>
          </cell>
          <cell r="D1458" t="str">
            <v>FC1_4151</v>
          </cell>
          <cell r="E1458">
            <v>0</v>
          </cell>
        </row>
        <row r="1459">
          <cell r="A1459">
            <v>2010</v>
          </cell>
          <cell r="B1459" t="str">
            <v>DEC</v>
          </cell>
          <cell r="D1459" t="str">
            <v>FC2_4113</v>
          </cell>
          <cell r="E1459">
            <v>0.98950760000000004</v>
          </cell>
        </row>
        <row r="1460">
          <cell r="A1460">
            <v>2010</v>
          </cell>
          <cell r="B1460" t="str">
            <v>DEC</v>
          </cell>
          <cell r="D1460" t="str">
            <v>FC3_4122</v>
          </cell>
          <cell r="E1460">
            <v>305259282.21522301</v>
          </cell>
        </row>
        <row r="1461">
          <cell r="A1461">
            <v>2010</v>
          </cell>
          <cell r="B1461" t="str">
            <v>DEC</v>
          </cell>
          <cell r="D1461" t="str">
            <v>FC3_4123</v>
          </cell>
          <cell r="E1461">
            <v>19633203.0529298</v>
          </cell>
        </row>
        <row r="1462">
          <cell r="A1462">
            <v>2010</v>
          </cell>
          <cell r="B1462" t="str">
            <v>DEC</v>
          </cell>
          <cell r="D1462" t="str">
            <v>FC1_4125</v>
          </cell>
          <cell r="E1462">
            <v>0</v>
          </cell>
        </row>
        <row r="1463">
          <cell r="A1463">
            <v>2010</v>
          </cell>
          <cell r="B1463" t="str">
            <v>DEC</v>
          </cell>
          <cell r="D1463" t="str">
            <v>FC2_4120</v>
          </cell>
          <cell r="E1463">
            <v>0.98950760000000004</v>
          </cell>
        </row>
        <row r="1464">
          <cell r="A1464">
            <v>2010</v>
          </cell>
          <cell r="B1464" t="str">
            <v>DEC</v>
          </cell>
          <cell r="D1464" t="str">
            <v>FC3_4113</v>
          </cell>
          <cell r="E1464">
            <v>148545.06891844401</v>
          </cell>
        </row>
        <row r="1465">
          <cell r="A1465">
            <v>2010</v>
          </cell>
          <cell r="B1465" t="str">
            <v>DEC</v>
          </cell>
          <cell r="D1465" t="str">
            <v>FC1_4128</v>
          </cell>
          <cell r="E1465">
            <v>0</v>
          </cell>
        </row>
        <row r="1466">
          <cell r="A1466">
            <v>2010</v>
          </cell>
          <cell r="B1466" t="str">
            <v>DEC</v>
          </cell>
          <cell r="D1466" t="str">
            <v>FC3_4127</v>
          </cell>
          <cell r="E1466">
            <v>12460976.5386893</v>
          </cell>
        </row>
        <row r="1467">
          <cell r="A1467">
            <v>2010</v>
          </cell>
          <cell r="B1467" t="str">
            <v>DEC</v>
          </cell>
          <cell r="D1467" t="str">
            <v>FC2_4124</v>
          </cell>
          <cell r="E1467">
            <v>0.98950760000000004</v>
          </cell>
        </row>
        <row r="1468">
          <cell r="A1468">
            <v>2010</v>
          </cell>
          <cell r="B1468" t="str">
            <v>DEC</v>
          </cell>
          <cell r="D1468" t="str">
            <v>FC3_4112</v>
          </cell>
          <cell r="E1468">
            <v>0</v>
          </cell>
        </row>
        <row r="1469">
          <cell r="A1469">
            <v>2010</v>
          </cell>
          <cell r="B1469" t="str">
            <v>DEC</v>
          </cell>
          <cell r="D1469" t="str">
            <v>FC1_4115</v>
          </cell>
          <cell r="E1469">
            <v>0</v>
          </cell>
        </row>
        <row r="1470">
          <cell r="A1470">
            <v>2010</v>
          </cell>
          <cell r="B1470" t="str">
            <v>DEC</v>
          </cell>
          <cell r="D1470" t="str">
            <v>FC2_4116</v>
          </cell>
          <cell r="E1470">
            <v>0.98950760000000004</v>
          </cell>
        </row>
        <row r="1471">
          <cell r="A1471">
            <v>2010</v>
          </cell>
          <cell r="B1471" t="str">
            <v>DEC</v>
          </cell>
          <cell r="D1471" t="str">
            <v>FC1_4191</v>
          </cell>
          <cell r="E1471">
            <v>-13888149</v>
          </cell>
        </row>
        <row r="1472">
          <cell r="A1472">
            <v>2010</v>
          </cell>
          <cell r="B1472" t="str">
            <v>DEC</v>
          </cell>
          <cell r="D1472" t="str">
            <v>FC2_4125</v>
          </cell>
          <cell r="E1472">
            <v>0.98950760000000004</v>
          </cell>
        </row>
        <row r="1473">
          <cell r="A1473">
            <v>2010</v>
          </cell>
          <cell r="B1473" t="str">
            <v>DEC</v>
          </cell>
          <cell r="D1473" t="str">
            <v>FC3_4124</v>
          </cell>
          <cell r="E1473">
            <v>506556.09252854402</v>
          </cell>
        </row>
        <row r="1474">
          <cell r="A1474">
            <v>2010</v>
          </cell>
          <cell r="B1474" t="str">
            <v>DEC</v>
          </cell>
          <cell r="D1474" t="str">
            <v>FC2_4128</v>
          </cell>
          <cell r="E1474">
            <v>0.98950760000000004</v>
          </cell>
        </row>
        <row r="1475">
          <cell r="A1475">
            <v>2010</v>
          </cell>
          <cell r="B1475" t="str">
            <v>DEC</v>
          </cell>
          <cell r="D1475" t="str">
            <v>FC3_4114</v>
          </cell>
          <cell r="E1475">
            <v>1887844.2159182499</v>
          </cell>
        </row>
        <row r="1476">
          <cell r="A1476">
            <v>2010</v>
          </cell>
          <cell r="B1476" t="str">
            <v>DEC</v>
          </cell>
          <cell r="D1476" t="str">
            <v>FC1_4121</v>
          </cell>
          <cell r="E1476">
            <v>14072273.6</v>
          </cell>
        </row>
        <row r="1477">
          <cell r="A1477">
            <v>2010</v>
          </cell>
          <cell r="B1477" t="str">
            <v>DEC</v>
          </cell>
          <cell r="D1477" t="str">
            <v>FC3_4128</v>
          </cell>
          <cell r="E1477">
            <v>0</v>
          </cell>
        </row>
        <row r="1478">
          <cell r="A1478">
            <v>2010</v>
          </cell>
          <cell r="B1478" t="str">
            <v>DEC</v>
          </cell>
          <cell r="D1478" t="str">
            <v>442_2180</v>
          </cell>
          <cell r="E1478">
            <v>0</v>
          </cell>
        </row>
        <row r="1479">
          <cell r="A1479">
            <v>2010</v>
          </cell>
          <cell r="B1479" t="str">
            <v>DEC</v>
          </cell>
          <cell r="D1479" t="str">
            <v>MAN_4001</v>
          </cell>
          <cell r="E1479">
            <v>0</v>
          </cell>
        </row>
        <row r="1480">
          <cell r="A1480">
            <v>2010</v>
          </cell>
          <cell r="B1480" t="str">
            <v>DEC</v>
          </cell>
          <cell r="D1480" t="str">
            <v>MAN_4002</v>
          </cell>
          <cell r="E1480">
            <v>0</v>
          </cell>
        </row>
        <row r="1481">
          <cell r="A1481">
            <v>2010</v>
          </cell>
          <cell r="B1481" t="str">
            <v>DEC</v>
          </cell>
          <cell r="D1481" t="str">
            <v>MAN_4003</v>
          </cell>
          <cell r="E1481">
            <v>0</v>
          </cell>
        </row>
        <row r="1482">
          <cell r="A1482">
            <v>2010</v>
          </cell>
          <cell r="B1482" t="str">
            <v>DEC</v>
          </cell>
          <cell r="D1482" t="str">
            <v>MAN_4004</v>
          </cell>
          <cell r="E1482">
            <v>0</v>
          </cell>
        </row>
        <row r="1483">
          <cell r="A1483">
            <v>2010</v>
          </cell>
          <cell r="B1483" t="str">
            <v>DEC</v>
          </cell>
          <cell r="D1483" t="str">
            <v>MAN_4005</v>
          </cell>
          <cell r="E1483">
            <v>0</v>
          </cell>
        </row>
        <row r="1484">
          <cell r="A1484">
            <v>2010</v>
          </cell>
          <cell r="B1484" t="str">
            <v>DEC</v>
          </cell>
          <cell r="D1484" t="str">
            <v>MAN_4006</v>
          </cell>
          <cell r="E1484">
            <v>0</v>
          </cell>
        </row>
        <row r="1485">
          <cell r="A1485">
            <v>2010</v>
          </cell>
          <cell r="B1485" t="str">
            <v>DEC</v>
          </cell>
          <cell r="D1485" t="str">
            <v>MAN_4007</v>
          </cell>
          <cell r="E1485">
            <v>0</v>
          </cell>
        </row>
        <row r="1486">
          <cell r="A1486">
            <v>2010</v>
          </cell>
          <cell r="B1486" t="str">
            <v>DEC</v>
          </cell>
          <cell r="D1486" t="str">
            <v>MAN_4008</v>
          </cell>
          <cell r="E1486">
            <v>0</v>
          </cell>
        </row>
        <row r="1487">
          <cell r="A1487">
            <v>2010</v>
          </cell>
          <cell r="B1487" t="str">
            <v>DEC</v>
          </cell>
          <cell r="D1487" t="str">
            <v>MAN_4009</v>
          </cell>
          <cell r="E1487">
            <v>0</v>
          </cell>
        </row>
        <row r="1488">
          <cell r="A1488">
            <v>2010</v>
          </cell>
          <cell r="B1488" t="str">
            <v>DEC</v>
          </cell>
          <cell r="D1488" t="str">
            <v>MAN_400B</v>
          </cell>
          <cell r="E1488">
            <v>-8771414</v>
          </cell>
        </row>
        <row r="1489">
          <cell r="A1489">
            <v>2010</v>
          </cell>
          <cell r="B1489" t="str">
            <v>DEC</v>
          </cell>
          <cell r="D1489" t="str">
            <v>MAN_400G</v>
          </cell>
          <cell r="E1489">
            <v>-11464340</v>
          </cell>
        </row>
        <row r="1490">
          <cell r="A1490">
            <v>2010</v>
          </cell>
          <cell r="B1490" t="str">
            <v>DEC</v>
          </cell>
          <cell r="D1490" t="str">
            <v>MAN_400H</v>
          </cell>
          <cell r="E1490">
            <v>0</v>
          </cell>
        </row>
        <row r="1491">
          <cell r="A1491">
            <v>2010</v>
          </cell>
          <cell r="B1491" t="str">
            <v>DEC</v>
          </cell>
          <cell r="D1491" t="str">
            <v>MAN_400R</v>
          </cell>
          <cell r="E1491">
            <v>-13888149</v>
          </cell>
        </row>
        <row r="1492">
          <cell r="A1492">
            <v>2010</v>
          </cell>
          <cell r="B1492" t="str">
            <v>DEC</v>
          </cell>
          <cell r="D1492" t="str">
            <v>MAN_400W</v>
          </cell>
          <cell r="E1492">
            <v>0</v>
          </cell>
        </row>
        <row r="1493">
          <cell r="A1493">
            <v>2010</v>
          </cell>
          <cell r="B1493" t="str">
            <v>DEC</v>
          </cell>
          <cell r="D1493" t="str">
            <v>MAN_400X</v>
          </cell>
          <cell r="E1493">
            <v>0</v>
          </cell>
        </row>
        <row r="1494">
          <cell r="A1494">
            <v>2010</v>
          </cell>
          <cell r="B1494" t="str">
            <v>DEC</v>
          </cell>
          <cell r="D1494" t="str">
            <v>MAN_4019</v>
          </cell>
          <cell r="E1494">
            <v>0</v>
          </cell>
        </row>
        <row r="1495">
          <cell r="A1495">
            <v>2010</v>
          </cell>
          <cell r="B1495" t="str">
            <v>DEC</v>
          </cell>
          <cell r="D1495" t="str">
            <v>MAN_4100</v>
          </cell>
          <cell r="E1495">
            <v>0</v>
          </cell>
        </row>
        <row r="1496">
          <cell r="A1496">
            <v>2010</v>
          </cell>
          <cell r="B1496" t="str">
            <v>DEC</v>
          </cell>
          <cell r="D1496" t="str">
            <v>MAN_4150</v>
          </cell>
          <cell r="E1496">
            <v>4.0000000000000002E-4</v>
          </cell>
        </row>
        <row r="1497">
          <cell r="A1497">
            <v>2010</v>
          </cell>
          <cell r="B1497" t="str">
            <v>DEC</v>
          </cell>
          <cell r="D1497" t="str">
            <v>XAN_4100</v>
          </cell>
          <cell r="E1497">
            <v>2.5000000000000001E-3</v>
          </cell>
        </row>
        <row r="1498">
          <cell r="A1498">
            <v>2010</v>
          </cell>
          <cell r="B1498" t="str">
            <v>DEC</v>
          </cell>
          <cell r="D1498" t="str">
            <v>XAN_4200</v>
          </cell>
          <cell r="E1498">
            <v>7.2000000000000005E-4</v>
          </cell>
        </row>
        <row r="1499">
          <cell r="A1499">
            <v>2010</v>
          </cell>
          <cell r="B1499" t="str">
            <v>DEC</v>
          </cell>
          <cell r="D1499" t="str">
            <v>XAN_4300</v>
          </cell>
          <cell r="E1499">
            <v>1.9473000000000001E-2</v>
          </cell>
        </row>
        <row r="1500">
          <cell r="A1500">
            <v>2010</v>
          </cell>
          <cell r="B1500" t="str">
            <v>DEC</v>
          </cell>
          <cell r="D1500" t="str">
            <v>XAN_4400</v>
          </cell>
          <cell r="E1500">
            <v>4.7018999999999998E-2</v>
          </cell>
        </row>
        <row r="1501">
          <cell r="A1501">
            <v>2010</v>
          </cell>
          <cell r="B1501" t="str">
            <v>DEC</v>
          </cell>
          <cell r="D1501" t="str">
            <v>XAN_4500</v>
          </cell>
          <cell r="E1501">
            <v>0.35</v>
          </cell>
        </row>
        <row r="1502">
          <cell r="A1502">
            <v>2010</v>
          </cell>
          <cell r="B1502" t="str">
            <v>DEC</v>
          </cell>
          <cell r="D1502" t="str">
            <v>XAN_4600</v>
          </cell>
          <cell r="E1502">
            <v>5.5E-2</v>
          </cell>
        </row>
        <row r="1503">
          <cell r="A1503">
            <v>2010</v>
          </cell>
          <cell r="B1503" t="str">
            <v>DEC</v>
          </cell>
          <cell r="D1503" t="str">
            <v>CIQ_4001</v>
          </cell>
          <cell r="E1503">
            <v>33421373.059999999</v>
          </cell>
        </row>
        <row r="1504">
          <cell r="A1504">
            <v>2010</v>
          </cell>
          <cell r="B1504" t="str">
            <v>DEC</v>
          </cell>
          <cell r="D1504" t="str">
            <v>CIP_4001</v>
          </cell>
          <cell r="E1504">
            <v>33421373.059999999</v>
          </cell>
        </row>
        <row r="1505">
          <cell r="A1505">
            <v>2010</v>
          </cell>
          <cell r="B1505" t="str">
            <v>DEC</v>
          </cell>
          <cell r="D1505" t="str">
            <v>CIN_4001</v>
          </cell>
          <cell r="E1505">
            <v>0</v>
          </cell>
        </row>
        <row r="1506">
          <cell r="A1506">
            <v>2010</v>
          </cell>
          <cell r="B1506" t="str">
            <v>DEC</v>
          </cell>
          <cell r="D1506" t="str">
            <v>XAN_4700</v>
          </cell>
          <cell r="E1506">
            <v>2.5000000000000001E-3</v>
          </cell>
        </row>
        <row r="1507">
          <cell r="A1507">
            <v>2010</v>
          </cell>
          <cell r="B1507" t="str">
            <v>DEC</v>
          </cell>
          <cell r="D1507" t="str">
            <v>AM4_4111</v>
          </cell>
          <cell r="E1507">
            <v>-36</v>
          </cell>
        </row>
        <row r="1508">
          <cell r="A1508">
            <v>2010</v>
          </cell>
          <cell r="B1508" t="str">
            <v>DEC</v>
          </cell>
          <cell r="D1508" t="str">
            <v>AM1_4111</v>
          </cell>
          <cell r="E1508">
            <v>0</v>
          </cell>
        </row>
        <row r="1509">
          <cell r="A1509">
            <v>2010</v>
          </cell>
          <cell r="B1509" t="str">
            <v>DEC</v>
          </cell>
          <cell r="D1509" t="str">
            <v>GLB_4BEG</v>
          </cell>
          <cell r="E1509">
            <v>-256258440.96680701</v>
          </cell>
        </row>
        <row r="1510">
          <cell r="A1510">
            <v>2010</v>
          </cell>
          <cell r="B1510" t="str">
            <v>DEC</v>
          </cell>
          <cell r="D1510" t="str">
            <v>O/U_4YTD</v>
          </cell>
          <cell r="E1510">
            <v>-247076219.66840601</v>
          </cell>
        </row>
        <row r="1511">
          <cell r="A1511">
            <v>2010</v>
          </cell>
          <cell r="B1511" t="str">
            <v>DEC</v>
          </cell>
          <cell r="D1511" t="str">
            <v>TRU_4YTD</v>
          </cell>
          <cell r="E1511">
            <v>0</v>
          </cell>
        </row>
        <row r="1512">
          <cell r="A1512">
            <v>2010</v>
          </cell>
          <cell r="B1512" t="str">
            <v>DEC</v>
          </cell>
          <cell r="D1512" t="str">
            <v>1MC_4YTD</v>
          </cell>
          <cell r="E1512">
            <v>0</v>
          </cell>
        </row>
        <row r="1513">
          <cell r="A1513">
            <v>2010</v>
          </cell>
          <cell r="B1513" t="str">
            <v>DEC</v>
          </cell>
          <cell r="D1513" t="str">
            <v>2MC_4YTD</v>
          </cell>
          <cell r="E1513">
            <v>0</v>
          </cell>
        </row>
        <row r="1514">
          <cell r="A1514">
            <v>2010</v>
          </cell>
          <cell r="B1514" t="str">
            <v>DEC</v>
          </cell>
          <cell r="D1514" t="str">
            <v>3MC_4YTD</v>
          </cell>
          <cell r="E1514">
            <v>0</v>
          </cell>
        </row>
        <row r="1515">
          <cell r="A1515">
            <v>2010</v>
          </cell>
          <cell r="B1515" t="str">
            <v>DEC</v>
          </cell>
          <cell r="D1515" t="str">
            <v>INT_4YTD</v>
          </cell>
          <cell r="E1515">
            <v>-410809.84544932202</v>
          </cell>
        </row>
        <row r="1516">
          <cell r="A1516">
            <v>2010</v>
          </cell>
          <cell r="B1516" t="str">
            <v>DEC</v>
          </cell>
          <cell r="D1516" t="str">
            <v>RRT_9102</v>
          </cell>
          <cell r="E1516">
            <v>531675.89570596803</v>
          </cell>
        </row>
        <row r="1517">
          <cell r="A1517">
            <v>2010</v>
          </cell>
          <cell r="B1517" t="str">
            <v>DEC</v>
          </cell>
          <cell r="D1517" t="str">
            <v>RRD_9002</v>
          </cell>
          <cell r="E1517">
            <v>0</v>
          </cell>
        </row>
        <row r="1518">
          <cell r="A1518">
            <v>2010</v>
          </cell>
          <cell r="B1518" t="str">
            <v>DEC</v>
          </cell>
          <cell r="D1518" t="str">
            <v>RRT_9103</v>
          </cell>
          <cell r="E1518">
            <v>188065.43892304401</v>
          </cell>
        </row>
        <row r="1519">
          <cell r="A1519">
            <v>2010</v>
          </cell>
          <cell r="B1519" t="str">
            <v>DEC</v>
          </cell>
          <cell r="D1519" t="str">
            <v>RRT_9003</v>
          </cell>
          <cell r="E1519">
            <v>531761.17983668298</v>
          </cell>
        </row>
        <row r="1520">
          <cell r="A1520">
            <v>2010</v>
          </cell>
          <cell r="B1520" t="str">
            <v>DEC</v>
          </cell>
          <cell r="D1520" t="str">
            <v>RRD_9103</v>
          </cell>
          <cell r="E1520">
            <v>0</v>
          </cell>
        </row>
        <row r="1521">
          <cell r="A1521">
            <v>2010</v>
          </cell>
          <cell r="B1521" t="str">
            <v>DEC</v>
          </cell>
          <cell r="D1521" t="str">
            <v>RRD_9003</v>
          </cell>
          <cell r="E1521">
            <v>0</v>
          </cell>
        </row>
        <row r="1522">
          <cell r="A1522">
            <v>2010</v>
          </cell>
          <cell r="B1522" t="str">
            <v>DEC</v>
          </cell>
          <cell r="D1522" t="str">
            <v>RRD_9102</v>
          </cell>
          <cell r="E1522">
            <v>0</v>
          </cell>
        </row>
        <row r="1523">
          <cell r="A1523">
            <v>2010</v>
          </cell>
          <cell r="B1523" t="str">
            <v>DEC</v>
          </cell>
          <cell r="D1523" t="str">
            <v>RRT_9002</v>
          </cell>
          <cell r="E1523">
            <v>1531314.5106168201</v>
          </cell>
        </row>
        <row r="1524">
          <cell r="A1524">
            <v>2010</v>
          </cell>
          <cell r="B1524" t="str">
            <v>DEC</v>
          </cell>
          <cell r="D1524" t="str">
            <v>JUR_4FA1</v>
          </cell>
          <cell r="E1524">
            <v>0.98950760000000004</v>
          </cell>
        </row>
        <row r="1525">
          <cell r="A1525">
            <v>2010</v>
          </cell>
          <cell r="B1525" t="str">
            <v>DEC</v>
          </cell>
          <cell r="D1525" t="str">
            <v>TRU_4TOT</v>
          </cell>
          <cell r="E1525">
            <v>0</v>
          </cell>
        </row>
        <row r="1526">
          <cell r="A1526">
            <v>2010</v>
          </cell>
          <cell r="B1526" t="str">
            <v>DEC</v>
          </cell>
          <cell r="D1526" t="str">
            <v>2MC_4MON</v>
          </cell>
          <cell r="E1526">
            <v>0</v>
          </cell>
        </row>
        <row r="1527">
          <cell r="A1527">
            <v>2010</v>
          </cell>
          <cell r="B1527" t="str">
            <v>DEC</v>
          </cell>
          <cell r="D1527" t="str">
            <v>2MC_4TOT</v>
          </cell>
          <cell r="E1527">
            <v>0</v>
          </cell>
        </row>
        <row r="1528">
          <cell r="A1528">
            <v>2010</v>
          </cell>
          <cell r="B1528" t="str">
            <v>DEC</v>
          </cell>
          <cell r="D1528" t="str">
            <v>TRU_4MON</v>
          </cell>
          <cell r="E1528">
            <v>0</v>
          </cell>
        </row>
        <row r="1529">
          <cell r="A1529">
            <v>2010</v>
          </cell>
          <cell r="B1529" t="str">
            <v>DEC</v>
          </cell>
          <cell r="D1529" t="str">
            <v>1MC_4TOT</v>
          </cell>
          <cell r="E1529">
            <v>0</v>
          </cell>
        </row>
        <row r="1530">
          <cell r="A1530">
            <v>2010</v>
          </cell>
          <cell r="B1530" t="str">
            <v>DEC</v>
          </cell>
          <cell r="D1530" t="str">
            <v>1MC_4MON</v>
          </cell>
          <cell r="E1530">
            <v>0</v>
          </cell>
        </row>
        <row r="1531">
          <cell r="A1531">
            <v>2010</v>
          </cell>
          <cell r="B1531" t="str">
            <v>DEC</v>
          </cell>
          <cell r="D1531" t="str">
            <v>PIF_4MON</v>
          </cell>
          <cell r="E1531">
            <v>-954673.80626666604</v>
          </cell>
        </row>
        <row r="1532">
          <cell r="A1532">
            <v>2010</v>
          </cell>
          <cell r="B1532" t="str">
            <v>DEC</v>
          </cell>
          <cell r="D1532" t="str">
            <v>PIF_4GRS</v>
          </cell>
          <cell r="E1532">
            <v>0</v>
          </cell>
        </row>
        <row r="1533">
          <cell r="A1533">
            <v>2010</v>
          </cell>
          <cell r="B1533" t="str">
            <v>DEC</v>
          </cell>
          <cell r="D1533" t="str">
            <v>PIF_4NET</v>
          </cell>
          <cell r="E1533">
            <v>-11456085.6752</v>
          </cell>
        </row>
        <row r="1534">
          <cell r="A1534">
            <v>2010</v>
          </cell>
          <cell r="B1534" t="str">
            <v>DEC</v>
          </cell>
          <cell r="D1534" t="str">
            <v>PIF_4FEE</v>
          </cell>
          <cell r="E1534">
            <v>8254.3248000000003</v>
          </cell>
        </row>
        <row r="1535">
          <cell r="A1535">
            <v>2010</v>
          </cell>
          <cell r="B1535" t="str">
            <v>DEC</v>
          </cell>
          <cell r="D1535" t="str">
            <v>GRT_4FEE</v>
          </cell>
          <cell r="E1535">
            <v>0</v>
          </cell>
        </row>
        <row r="1536">
          <cell r="A1536">
            <v>2010</v>
          </cell>
          <cell r="B1536" t="str">
            <v>DEC</v>
          </cell>
          <cell r="D1536" t="str">
            <v>REV_4MON</v>
          </cell>
          <cell r="E1536">
            <v>327941716.37006903</v>
          </cell>
        </row>
        <row r="1537">
          <cell r="A1537">
            <v>2010</v>
          </cell>
          <cell r="B1537" t="str">
            <v>DEC</v>
          </cell>
          <cell r="D1537" t="str">
            <v>RAF_4FEE</v>
          </cell>
          <cell r="E1537">
            <v>236976.02366400001</v>
          </cell>
        </row>
        <row r="1538">
          <cell r="A1538">
            <v>2010</v>
          </cell>
          <cell r="B1538" t="str">
            <v>DEC</v>
          </cell>
          <cell r="D1538" t="str">
            <v>REV_4NET</v>
          </cell>
          <cell r="E1538">
            <v>328896390.17633599</v>
          </cell>
        </row>
        <row r="1539">
          <cell r="A1539">
            <v>2010</v>
          </cell>
          <cell r="B1539" t="str">
            <v>DEC</v>
          </cell>
          <cell r="D1539" t="str">
            <v>AMC_4111</v>
          </cell>
          <cell r="E1539">
            <v>0</v>
          </cell>
        </row>
        <row r="1540">
          <cell r="A1540">
            <v>2010</v>
          </cell>
          <cell r="B1540" t="str">
            <v>DEC</v>
          </cell>
          <cell r="D1540" t="str">
            <v>AM5_4111</v>
          </cell>
          <cell r="E1540">
            <v>0</v>
          </cell>
        </row>
        <row r="1541">
          <cell r="A1541">
            <v>2010</v>
          </cell>
          <cell r="B1541" t="str">
            <v>DEC</v>
          </cell>
          <cell r="D1541" t="str">
            <v>AMA_4111</v>
          </cell>
          <cell r="E1541">
            <v>0</v>
          </cell>
        </row>
        <row r="1542">
          <cell r="A1542">
            <v>2010</v>
          </cell>
          <cell r="B1542" t="str">
            <v>DEC</v>
          </cell>
          <cell r="D1542" t="str">
            <v>AM6_4111</v>
          </cell>
          <cell r="E1542">
            <v>2.5000000000000001E-3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>
        <row r="8">
          <cell r="F8">
            <v>260924564.62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190">
          <cell r="K190">
            <v>0</v>
          </cell>
        </row>
        <row r="191">
          <cell r="K191">
            <v>0</v>
          </cell>
        </row>
        <row r="192">
          <cell r="K192">
            <v>0</v>
          </cell>
        </row>
        <row r="193">
          <cell r="K193">
            <v>0</v>
          </cell>
        </row>
        <row r="194">
          <cell r="K194">
            <v>0</v>
          </cell>
        </row>
        <row r="195">
          <cell r="K195">
            <v>0</v>
          </cell>
        </row>
        <row r="196">
          <cell r="K196">
            <v>0</v>
          </cell>
        </row>
        <row r="197">
          <cell r="K197">
            <v>0</v>
          </cell>
        </row>
      </sheetData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FPSC TU"/>
      <sheetName val="LT CALC"/>
      <sheetName val="Scherer"/>
      <sheetName val="Fuel Used Recon"/>
      <sheetName val="A6 thru A9 Recon"/>
      <sheetName val="FINALTU SUM 2011"/>
      <sheetName val="FINAL VAR 2011"/>
      <sheetName val="E1B (10_2)"/>
      <sheetName val="E1B 7-5"/>
      <sheetName val="Est-Act 6-6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PROJECTIONS 2012"/>
      <sheetName val="E2 (1)"/>
      <sheetName val="E2 (2)"/>
      <sheetName val="Income Data"/>
      <sheetName val="LT_ST"/>
      <sheetName val="ST_12M_rolling"/>
      <sheetName val="REC_AUDIT"/>
      <sheetName val="Int09"/>
      <sheetName val="Scherer_OLD"/>
      <sheetName val="BExRepositorySheet"/>
    </sheetNames>
    <sheetDataSet>
      <sheetData sheetId="0">
        <row r="2">
          <cell r="G2">
            <v>2011</v>
          </cell>
        </row>
        <row r="3">
          <cell r="G3">
            <v>2012</v>
          </cell>
        </row>
        <row r="4">
          <cell r="G4">
            <v>2012</v>
          </cell>
        </row>
        <row r="5">
          <cell r="G5">
            <v>2012</v>
          </cell>
        </row>
        <row r="6">
          <cell r="G6">
            <v>2012</v>
          </cell>
        </row>
        <row r="7">
          <cell r="G7">
            <v>2012</v>
          </cell>
        </row>
        <row r="8">
          <cell r="G8">
            <v>2012</v>
          </cell>
        </row>
      </sheetData>
      <sheetData sheetId="1">
        <row r="1">
          <cell r="B1" t="str">
            <v>CLAUSE_ACCT</v>
          </cell>
          <cell r="C1" t="str">
            <v>DESCRIPTION</v>
          </cell>
        </row>
        <row r="2">
          <cell r="B2" t="str">
            <v>1MC4MON</v>
          </cell>
          <cell r="C2" t="str">
            <v>Prior Period True-Up Refunded/(Collected) this Period Mid-course 3</v>
          </cell>
        </row>
        <row r="3">
          <cell r="B3" t="str">
            <v>1MC4OFF</v>
          </cell>
          <cell r="C3" t="str">
            <v>Mid-course correction 1 Offet</v>
          </cell>
        </row>
        <row r="4">
          <cell r="B4" t="str">
            <v>1MC4TOT</v>
          </cell>
          <cell r="C4" t="str">
            <v>Total Mid course Correction 1</v>
          </cell>
        </row>
        <row r="5">
          <cell r="B5" t="str">
            <v>1MC4YTD</v>
          </cell>
          <cell r="C5" t="str">
            <v>YTD Mid-course 1 Refunded/(Collected) in Current Year, excluding current month</v>
          </cell>
        </row>
        <row r="6">
          <cell r="B6" t="str">
            <v>2MC4MON</v>
          </cell>
          <cell r="C6" t="str">
            <v>Prior Period True-Up Refunded/(Collected) this Period Mid-course 2</v>
          </cell>
        </row>
        <row r="7">
          <cell r="B7" t="str">
            <v>2MC4OFF</v>
          </cell>
          <cell r="C7" t="str">
            <v>Mid-course correction 2 Offet</v>
          </cell>
        </row>
        <row r="8">
          <cell r="B8" t="str">
            <v>2MC4TOT</v>
          </cell>
          <cell r="C8" t="str">
            <v>Total Mid course Correction 2</v>
          </cell>
        </row>
        <row r="9">
          <cell r="B9" t="str">
            <v>2MC4YTD</v>
          </cell>
          <cell r="C9" t="str">
            <v>YTD Mid-course 2 Refunded/(Collected) in Current Year, excluding current month</v>
          </cell>
        </row>
        <row r="10">
          <cell r="B10" t="str">
            <v>3MC4MON</v>
          </cell>
          <cell r="C10" t="str">
            <v>Prior Period True-Up Refunded/(Collected) this Period Mid-course 1</v>
          </cell>
        </row>
        <row r="11">
          <cell r="B11" t="str">
            <v>3MC4OFF</v>
          </cell>
          <cell r="C11" t="str">
            <v>Mid-course correction 3 Offet</v>
          </cell>
        </row>
        <row r="12">
          <cell r="B12" t="str">
            <v>3MC4TOT</v>
          </cell>
          <cell r="C12" t="str">
            <v>Total Mid course Correction 3</v>
          </cell>
        </row>
        <row r="13">
          <cell r="B13" t="str">
            <v>3MC4YTD</v>
          </cell>
          <cell r="C13" t="str">
            <v>YTD Mid-course 3 Refunded/(Collected) in Current Year, excluding current month</v>
          </cell>
        </row>
        <row r="14">
          <cell r="B14" t="str">
            <v>4073630</v>
          </cell>
          <cell r="C14" t="str">
            <v>AMORT REG ASSET-OKEELANTA SETTLMNT-FUEL</v>
          </cell>
        </row>
        <row r="15">
          <cell r="B15" t="str">
            <v>407363Y</v>
          </cell>
          <cell r="C15" t="str">
            <v>AMORT REG ASSET-OKEELANTA SETTLMNT-FUEL</v>
          </cell>
        </row>
        <row r="16">
          <cell r="B16" t="str">
            <v>4400180</v>
          </cell>
          <cell r="C16" t="str">
            <v>RESIDENTIAL SALES-FUEL REVENUE REFUND</v>
          </cell>
        </row>
        <row r="17">
          <cell r="B17" t="str">
            <v>4400980</v>
          </cell>
          <cell r="C17" t="str">
            <v>RESIDNTL SALES PUB AUTH-FUEL REVNU REFND</v>
          </cell>
        </row>
        <row r="18">
          <cell r="B18" t="str">
            <v>4404000</v>
          </cell>
          <cell r="C18" t="str">
            <v>Retail Fuel Revenues</v>
          </cell>
        </row>
        <row r="19">
          <cell r="B19" t="str">
            <v>4404084</v>
          </cell>
          <cell r="C19" t="str">
            <v>Wholesale Fuel Revenues Rate Code - 084</v>
          </cell>
        </row>
        <row r="20">
          <cell r="B20" t="str">
            <v>4404810</v>
          </cell>
          <cell r="C20" t="str">
            <v>Wholesale Fuel Revenues Rate Code - 810</v>
          </cell>
        </row>
        <row r="21">
          <cell r="B21" t="str">
            <v>4404840</v>
          </cell>
          <cell r="C21" t="str">
            <v>Wholesale Fuel Revenues Rate Code - 840</v>
          </cell>
        </row>
        <row r="22">
          <cell r="B22" t="str">
            <v>4404940</v>
          </cell>
          <cell r="C22" t="str">
            <v>Wholesale Fuel Revenues Rate Code - 940</v>
          </cell>
        </row>
        <row r="23">
          <cell r="B23" t="str">
            <v>4421180</v>
          </cell>
          <cell r="C23" t="str">
            <v>COMMERCIAL_SALES-FUEL_REVENUE_REFUND</v>
          </cell>
        </row>
        <row r="24">
          <cell r="B24" t="str">
            <v>4421980</v>
          </cell>
          <cell r="C24" t="str">
            <v>COMMERCL SALES PUB AUTH-FUEL REVNU REFUN</v>
          </cell>
        </row>
        <row r="25">
          <cell r="B25" t="str">
            <v>4422180</v>
          </cell>
          <cell r="C25" t="str">
            <v>INDUSTRIAL_SALES-FUEL_REVENUE_REFUND</v>
          </cell>
        </row>
        <row r="26">
          <cell r="B26" t="str">
            <v>4422980</v>
          </cell>
          <cell r="C26" t="str">
            <v>INDUSTRL SALES PUB AUTH-FUEL REVNU REFUN</v>
          </cell>
        </row>
        <row r="27">
          <cell r="B27" t="str">
            <v>4440180</v>
          </cell>
          <cell r="C27" t="str">
            <v>PUBLIC STREET/HWY LIGHT-FUEL REVNU REFND</v>
          </cell>
        </row>
        <row r="28">
          <cell r="B28" t="str">
            <v>4450180</v>
          </cell>
          <cell r="C28" t="str">
            <v>OTHER SALES TO PUB AUTH-FUEL REVNU REFUN</v>
          </cell>
        </row>
        <row r="29">
          <cell r="B29" t="str">
            <v>4460180</v>
          </cell>
          <cell r="C29" t="str">
            <v>SALE TO RAILROAD/RAILWY-FUEL REVNU REFUN</v>
          </cell>
        </row>
        <row r="30">
          <cell r="B30" t="str">
            <v>4471100</v>
          </cell>
          <cell r="C30" t="str">
            <v>SALES FOR RESALE-RECOV INTCHG PWR SALES</v>
          </cell>
        </row>
        <row r="31">
          <cell r="B31" t="str">
            <v>4471160</v>
          </cell>
          <cell r="C31" t="str">
            <v>REVENUES-GAIN ON NON-BROKER SALES</v>
          </cell>
        </row>
        <row r="32">
          <cell r="B32" t="str">
            <v>4562250</v>
          </cell>
          <cell r="C32" t="str">
            <v>ENERGY IMBALANCE SERVICE</v>
          </cell>
        </row>
        <row r="33">
          <cell r="B33" t="str">
            <v>4562300</v>
          </cell>
          <cell r="C33" t="str">
            <v>ENERGY IMBALANCE PENALTY REVENUE</v>
          </cell>
        </row>
        <row r="34">
          <cell r="B34" t="str">
            <v>4562310</v>
          </cell>
          <cell r="C34" t="str">
            <v>ENERGY IMBALANCE PENALTY REVENUE REFUND</v>
          </cell>
        </row>
        <row r="35">
          <cell r="B35" t="str">
            <v>5011100</v>
          </cell>
          <cell r="C35" t="str">
            <v>FUEL-RECOVERABLE FUEL,OIL</v>
          </cell>
        </row>
        <row r="36">
          <cell r="B36" t="str">
            <v>5011110</v>
          </cell>
          <cell r="C36" t="str">
            <v>FUEL OIL RECOVERABLE ADJUSTMENTS</v>
          </cell>
        </row>
        <row r="37">
          <cell r="B37" t="str">
            <v>5011150</v>
          </cell>
          <cell r="C37" t="str">
            <v>INCREMENTAL HEDGING COSTS</v>
          </cell>
        </row>
        <row r="38">
          <cell r="B38" t="str">
            <v>5011200</v>
          </cell>
          <cell r="C38" t="str">
            <v>FUEL-RECOVERABLE FUEL GAS</v>
          </cell>
        </row>
        <row r="39">
          <cell r="B39" t="str">
            <v>5011300</v>
          </cell>
          <cell r="C39" t="str">
            <v>OIL, RECOV TEMPERATURE &amp; CALIBRATION ADJ</v>
          </cell>
        </row>
        <row r="40">
          <cell r="B40" t="str">
            <v>5011400</v>
          </cell>
          <cell r="C40" t="str">
            <v>RECOVERABLE FUEL,COAL(GENERATION)</v>
          </cell>
        </row>
        <row r="41">
          <cell r="B41" t="str">
            <v>5011410</v>
          </cell>
          <cell r="C41" t="str">
            <v>SJRPP/SCHERER COAL CARS DEPR EXPENSE</v>
          </cell>
        </row>
        <row r="42">
          <cell r="B42" t="str">
            <v>5011420</v>
          </cell>
          <cell r="C42" t="str">
            <v>RECOVERABLE FUEL, PETCOKE (GENERATION)</v>
          </cell>
        </row>
        <row r="43">
          <cell r="B43" t="str">
            <v>5011430</v>
          </cell>
          <cell r="C43" t="str">
            <v>RECOVERABLE FUEL COAL ADJUSTMENTS</v>
          </cell>
        </row>
        <row r="44">
          <cell r="B44" t="str">
            <v>5011440</v>
          </cell>
          <cell r="C44" t="str">
            <v>RECOVERABLE FUEL COAL ADDITIVES</v>
          </cell>
        </row>
        <row r="45">
          <cell r="B45" t="str">
            <v>5011500</v>
          </cell>
          <cell r="C45" t="str">
            <v>RECOVERABLE FUEL,COAL (INVENTORY ADJ)</v>
          </cell>
        </row>
        <row r="46">
          <cell r="B46" t="str">
            <v>5011600</v>
          </cell>
          <cell r="C46" t="str">
            <v>RECOVERABLE FUEL, DISTILLATE(GENERATION)</v>
          </cell>
        </row>
        <row r="47">
          <cell r="B47" t="str">
            <v>5011800</v>
          </cell>
          <cell r="C47" t="str">
            <v>FUEL OIL RECOVERABLE-ADJUSTMENTS</v>
          </cell>
        </row>
        <row r="48">
          <cell r="B48" t="str">
            <v>5180000</v>
          </cell>
          <cell r="C48" t="str">
            <v>NUCLEAR  FUEL EXPENSE</v>
          </cell>
        </row>
        <row r="49">
          <cell r="B49" t="str">
            <v>5181100</v>
          </cell>
          <cell r="C49" t="str">
            <v>NUC FUEL EXP-RECOV BURNUP CHG-LEASD FUEL</v>
          </cell>
        </row>
        <row r="50">
          <cell r="B50" t="str">
            <v>5181110</v>
          </cell>
          <cell r="C50" t="str">
            <v>NUC FUEL EXP-RECOV BURNUP CHG-FPSC-AFUDC</v>
          </cell>
        </row>
        <row r="51">
          <cell r="B51" t="str">
            <v>5181200</v>
          </cell>
          <cell r="C51" t="str">
            <v>NUC FUEL EXP-RECOV FINANCING CST-LEASED</v>
          </cell>
        </row>
        <row r="52">
          <cell r="B52" t="str">
            <v>5181300</v>
          </cell>
          <cell r="C52" t="str">
            <v>NUC FUEL EXP-RECOV OTH ADMIN FEES-LEASED</v>
          </cell>
        </row>
        <row r="53">
          <cell r="B53" t="str">
            <v>5181510</v>
          </cell>
          <cell r="C53" t="str">
            <v>NUC FUEL EXP-DSPL CST-CURR-ST LUCIE #1</v>
          </cell>
        </row>
        <row r="54">
          <cell r="B54" t="str">
            <v>5181520</v>
          </cell>
          <cell r="C54" t="str">
            <v>NUC FUEL EXP-DSPL CST-CURR-ST LUCIE #2</v>
          </cell>
        </row>
        <row r="55">
          <cell r="B55" t="str">
            <v>5181530</v>
          </cell>
          <cell r="C55" t="str">
            <v>NUC FUEL EXP-DSPL CST-CURR-TURKEY PT #3</v>
          </cell>
        </row>
        <row r="56">
          <cell r="B56" t="str">
            <v>5181540</v>
          </cell>
          <cell r="C56" t="str">
            <v>NUC FUEL EXP-DSPL CST-CURR-TURKEY PT #4</v>
          </cell>
        </row>
        <row r="57">
          <cell r="B57" t="str">
            <v>5181650</v>
          </cell>
          <cell r="C57" t="str">
            <v>NUC FUEL EXP-D &amp; D FUND-FPSC</v>
          </cell>
        </row>
        <row r="58">
          <cell r="B58" t="str">
            <v>5181660</v>
          </cell>
          <cell r="C58" t="str">
            <v>NUC FUEL EXP-D &amp; D FUND-FERC</v>
          </cell>
        </row>
        <row r="59">
          <cell r="B59" t="str">
            <v>5181800</v>
          </cell>
          <cell r="C59" t="str">
            <v>NUCLEAR PLANTS RECOVERABLE ADJUSTMENTS</v>
          </cell>
        </row>
        <row r="60">
          <cell r="B60" t="str">
            <v>5471100</v>
          </cell>
          <cell r="C60" t="str">
            <v>FUEL-RECOVERABLE FUEL,OIL</v>
          </cell>
        </row>
        <row r="61">
          <cell r="B61" t="str">
            <v>5471110</v>
          </cell>
          <cell r="C61" t="str">
            <v>FUEL OIL RECOVERABLE ADJUSTMENTS</v>
          </cell>
        </row>
        <row r="62">
          <cell r="B62" t="str">
            <v>5471200</v>
          </cell>
          <cell r="C62" t="str">
            <v>FUEL-RECOVERABLE FUEL,GAS</v>
          </cell>
        </row>
        <row r="63">
          <cell r="B63" t="str">
            <v>5471300</v>
          </cell>
          <cell r="C63" t="str">
            <v>OIL, RECOV TEMPERATUE &amp; CALIBRATION ADJ</v>
          </cell>
        </row>
        <row r="64">
          <cell r="B64" t="str">
            <v>5551100</v>
          </cell>
          <cell r="C64" t="str">
            <v>PURCH PWR-RECOVERABLE INTRCHG-LOC 54</v>
          </cell>
        </row>
        <row r="65">
          <cell r="B65" t="str">
            <v>5551200</v>
          </cell>
          <cell r="C65" t="str">
            <v>RECOVERABLE INTERCHANGE POWER-PSL</v>
          </cell>
        </row>
        <row r="66">
          <cell r="B66" t="str">
            <v>5551400</v>
          </cell>
          <cell r="C66" t="str">
            <v>PURCH PWR-UNIT PWR PURCH-SOUTHERN CO-EGY</v>
          </cell>
        </row>
        <row r="67">
          <cell r="B67" t="str">
            <v>5551410</v>
          </cell>
          <cell r="C67" t="str">
            <v>PURCHASE POWER - PPA - ENERGY</v>
          </cell>
        </row>
        <row r="68">
          <cell r="B68" t="str">
            <v>5551420</v>
          </cell>
          <cell r="C68" t="str">
            <v>PURCH PWR-SJRPP ENERGY EXPENSE</v>
          </cell>
        </row>
        <row r="69">
          <cell r="B69" t="str">
            <v>5551430</v>
          </cell>
          <cell r="C69" t="str">
            <v>PUR PWR-PPA-L/T CONTR-MIN PYMT-FUEL</v>
          </cell>
        </row>
        <row r="70">
          <cell r="B70" t="str">
            <v>5551600</v>
          </cell>
          <cell r="C70" t="str">
            <v>PURCH PWR-RECOVERABLE EXP-QUALIFY FACIL</v>
          </cell>
        </row>
        <row r="71">
          <cell r="B71" t="str">
            <v>5651300</v>
          </cell>
          <cell r="C71" t="str">
            <v>TRANS OF ELECTRICITY BY OTHERS-FCRC</v>
          </cell>
        </row>
        <row r="72">
          <cell r="B72" t="str">
            <v>5651310</v>
          </cell>
          <cell r="C72" t="str">
            <v>TRANS ELEC BY OTH-FUEL REC-L/T CNT-FUEL</v>
          </cell>
        </row>
        <row r="73">
          <cell r="B73" t="str">
            <v>5651400</v>
          </cell>
          <cell r="C73" t="str">
            <v>TRANSMSN OF ELECTRICITY-OTHERS-FCRC A7</v>
          </cell>
        </row>
        <row r="74">
          <cell r="B74" t="str">
            <v>6350000864</v>
          </cell>
          <cell r="C74" t="str">
            <v>Sls for Resale-Recov Intchg Pwr-A04 Fuel</v>
          </cell>
        </row>
        <row r="75">
          <cell r="B75" t="str">
            <v>6350000865</v>
          </cell>
          <cell r="C75" t="str">
            <v>Sls for Resale-Non-Broker Sales-A04 Fuel</v>
          </cell>
        </row>
        <row r="76">
          <cell r="B76" t="str">
            <v>6350000933</v>
          </cell>
          <cell r="C76" t="str">
            <v>Energy Imbal Service Revs-04 Fuel-SysOps</v>
          </cell>
        </row>
        <row r="77">
          <cell r="B77" t="str">
            <v>6350000934</v>
          </cell>
          <cell r="C77" t="str">
            <v>Energy Imbal Penalty Rev-A04 Fuel-SysOps</v>
          </cell>
        </row>
        <row r="78">
          <cell r="B78" t="str">
            <v>6350000935</v>
          </cell>
          <cell r="C78" t="str">
            <v>EnergyImbal PenaltyRevRef-A04Fuel-SysOps</v>
          </cell>
        </row>
        <row r="79">
          <cell r="B79" t="str">
            <v>9262260</v>
          </cell>
          <cell r="C79" t="str">
            <v>PENSIONS &amp; WELFARE-FUEL CLAUSE RECOVERY</v>
          </cell>
        </row>
        <row r="80">
          <cell r="B80" t="str">
            <v>ADJ4PRI</v>
          </cell>
          <cell r="C80" t="str">
            <v>Adjustments for Prior Month</v>
          </cell>
        </row>
        <row r="81">
          <cell r="B81" t="str">
            <v>AM14111</v>
          </cell>
          <cell r="C81" t="str">
            <v>111 - Amortizable Base - Beginning of Month Balance</v>
          </cell>
        </row>
        <row r="82">
          <cell r="B82" t="str">
            <v>AM24111</v>
          </cell>
          <cell r="C82" t="str">
            <v>111 - Current Month Activity</v>
          </cell>
        </row>
        <row r="83">
          <cell r="B83" t="str">
            <v>AM34111</v>
          </cell>
          <cell r="C83" t="str">
            <v>111 - Amortizable Base - End of Month Balance</v>
          </cell>
        </row>
        <row r="84">
          <cell r="B84" t="str">
            <v>AM44111</v>
          </cell>
          <cell r="C84" t="str">
            <v>111 - Remaining Period</v>
          </cell>
        </row>
        <row r="85">
          <cell r="B85" t="str">
            <v>AM54111</v>
          </cell>
          <cell r="C85" t="str">
            <v>111 - Amortizable Base for Interest Calculation</v>
          </cell>
        </row>
        <row r="86">
          <cell r="B86" t="str">
            <v>AM64111</v>
          </cell>
          <cell r="C86" t="str">
            <v>111 - Interest Rate - First Day of the Month</v>
          </cell>
        </row>
        <row r="87">
          <cell r="B87" t="str">
            <v>AM74111</v>
          </cell>
          <cell r="C87" t="str">
            <v>111 - Interest Rate - Last Day of the Month</v>
          </cell>
        </row>
        <row r="88">
          <cell r="B88" t="str">
            <v>AM84111</v>
          </cell>
          <cell r="C88" t="str">
            <v>111 - Average Annual Interest Rate</v>
          </cell>
        </row>
        <row r="89">
          <cell r="B89" t="str">
            <v>AM94111</v>
          </cell>
          <cell r="C89" t="str">
            <v>111 - Monthly Average Interest Rate</v>
          </cell>
        </row>
        <row r="90">
          <cell r="B90" t="str">
            <v>AMA4111</v>
          </cell>
          <cell r="C90" t="str">
            <v>111 - Interest Amount</v>
          </cell>
        </row>
        <row r="91">
          <cell r="B91" t="str">
            <v>AMB4111</v>
          </cell>
          <cell r="C91" t="str">
            <v>111 - Jurisdictional Factor</v>
          </cell>
        </row>
        <row r="92">
          <cell r="B92" t="str">
            <v>AMC4111</v>
          </cell>
          <cell r="C92" t="str">
            <v>111 - Jurisdictional Interest Amount</v>
          </cell>
        </row>
        <row r="93">
          <cell r="B93" t="str">
            <v>AVG4AMT</v>
          </cell>
          <cell r="C93" t="str">
            <v>Average Amount for Interest Calculation</v>
          </cell>
        </row>
        <row r="94">
          <cell r="B94" t="str">
            <v>CI14001</v>
          </cell>
          <cell r="C94" t="str">
            <v>4001 - Depreciation Expense</v>
          </cell>
        </row>
        <row r="95">
          <cell r="B95" t="str">
            <v>CI44001</v>
          </cell>
          <cell r="C95" t="str">
            <v>4001 - CWIP Current Month</v>
          </cell>
        </row>
        <row r="96">
          <cell r="B96" t="str">
            <v>CI54001</v>
          </cell>
          <cell r="C96" t="str">
            <v>4001 - End of Month CWIP Balance</v>
          </cell>
        </row>
        <row r="97">
          <cell r="B97" t="str">
            <v>CI74001</v>
          </cell>
          <cell r="C97" t="str">
            <v>4001 - Plant Additions</v>
          </cell>
        </row>
        <row r="98">
          <cell r="B98" t="str">
            <v>CI84001</v>
          </cell>
          <cell r="C98" t="str">
            <v>4001 - Retirements</v>
          </cell>
        </row>
        <row r="99">
          <cell r="B99" t="str">
            <v>CI94001</v>
          </cell>
          <cell r="C99" t="str">
            <v>4001 - Plant Trans and Adjs</v>
          </cell>
        </row>
        <row r="100">
          <cell r="B100" t="str">
            <v>CIA4001</v>
          </cell>
          <cell r="C100" t="str">
            <v>4001 - Reserve Removal Cost</v>
          </cell>
        </row>
        <row r="101">
          <cell r="B101" t="str">
            <v>CIB4001</v>
          </cell>
          <cell r="C101" t="str">
            <v>4001 - Reserve Salvage</v>
          </cell>
        </row>
        <row r="102">
          <cell r="B102" t="str">
            <v>CIC4001</v>
          </cell>
          <cell r="C102" t="str">
            <v>4001 - Reserve Trans and Adjs</v>
          </cell>
        </row>
        <row r="103">
          <cell r="B103" t="str">
            <v>CIN4001</v>
          </cell>
          <cell r="C103" t="str">
            <v>Beginning of Month CWIP Balance</v>
          </cell>
        </row>
        <row r="104">
          <cell r="B104" t="str">
            <v>CIP4001</v>
          </cell>
          <cell r="C104" t="str">
            <v>4001 - Beginning of Month Plant Balance</v>
          </cell>
        </row>
        <row r="105">
          <cell r="B105" t="str">
            <v>CIQ4001</v>
          </cell>
          <cell r="C105" t="str">
            <v>4001 - Beginning of Month Reserve Balance</v>
          </cell>
        </row>
        <row r="106">
          <cell r="B106" t="str">
            <v>CIR4001</v>
          </cell>
          <cell r="C106" t="str">
            <v>4001 - End of Month Plant Balance</v>
          </cell>
        </row>
        <row r="107">
          <cell r="B107" t="str">
            <v>CIS4001</v>
          </cell>
          <cell r="C107" t="str">
            <v>4001 - End of Month Reserve Balance</v>
          </cell>
        </row>
        <row r="108">
          <cell r="B108" t="str">
            <v>CO14001</v>
          </cell>
          <cell r="C108" t="str">
            <v>4001 - Beginning of Month Net Book</v>
          </cell>
        </row>
        <row r="109">
          <cell r="B109" t="str">
            <v>CO24001</v>
          </cell>
          <cell r="C109" t="str">
            <v>4001 - End of Month Net Book</v>
          </cell>
        </row>
        <row r="110">
          <cell r="B110" t="str">
            <v>CO34001</v>
          </cell>
          <cell r="C110" t="str">
            <v>4001 - Average Net Book</v>
          </cell>
        </row>
        <row r="111">
          <cell r="B111" t="str">
            <v>CO44001</v>
          </cell>
          <cell r="C111" t="str">
            <v>4001 - Annual Equity Rate</v>
          </cell>
        </row>
        <row r="112">
          <cell r="B112" t="str">
            <v>CO54001</v>
          </cell>
          <cell r="C112" t="str">
            <v>4001 - Annual Debt Rate</v>
          </cell>
        </row>
        <row r="113">
          <cell r="B113" t="str">
            <v>CO64001</v>
          </cell>
          <cell r="C113" t="str">
            <v>4001 - State Tax Rate</v>
          </cell>
        </row>
        <row r="114">
          <cell r="B114" t="str">
            <v>CO74001</v>
          </cell>
          <cell r="C114" t="str">
            <v>4001 - Federal Tax Rate</v>
          </cell>
        </row>
        <row r="115">
          <cell r="B115" t="str">
            <v>CO84001</v>
          </cell>
          <cell r="C115" t="str">
            <v>4001 - Grossed State Tax Rate</v>
          </cell>
        </row>
        <row r="116">
          <cell r="B116" t="str">
            <v>CO94001</v>
          </cell>
          <cell r="C116" t="str">
            <v>4001 - Grossed Federal Tax Rate</v>
          </cell>
        </row>
        <row r="117">
          <cell r="B117" t="str">
            <v>COA4001</v>
          </cell>
          <cell r="C117" t="str">
            <v>4001 - Return on Equity Amount</v>
          </cell>
        </row>
        <row r="118">
          <cell r="B118" t="str">
            <v>COB4001</v>
          </cell>
          <cell r="C118" t="str">
            <v>4001 - State Tax Amount</v>
          </cell>
        </row>
        <row r="119">
          <cell r="B119" t="str">
            <v>COC4001</v>
          </cell>
          <cell r="C119" t="str">
            <v>4001 - Federal Tax Amount</v>
          </cell>
        </row>
        <row r="120">
          <cell r="B120" t="str">
            <v>COD4001</v>
          </cell>
          <cell r="C120" t="str">
            <v>4001 - Return on Debt Amount</v>
          </cell>
        </row>
        <row r="121">
          <cell r="B121" t="str">
            <v>COE4001</v>
          </cell>
          <cell r="C121" t="str">
            <v>4001 - Total Cap Exp Amount</v>
          </cell>
        </row>
        <row r="122">
          <cell r="B122" t="str">
            <v>COF4001</v>
          </cell>
          <cell r="C122" t="str">
            <v>4001 - CP Allocation Factor</v>
          </cell>
        </row>
        <row r="123">
          <cell r="B123" t="str">
            <v>COG4001</v>
          </cell>
          <cell r="C123" t="str">
            <v>4001 - GCP Allocation Factor</v>
          </cell>
        </row>
        <row r="124">
          <cell r="B124" t="str">
            <v>COH4001</v>
          </cell>
          <cell r="C124" t="str">
            <v>4001 - Energy Allocation Factor</v>
          </cell>
        </row>
        <row r="125">
          <cell r="B125" t="str">
            <v>COI4001</v>
          </cell>
          <cell r="C125" t="str">
            <v>4001 - CP Allocation Cap Exp Amount</v>
          </cell>
        </row>
        <row r="126">
          <cell r="B126" t="str">
            <v>COJ4001</v>
          </cell>
          <cell r="C126" t="str">
            <v>4001 - GCP Allocation Cap Exp Amount</v>
          </cell>
        </row>
        <row r="127">
          <cell r="B127" t="str">
            <v>COK4001</v>
          </cell>
          <cell r="C127" t="str">
            <v>4001 - Energy Allocation Cap Exp Amount</v>
          </cell>
        </row>
        <row r="128">
          <cell r="B128" t="str">
            <v>COL4001</v>
          </cell>
          <cell r="C128" t="str">
            <v>4001 - CP Jurisdictional Factor</v>
          </cell>
        </row>
        <row r="129">
          <cell r="B129" t="str">
            <v>COM4001</v>
          </cell>
          <cell r="C129" t="str">
            <v>4001 - GCP Jurisdictional Factor</v>
          </cell>
        </row>
        <row r="130">
          <cell r="B130" t="str">
            <v>CON4001</v>
          </cell>
          <cell r="C130" t="str">
            <v>4001 - Energy Jurisdictional Factor</v>
          </cell>
        </row>
        <row r="131">
          <cell r="B131" t="str">
            <v>COO4001</v>
          </cell>
          <cell r="C131" t="str">
            <v>4001 - CP Jurisdictional Cap Exp Amount</v>
          </cell>
        </row>
        <row r="132">
          <cell r="B132" t="str">
            <v>COP4001</v>
          </cell>
          <cell r="C132" t="str">
            <v>4001 - GCP Jurisdictional Cap Exp Amount</v>
          </cell>
        </row>
        <row r="133">
          <cell r="B133" t="str">
            <v>COQ4001</v>
          </cell>
          <cell r="C133" t="str">
            <v>4001 - Energy Jurisdictional Cap Exp Amount</v>
          </cell>
        </row>
        <row r="134">
          <cell r="B134" t="str">
            <v>COR4001</v>
          </cell>
          <cell r="C134" t="str">
            <v>4001 - Total Jurisdictional Cap Exp Amount</v>
          </cell>
        </row>
        <row r="135">
          <cell r="B135" t="str">
            <v>EXP4TOT</v>
          </cell>
          <cell r="C135" t="str">
            <v>Total Expenses applicable to current period</v>
          </cell>
        </row>
        <row r="136">
          <cell r="B136" t="str">
            <v>FC14000</v>
          </cell>
          <cell r="C136" t="str">
            <v>000 - Fuel Cost</v>
          </cell>
        </row>
        <row r="137">
          <cell r="B137" t="str">
            <v>FC14112</v>
          </cell>
          <cell r="C137" t="str">
            <v>112 - Fuel Cost</v>
          </cell>
        </row>
        <row r="138">
          <cell r="B138" t="str">
            <v>FC14113</v>
          </cell>
          <cell r="C138" t="str">
            <v>113 - Fuel Cost</v>
          </cell>
        </row>
        <row r="139">
          <cell r="B139" t="str">
            <v>FC14114</v>
          </cell>
          <cell r="C139" t="str">
            <v>114 - Fuel Cost</v>
          </cell>
        </row>
        <row r="140">
          <cell r="B140" t="str">
            <v>FC14115</v>
          </cell>
          <cell r="C140" t="str">
            <v>115 - Fuel Cost</v>
          </cell>
        </row>
        <row r="141">
          <cell r="B141" t="str">
            <v>FC14116</v>
          </cell>
          <cell r="C141" t="str">
            <v>116 - Fuel Cost</v>
          </cell>
        </row>
        <row r="142">
          <cell r="B142" t="str">
            <v>FC14117</v>
          </cell>
          <cell r="C142" t="str">
            <v>117 - Fuel Cost</v>
          </cell>
        </row>
        <row r="143">
          <cell r="B143" t="str">
            <v>FC14118</v>
          </cell>
          <cell r="C143" t="str">
            <v>118 - Fuel Cost</v>
          </cell>
        </row>
        <row r="144">
          <cell r="B144" t="str">
            <v>FC14119</v>
          </cell>
          <cell r="C144" t="str">
            <v>119 - Fuel Cost</v>
          </cell>
        </row>
        <row r="145">
          <cell r="B145" t="str">
            <v>FC14120</v>
          </cell>
          <cell r="C145" t="str">
            <v>120 - Fuel Cost</v>
          </cell>
        </row>
        <row r="146">
          <cell r="B146" t="str">
            <v>FC14121</v>
          </cell>
          <cell r="C146" t="str">
            <v>121 - Fuel Cost</v>
          </cell>
        </row>
        <row r="147">
          <cell r="B147" t="str">
            <v>FC14122</v>
          </cell>
          <cell r="C147" t="str">
            <v>122 - Fuel Cost</v>
          </cell>
        </row>
        <row r="148">
          <cell r="B148" t="str">
            <v>FC14123</v>
          </cell>
          <cell r="C148" t="str">
            <v>123 - Fuel Cost</v>
          </cell>
        </row>
        <row r="149">
          <cell r="B149" t="str">
            <v>FC14124</v>
          </cell>
          <cell r="C149" t="str">
            <v>124 - Fuel Cost</v>
          </cell>
        </row>
        <row r="150">
          <cell r="B150" t="str">
            <v>FC14125</v>
          </cell>
          <cell r="C150" t="str">
            <v>125 - Fuel Cost</v>
          </cell>
        </row>
        <row r="151">
          <cell r="B151" t="str">
            <v>FC14126</v>
          </cell>
          <cell r="C151" t="str">
            <v>126 - Fuel Cost</v>
          </cell>
        </row>
        <row r="152">
          <cell r="B152" t="str">
            <v>FC14127</v>
          </cell>
          <cell r="C152" t="str">
            <v>127 - Fuel Cost</v>
          </cell>
        </row>
        <row r="153">
          <cell r="B153" t="str">
            <v>FC14128</v>
          </cell>
          <cell r="C153" t="str">
            <v>128 - Fuel Cost</v>
          </cell>
        </row>
        <row r="154">
          <cell r="B154" t="str">
            <v>FC14129</v>
          </cell>
          <cell r="C154" t="str">
            <v>129 - Fuel Cost</v>
          </cell>
        </row>
        <row r="155">
          <cell r="B155" t="str">
            <v>FC14151</v>
          </cell>
          <cell r="C155" t="str">
            <v>151 - Fuel Cost</v>
          </cell>
        </row>
        <row r="156">
          <cell r="B156" t="str">
            <v>FC14152</v>
          </cell>
          <cell r="C156" t="str">
            <v>152 - Fuel Cost</v>
          </cell>
        </row>
        <row r="157">
          <cell r="B157" t="str">
            <v>FC14191</v>
          </cell>
          <cell r="C157" t="str">
            <v>191 - Fuel Cost</v>
          </cell>
        </row>
        <row r="158">
          <cell r="B158" t="str">
            <v>FC24000</v>
          </cell>
          <cell r="C158" t="str">
            <v>000 - Jurisdictional Factor</v>
          </cell>
        </row>
        <row r="159">
          <cell r="B159" t="str">
            <v>FC24112</v>
          </cell>
          <cell r="C159" t="str">
            <v>112 - Jurisdictional Factor</v>
          </cell>
        </row>
        <row r="160">
          <cell r="B160" t="str">
            <v>FC24113</v>
          </cell>
          <cell r="C160" t="str">
            <v>113 - Jurisdictional Factor</v>
          </cell>
        </row>
        <row r="161">
          <cell r="B161" t="str">
            <v>FC24114</v>
          </cell>
          <cell r="C161" t="str">
            <v>114 - Jurisdictional Factor</v>
          </cell>
        </row>
        <row r="162">
          <cell r="B162" t="str">
            <v>FC24115</v>
          </cell>
          <cell r="C162" t="str">
            <v>115 - Jurisdictional Factor</v>
          </cell>
        </row>
        <row r="163">
          <cell r="B163" t="str">
            <v>FC24116</v>
          </cell>
          <cell r="C163" t="str">
            <v>116 - Jurisdictional Factor</v>
          </cell>
        </row>
        <row r="164">
          <cell r="B164" t="str">
            <v>FC24117</v>
          </cell>
          <cell r="C164" t="str">
            <v>117 - Jurisdictional Factor</v>
          </cell>
        </row>
        <row r="165">
          <cell r="B165" t="str">
            <v>FC24118</v>
          </cell>
          <cell r="C165" t="str">
            <v>118 - Jurisdictional Factor</v>
          </cell>
        </row>
        <row r="166">
          <cell r="B166" t="str">
            <v>FC24119</v>
          </cell>
          <cell r="C166" t="str">
            <v>119 - Jurisdictional Factor</v>
          </cell>
        </row>
        <row r="167">
          <cell r="B167" t="str">
            <v>FC24120</v>
          </cell>
          <cell r="C167" t="str">
            <v>120 - Jurisdictional Factor</v>
          </cell>
        </row>
        <row r="168">
          <cell r="B168" t="str">
            <v>FC24121</v>
          </cell>
          <cell r="C168" t="str">
            <v>121 - Jurisdictional Factor</v>
          </cell>
        </row>
        <row r="169">
          <cell r="B169" t="str">
            <v>FC24122</v>
          </cell>
          <cell r="C169" t="str">
            <v>122 - Jurisdictional Factor</v>
          </cell>
        </row>
        <row r="170">
          <cell r="B170" t="str">
            <v>FC24123</v>
          </cell>
          <cell r="C170" t="str">
            <v>123 - Jurisdictional Factor</v>
          </cell>
        </row>
        <row r="171">
          <cell r="B171" t="str">
            <v>FC24124</v>
          </cell>
          <cell r="C171" t="str">
            <v>124 - Jurisdictional Factor</v>
          </cell>
        </row>
        <row r="172">
          <cell r="B172" t="str">
            <v>FC24125</v>
          </cell>
          <cell r="C172" t="str">
            <v>125 - Jurisdictional Factor</v>
          </cell>
        </row>
        <row r="173">
          <cell r="B173" t="str">
            <v>FC24126</v>
          </cell>
          <cell r="C173" t="str">
            <v>126 - Jurisdictional Factor</v>
          </cell>
        </row>
        <row r="174">
          <cell r="B174" t="str">
            <v>FC24127</v>
          </cell>
          <cell r="C174" t="str">
            <v>127 - Jurisdictional Factor</v>
          </cell>
        </row>
        <row r="175">
          <cell r="B175" t="str">
            <v>FC24128</v>
          </cell>
          <cell r="C175" t="str">
            <v>128 - Jurisdictional Factor</v>
          </cell>
        </row>
        <row r="176">
          <cell r="B176" t="str">
            <v>FC24129</v>
          </cell>
          <cell r="C176" t="str">
            <v>129 - Jurisdictional Factor</v>
          </cell>
        </row>
        <row r="177">
          <cell r="B177" t="str">
            <v>FC24151</v>
          </cell>
          <cell r="C177" t="str">
            <v>151 - Jurisdictional Factor</v>
          </cell>
        </row>
        <row r="178">
          <cell r="B178" t="str">
            <v>FC24152</v>
          </cell>
          <cell r="C178" t="str">
            <v>152 - Jurisdictional Factor</v>
          </cell>
        </row>
        <row r="179">
          <cell r="B179" t="str">
            <v>FC24191</v>
          </cell>
          <cell r="C179" t="str">
            <v>191 - Jurisdictional Factor</v>
          </cell>
        </row>
        <row r="180">
          <cell r="B180" t="str">
            <v>FC34000</v>
          </cell>
          <cell r="C180" t="str">
            <v>000 - Jurisdictionalized Fuel Cost</v>
          </cell>
        </row>
        <row r="181">
          <cell r="B181" t="str">
            <v>FC34112</v>
          </cell>
          <cell r="C181" t="str">
            <v>112 - Jurisdictionalized Fuel Cost</v>
          </cell>
        </row>
        <row r="182">
          <cell r="B182" t="str">
            <v>FC34113</v>
          </cell>
          <cell r="C182" t="str">
            <v>113 - Jurisdictionalized Fuel Cost</v>
          </cell>
        </row>
        <row r="183">
          <cell r="B183" t="str">
            <v>FC34114</v>
          </cell>
          <cell r="C183" t="str">
            <v>114 - Jurisdictionalized Fuel Cost</v>
          </cell>
        </row>
        <row r="184">
          <cell r="B184" t="str">
            <v>FC34115</v>
          </cell>
          <cell r="C184" t="str">
            <v>115 - Jurisdictionalized Fuel Cost</v>
          </cell>
        </row>
        <row r="185">
          <cell r="B185" t="str">
            <v>FC34116</v>
          </cell>
          <cell r="C185" t="str">
            <v>116 - Jurisdictionalized Fuel Cost</v>
          </cell>
        </row>
        <row r="186">
          <cell r="B186" t="str">
            <v>FC34117</v>
          </cell>
          <cell r="C186" t="str">
            <v>117 - Jurisdictionalized Fuel Cost</v>
          </cell>
        </row>
        <row r="187">
          <cell r="B187" t="str">
            <v>FC34118</v>
          </cell>
          <cell r="C187" t="str">
            <v>118 - Jurisdictionalized Fuel Cost</v>
          </cell>
        </row>
        <row r="188">
          <cell r="B188" t="str">
            <v>FC34119</v>
          </cell>
          <cell r="C188" t="str">
            <v>119 - Jurisdictionalized Fuel Cost</v>
          </cell>
        </row>
        <row r="189">
          <cell r="B189" t="str">
            <v>FC34120</v>
          </cell>
          <cell r="C189" t="str">
            <v>120 - Jurisdictionalized Fuel Cost</v>
          </cell>
        </row>
        <row r="190">
          <cell r="B190" t="str">
            <v>FC34121</v>
          </cell>
          <cell r="C190" t="str">
            <v>121 - Jurisdictionalized Fuel Cost</v>
          </cell>
        </row>
        <row r="191">
          <cell r="B191" t="str">
            <v>FC34122</v>
          </cell>
          <cell r="C191" t="str">
            <v>122 - Jurisdictionalized Fuel Cost</v>
          </cell>
        </row>
        <row r="192">
          <cell r="B192" t="str">
            <v>FC34123</v>
          </cell>
          <cell r="C192" t="str">
            <v>123 - Jurisdictionalized Fuel Cost</v>
          </cell>
        </row>
        <row r="193">
          <cell r="B193" t="str">
            <v>FC34124</v>
          </cell>
          <cell r="C193" t="str">
            <v>124 - Jurisdictionalized Fuel Cost</v>
          </cell>
        </row>
        <row r="194">
          <cell r="B194" t="str">
            <v>FC34125</v>
          </cell>
          <cell r="C194" t="str">
            <v>125 - Jurisdictionalized Fuel Cost</v>
          </cell>
        </row>
        <row r="195">
          <cell r="B195" t="str">
            <v>FC34126</v>
          </cell>
          <cell r="C195" t="str">
            <v>126 - Jurisdictionalized Fuel Cost</v>
          </cell>
        </row>
        <row r="196">
          <cell r="B196" t="str">
            <v>FC34127</v>
          </cell>
          <cell r="C196" t="str">
            <v>127 - Jurisdictionalized Fuel Cost</v>
          </cell>
        </row>
        <row r="197">
          <cell r="B197" t="str">
            <v>FC34128</v>
          </cell>
          <cell r="C197" t="str">
            <v>128 - Jurisdictionalized Fuel Cost</v>
          </cell>
        </row>
        <row r="198">
          <cell r="B198" t="str">
            <v>FC34129</v>
          </cell>
          <cell r="C198" t="str">
            <v>129 - Jurisdictionalized Fuel Cost</v>
          </cell>
        </row>
        <row r="199">
          <cell r="B199" t="str">
            <v>FC34151</v>
          </cell>
          <cell r="C199" t="str">
            <v>151 - Jurisdictionalized Fuel Cost</v>
          </cell>
        </row>
        <row r="200">
          <cell r="B200" t="str">
            <v>FC34152</v>
          </cell>
          <cell r="C200" t="str">
            <v>152 - Jurisdictionalized Fuel Cost</v>
          </cell>
        </row>
        <row r="201">
          <cell r="B201" t="str">
            <v>FC34191</v>
          </cell>
          <cell r="C201" t="str">
            <v>191 - Jurisdictionalized Fuel Cost</v>
          </cell>
        </row>
        <row r="202">
          <cell r="B202" t="str">
            <v>GLB4BEG</v>
          </cell>
          <cell r="C202" t="str">
            <v>True-up --- Beginning of Period GL Balance</v>
          </cell>
        </row>
        <row r="203">
          <cell r="B203" t="str">
            <v>GLB4END</v>
          </cell>
          <cell r="C203" t="str">
            <v>End of Period GL Balance</v>
          </cell>
        </row>
        <row r="204">
          <cell r="B204" t="str">
            <v>GLE4MON</v>
          </cell>
          <cell r="C204" t="str">
            <v>Current Month Amount w/ Interest ( Basis for GL Entry)</v>
          </cell>
        </row>
        <row r="205">
          <cell r="B205" t="str">
            <v>GRT4FEE</v>
          </cell>
          <cell r="C205" t="str">
            <v>Gross Receipts Tax (GRT) Amount</v>
          </cell>
        </row>
        <row r="206">
          <cell r="B206" t="str">
            <v>INT4AMT</v>
          </cell>
          <cell r="C206" t="str">
            <v>Interest Amount</v>
          </cell>
        </row>
        <row r="207">
          <cell r="B207" t="str">
            <v>INT4MON</v>
          </cell>
          <cell r="C207" t="str">
            <v>Average Monthly Interest Rate</v>
          </cell>
        </row>
        <row r="208">
          <cell r="B208" t="str">
            <v>INT4YER</v>
          </cell>
          <cell r="C208" t="str">
            <v>Average Annual Interest Rate</v>
          </cell>
        </row>
        <row r="209">
          <cell r="B209" t="str">
            <v>INT4YTD</v>
          </cell>
          <cell r="C209" t="str">
            <v>YTD Interest Amount excluding Current Month</v>
          </cell>
        </row>
        <row r="210">
          <cell r="B210" t="str">
            <v>JUR4FA1</v>
          </cell>
          <cell r="C210" t="str">
            <v>Jurisdictional Separation Factor Calculated</v>
          </cell>
        </row>
        <row r="211">
          <cell r="B211" t="str">
            <v>JUR4FAC</v>
          </cell>
          <cell r="C211" t="str">
            <v>Jurisdictional Factor</v>
          </cell>
        </row>
        <row r="212">
          <cell r="B212" t="str">
            <v>JUR4PSC</v>
          </cell>
        </row>
        <row r="213">
          <cell r="B213" t="str">
            <v>JUR4SAL</v>
          </cell>
        </row>
        <row r="214">
          <cell r="B214" t="str">
            <v>KWH4000</v>
          </cell>
          <cell r="C214" t="str">
            <v>Generation - Retail</v>
          </cell>
        </row>
        <row r="215">
          <cell r="B215" t="str">
            <v>KWH4084</v>
          </cell>
          <cell r="C215" t="str">
            <v>Generation - Revenue code - 084</v>
          </cell>
        </row>
        <row r="216">
          <cell r="B216" t="str">
            <v>KWH4810</v>
          </cell>
          <cell r="C216" t="str">
            <v>Generation - Revenue code - 810</v>
          </cell>
        </row>
        <row r="217">
          <cell r="B217" t="str">
            <v>KWH4840</v>
          </cell>
          <cell r="C217" t="str">
            <v>Generation - Revenue code - 840</v>
          </cell>
        </row>
        <row r="218">
          <cell r="B218" t="str">
            <v>KWH4940</v>
          </cell>
          <cell r="C218" t="str">
            <v>Generation - Revenue code - 940</v>
          </cell>
        </row>
        <row r="219">
          <cell r="B219" t="str">
            <v>LIN4LOS</v>
          </cell>
          <cell r="C219" t="str">
            <v>Line Loss</v>
          </cell>
        </row>
        <row r="220">
          <cell r="B220" t="str">
            <v>LNG4MON</v>
          </cell>
          <cell r="C220" t="str">
            <v>Monthly Long Term Amount</v>
          </cell>
        </row>
        <row r="221">
          <cell r="B221" t="str">
            <v>MAN4001</v>
          </cell>
          <cell r="C221" t="str">
            <v>Final True-up (for Current Year - 2)</v>
          </cell>
        </row>
        <row r="222">
          <cell r="B222" t="str">
            <v>MAN4002</v>
          </cell>
          <cell r="C222" t="str">
            <v>Est. Actual True-up (for Current Year - 1)</v>
          </cell>
        </row>
        <row r="223">
          <cell r="B223" t="str">
            <v>MAN4003</v>
          </cell>
          <cell r="C223" t="str">
            <v>Month-end Adjustment to agree to GL</v>
          </cell>
        </row>
        <row r="224">
          <cell r="B224" t="str">
            <v>MAN4004</v>
          </cell>
          <cell r="C224" t="str">
            <v>Prior Period True-up Refund - One Time</v>
          </cell>
        </row>
        <row r="225">
          <cell r="B225" t="str">
            <v>MAN4005</v>
          </cell>
          <cell r="C225" t="str">
            <v>Mid-course Correction1 - Total Amount to be Refunded/(Collected)</v>
          </cell>
        </row>
        <row r="226">
          <cell r="B226" t="str">
            <v>MAN4006</v>
          </cell>
          <cell r="C226" t="str">
            <v>Mid-course Correction1 - Amortization Period (in months)</v>
          </cell>
        </row>
        <row r="227">
          <cell r="B227" t="str">
            <v>MAN4007</v>
          </cell>
          <cell r="C227" t="str">
            <v>Mid-course Correction2 - Total Amount to be Refunded/(Collected)</v>
          </cell>
        </row>
        <row r="228">
          <cell r="B228" t="str">
            <v>MAN4008</v>
          </cell>
          <cell r="C228" t="str">
            <v>Mid-course Correction2 - Amortization Period (in months)</v>
          </cell>
        </row>
        <row r="229">
          <cell r="B229" t="str">
            <v>MAN4009</v>
          </cell>
          <cell r="C229" t="str">
            <v>Amount to be Collected in the Next 12 Months (Short Term)</v>
          </cell>
        </row>
        <row r="230">
          <cell r="B230" t="str">
            <v>MAN400A</v>
          </cell>
          <cell r="C230" t="str">
            <v>Mid-course Correction3 - Amortization Period (in months)</v>
          </cell>
        </row>
        <row r="231">
          <cell r="B231" t="str">
            <v>MAN400B</v>
          </cell>
          <cell r="C231" t="str">
            <v>Deferred True-up (for Current Year - 1)</v>
          </cell>
        </row>
        <row r="232">
          <cell r="B232" t="str">
            <v>MAN400G</v>
          </cell>
          <cell r="C232" t="str">
            <v>General Performance Incentive Amount (GPIF)</v>
          </cell>
        </row>
        <row r="233">
          <cell r="B233" t="str">
            <v>MAN400H</v>
          </cell>
          <cell r="C233" t="str">
            <v>Gross Receipts Tax (GRT) Rate</v>
          </cell>
        </row>
        <row r="234">
          <cell r="B234" t="str">
            <v>MAN400R</v>
          </cell>
          <cell r="C234" t="str">
            <v>Flagami Refund</v>
          </cell>
        </row>
        <row r="235">
          <cell r="B235" t="str">
            <v>MAN400W</v>
          </cell>
          <cell r="C235" t="str">
            <v>Adjustments to Fuel Revenues to agree to Wholesale Log</v>
          </cell>
        </row>
        <row r="236">
          <cell r="B236" t="str">
            <v>MAN400X</v>
          </cell>
          <cell r="C236" t="str">
            <v>Long Term Interests</v>
          </cell>
        </row>
        <row r="237">
          <cell r="B237" t="str">
            <v>MAN4019</v>
          </cell>
          <cell r="C237" t="str">
            <v>Revenue Adjustments</v>
          </cell>
        </row>
        <row r="238">
          <cell r="B238" t="str">
            <v>MAN4100</v>
          </cell>
          <cell r="C238" t="str">
            <v>Adjustments to kWH Sales to agree to Wholesale Log</v>
          </cell>
        </row>
        <row r="239">
          <cell r="B239" t="str">
            <v>MAN4150</v>
          </cell>
          <cell r="C239" t="str">
            <v>Line Loss Factor</v>
          </cell>
        </row>
        <row r="240">
          <cell r="B240" t="str">
            <v>O/U4MON</v>
          </cell>
          <cell r="C240" t="str">
            <v>Over/(under) for the current period</v>
          </cell>
        </row>
        <row r="241">
          <cell r="B241" t="str">
            <v>O/U4YTD</v>
          </cell>
          <cell r="C241" t="str">
            <v>YTD Over/(under) excluding current period</v>
          </cell>
        </row>
        <row r="242">
          <cell r="B242" t="str">
            <v>PIF4FEE</v>
          </cell>
          <cell r="C242" t="str">
            <v>GPIF Regulatory Assessment Fee (RAF)</v>
          </cell>
        </row>
        <row r="243">
          <cell r="B243" t="str">
            <v>PIF4GRS</v>
          </cell>
          <cell r="C243" t="str">
            <v>Gross General Performance Incentive Amount</v>
          </cell>
        </row>
        <row r="244">
          <cell r="B244" t="str">
            <v>PIF4MON</v>
          </cell>
          <cell r="C244" t="str">
            <v>GPIF Net Amount Monthly</v>
          </cell>
        </row>
        <row r="245">
          <cell r="B245" t="str">
            <v>PIF4NET</v>
          </cell>
          <cell r="C245" t="str">
            <v>GPIF Net of RAF</v>
          </cell>
        </row>
        <row r="246">
          <cell r="B246" t="str">
            <v>RAF4FEE</v>
          </cell>
          <cell r="C246" t="str">
            <v>Regulatory Assessment Fee</v>
          </cell>
        </row>
        <row r="247">
          <cell r="B247" t="str">
            <v>RES4PMO</v>
          </cell>
          <cell r="C247" t="str">
            <v>Prior Month Reinstatement</v>
          </cell>
        </row>
        <row r="248">
          <cell r="B248" t="str">
            <v>RES4PRI</v>
          </cell>
          <cell r="C248" t="str">
            <v>Restatement for Prior Periods due to Error Corrections</v>
          </cell>
        </row>
        <row r="249">
          <cell r="B249" t="str">
            <v>REV4MON</v>
          </cell>
          <cell r="C249" t="str">
            <v>Revenues applicable to Current Period</v>
          </cell>
        </row>
        <row r="250">
          <cell r="B250" t="str">
            <v>REV4NET</v>
          </cell>
          <cell r="C250" t="str">
            <v>Revenues Net of Revenue Taxes</v>
          </cell>
        </row>
        <row r="251">
          <cell r="B251" t="str">
            <v>REV4TOT</v>
          </cell>
          <cell r="C251" t="str">
            <v>Total Revenues applicable to Current Period</v>
          </cell>
        </row>
        <row r="252">
          <cell r="B252" t="str">
            <v>SHT4DEF</v>
          </cell>
          <cell r="C252" t="str">
            <v>True-up collected/(refunded) in current year +1 Applicable to Short Term</v>
          </cell>
        </row>
        <row r="253">
          <cell r="B253" t="str">
            <v>SHT4REM</v>
          </cell>
          <cell r="C253" t="str">
            <v>True-up collected/(refunded) in current year - Remaining</v>
          </cell>
        </row>
        <row r="254">
          <cell r="B254" t="str">
            <v>TRU4BEG</v>
          </cell>
          <cell r="C254" t="str">
            <v>Total True-up --- Beginning of Period</v>
          </cell>
        </row>
        <row r="255">
          <cell r="B255" t="str">
            <v>TRU4END</v>
          </cell>
          <cell r="C255" t="str">
            <v>Total True-up --- End of Period</v>
          </cell>
        </row>
        <row r="256">
          <cell r="B256" t="str">
            <v>TRU4MON</v>
          </cell>
          <cell r="C256" t="str">
            <v>Prior Period True-Up Refunded/(Collected) this Period excluding Mid-course</v>
          </cell>
        </row>
        <row r="257">
          <cell r="B257" t="str">
            <v>TRU4REM</v>
          </cell>
          <cell r="C257" t="str">
            <v>True-Up to be Refunded/(Collected)</v>
          </cell>
        </row>
        <row r="258">
          <cell r="B258" t="str">
            <v>TRU4TOT</v>
          </cell>
          <cell r="C258" t="str">
            <v>Total amount to be Refunded/(Collected) in Current Year</v>
          </cell>
        </row>
        <row r="259">
          <cell r="B259" t="str">
            <v>TRU4YTD</v>
          </cell>
          <cell r="C259" t="str">
            <v>YTD True-up Amount Refunded/(Collected) in Current Year, excluding current month</v>
          </cell>
        </row>
        <row r="260">
          <cell r="B260" t="str">
            <v>UCOR.00000301.01.02.01</v>
          </cell>
          <cell r="C260" t="str">
            <v>FERC 555</v>
          </cell>
        </row>
        <row r="261">
          <cell r="B261" t="str">
            <v>UCOR.00000301.01.04.01</v>
          </cell>
          <cell r="C261" t="str">
            <v>FERC 555</v>
          </cell>
        </row>
        <row r="262">
          <cell r="B262" t="str">
            <v>UCOR.00000305.01.08.01</v>
          </cell>
          <cell r="C262" t="str">
            <v>FERC 555</v>
          </cell>
        </row>
        <row r="263">
          <cell r="B263" t="str">
            <v>UCOR.00000305.01.08.02</v>
          </cell>
          <cell r="C263" t="str">
            <v>FERC 565</v>
          </cell>
        </row>
        <row r="264">
          <cell r="B264" t="str">
            <v>UCOR.00000305.01.09.01</v>
          </cell>
          <cell r="C264" t="str">
            <v>FERC 555</v>
          </cell>
        </row>
        <row r="265">
          <cell r="B265" t="str">
            <v>UCOR.00000305.01.09.02</v>
          </cell>
          <cell r="C265" t="str">
            <v>FERC 565</v>
          </cell>
        </row>
        <row r="266">
          <cell r="B266" t="str">
            <v>UCOR.00000320.01.01.01</v>
          </cell>
          <cell r="C266" t="str">
            <v>Oil - Recov. Fuel, Riviera</v>
          </cell>
        </row>
        <row r="267">
          <cell r="B267" t="str">
            <v>UCOR.00000320.01.01.02</v>
          </cell>
          <cell r="C267" t="str">
            <v>Oil - Recov. Fuel, Sanford 907</v>
          </cell>
        </row>
        <row r="268">
          <cell r="B268" t="str">
            <v>UCOR.00000320.01.01.03</v>
          </cell>
          <cell r="C268" t="str">
            <v>Oil - Recov. Fuel, Ft. Laud. CC</v>
          </cell>
        </row>
        <row r="269">
          <cell r="B269" t="str">
            <v>UCOR.00000320.01.01.04</v>
          </cell>
          <cell r="C269" t="str">
            <v>Oil - Recov. Fuel, Pt. Everg. 920</v>
          </cell>
        </row>
        <row r="270">
          <cell r="B270" t="str">
            <v>UCOR.00000320.01.01.05</v>
          </cell>
          <cell r="C270" t="str">
            <v>Oil - Recov. Fuel, Pt. Everg. 924</v>
          </cell>
        </row>
        <row r="271">
          <cell r="B271" t="str">
            <v>UCOR.00000320.01.01.06</v>
          </cell>
          <cell r="C271" t="str">
            <v>Oil - Recov. Fuel, Cape Canaveral</v>
          </cell>
        </row>
        <row r="272">
          <cell r="B272" t="str">
            <v>UCOR.00000320.01.01.07</v>
          </cell>
          <cell r="C272" t="str">
            <v>Oil - Recov. Fuel,  PTN Fossil</v>
          </cell>
        </row>
        <row r="273">
          <cell r="B273" t="str">
            <v>UCOR.00000320.01.01.08</v>
          </cell>
          <cell r="C273" t="str">
            <v>Oil - Recov. Fuel, Manatee 917</v>
          </cell>
        </row>
        <row r="274">
          <cell r="B274" t="str">
            <v>UCOR.00000320.01.01.09</v>
          </cell>
          <cell r="C274" t="str">
            <v>Oil - Recov. Fuel, Martin 918</v>
          </cell>
        </row>
        <row r="275">
          <cell r="B275" t="str">
            <v>UCOR.00000320.01.02.01</v>
          </cell>
          <cell r="C275" t="str">
            <v>Gas - Recov. Fuel,  Cutler</v>
          </cell>
        </row>
        <row r="276">
          <cell r="B276" t="str">
            <v>UCOR.00000320.01.02.02</v>
          </cell>
          <cell r="C276" t="str">
            <v>Gas - Recov. Fuel, Riviera</v>
          </cell>
        </row>
        <row r="277">
          <cell r="B277" t="str">
            <v>UCOR.00000320.01.02.03</v>
          </cell>
          <cell r="C277" t="str">
            <v>Gas - Recov. Fuel, Sanford 907</v>
          </cell>
        </row>
        <row r="278">
          <cell r="B278" t="str">
            <v>UCOR.00000320.01.02.04</v>
          </cell>
          <cell r="C278" t="str">
            <v>Gas - Recov. Fuel, Pt. Everg. 920</v>
          </cell>
        </row>
        <row r="279">
          <cell r="B279" t="str">
            <v>UCOR.00000320.01.02.05</v>
          </cell>
          <cell r="C279" t="str">
            <v>Gas - Recov. Fuel, Pt. Everg. 924</v>
          </cell>
        </row>
        <row r="280">
          <cell r="B280" t="str">
            <v>UCOR.00000320.01.02.06</v>
          </cell>
          <cell r="C280" t="str">
            <v>Gas - Recov. Fuel, Cape Canaveral</v>
          </cell>
        </row>
        <row r="281">
          <cell r="B281" t="str">
            <v>UCOR.00000320.01.02.07</v>
          </cell>
          <cell r="C281" t="str">
            <v>Gas - Recov. Fuel, PTN Fossil</v>
          </cell>
        </row>
        <row r="282">
          <cell r="B282" t="str">
            <v>UCOR.00000320.01.02.08</v>
          </cell>
          <cell r="C282" t="str">
            <v>Gas - Recov. Fuel, Manatee 917</v>
          </cell>
        </row>
        <row r="283">
          <cell r="B283" t="str">
            <v>UCOR.00000320.01.02.09</v>
          </cell>
          <cell r="C283" t="str">
            <v>Gas - Recov. Fuel,  Martin 918</v>
          </cell>
        </row>
        <row r="284">
          <cell r="B284" t="str">
            <v>UCOR.00000320.01.02.10</v>
          </cell>
          <cell r="C284" t="str">
            <v>Gas - Recov. Fuel, SJRPP</v>
          </cell>
        </row>
        <row r="285">
          <cell r="B285" t="str">
            <v>UCOR.00000320.01.03.01</v>
          </cell>
          <cell r="C285" t="str">
            <v>Coal - Recov. Fuel, SJRPP</v>
          </cell>
        </row>
        <row r="286">
          <cell r="B286" t="str">
            <v>UCOR.00000320.01.03.02</v>
          </cell>
          <cell r="C286" t="str">
            <v>Coal - Recov. Fuel, Scherer</v>
          </cell>
        </row>
        <row r="287">
          <cell r="B287" t="str">
            <v>UCOR.00000320.01.04.01</v>
          </cell>
          <cell r="C287" t="str">
            <v>Distill. - Recov. Fuel, Pt. Everg. 920</v>
          </cell>
        </row>
        <row r="288">
          <cell r="B288" t="str">
            <v>UCOR.00000320.01.04.02</v>
          </cell>
          <cell r="C288" t="str">
            <v>Distill. - Recov. Fuel, Pt. Everg. 924</v>
          </cell>
        </row>
        <row r="289">
          <cell r="B289" t="str">
            <v>UCOR.00000320.01.04.03</v>
          </cell>
          <cell r="C289" t="str">
            <v>Distill. - Recov. Fuel, SJRPP</v>
          </cell>
        </row>
        <row r="290">
          <cell r="B290" t="str">
            <v>UCOR.00000320.01.04.04</v>
          </cell>
          <cell r="C290" t="str">
            <v>Distill. - Recov. Fuel, Scherer</v>
          </cell>
        </row>
        <row r="291">
          <cell r="B291" t="str">
            <v>UCOR.00000320.01.05.01</v>
          </cell>
          <cell r="C291" t="str">
            <v>Oil Adjust. - Recov. Fuel, Sanford 907</v>
          </cell>
        </row>
        <row r="292">
          <cell r="B292" t="str">
            <v>UCOR.00000320.01.06.01</v>
          </cell>
          <cell r="C292" t="str">
            <v>Oil - Recov. Fuel, Putnam</v>
          </cell>
        </row>
        <row r="293">
          <cell r="B293" t="str">
            <v>UCOR.00000320.01.06.02</v>
          </cell>
          <cell r="C293" t="str">
            <v>Oil - Recov. Fuel, Sanford 916</v>
          </cell>
        </row>
        <row r="294">
          <cell r="B294" t="str">
            <v>UCOR.00000320.01.06.03</v>
          </cell>
          <cell r="C294" t="str">
            <v>Oil - Recov. Fuel, Ft. Laud CC</v>
          </cell>
        </row>
        <row r="295">
          <cell r="B295" t="str">
            <v>UCOR.00000320.01.06.04</v>
          </cell>
          <cell r="C295" t="str">
            <v>Oil - Recov. Fuel, Ft. Laud GT</v>
          </cell>
        </row>
        <row r="296">
          <cell r="B296" t="str">
            <v>UCOR.00000320.01.06.05</v>
          </cell>
          <cell r="C296" t="str">
            <v>Oil - Recov. Fuel, FT Myers CC 909</v>
          </cell>
        </row>
        <row r="297">
          <cell r="B297" t="str">
            <v>UCOR.00000320.01.06.06</v>
          </cell>
          <cell r="C297" t="str">
            <v>Oil - Recov. Fuel, FT Myers CC 919</v>
          </cell>
        </row>
        <row r="298">
          <cell r="B298" t="str">
            <v>UCOR.00000320.01.06.07</v>
          </cell>
          <cell r="C298" t="str">
            <v>Oil - Recov. Fuel, FT Myers CC 922</v>
          </cell>
        </row>
        <row r="299">
          <cell r="B299" t="str">
            <v>UCOR.00000320.01.06.08</v>
          </cell>
          <cell r="C299" t="str">
            <v>Oil - Recov. Fuel, Pt. Everg. 912</v>
          </cell>
        </row>
        <row r="300">
          <cell r="B300" t="str">
            <v>UCOR.00000320.01.06.09</v>
          </cell>
          <cell r="C300" t="str">
            <v>Oil - Recov. Fuel, PTN Unit 5</v>
          </cell>
        </row>
        <row r="301">
          <cell r="B301" t="str">
            <v>UCOR.00000320.01.06.10</v>
          </cell>
          <cell r="C301" t="str">
            <v>Oil - Recov. Fuel, Martin 952</v>
          </cell>
        </row>
        <row r="302">
          <cell r="B302" t="str">
            <v>UCOR.00000320.01.06.11</v>
          </cell>
          <cell r="C302" t="str">
            <v>Oil - Recov. Fuel, Martin 928</v>
          </cell>
        </row>
        <row r="303">
          <cell r="B303" t="str">
            <v>UCOR.00000320.01.06.12</v>
          </cell>
          <cell r="C303" t="str">
            <v>Oil - Recov. Fuel, West County</v>
          </cell>
        </row>
        <row r="304">
          <cell r="B304" t="str">
            <v>UCOR.00000320.01.06.13</v>
          </cell>
          <cell r="C304" t="str">
            <v>Oil - Recov. Fuel, Pt. Everg. GT 923</v>
          </cell>
        </row>
        <row r="305">
          <cell r="B305" t="str">
            <v>UCOR.00000320.01.07.01</v>
          </cell>
          <cell r="C305" t="str">
            <v>Gas - Recov. Fuel, Putnam</v>
          </cell>
        </row>
        <row r="306">
          <cell r="B306" t="str">
            <v>UCOR.00000320.01.07.02</v>
          </cell>
          <cell r="C306" t="str">
            <v>Gas - Recov. Fuel, Sanford 916</v>
          </cell>
        </row>
        <row r="307">
          <cell r="B307" t="str">
            <v>UCOR.00000320.01.07.03</v>
          </cell>
          <cell r="C307" t="str">
            <v>Gas - Recov. Fuel, Sanford 903</v>
          </cell>
        </row>
        <row r="308">
          <cell r="B308" t="str">
            <v>UCOR.00000320.01.07.04</v>
          </cell>
          <cell r="C308" t="str">
            <v>Gas - Recov. Fuel, Ft. Laud CC</v>
          </cell>
        </row>
        <row r="309">
          <cell r="B309" t="str">
            <v>UCOR.00000320.01.07.05</v>
          </cell>
          <cell r="C309" t="str">
            <v>Gas - Recov. Fuel, Ft. Laud GT</v>
          </cell>
        </row>
        <row r="310">
          <cell r="B310" t="str">
            <v>UCOR.00000320.01.07.06</v>
          </cell>
          <cell r="C310" t="str">
            <v>Gas - Recov. Fuel, FT Myers CC 909</v>
          </cell>
        </row>
        <row r="311">
          <cell r="B311" t="str">
            <v>UCOR.00000320.01.07.07</v>
          </cell>
          <cell r="C311" t="str">
            <v>Gas - Recov. Fuel, FT Myers CC 919</v>
          </cell>
        </row>
        <row r="312">
          <cell r="B312" t="str">
            <v>UCOR.00000320.01.07.08</v>
          </cell>
          <cell r="C312" t="str">
            <v>Gas - Recov. Fuel, Pt. Everg. 912</v>
          </cell>
        </row>
        <row r="313">
          <cell r="B313" t="str">
            <v>UCOR.00000320.01.07.09</v>
          </cell>
          <cell r="C313" t="str">
            <v>Gas - Recov. Fuel, Cape Canaveral</v>
          </cell>
        </row>
        <row r="314">
          <cell r="B314" t="str">
            <v>UCOR.00000320.01.07.10</v>
          </cell>
          <cell r="C314" t="str">
            <v>Gas - Recov. Fuel, PTN Fossil</v>
          </cell>
        </row>
        <row r="315">
          <cell r="B315" t="str">
            <v>UCOR.00000320.01.07.11</v>
          </cell>
          <cell r="C315" t="str">
            <v>Gas - Recov. Fuel, PTN Unit 5</v>
          </cell>
        </row>
        <row r="316">
          <cell r="B316" t="str">
            <v>UCOR.00000320.01.07.12</v>
          </cell>
          <cell r="C316" t="str">
            <v>Gas - Recov. Fuel, Manatee 981</v>
          </cell>
        </row>
        <row r="317">
          <cell r="B317" t="str">
            <v>UCOR.00000320.01.07.13</v>
          </cell>
          <cell r="C317" t="str">
            <v>Gas - Recov. Fuel, Martin 952</v>
          </cell>
        </row>
        <row r="318">
          <cell r="B318" t="str">
            <v>UCOR.00000320.01.07.14</v>
          </cell>
          <cell r="C318" t="str">
            <v>Gas - Recov. Fuel, Martin 928</v>
          </cell>
        </row>
        <row r="319">
          <cell r="B319" t="str">
            <v>UCOR.00000320.01.07.15</v>
          </cell>
          <cell r="C319" t="str">
            <v>Gas - Recov. Fuel, West County</v>
          </cell>
        </row>
        <row r="320">
          <cell r="B320" t="str">
            <v>UCOR.00000320.01.07.16</v>
          </cell>
          <cell r="C320" t="str">
            <v>Gas - Recov. Fuel, Pt. Everg. GT 923</v>
          </cell>
        </row>
        <row r="321">
          <cell r="B321" t="str">
            <v>UCOR.00000320.01.07.17</v>
          </cell>
          <cell r="C321" t="str">
            <v>Gas - Recov. Fuel, Ft. Myers CC 911</v>
          </cell>
        </row>
        <row r="322">
          <cell r="B322" t="str">
            <v>UCOR.00000321.01.01.01</v>
          </cell>
          <cell r="C322" t="str">
            <v>Oil - Recov. Temp. Adj. Riviera</v>
          </cell>
        </row>
        <row r="323">
          <cell r="B323" t="str">
            <v>UCOR.00000321.01.01.02</v>
          </cell>
          <cell r="C323" t="str">
            <v>Oil - Recov. Temp. Adj. Sanford 907</v>
          </cell>
        </row>
        <row r="324">
          <cell r="B324" t="str">
            <v>UCOR.00000321.01.01.03</v>
          </cell>
          <cell r="C324" t="str">
            <v>Oil - Recov. Temp. Adj., Ft. Laud CC</v>
          </cell>
        </row>
        <row r="325">
          <cell r="B325" t="str">
            <v>UCOR.00000321.01.01.04</v>
          </cell>
          <cell r="C325" t="str">
            <v>Oil - Recov. Temp. Adj. Pt. Everg. 920</v>
          </cell>
        </row>
        <row r="326">
          <cell r="B326" t="str">
            <v>UCOR.00000321.01.01.05</v>
          </cell>
          <cell r="C326" t="str">
            <v>Oil - Recov. Temp. Adj. Pt. Everg. 924</v>
          </cell>
        </row>
        <row r="327">
          <cell r="B327" t="str">
            <v>UCOR.00000321.01.01.06</v>
          </cell>
          <cell r="C327" t="str">
            <v>Oil - Recov. Temp. Adj. Cape Canaveral</v>
          </cell>
        </row>
        <row r="328">
          <cell r="B328" t="str">
            <v>UCOR.00000321.01.01.07</v>
          </cell>
          <cell r="C328" t="str">
            <v>Oil - Recov. Temp. Adj., PTN Fossil</v>
          </cell>
        </row>
        <row r="329">
          <cell r="B329" t="str">
            <v>UCOR.00000321.01.01.08</v>
          </cell>
          <cell r="C329" t="str">
            <v>Oil - Recov. Temp. Adj., PTN Unit 5</v>
          </cell>
        </row>
        <row r="330">
          <cell r="B330" t="str">
            <v>UCOR.00000321.01.01.09</v>
          </cell>
          <cell r="C330" t="str">
            <v>Oil - Recov. Temp. Adj., Manatee 917</v>
          </cell>
        </row>
        <row r="331">
          <cell r="B331" t="str">
            <v>UCOR.00000321.01.01.10</v>
          </cell>
          <cell r="C331" t="str">
            <v>Oil - Recov. Temp. Adj., Martin 918</v>
          </cell>
        </row>
        <row r="332">
          <cell r="B332" t="str">
            <v>UCOR.00000321.01.01.11</v>
          </cell>
          <cell r="C332" t="str">
            <v>Oil - Recov. Temp. Adj. Martin 928</v>
          </cell>
        </row>
        <row r="333">
          <cell r="B333" t="str">
            <v>UCOR.00000321.01.01.12</v>
          </cell>
          <cell r="C333" t="str">
            <v>Oil - Recov. Temp. Adj. Pt. Everg. 9</v>
          </cell>
        </row>
        <row r="334">
          <cell r="B334" t="str">
            <v>UCOR.00000321.01.02.01</v>
          </cell>
          <cell r="C334" t="str">
            <v>Oil - Recov. Fuel Inv. Adj., Putnam</v>
          </cell>
        </row>
        <row r="335">
          <cell r="B335" t="str">
            <v>UCOR.00000321.01.03.01</v>
          </cell>
          <cell r="C335" t="str">
            <v>Oil - Recov. Temp. Adj., Sanford 903</v>
          </cell>
        </row>
        <row r="336">
          <cell r="B336" t="str">
            <v>UCOR.00000321.01.03.02</v>
          </cell>
          <cell r="C336" t="str">
            <v>Oil - Recov. Temp. Adj., Ft. Laud CC</v>
          </cell>
        </row>
        <row r="337">
          <cell r="B337" t="str">
            <v>UCOR.00000321.01.03.03</v>
          </cell>
          <cell r="C337" t="str">
            <v>Oil - Recov. Temp. Adj., Ft. Laud GT</v>
          </cell>
        </row>
        <row r="338">
          <cell r="B338" t="str">
            <v>UCOR.00000321.01.03.04</v>
          </cell>
          <cell r="C338" t="str">
            <v>Oil - Recov. Temp. Adj., FT Myers CC 92</v>
          </cell>
        </row>
        <row r="339">
          <cell r="B339" t="str">
            <v>UCOR.00000321.01.03.05</v>
          </cell>
          <cell r="C339" t="str">
            <v>Oil - Recov. Temp. Adj., Pt. Everg. 912</v>
          </cell>
        </row>
        <row r="340">
          <cell r="B340" t="str">
            <v>UCOR.00000321.01.03.06</v>
          </cell>
          <cell r="C340" t="str">
            <v>Oil - Recov. Temp. Adj., PTN Unit 5</v>
          </cell>
        </row>
        <row r="341">
          <cell r="B341" t="str">
            <v>UCOR.00000321.01.03.07</v>
          </cell>
          <cell r="C341" t="str">
            <v>Oil - Recov. Temp. Adj., Martin 952</v>
          </cell>
        </row>
        <row r="342">
          <cell r="B342" t="str">
            <v>UCOR.00000321.01.03.08</v>
          </cell>
          <cell r="C342" t="str">
            <v>Oil - Recov. Temp. Adj., Martin 928</v>
          </cell>
        </row>
        <row r="343">
          <cell r="B343" t="str">
            <v>UCOR.00000321.01.03.09</v>
          </cell>
          <cell r="C343" t="str">
            <v>Oil - Recov. Temp. Adj., West County</v>
          </cell>
        </row>
        <row r="344">
          <cell r="B344" t="str">
            <v>UCOR.00000321.01.03.10</v>
          </cell>
        </row>
        <row r="345">
          <cell r="B345" t="str">
            <v>UCOR.00000321.01.03.11</v>
          </cell>
          <cell r="C345" t="str">
            <v>Oil - Recov. Temp. Adj., Putnam 547a</v>
          </cell>
        </row>
        <row r="346">
          <cell r="B346" t="str">
            <v>UCOR.00000321.01.04.01</v>
          </cell>
        </row>
        <row r="347">
          <cell r="B347" t="str">
            <v>UCOR.00000321.01.04.02</v>
          </cell>
        </row>
        <row r="348">
          <cell r="B348" t="str">
            <v>UCOR.00000321.01.04.03</v>
          </cell>
        </row>
        <row r="349">
          <cell r="B349" t="str">
            <v>UCOR.00000321.01.04.04</v>
          </cell>
        </row>
        <row r="350">
          <cell r="B350" t="str">
            <v>UCOR.00000322.01.01.01</v>
          </cell>
          <cell r="C350" t="str">
            <v>Oil - Recov. Fuel Adj., Riviera</v>
          </cell>
        </row>
        <row r="351">
          <cell r="B351" t="str">
            <v>UCOR.00000322.01.01.02</v>
          </cell>
          <cell r="C351" t="str">
            <v>Oil - Recov. Fuel Adj., Sanford 907</v>
          </cell>
        </row>
        <row r="352">
          <cell r="B352" t="str">
            <v>UCOR.00000322.01.01.03</v>
          </cell>
          <cell r="C352" t="str">
            <v>Oil - Recov. Fuel Adj., FT Myers CC 922</v>
          </cell>
        </row>
        <row r="353">
          <cell r="B353" t="str">
            <v>UCOR.00000322.01.01.04</v>
          </cell>
          <cell r="C353" t="str">
            <v>Oil - Recov. Fuel Adj., Pt Everg. 920</v>
          </cell>
        </row>
        <row r="354">
          <cell r="B354" t="str">
            <v>UCOR.00000322.01.01.05</v>
          </cell>
          <cell r="C354" t="str">
            <v>Oil - Recov. Fuel Adj., Pt Everg. 924</v>
          </cell>
        </row>
        <row r="355">
          <cell r="B355" t="str">
            <v>UCOR.00000322.01.01.06</v>
          </cell>
          <cell r="C355" t="str">
            <v>Oil - Recov. Fuel Adj., Pt Everg. 912</v>
          </cell>
        </row>
        <row r="356">
          <cell r="B356" t="str">
            <v>UCOR.00000322.01.01.07</v>
          </cell>
          <cell r="C356" t="str">
            <v>Oil - Recov. Fuel Adj., Cape Canaveral</v>
          </cell>
        </row>
        <row r="357">
          <cell r="B357" t="str">
            <v>UCOR.00000322.01.01.08</v>
          </cell>
          <cell r="C357" t="str">
            <v>Oil - Recov. Fuel Adj., PTN Fossil</v>
          </cell>
        </row>
        <row r="358">
          <cell r="B358" t="str">
            <v>UCOR.00000322.01.01.09</v>
          </cell>
          <cell r="C358" t="str">
            <v>Oil - Recov. Fuel Adj., Manatee 917</v>
          </cell>
        </row>
        <row r="359">
          <cell r="B359" t="str">
            <v>UCOR.00000322.01.01.10</v>
          </cell>
          <cell r="C359" t="str">
            <v>Oil - Recov. Fuel Adj., Martin 918</v>
          </cell>
        </row>
        <row r="360">
          <cell r="B360" t="str">
            <v>UCOR.00000322.01.02.01</v>
          </cell>
          <cell r="C360" t="str">
            <v>Oil - Recov. Fuel Adj., Putnam</v>
          </cell>
        </row>
        <row r="361">
          <cell r="B361" t="str">
            <v>UCOR.00000322.01.02.02</v>
          </cell>
          <cell r="C361" t="str">
            <v>Oil - Recov. Fuel Adj., Sanford 916</v>
          </cell>
        </row>
        <row r="362">
          <cell r="B362" t="str">
            <v>UCOR.00000322.01.02.03</v>
          </cell>
          <cell r="C362" t="str">
            <v>Oil - Recov. Fuel Adj., Ft. Laud CC</v>
          </cell>
        </row>
        <row r="363">
          <cell r="B363" t="str">
            <v>UCOR.00000322.01.02.04</v>
          </cell>
          <cell r="C363" t="str">
            <v>Oil - Recov. Fuel Adj., Ft. Laud. GT</v>
          </cell>
        </row>
        <row r="364">
          <cell r="B364" t="str">
            <v>UCOR.00000322.01.02.05</v>
          </cell>
          <cell r="C364" t="str">
            <v>Oil - Recov. Fuel Adj., FT Myers CC</v>
          </cell>
        </row>
        <row r="365">
          <cell r="B365" t="str">
            <v>UCOR.00000322.01.02.06</v>
          </cell>
          <cell r="C365" t="str">
            <v>Oil - Recov. Fuel Adj., FT Myers CC 919</v>
          </cell>
        </row>
        <row r="366">
          <cell r="B366" t="str">
            <v>UCOR.00000322.01.02.07</v>
          </cell>
          <cell r="C366" t="str">
            <v>Oil - Recov. Fuel Adj., FT Myers CC</v>
          </cell>
        </row>
        <row r="367">
          <cell r="B367" t="str">
            <v>UCOR.00000322.01.02.08</v>
          </cell>
          <cell r="C367" t="str">
            <v>Oil - Recov. Fuel Adj., Pt. Everg. 912</v>
          </cell>
        </row>
        <row r="368">
          <cell r="B368" t="str">
            <v>UCOR.00000322.01.02.09</v>
          </cell>
          <cell r="C368" t="str">
            <v>Oil - Recov. Fuel Adj., PTN Unit 5</v>
          </cell>
        </row>
        <row r="369">
          <cell r="B369" t="str">
            <v>UCOR.00000322.01.02.10</v>
          </cell>
          <cell r="C369" t="str">
            <v>Oil - Recov. Fuel Adj., Martin 952</v>
          </cell>
        </row>
        <row r="370">
          <cell r="B370" t="str">
            <v>UCOR.00000322.01.02.11</v>
          </cell>
          <cell r="C370" t="str">
            <v>Oil - Recov. Fuel Adj., Martin 928</v>
          </cell>
        </row>
        <row r="371">
          <cell r="B371" t="str">
            <v>UCOR.00000322.01.02.12</v>
          </cell>
          <cell r="C371" t="str">
            <v>Oil - Recov. Fuel Adj., West County</v>
          </cell>
        </row>
        <row r="372">
          <cell r="B372" t="str">
            <v>UCOR.00000323.01.01.01</v>
          </cell>
          <cell r="C372" t="str">
            <v>Coal Car Depreciation, SJRPP</v>
          </cell>
        </row>
        <row r="373">
          <cell r="B373" t="str">
            <v>UCOR.00000323.01.01.02</v>
          </cell>
          <cell r="C373" t="str">
            <v>Coal Car Depreciation, Scherer</v>
          </cell>
        </row>
        <row r="374">
          <cell r="B374" t="str">
            <v>UCOR.00000323.01.02.01</v>
          </cell>
        </row>
        <row r="375">
          <cell r="B375" t="str">
            <v>UNUC.00000084.01.01.01</v>
          </cell>
          <cell r="C375" t="str">
            <v>(518A) Nuc Fuel Exp-A04</v>
          </cell>
        </row>
        <row r="376">
          <cell r="B376" t="str">
            <v>UNUC.00000085.01.01.01</v>
          </cell>
          <cell r="C376" t="str">
            <v>(518A) Nuc Fuel Exp-A04</v>
          </cell>
        </row>
        <row r="377">
          <cell r="B377" t="str">
            <v>UNUC.00000086.01.01.01</v>
          </cell>
          <cell r="C377" t="str">
            <v>(518A) Nuc Fuel Exp-A04</v>
          </cell>
        </row>
        <row r="378">
          <cell r="B378" t="str">
            <v>UNUC.00000087.01.01.01</v>
          </cell>
          <cell r="C378" t="str">
            <v>(518A) Nuc Fuel Exp-A04</v>
          </cell>
        </row>
        <row r="379">
          <cell r="B379" t="str">
            <v>UNUC.00000580.01.01.01</v>
          </cell>
          <cell r="C379" t="str">
            <v>(518B) NuFuel Exp-DSPL-Fuel</v>
          </cell>
        </row>
        <row r="380">
          <cell r="B380" t="str">
            <v>UNUC.00000581.01.01.01</v>
          </cell>
          <cell r="C380" t="str">
            <v>(518B) NuFuel Exp-DSPL-Fuel</v>
          </cell>
        </row>
        <row r="381">
          <cell r="B381" t="str">
            <v>UNUC.00000582.01.01.01</v>
          </cell>
          <cell r="C381" t="str">
            <v>(518B) NuFuel Exp-DSPL-Fuel</v>
          </cell>
        </row>
        <row r="382">
          <cell r="B382" t="str">
            <v>UNUC.00000583.01.01.01</v>
          </cell>
          <cell r="C382" t="str">
            <v>(518B) NuFuel Exp-DSPL-Fuel</v>
          </cell>
        </row>
        <row r="383">
          <cell r="B383" t="str">
            <v>XAN4100</v>
          </cell>
          <cell r="C383" t="str">
            <v>Interest Rate - Last Day of the Month</v>
          </cell>
        </row>
        <row r="384">
          <cell r="B384" t="str">
            <v>XAN4200</v>
          </cell>
          <cell r="C384" t="str">
            <v>Regulatory Assessment Fee Rate</v>
          </cell>
        </row>
        <row r="385">
          <cell r="B385" t="str">
            <v>XAN4300</v>
          </cell>
          <cell r="C385" t="str">
            <v>Annual Rate of Return for Debt</v>
          </cell>
        </row>
        <row r="386">
          <cell r="B386" t="str">
            <v>XAN4400</v>
          </cell>
          <cell r="C386" t="str">
            <v>Annual Rate of Return for Equity</v>
          </cell>
        </row>
        <row r="387">
          <cell r="B387" t="str">
            <v>XAN4500</v>
          </cell>
          <cell r="C387" t="str">
            <v>Federal Tax Rate</v>
          </cell>
        </row>
        <row r="388">
          <cell r="B388" t="str">
            <v>XAN4600</v>
          </cell>
          <cell r="C388" t="str">
            <v>State Tax Rate</v>
          </cell>
        </row>
        <row r="389">
          <cell r="B389" t="str">
            <v>XAN4700</v>
          </cell>
          <cell r="C389" t="str">
            <v>Interest Rate - First Day of the Month</v>
          </cell>
        </row>
      </sheetData>
      <sheetData sheetId="2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111</v>
          </cell>
          <cell r="D2" t="str">
            <v>AMORT</v>
          </cell>
          <cell r="E2" t="str">
            <v>Okeelanta Settlement (Fuel Portion)</v>
          </cell>
          <cell r="F2">
            <v>1</v>
          </cell>
          <cell r="G2">
            <v>0</v>
          </cell>
          <cell r="H2">
            <v>0</v>
          </cell>
          <cell r="I2">
            <v>1</v>
          </cell>
        </row>
        <row r="3">
          <cell r="C3">
            <v>4001</v>
          </cell>
          <cell r="D3" t="str">
            <v>CAPITAL</v>
          </cell>
          <cell r="E3" t="str">
            <v>SCHERER COAL CARS</v>
          </cell>
          <cell r="F3">
            <v>1</v>
          </cell>
          <cell r="G3">
            <v>0</v>
          </cell>
          <cell r="H3">
            <v>0</v>
          </cell>
          <cell r="I3">
            <v>1</v>
          </cell>
        </row>
        <row r="4">
          <cell r="C4">
            <v>114</v>
          </cell>
          <cell r="D4" t="str">
            <v>FUEL_COST</v>
          </cell>
          <cell r="E4" t="str">
            <v>Nuclear Fuel Disposal Costs</v>
          </cell>
          <cell r="F4">
            <v>1</v>
          </cell>
          <cell r="G4">
            <v>0</v>
          </cell>
          <cell r="H4">
            <v>0</v>
          </cell>
          <cell r="I4">
            <v>1</v>
          </cell>
        </row>
        <row r="5">
          <cell r="C5">
            <v>115</v>
          </cell>
          <cell r="D5" t="str">
            <v>FUEL_COST</v>
          </cell>
          <cell r="E5" t="str">
            <v>Incremental Hedging Costs</v>
          </cell>
          <cell r="F5">
            <v>1</v>
          </cell>
          <cell r="G5">
            <v>0</v>
          </cell>
          <cell r="H5">
            <v>0</v>
          </cell>
          <cell r="I5">
            <v>1</v>
          </cell>
        </row>
        <row r="6">
          <cell r="C6">
            <v>116</v>
          </cell>
          <cell r="D6" t="str">
            <v>FUEL_COST</v>
          </cell>
          <cell r="E6" t="str">
            <v>Reactive &amp; Voltage Control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117</v>
          </cell>
          <cell r="D7" t="str">
            <v>FUEL_COST</v>
          </cell>
          <cell r="E7" t="str">
            <v>Inventory Adjustments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118</v>
          </cell>
          <cell r="D8" t="str">
            <v>FUEL_COST</v>
          </cell>
          <cell r="E8" t="str">
            <v>Non-recoverable oil in Tank Bottom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119</v>
          </cell>
          <cell r="D9" t="str">
            <v>FUEL_COST</v>
          </cell>
          <cell r="E9" t="str">
            <v>Fuel Cost of Power Sold (schedule A-6)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120</v>
          </cell>
          <cell r="D10" t="str">
            <v>FUEL_COST</v>
          </cell>
          <cell r="E10" t="str">
            <v>Gains from off-system sales (schedule A-6)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191</v>
          </cell>
          <cell r="D11" t="str">
            <v>FUEL_COST</v>
          </cell>
          <cell r="E11" t="str">
            <v>FPSC Refund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122</v>
          </cell>
          <cell r="D12" t="str">
            <v>FUEL_COST</v>
          </cell>
          <cell r="E12" t="str">
            <v>Fuel Cost of System Net Generation (x-Nuclear)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123</v>
          </cell>
          <cell r="D13" t="str">
            <v>FUEL_COST</v>
          </cell>
          <cell r="E13" t="str">
            <v>Fuel Cost of Purchased Power  (schedule A-7)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124</v>
          </cell>
          <cell r="D14" t="str">
            <v>FUEL_COST</v>
          </cell>
          <cell r="E14" t="str">
            <v>Energy Cost of Economy Purchases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125</v>
          </cell>
          <cell r="D15" t="str">
            <v>FUEL_COST</v>
          </cell>
          <cell r="E15" t="str">
            <v>Scherer Coal Car Depreciation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126</v>
          </cell>
          <cell r="D16" t="str">
            <v>FUEL_COST</v>
          </cell>
          <cell r="E16" t="str">
            <v>DOE D&amp;D Fund Payment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127</v>
          </cell>
          <cell r="D17" t="str">
            <v>FUEL_COST</v>
          </cell>
          <cell r="E17" t="str">
            <v>Fuel Cost of System Net Generation (Nuclear Only)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128</v>
          </cell>
          <cell r="D18" t="str">
            <v>FUEL_COST</v>
          </cell>
          <cell r="E18" t="str">
            <v>Okeelanta Settlement (Fuel Portion) Excluding Interest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129</v>
          </cell>
          <cell r="D19" t="str">
            <v>FUEL_COST</v>
          </cell>
          <cell r="E19" t="str">
            <v>Sales to FKEC &amp; CKW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151</v>
          </cell>
          <cell r="D20" t="str">
            <v>FUEL_COST</v>
          </cell>
          <cell r="E20" t="str">
            <v>D &amp; D Fund Payments 100% Retail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152</v>
          </cell>
          <cell r="D21" t="str">
            <v>FUEL_COST</v>
          </cell>
          <cell r="E21" t="str">
            <v>Nuclear Fuel Expense - 100% Retail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113</v>
          </cell>
          <cell r="D22" t="str">
            <v>FUEL_COST</v>
          </cell>
          <cell r="E22" t="str">
            <v>Scherer Fuel Additives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112</v>
          </cell>
          <cell r="D23" t="str">
            <v>FUEL_COST</v>
          </cell>
          <cell r="E23" t="str">
            <v>Incremental Hedging Costs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</sheetData>
      <sheetData sheetId="3">
        <row r="2">
          <cell r="A2">
            <v>2012</v>
          </cell>
          <cell r="B2" t="str">
            <v>JUN</v>
          </cell>
          <cell r="D2" t="str">
            <v>UCOR.00000321.01.01.12</v>
          </cell>
          <cell r="E2">
            <v>48568.26</v>
          </cell>
        </row>
        <row r="3">
          <cell r="A3">
            <v>2012</v>
          </cell>
          <cell r="B3" t="str">
            <v>JUN</v>
          </cell>
          <cell r="D3" t="str">
            <v>UCOR.00000321.01.03.02</v>
          </cell>
          <cell r="E3">
            <v>10755.47</v>
          </cell>
        </row>
        <row r="4">
          <cell r="A4">
            <v>2012</v>
          </cell>
          <cell r="B4" t="str">
            <v>JUN</v>
          </cell>
          <cell r="D4" t="str">
            <v>UCOR.00000321.01.03.03</v>
          </cell>
          <cell r="E4">
            <v>-813.95</v>
          </cell>
        </row>
        <row r="5">
          <cell r="A5">
            <v>2012</v>
          </cell>
          <cell r="B5" t="str">
            <v>JUN</v>
          </cell>
          <cell r="D5" t="str">
            <v>UCOR.00000321.01.03.04</v>
          </cell>
          <cell r="E5">
            <v>8767.1</v>
          </cell>
        </row>
        <row r="6">
          <cell r="A6">
            <v>2012</v>
          </cell>
          <cell r="B6" t="str">
            <v>JUN</v>
          </cell>
          <cell r="D6" t="str">
            <v>UCOR.00000321.01.03.05</v>
          </cell>
          <cell r="E6">
            <v>660.59</v>
          </cell>
        </row>
        <row r="7">
          <cell r="A7">
            <v>2012</v>
          </cell>
          <cell r="B7" t="str">
            <v>JUN</v>
          </cell>
          <cell r="D7" t="str">
            <v>UCOR.00000321.01.03.06</v>
          </cell>
          <cell r="E7">
            <v>-21966.98</v>
          </cell>
        </row>
        <row r="8">
          <cell r="A8">
            <v>2012</v>
          </cell>
          <cell r="B8" t="str">
            <v>JUN</v>
          </cell>
          <cell r="D8" t="str">
            <v>UCOR.00000321.01.03.07</v>
          </cell>
          <cell r="E8">
            <v>-9092.57</v>
          </cell>
        </row>
        <row r="9">
          <cell r="A9">
            <v>2012</v>
          </cell>
          <cell r="B9" t="str">
            <v>JUN</v>
          </cell>
          <cell r="D9" t="str">
            <v>UCOR.00000321.01.03.09</v>
          </cell>
          <cell r="E9">
            <v>1549.58</v>
          </cell>
        </row>
        <row r="10">
          <cell r="A10">
            <v>2012</v>
          </cell>
          <cell r="B10" t="str">
            <v>JUN</v>
          </cell>
          <cell r="D10" t="str">
            <v>UCOR.00000321.01.03.11</v>
          </cell>
          <cell r="E10">
            <v>-4059.37</v>
          </cell>
        </row>
        <row r="11">
          <cell r="A11">
            <v>2012</v>
          </cell>
          <cell r="B11" t="str">
            <v>JUN</v>
          </cell>
          <cell r="D11" t="str">
            <v>6350000864</v>
          </cell>
          <cell r="E11">
            <v>-907993.82</v>
          </cell>
        </row>
        <row r="12">
          <cell r="A12">
            <v>2012</v>
          </cell>
          <cell r="B12" t="str">
            <v>JUN</v>
          </cell>
          <cell r="D12" t="str">
            <v>6350000865</v>
          </cell>
          <cell r="E12">
            <v>-222303.41</v>
          </cell>
        </row>
        <row r="13">
          <cell r="A13">
            <v>2012</v>
          </cell>
          <cell r="B13" t="str">
            <v>JUN</v>
          </cell>
          <cell r="D13" t="str">
            <v>UCOR.00000301.01.02.01</v>
          </cell>
          <cell r="E13">
            <v>9876551.9600000009</v>
          </cell>
        </row>
        <row r="14">
          <cell r="A14">
            <v>2012</v>
          </cell>
          <cell r="B14" t="str">
            <v>JUN</v>
          </cell>
          <cell r="D14" t="str">
            <v>UCOR.00000320.01.01.05</v>
          </cell>
          <cell r="E14">
            <v>602238.03</v>
          </cell>
        </row>
        <row r="15">
          <cell r="A15">
            <v>2012</v>
          </cell>
          <cell r="B15" t="str">
            <v>JUN</v>
          </cell>
          <cell r="D15" t="str">
            <v>UCOR.00000320.01.01.07</v>
          </cell>
          <cell r="E15">
            <v>807378.72</v>
          </cell>
        </row>
        <row r="16">
          <cell r="A16">
            <v>2012</v>
          </cell>
          <cell r="B16" t="str">
            <v>JUN</v>
          </cell>
          <cell r="D16" t="str">
            <v>UCOR.00000320.01.01.08</v>
          </cell>
          <cell r="E16">
            <v>16776267.970000001</v>
          </cell>
        </row>
        <row r="17">
          <cell r="A17">
            <v>2012</v>
          </cell>
          <cell r="B17" t="str">
            <v>JUN</v>
          </cell>
          <cell r="D17" t="str">
            <v>UCOR.00000320.01.01.09</v>
          </cell>
          <cell r="E17">
            <v>319110.78000000003</v>
          </cell>
        </row>
        <row r="18">
          <cell r="A18">
            <v>2012</v>
          </cell>
          <cell r="B18" t="str">
            <v>JUN</v>
          </cell>
          <cell r="D18" t="str">
            <v>UCOR.00000320.01.02.05</v>
          </cell>
          <cell r="E18">
            <v>7581253.9000000004</v>
          </cell>
        </row>
        <row r="19">
          <cell r="A19">
            <v>2012</v>
          </cell>
          <cell r="B19" t="str">
            <v>JUN</v>
          </cell>
          <cell r="D19" t="str">
            <v>UCOR.00000320.01.02.07</v>
          </cell>
          <cell r="E19">
            <v>3385132.04</v>
          </cell>
        </row>
        <row r="20">
          <cell r="A20">
            <v>2012</v>
          </cell>
          <cell r="B20" t="str">
            <v>JUN</v>
          </cell>
          <cell r="D20" t="str">
            <v>UCOR.00000320.01.02.08</v>
          </cell>
          <cell r="E20">
            <v>12100300.51</v>
          </cell>
        </row>
        <row r="21">
          <cell r="A21">
            <v>2012</v>
          </cell>
          <cell r="B21" t="str">
            <v>JUN</v>
          </cell>
          <cell r="D21" t="str">
            <v>UCOR.00000320.01.02.09</v>
          </cell>
          <cell r="E21">
            <v>16072856.49</v>
          </cell>
        </row>
        <row r="22">
          <cell r="A22">
            <v>2012</v>
          </cell>
          <cell r="B22" t="str">
            <v>JUN</v>
          </cell>
          <cell r="D22" t="str">
            <v>UCOR.00000320.01.02.10</v>
          </cell>
          <cell r="E22">
            <v>67079.61</v>
          </cell>
        </row>
        <row r="23">
          <cell r="A23">
            <v>2012</v>
          </cell>
          <cell r="B23" t="str">
            <v>JUN</v>
          </cell>
          <cell r="D23" t="str">
            <v>UCOR.00000320.01.03.01</v>
          </cell>
          <cell r="E23">
            <v>4692299.74</v>
          </cell>
        </row>
        <row r="24">
          <cell r="A24">
            <v>2012</v>
          </cell>
          <cell r="B24" t="str">
            <v>JUN</v>
          </cell>
          <cell r="D24" t="str">
            <v>UCOR.00000320.01.03.02</v>
          </cell>
          <cell r="E24">
            <v>10013095.1</v>
          </cell>
        </row>
        <row r="25">
          <cell r="A25">
            <v>2012</v>
          </cell>
          <cell r="B25" t="str">
            <v>JUN</v>
          </cell>
          <cell r="D25" t="str">
            <v>UCOR.00000320.01.04.04</v>
          </cell>
          <cell r="E25">
            <v>-15289.88</v>
          </cell>
        </row>
        <row r="26">
          <cell r="A26">
            <v>2012</v>
          </cell>
          <cell r="B26" t="str">
            <v>JUN</v>
          </cell>
          <cell r="D26" t="str">
            <v>UCOR.00000320.01.06.04</v>
          </cell>
          <cell r="E26">
            <v>452.19</v>
          </cell>
        </row>
        <row r="27">
          <cell r="A27">
            <v>2012</v>
          </cell>
          <cell r="B27" t="str">
            <v>JUN</v>
          </cell>
          <cell r="D27" t="str">
            <v>UCOR.00000320.01.06.06</v>
          </cell>
          <cell r="E27">
            <v>25366.16</v>
          </cell>
        </row>
        <row r="28">
          <cell r="A28">
            <v>2012</v>
          </cell>
          <cell r="B28" t="str">
            <v>JUN</v>
          </cell>
          <cell r="D28" t="str">
            <v>UCOR.00000320.01.06.07</v>
          </cell>
          <cell r="E28">
            <v>11806.37</v>
          </cell>
        </row>
        <row r="29">
          <cell r="A29">
            <v>2012</v>
          </cell>
          <cell r="B29" t="str">
            <v>JUN</v>
          </cell>
          <cell r="D29" t="str">
            <v>UCOR.00000320.01.06.09</v>
          </cell>
          <cell r="E29">
            <v>100169.43</v>
          </cell>
        </row>
        <row r="30">
          <cell r="A30">
            <v>2012</v>
          </cell>
          <cell r="B30" t="str">
            <v>JUN</v>
          </cell>
          <cell r="D30" t="str">
            <v>UCOR.00000320.01.06.10</v>
          </cell>
          <cell r="E30">
            <v>57586.28</v>
          </cell>
        </row>
        <row r="31">
          <cell r="A31">
            <v>2012</v>
          </cell>
          <cell r="B31" t="str">
            <v>JUN</v>
          </cell>
          <cell r="D31" t="str">
            <v>UCOR.00000320.01.06.12</v>
          </cell>
          <cell r="E31">
            <v>287963.76</v>
          </cell>
        </row>
        <row r="32">
          <cell r="A32">
            <v>2012</v>
          </cell>
          <cell r="B32" t="str">
            <v>JUN</v>
          </cell>
          <cell r="D32" t="str">
            <v>UCOR.00000320.01.07.01</v>
          </cell>
          <cell r="E32">
            <v>4008138.73</v>
          </cell>
        </row>
        <row r="33">
          <cell r="A33">
            <v>2012</v>
          </cell>
          <cell r="B33" t="str">
            <v>JUN</v>
          </cell>
          <cell r="D33" t="str">
            <v>UCOR.00000320.01.07.02</v>
          </cell>
          <cell r="E33">
            <v>34243319.25</v>
          </cell>
        </row>
        <row r="34">
          <cell r="A34">
            <v>2012</v>
          </cell>
          <cell r="B34" t="str">
            <v>JUN</v>
          </cell>
          <cell r="D34" t="str">
            <v>UCOR.00000320.01.07.04</v>
          </cell>
          <cell r="E34">
            <v>9087554.9100000001</v>
          </cell>
        </row>
        <row r="35">
          <cell r="A35">
            <v>2012</v>
          </cell>
          <cell r="B35" t="str">
            <v>JUN</v>
          </cell>
          <cell r="D35" t="str">
            <v>UCOR.00000320.01.07.05</v>
          </cell>
          <cell r="E35">
            <v>277669.83</v>
          </cell>
        </row>
        <row r="36">
          <cell r="A36">
            <v>2012</v>
          </cell>
          <cell r="B36" t="str">
            <v>JUN</v>
          </cell>
          <cell r="D36" t="str">
            <v>UCOR.00000320.01.07.07</v>
          </cell>
          <cell r="E36">
            <v>768950.97</v>
          </cell>
        </row>
        <row r="37">
          <cell r="A37">
            <v>2012</v>
          </cell>
          <cell r="B37" t="str">
            <v>JUN</v>
          </cell>
          <cell r="D37" t="str">
            <v>UCOR.00000320.01.07.11</v>
          </cell>
          <cell r="E37">
            <v>18965778.940000001</v>
          </cell>
        </row>
        <row r="38">
          <cell r="A38">
            <v>2012</v>
          </cell>
          <cell r="B38" t="str">
            <v>JUN</v>
          </cell>
          <cell r="D38" t="str">
            <v>UCOR.00000320.01.07.12</v>
          </cell>
          <cell r="E38">
            <v>20134290.359999999</v>
          </cell>
        </row>
        <row r="39">
          <cell r="A39">
            <v>2012</v>
          </cell>
          <cell r="B39" t="str">
            <v>JUN</v>
          </cell>
          <cell r="D39" t="str">
            <v>UCOR.00000320.01.07.13</v>
          </cell>
          <cell r="E39">
            <v>21215613.300000001</v>
          </cell>
        </row>
        <row r="40">
          <cell r="A40">
            <v>2012</v>
          </cell>
          <cell r="B40" t="str">
            <v>JUN</v>
          </cell>
          <cell r="D40" t="str">
            <v>UCOR.00000320.01.07.14</v>
          </cell>
          <cell r="E40">
            <v>14553585.85</v>
          </cell>
        </row>
        <row r="41">
          <cell r="A41">
            <v>2012</v>
          </cell>
          <cell r="B41" t="str">
            <v>JUN</v>
          </cell>
          <cell r="D41" t="str">
            <v>UCOR.00000320.01.07.15</v>
          </cell>
          <cell r="E41">
            <v>71860653.040000007</v>
          </cell>
        </row>
        <row r="42">
          <cell r="A42">
            <v>2012</v>
          </cell>
          <cell r="B42" t="str">
            <v>JUN</v>
          </cell>
          <cell r="D42" t="str">
            <v>UCOR.00000320.01.07.16</v>
          </cell>
          <cell r="E42">
            <v>100138.98</v>
          </cell>
        </row>
        <row r="43">
          <cell r="A43">
            <v>2012</v>
          </cell>
          <cell r="B43" t="str">
            <v>JUN</v>
          </cell>
          <cell r="D43" t="str">
            <v>RES4PMO</v>
          </cell>
          <cell r="E43">
            <v>0</v>
          </cell>
        </row>
        <row r="44">
          <cell r="A44">
            <v>2012</v>
          </cell>
          <cell r="B44" t="str">
            <v>JUN</v>
          </cell>
          <cell r="D44" t="str">
            <v>INT4AMT</v>
          </cell>
          <cell r="E44">
            <v>-2076.55793882236</v>
          </cell>
        </row>
        <row r="45">
          <cell r="A45">
            <v>2012</v>
          </cell>
          <cell r="B45" t="str">
            <v>JUN</v>
          </cell>
          <cell r="D45" t="str">
            <v>TRU4BEG</v>
          </cell>
          <cell r="E45">
            <v>-32168626.0920313</v>
          </cell>
        </row>
        <row r="46">
          <cell r="A46">
            <v>2012</v>
          </cell>
          <cell r="B46" t="str">
            <v>JUN</v>
          </cell>
          <cell r="D46" t="str">
            <v>GLB4END</v>
          </cell>
          <cell r="E46">
            <v>-11185390.733597601</v>
          </cell>
        </row>
        <row r="47">
          <cell r="A47">
            <v>2012</v>
          </cell>
          <cell r="B47" t="str">
            <v>JUN</v>
          </cell>
          <cell r="D47" t="str">
            <v>INT4MON</v>
          </cell>
          <cell r="E47">
            <v>9.5799999999999998E-5</v>
          </cell>
        </row>
        <row r="48">
          <cell r="A48">
            <v>2012</v>
          </cell>
          <cell r="B48" t="str">
            <v>JUN</v>
          </cell>
          <cell r="D48" t="str">
            <v>AVG4AMT</v>
          </cell>
          <cell r="E48">
            <v>-21675970.133845098</v>
          </cell>
        </row>
        <row r="49">
          <cell r="A49">
            <v>2012</v>
          </cell>
          <cell r="B49" t="str">
            <v>JUN</v>
          </cell>
          <cell r="D49" t="str">
            <v>INT4YER</v>
          </cell>
          <cell r="E49">
            <v>1.15E-3</v>
          </cell>
        </row>
        <row r="50">
          <cell r="A50">
            <v>2012</v>
          </cell>
          <cell r="B50" t="str">
            <v>JUN</v>
          </cell>
          <cell r="D50" t="str">
            <v>ADJ4PRI</v>
          </cell>
          <cell r="E50">
            <v>0</v>
          </cell>
        </row>
        <row r="51">
          <cell r="A51">
            <v>2012</v>
          </cell>
          <cell r="B51" t="str">
            <v>JUN</v>
          </cell>
          <cell r="D51" t="str">
            <v>RES4PRI</v>
          </cell>
          <cell r="E51">
            <v>0</v>
          </cell>
        </row>
        <row r="52">
          <cell r="A52">
            <v>2012</v>
          </cell>
          <cell r="B52" t="str">
            <v>JUN</v>
          </cell>
          <cell r="D52" t="str">
            <v>TRU4END</v>
          </cell>
          <cell r="E52">
            <v>-11183314.1756588</v>
          </cell>
        </row>
        <row r="53">
          <cell r="A53">
            <v>2012</v>
          </cell>
          <cell r="B53" t="str">
            <v>JUN</v>
          </cell>
          <cell r="D53" t="str">
            <v>SHT4REM</v>
          </cell>
          <cell r="E53">
            <v>25900203</v>
          </cell>
        </row>
        <row r="54">
          <cell r="A54">
            <v>2012</v>
          </cell>
          <cell r="B54" t="str">
            <v>JUN</v>
          </cell>
          <cell r="D54" t="str">
            <v>LNG4MON</v>
          </cell>
          <cell r="E54">
            <v>-25560512.5</v>
          </cell>
        </row>
        <row r="55">
          <cell r="A55">
            <v>2012</v>
          </cell>
          <cell r="B55" t="str">
            <v>JUN</v>
          </cell>
          <cell r="D55" t="str">
            <v>3MC4MON</v>
          </cell>
          <cell r="E55">
            <v>0</v>
          </cell>
        </row>
        <row r="56">
          <cell r="A56">
            <v>2012</v>
          </cell>
          <cell r="B56" t="str">
            <v>JUN</v>
          </cell>
          <cell r="D56" t="str">
            <v>SHT4DEF</v>
          </cell>
          <cell r="E56">
            <v>25560512.5</v>
          </cell>
        </row>
        <row r="57">
          <cell r="A57">
            <v>2012</v>
          </cell>
          <cell r="B57" t="str">
            <v>JUN</v>
          </cell>
          <cell r="D57" t="str">
            <v>CI14001</v>
          </cell>
          <cell r="E57">
            <v>0</v>
          </cell>
        </row>
        <row r="58">
          <cell r="A58">
            <v>2012</v>
          </cell>
          <cell r="B58" t="str">
            <v>JUN</v>
          </cell>
          <cell r="D58" t="str">
            <v>CI84001</v>
          </cell>
          <cell r="E58">
            <v>0</v>
          </cell>
        </row>
        <row r="59">
          <cell r="A59">
            <v>2012</v>
          </cell>
          <cell r="B59" t="str">
            <v>JUN</v>
          </cell>
          <cell r="D59" t="str">
            <v>CIA4001</v>
          </cell>
          <cell r="E59">
            <v>0</v>
          </cell>
        </row>
        <row r="60">
          <cell r="A60">
            <v>2012</v>
          </cell>
          <cell r="B60" t="str">
            <v>JUN</v>
          </cell>
          <cell r="D60" t="str">
            <v>CIB4001</v>
          </cell>
          <cell r="E60">
            <v>0</v>
          </cell>
        </row>
        <row r="61">
          <cell r="A61">
            <v>2012</v>
          </cell>
          <cell r="B61" t="str">
            <v>JUN</v>
          </cell>
          <cell r="D61" t="str">
            <v>CIC4001</v>
          </cell>
          <cell r="E61">
            <v>0</v>
          </cell>
        </row>
        <row r="62">
          <cell r="A62">
            <v>2012</v>
          </cell>
          <cell r="B62" t="str">
            <v>JUN</v>
          </cell>
          <cell r="D62" t="str">
            <v>MAN4001</v>
          </cell>
          <cell r="E62">
            <v>-45498494</v>
          </cell>
        </row>
        <row r="63">
          <cell r="A63">
            <v>2012</v>
          </cell>
          <cell r="B63" t="str">
            <v>JUN</v>
          </cell>
          <cell r="D63" t="str">
            <v>MAN4002</v>
          </cell>
          <cell r="E63">
            <v>-6301912</v>
          </cell>
        </row>
        <row r="64">
          <cell r="A64">
            <v>2012</v>
          </cell>
          <cell r="B64" t="str">
            <v>JUN</v>
          </cell>
          <cell r="D64" t="str">
            <v>MAN4003</v>
          </cell>
          <cell r="E64">
            <v>0</v>
          </cell>
        </row>
        <row r="65">
          <cell r="A65">
            <v>2012</v>
          </cell>
          <cell r="B65" t="str">
            <v>JUN</v>
          </cell>
          <cell r="D65" t="str">
            <v>MAN4004</v>
          </cell>
          <cell r="E65">
            <v>0</v>
          </cell>
        </row>
        <row r="66">
          <cell r="A66">
            <v>2012</v>
          </cell>
          <cell r="B66" t="str">
            <v>JUN</v>
          </cell>
          <cell r="D66" t="str">
            <v>MAN4005</v>
          </cell>
          <cell r="E66">
            <v>0</v>
          </cell>
        </row>
        <row r="67">
          <cell r="A67">
            <v>2012</v>
          </cell>
          <cell r="B67" t="str">
            <v>JUN</v>
          </cell>
          <cell r="D67" t="str">
            <v>MAN4006</v>
          </cell>
          <cell r="E67">
            <v>0</v>
          </cell>
        </row>
        <row r="68">
          <cell r="A68">
            <v>2012</v>
          </cell>
          <cell r="B68" t="str">
            <v>JUN</v>
          </cell>
          <cell r="D68" t="str">
            <v>MAN4007</v>
          </cell>
          <cell r="E68">
            <v>0</v>
          </cell>
        </row>
        <row r="69">
          <cell r="A69">
            <v>2012</v>
          </cell>
          <cell r="B69" t="str">
            <v>JUN</v>
          </cell>
          <cell r="D69" t="str">
            <v>MAN4008</v>
          </cell>
          <cell r="E69">
            <v>0</v>
          </cell>
        </row>
        <row r="70">
          <cell r="A70">
            <v>2012</v>
          </cell>
          <cell r="B70" t="str">
            <v>JUN</v>
          </cell>
          <cell r="D70" t="str">
            <v>MAN4009</v>
          </cell>
          <cell r="E70">
            <v>0</v>
          </cell>
        </row>
        <row r="71">
          <cell r="A71">
            <v>2012</v>
          </cell>
          <cell r="B71" t="str">
            <v>JUN</v>
          </cell>
          <cell r="D71" t="str">
            <v>MAN400B</v>
          </cell>
          <cell r="E71">
            <v>-51121025</v>
          </cell>
        </row>
        <row r="72">
          <cell r="A72">
            <v>2012</v>
          </cell>
          <cell r="B72" t="str">
            <v>JUN</v>
          </cell>
          <cell r="D72" t="str">
            <v>MAN400G</v>
          </cell>
          <cell r="E72">
            <v>-6571449</v>
          </cell>
        </row>
        <row r="73">
          <cell r="A73">
            <v>2012</v>
          </cell>
          <cell r="B73" t="str">
            <v>JUN</v>
          </cell>
          <cell r="D73" t="str">
            <v>MAN400H</v>
          </cell>
          <cell r="E73">
            <v>0</v>
          </cell>
        </row>
        <row r="74">
          <cell r="A74">
            <v>2012</v>
          </cell>
          <cell r="B74" t="str">
            <v>JUN</v>
          </cell>
          <cell r="D74" t="str">
            <v>MAN400R</v>
          </cell>
          <cell r="E74">
            <v>0</v>
          </cell>
        </row>
        <row r="75">
          <cell r="A75">
            <v>2012</v>
          </cell>
          <cell r="B75" t="str">
            <v>JUN</v>
          </cell>
          <cell r="D75" t="str">
            <v>MAN400W</v>
          </cell>
          <cell r="E75">
            <v>0</v>
          </cell>
        </row>
        <row r="76">
          <cell r="A76">
            <v>2012</v>
          </cell>
          <cell r="B76" t="str">
            <v>JUN</v>
          </cell>
          <cell r="D76" t="str">
            <v>MAN400X</v>
          </cell>
          <cell r="E76">
            <v>0</v>
          </cell>
        </row>
        <row r="77">
          <cell r="A77">
            <v>2012</v>
          </cell>
          <cell r="B77" t="str">
            <v>JUN</v>
          </cell>
          <cell r="D77" t="str">
            <v>MAN4019</v>
          </cell>
          <cell r="E77">
            <v>0</v>
          </cell>
        </row>
        <row r="78">
          <cell r="A78">
            <v>2012</v>
          </cell>
          <cell r="B78" t="str">
            <v>JUN</v>
          </cell>
          <cell r="D78" t="str">
            <v>MAN4100</v>
          </cell>
          <cell r="E78">
            <v>0</v>
          </cell>
        </row>
        <row r="79">
          <cell r="A79">
            <v>2012</v>
          </cell>
          <cell r="B79" t="str">
            <v>JUN</v>
          </cell>
          <cell r="D79" t="str">
            <v>MAN4150</v>
          </cell>
          <cell r="E79">
            <v>8.4999999999999995E-4</v>
          </cell>
        </row>
        <row r="80">
          <cell r="A80">
            <v>2012</v>
          </cell>
          <cell r="B80" t="str">
            <v>JUN</v>
          </cell>
          <cell r="D80" t="str">
            <v>XAN4100</v>
          </cell>
          <cell r="E80">
            <v>1E-3</v>
          </cell>
        </row>
        <row r="81">
          <cell r="A81">
            <v>2012</v>
          </cell>
          <cell r="B81" t="str">
            <v>JUN</v>
          </cell>
          <cell r="D81" t="str">
            <v>XAN4200</v>
          </cell>
          <cell r="E81">
            <v>7.2000000000000005E-4</v>
          </cell>
        </row>
        <row r="82">
          <cell r="A82">
            <v>2012</v>
          </cell>
          <cell r="B82" t="str">
            <v>JUN</v>
          </cell>
          <cell r="D82" t="str">
            <v>XAN4300</v>
          </cell>
          <cell r="E82">
            <v>1.9473000000000001E-2</v>
          </cell>
        </row>
        <row r="83">
          <cell r="A83">
            <v>2012</v>
          </cell>
          <cell r="B83" t="str">
            <v>JUN</v>
          </cell>
          <cell r="D83" t="str">
            <v>XAN4400</v>
          </cell>
          <cell r="E83">
            <v>4.7018999999999998E-2</v>
          </cell>
        </row>
        <row r="84">
          <cell r="A84">
            <v>2012</v>
          </cell>
          <cell r="B84" t="str">
            <v>JUN</v>
          </cell>
          <cell r="D84" t="str">
            <v>XAN4500</v>
          </cell>
          <cell r="E84">
            <v>0.35</v>
          </cell>
        </row>
        <row r="85">
          <cell r="A85">
            <v>2012</v>
          </cell>
          <cell r="B85" t="str">
            <v>JUN</v>
          </cell>
          <cell r="D85" t="str">
            <v>XAN4600</v>
          </cell>
          <cell r="E85">
            <v>5.5E-2</v>
          </cell>
        </row>
        <row r="86">
          <cell r="A86">
            <v>2012</v>
          </cell>
          <cell r="B86" t="str">
            <v>JUN</v>
          </cell>
          <cell r="D86" t="str">
            <v>XAN4700</v>
          </cell>
          <cell r="E86">
            <v>1.2999999999999999E-3</v>
          </cell>
        </row>
        <row r="87">
          <cell r="A87">
            <v>2012</v>
          </cell>
          <cell r="B87" t="str">
            <v>JUN</v>
          </cell>
          <cell r="D87" t="str">
            <v>AM44111</v>
          </cell>
          <cell r="E87">
            <v>-54</v>
          </cell>
        </row>
        <row r="88">
          <cell r="A88">
            <v>2012</v>
          </cell>
          <cell r="B88" t="str">
            <v>JUN</v>
          </cell>
          <cell r="D88" t="str">
            <v>AM14111</v>
          </cell>
          <cell r="E88">
            <v>0</v>
          </cell>
        </row>
        <row r="89">
          <cell r="A89">
            <v>2012</v>
          </cell>
          <cell r="B89" t="str">
            <v>JUN</v>
          </cell>
          <cell r="D89" t="str">
            <v>CIP4001</v>
          </cell>
          <cell r="E89">
            <v>33369368.789999999</v>
          </cell>
        </row>
        <row r="90">
          <cell r="A90">
            <v>2012</v>
          </cell>
          <cell r="B90" t="str">
            <v>JUN</v>
          </cell>
          <cell r="D90" t="str">
            <v>CIN4001</v>
          </cell>
          <cell r="E90">
            <v>0</v>
          </cell>
        </row>
        <row r="91">
          <cell r="A91">
            <v>2012</v>
          </cell>
          <cell r="B91" t="str">
            <v>JUN</v>
          </cell>
          <cell r="D91" t="str">
            <v>CIQ4001</v>
          </cell>
          <cell r="E91">
            <v>33369368.789999999</v>
          </cell>
        </row>
        <row r="92">
          <cell r="A92">
            <v>2012</v>
          </cell>
          <cell r="B92" t="str">
            <v>JUN</v>
          </cell>
          <cell r="D92" t="str">
            <v>GLB4BEG</v>
          </cell>
          <cell r="E92">
            <v>-32168626.0920313</v>
          </cell>
        </row>
        <row r="93">
          <cell r="A93">
            <v>2012</v>
          </cell>
          <cell r="B93" t="str">
            <v>JUN</v>
          </cell>
          <cell r="D93" t="str">
            <v>O/U4YTD</v>
          </cell>
          <cell r="E93">
            <v>49187810.380663298</v>
          </cell>
        </row>
        <row r="94">
          <cell r="A94">
            <v>2012</v>
          </cell>
          <cell r="B94" t="str">
            <v>JUN</v>
          </cell>
          <cell r="D94" t="str">
            <v>TRU4YTD</v>
          </cell>
          <cell r="E94">
            <v>-21583502.5</v>
          </cell>
        </row>
        <row r="95">
          <cell r="A95">
            <v>2012</v>
          </cell>
          <cell r="B95" t="str">
            <v>JUN</v>
          </cell>
          <cell r="D95" t="str">
            <v>1MC4YTD</v>
          </cell>
          <cell r="E95">
            <v>0</v>
          </cell>
        </row>
        <row r="96">
          <cell r="A96">
            <v>2012</v>
          </cell>
          <cell r="B96" t="str">
            <v>JUN</v>
          </cell>
          <cell r="D96" t="str">
            <v>2MC4YTD</v>
          </cell>
          <cell r="E96">
            <v>0</v>
          </cell>
        </row>
        <row r="97">
          <cell r="A97">
            <v>2012</v>
          </cell>
          <cell r="B97" t="str">
            <v>JUN</v>
          </cell>
          <cell r="D97" t="str">
            <v>3MC4YTD</v>
          </cell>
          <cell r="E97">
            <v>0</v>
          </cell>
        </row>
        <row r="98">
          <cell r="A98">
            <v>2012</v>
          </cell>
          <cell r="B98" t="str">
            <v>JUN</v>
          </cell>
          <cell r="D98" t="str">
            <v>INT4YTD</v>
          </cell>
          <cell r="E98">
            <v>-18506.992269948802</v>
          </cell>
        </row>
        <row r="99">
          <cell r="A99">
            <v>2012</v>
          </cell>
          <cell r="B99" t="str">
            <v>JUN</v>
          </cell>
          <cell r="D99" t="str">
            <v>RRT9102</v>
          </cell>
          <cell r="E99">
            <v>688413.12173795002</v>
          </cell>
        </row>
        <row r="100">
          <cell r="A100">
            <v>2012</v>
          </cell>
          <cell r="B100" t="str">
            <v>JUN</v>
          </cell>
          <cell r="D100" t="str">
            <v>RRD9002</v>
          </cell>
          <cell r="E100">
            <v>0</v>
          </cell>
        </row>
        <row r="101">
          <cell r="A101">
            <v>2012</v>
          </cell>
          <cell r="B101" t="str">
            <v>JUN</v>
          </cell>
          <cell r="D101" t="str">
            <v>RRT9103</v>
          </cell>
          <cell r="E101">
            <v>338082.97249619401</v>
          </cell>
        </row>
        <row r="102">
          <cell r="A102">
            <v>2012</v>
          </cell>
          <cell r="B102" t="str">
            <v>JUN</v>
          </cell>
          <cell r="D102" t="str">
            <v>RRT9003</v>
          </cell>
          <cell r="E102">
            <v>397008.88924209698</v>
          </cell>
        </row>
        <row r="103">
          <cell r="A103">
            <v>2012</v>
          </cell>
          <cell r="B103" t="str">
            <v>JUN</v>
          </cell>
          <cell r="D103" t="str">
            <v>RRD9103</v>
          </cell>
          <cell r="E103">
            <v>0</v>
          </cell>
        </row>
        <row r="104">
          <cell r="A104">
            <v>2012</v>
          </cell>
          <cell r="B104" t="str">
            <v>JUN</v>
          </cell>
          <cell r="D104" t="str">
            <v>RRD9003</v>
          </cell>
          <cell r="E104">
            <v>0</v>
          </cell>
        </row>
        <row r="105">
          <cell r="A105">
            <v>2012</v>
          </cell>
          <cell r="B105" t="str">
            <v>JUN</v>
          </cell>
          <cell r="D105" t="str">
            <v>RRD9102</v>
          </cell>
          <cell r="E105">
            <v>0</v>
          </cell>
        </row>
        <row r="106">
          <cell r="A106">
            <v>2012</v>
          </cell>
          <cell r="B106" t="str">
            <v>JUN</v>
          </cell>
          <cell r="D106" t="str">
            <v>RRT9002</v>
          </cell>
          <cell r="E106">
            <v>1398968.2524111699</v>
          </cell>
        </row>
        <row r="107">
          <cell r="A107">
            <v>2012</v>
          </cell>
          <cell r="B107" t="str">
            <v>JUN</v>
          </cell>
          <cell r="D107" t="str">
            <v>UCOR.00000320.01.04.04</v>
          </cell>
          <cell r="E107">
            <v>-82862.83</v>
          </cell>
        </row>
        <row r="108">
          <cell r="A108">
            <v>2012</v>
          </cell>
          <cell r="B108" t="str">
            <v>JUN</v>
          </cell>
          <cell r="D108" t="str">
            <v>JUR4FA1</v>
          </cell>
          <cell r="E108">
            <v>0.98098030000000003</v>
          </cell>
        </row>
        <row r="109">
          <cell r="A109">
            <v>2012</v>
          </cell>
          <cell r="B109" t="str">
            <v>JUN</v>
          </cell>
          <cell r="D109" t="str">
            <v>TRU4TOT</v>
          </cell>
          <cell r="E109">
            <v>-51800406</v>
          </cell>
        </row>
        <row r="110">
          <cell r="A110">
            <v>2012</v>
          </cell>
          <cell r="B110" t="str">
            <v>JUN</v>
          </cell>
          <cell r="D110" t="str">
            <v>2MC4MON</v>
          </cell>
          <cell r="E110">
            <v>0</v>
          </cell>
        </row>
        <row r="111">
          <cell r="A111">
            <v>2012</v>
          </cell>
          <cell r="B111" t="str">
            <v>JUN</v>
          </cell>
          <cell r="D111" t="str">
            <v>2MC4TOT</v>
          </cell>
          <cell r="E111">
            <v>0</v>
          </cell>
        </row>
        <row r="112">
          <cell r="A112">
            <v>2012</v>
          </cell>
          <cell r="B112" t="str">
            <v>JUN</v>
          </cell>
          <cell r="D112" t="str">
            <v>TRU4MON</v>
          </cell>
          <cell r="E112">
            <v>-4316700.5</v>
          </cell>
        </row>
        <row r="113">
          <cell r="A113">
            <v>2012</v>
          </cell>
          <cell r="B113" t="str">
            <v>JUN</v>
          </cell>
          <cell r="D113" t="str">
            <v>1MC4TOT</v>
          </cell>
          <cell r="E113">
            <v>0</v>
          </cell>
        </row>
        <row r="114">
          <cell r="A114">
            <v>2012</v>
          </cell>
          <cell r="B114" t="str">
            <v>JUN</v>
          </cell>
          <cell r="D114" t="str">
            <v>1MC4MON</v>
          </cell>
          <cell r="E114">
            <v>0</v>
          </cell>
        </row>
        <row r="115">
          <cell r="A115">
            <v>2012</v>
          </cell>
          <cell r="B115" t="str">
            <v>JUN</v>
          </cell>
          <cell r="D115" t="str">
            <v>PIF4MON</v>
          </cell>
          <cell r="E115">
            <v>-547226.46305999998</v>
          </cell>
        </row>
        <row r="116">
          <cell r="A116">
            <v>2012</v>
          </cell>
          <cell r="B116" t="str">
            <v>JUN</v>
          </cell>
          <cell r="D116" t="str">
            <v>PIF4GRS</v>
          </cell>
          <cell r="E116">
            <v>0</v>
          </cell>
        </row>
        <row r="117">
          <cell r="A117">
            <v>2012</v>
          </cell>
          <cell r="B117" t="str">
            <v>JUN</v>
          </cell>
          <cell r="D117" t="str">
            <v>PIF4NET</v>
          </cell>
          <cell r="E117">
            <v>-6566717.5567199998</v>
          </cell>
        </row>
        <row r="118">
          <cell r="A118">
            <v>2012</v>
          </cell>
          <cell r="B118" t="str">
            <v>JUN</v>
          </cell>
          <cell r="D118" t="str">
            <v>PIF4FEE</v>
          </cell>
          <cell r="E118">
            <v>4731.4432800000004</v>
          </cell>
        </row>
        <row r="119">
          <cell r="A119">
            <v>2012</v>
          </cell>
          <cell r="B119" t="str">
            <v>JUN</v>
          </cell>
          <cell r="D119" t="str">
            <v>GRT4FEE</v>
          </cell>
          <cell r="E119">
            <v>0</v>
          </cell>
        </row>
        <row r="120">
          <cell r="A120">
            <v>2012</v>
          </cell>
          <cell r="B120" t="str">
            <v>JUN</v>
          </cell>
          <cell r="D120" t="str">
            <v>UNUC.00000580.01.01.01</v>
          </cell>
          <cell r="E120">
            <v>499148.72</v>
          </cell>
        </row>
        <row r="121">
          <cell r="A121">
            <v>2012</v>
          </cell>
          <cell r="B121" t="str">
            <v>JUN</v>
          </cell>
          <cell r="D121" t="str">
            <v>UNUC.00000581.01.01.01</v>
          </cell>
          <cell r="E121">
            <v>490373.63</v>
          </cell>
        </row>
        <row r="122">
          <cell r="A122">
            <v>2012</v>
          </cell>
          <cell r="B122" t="str">
            <v>JUN</v>
          </cell>
          <cell r="D122" t="str">
            <v>UNUC.00000583.01.01.01</v>
          </cell>
          <cell r="E122">
            <v>475639.72</v>
          </cell>
        </row>
        <row r="123">
          <cell r="A123">
            <v>2012</v>
          </cell>
          <cell r="B123" t="str">
            <v>JUN</v>
          </cell>
          <cell r="D123" t="str">
            <v>6350000933</v>
          </cell>
          <cell r="E123">
            <v>-44780.34</v>
          </cell>
        </row>
        <row r="124">
          <cell r="A124">
            <v>2012</v>
          </cell>
          <cell r="B124" t="str">
            <v>JUN</v>
          </cell>
          <cell r="D124" t="str">
            <v>6350000934</v>
          </cell>
          <cell r="E124">
            <v>-28327.05</v>
          </cell>
        </row>
        <row r="125">
          <cell r="A125">
            <v>2012</v>
          </cell>
          <cell r="B125" t="str">
            <v>JUN</v>
          </cell>
          <cell r="D125" t="str">
            <v>6350000935</v>
          </cell>
          <cell r="E125">
            <v>1984.34</v>
          </cell>
        </row>
        <row r="126">
          <cell r="A126">
            <v>2012</v>
          </cell>
          <cell r="B126" t="str">
            <v>JUN</v>
          </cell>
          <cell r="D126" t="str">
            <v>UCOR.00000321.01.01.02</v>
          </cell>
          <cell r="E126">
            <v>-2414.0500000000002</v>
          </cell>
        </row>
        <row r="127">
          <cell r="A127">
            <v>2012</v>
          </cell>
          <cell r="B127" t="str">
            <v>JUN</v>
          </cell>
          <cell r="D127" t="str">
            <v>UCOR.00000321.01.01.07</v>
          </cell>
          <cell r="E127">
            <v>-300534.93</v>
          </cell>
        </row>
        <row r="128">
          <cell r="A128">
            <v>2012</v>
          </cell>
          <cell r="B128" t="str">
            <v>JUN</v>
          </cell>
          <cell r="D128" t="str">
            <v>UCOR.00000321.01.01.09</v>
          </cell>
          <cell r="E128">
            <v>-81630.17</v>
          </cell>
        </row>
        <row r="129">
          <cell r="A129">
            <v>2012</v>
          </cell>
          <cell r="B129" t="str">
            <v>JUN</v>
          </cell>
          <cell r="D129" t="str">
            <v>UCOR.00000321.01.01.10</v>
          </cell>
          <cell r="E129">
            <v>18592.86</v>
          </cell>
        </row>
        <row r="130">
          <cell r="A130">
            <v>2012</v>
          </cell>
          <cell r="B130" t="str">
            <v>JUN</v>
          </cell>
          <cell r="D130" t="str">
            <v>FC24115</v>
          </cell>
          <cell r="E130">
            <v>0.98098030000000003</v>
          </cell>
        </row>
        <row r="131">
          <cell r="A131">
            <v>2012</v>
          </cell>
          <cell r="B131" t="str">
            <v>JUN</v>
          </cell>
          <cell r="D131" t="str">
            <v>FC14119</v>
          </cell>
          <cell r="E131">
            <v>-907993.82</v>
          </cell>
        </row>
        <row r="132">
          <cell r="A132">
            <v>2012</v>
          </cell>
          <cell r="B132" t="str">
            <v>JUN</v>
          </cell>
          <cell r="D132" t="str">
            <v>FC14118</v>
          </cell>
          <cell r="E132">
            <v>0</v>
          </cell>
        </row>
        <row r="133">
          <cell r="A133">
            <v>2012</v>
          </cell>
          <cell r="B133" t="str">
            <v>JUN</v>
          </cell>
          <cell r="D133" t="str">
            <v>FC14123</v>
          </cell>
          <cell r="E133">
            <v>18503612.16</v>
          </cell>
        </row>
        <row r="134">
          <cell r="A134">
            <v>2012</v>
          </cell>
          <cell r="B134" t="str">
            <v>JUN</v>
          </cell>
          <cell r="D134" t="str">
            <v>FC24118</v>
          </cell>
          <cell r="E134">
            <v>0.98098030000000003</v>
          </cell>
        </row>
        <row r="135">
          <cell r="A135">
            <v>2012</v>
          </cell>
          <cell r="B135" t="str">
            <v>JUN</v>
          </cell>
          <cell r="D135" t="str">
            <v>FC14117</v>
          </cell>
          <cell r="E135">
            <v>-331618.15999999997</v>
          </cell>
        </row>
        <row r="136">
          <cell r="A136">
            <v>2012</v>
          </cell>
          <cell r="B136" t="str">
            <v>JUN</v>
          </cell>
          <cell r="D136" t="str">
            <v>FC14127</v>
          </cell>
          <cell r="E136">
            <v>10287005.82</v>
          </cell>
        </row>
        <row r="137">
          <cell r="A137">
            <v>2012</v>
          </cell>
          <cell r="B137" t="str">
            <v>JUN</v>
          </cell>
          <cell r="D137" t="str">
            <v>FC24191</v>
          </cell>
          <cell r="E137">
            <v>0.98098030000000003</v>
          </cell>
        </row>
        <row r="138">
          <cell r="A138">
            <v>2012</v>
          </cell>
          <cell r="B138" t="str">
            <v>JUN</v>
          </cell>
          <cell r="D138" t="str">
            <v>FC14114</v>
          </cell>
          <cell r="E138">
            <v>1465162.07</v>
          </cell>
        </row>
        <row r="139">
          <cell r="A139">
            <v>2012</v>
          </cell>
          <cell r="B139" t="str">
            <v>JUN</v>
          </cell>
          <cell r="D139" t="str">
            <v>FC14128</v>
          </cell>
          <cell r="E139">
            <v>0</v>
          </cell>
        </row>
        <row r="140">
          <cell r="A140">
            <v>2012</v>
          </cell>
          <cell r="B140" t="str">
            <v>JUN</v>
          </cell>
          <cell r="D140" t="str">
            <v>FC14116</v>
          </cell>
          <cell r="E140">
            <v>-71123.05</v>
          </cell>
        </row>
        <row r="141">
          <cell r="A141">
            <v>2012</v>
          </cell>
          <cell r="B141" t="str">
            <v>JUN</v>
          </cell>
          <cell r="D141" t="str">
            <v>FC24129</v>
          </cell>
          <cell r="E141">
            <v>0.98098030000000003</v>
          </cell>
        </row>
        <row r="142">
          <cell r="A142">
            <v>2012</v>
          </cell>
          <cell r="B142" t="str">
            <v>JUN</v>
          </cell>
          <cell r="D142" t="str">
            <v>FC24116</v>
          </cell>
          <cell r="E142">
            <v>0.98098030000000003</v>
          </cell>
        </row>
        <row r="143">
          <cell r="A143">
            <v>2012</v>
          </cell>
          <cell r="B143" t="str">
            <v>JUN</v>
          </cell>
          <cell r="D143" t="str">
            <v>FC34122</v>
          </cell>
          <cell r="E143">
            <v>289520370.12985599</v>
          </cell>
        </row>
        <row r="144">
          <cell r="A144">
            <v>2012</v>
          </cell>
          <cell r="B144" t="str">
            <v>JUN</v>
          </cell>
          <cell r="D144" t="str">
            <v>FC34112</v>
          </cell>
          <cell r="E144">
            <v>0</v>
          </cell>
        </row>
        <row r="145">
          <cell r="A145">
            <v>2012</v>
          </cell>
          <cell r="B145" t="str">
            <v>JUN</v>
          </cell>
          <cell r="D145" t="str">
            <v>FC14112</v>
          </cell>
          <cell r="E145">
            <v>0</v>
          </cell>
        </row>
        <row r="146">
          <cell r="A146">
            <v>2012</v>
          </cell>
          <cell r="B146" t="str">
            <v>JUN</v>
          </cell>
          <cell r="D146" t="str">
            <v>FC34191</v>
          </cell>
          <cell r="E146">
            <v>0</v>
          </cell>
        </row>
        <row r="147">
          <cell r="A147">
            <v>2012</v>
          </cell>
          <cell r="B147" t="str">
            <v>JUN</v>
          </cell>
          <cell r="D147" t="str">
            <v>FC14120</v>
          </cell>
          <cell r="E147">
            <v>-222303.41</v>
          </cell>
        </row>
        <row r="148">
          <cell r="A148">
            <v>2012</v>
          </cell>
          <cell r="B148" t="str">
            <v>JUN</v>
          </cell>
          <cell r="D148" t="str">
            <v>FC34113</v>
          </cell>
          <cell r="E148">
            <v>0</v>
          </cell>
        </row>
        <row r="149">
          <cell r="A149">
            <v>2012</v>
          </cell>
          <cell r="B149" t="str">
            <v>JUN</v>
          </cell>
          <cell r="D149" t="str">
            <v>FC34123</v>
          </cell>
          <cell r="E149">
            <v>18151679.0078004</v>
          </cell>
        </row>
        <row r="150">
          <cell r="A150">
            <v>2012</v>
          </cell>
          <cell r="B150" t="str">
            <v>JUN</v>
          </cell>
          <cell r="D150" t="str">
            <v>FC34119</v>
          </cell>
          <cell r="E150">
            <v>-890724.04994174605</v>
          </cell>
        </row>
        <row r="151">
          <cell r="A151">
            <v>2012</v>
          </cell>
          <cell r="B151" t="str">
            <v>JUN</v>
          </cell>
          <cell r="D151" t="str">
            <v>FC14122</v>
          </cell>
          <cell r="E151">
            <v>295133725.04000002</v>
          </cell>
        </row>
        <row r="152">
          <cell r="A152">
            <v>2012</v>
          </cell>
          <cell r="B152" t="str">
            <v>JUN</v>
          </cell>
          <cell r="D152" t="str">
            <v>FC24127</v>
          </cell>
          <cell r="E152">
            <v>0.98098030000000003</v>
          </cell>
        </row>
        <row r="153">
          <cell r="A153">
            <v>2012</v>
          </cell>
          <cell r="B153" t="str">
            <v>JUN</v>
          </cell>
          <cell r="D153" t="str">
            <v>FC34127</v>
          </cell>
          <cell r="E153">
            <v>10091350.0554053</v>
          </cell>
        </row>
        <row r="154">
          <cell r="A154">
            <v>2012</v>
          </cell>
          <cell r="B154" t="str">
            <v>JUN</v>
          </cell>
          <cell r="D154" t="str">
            <v>FC34118</v>
          </cell>
          <cell r="E154">
            <v>0</v>
          </cell>
        </row>
        <row r="155">
          <cell r="A155">
            <v>2012</v>
          </cell>
          <cell r="B155" t="str">
            <v>JUN</v>
          </cell>
          <cell r="D155" t="str">
            <v>FC24112</v>
          </cell>
          <cell r="E155">
            <v>0.98098030000000003</v>
          </cell>
        </row>
        <row r="156">
          <cell r="A156">
            <v>2012</v>
          </cell>
          <cell r="B156" t="str">
            <v>JUN</v>
          </cell>
          <cell r="D156" t="str">
            <v>FC14191</v>
          </cell>
          <cell r="E156">
            <v>0</v>
          </cell>
        </row>
        <row r="157">
          <cell r="A157">
            <v>2012</v>
          </cell>
          <cell r="B157" t="str">
            <v>JUN</v>
          </cell>
          <cell r="D157" t="str">
            <v>FC24120</v>
          </cell>
          <cell r="E157">
            <v>0.98098030000000003</v>
          </cell>
        </row>
        <row r="158">
          <cell r="A158">
            <v>2012</v>
          </cell>
          <cell r="B158" t="str">
            <v>JUN</v>
          </cell>
          <cell r="D158" t="str">
            <v>EXP4TOT</v>
          </cell>
          <cell r="E158">
            <v>328395697.00758702</v>
          </cell>
        </row>
        <row r="159">
          <cell r="A159">
            <v>2012</v>
          </cell>
          <cell r="B159" t="str">
            <v>JUN</v>
          </cell>
          <cell r="D159" t="str">
            <v>LIN4LOS</v>
          </cell>
          <cell r="E159">
            <v>278899.278070089</v>
          </cell>
        </row>
        <row r="160">
          <cell r="A160">
            <v>2012</v>
          </cell>
          <cell r="B160" t="str">
            <v>JUN</v>
          </cell>
          <cell r="D160" t="str">
            <v>REV4TOT</v>
          </cell>
          <cell r="E160">
            <v>345064308.42395997</v>
          </cell>
        </row>
        <row r="161">
          <cell r="A161">
            <v>2012</v>
          </cell>
          <cell r="B161" t="str">
            <v>JUN</v>
          </cell>
          <cell r="D161" t="str">
            <v>O/U4MON</v>
          </cell>
          <cell r="E161">
            <v>16668611.4163725</v>
          </cell>
        </row>
        <row r="162">
          <cell r="A162">
            <v>2012</v>
          </cell>
          <cell r="B162" t="str">
            <v>JUN</v>
          </cell>
          <cell r="D162" t="str">
            <v>GLE4MON</v>
          </cell>
          <cell r="E162">
            <v>20983235.358433701</v>
          </cell>
        </row>
        <row r="163">
          <cell r="A163">
            <v>2012</v>
          </cell>
          <cell r="B163" t="str">
            <v>JUN</v>
          </cell>
          <cell r="D163" t="str">
            <v>UCOR.00000320.01.07.17</v>
          </cell>
          <cell r="E163">
            <v>26986703.440000001</v>
          </cell>
        </row>
        <row r="164">
          <cell r="A164">
            <v>2012</v>
          </cell>
          <cell r="B164" t="str">
            <v>JUN</v>
          </cell>
          <cell r="D164" t="str">
            <v>UCOR.00000323.01.02.01</v>
          </cell>
          <cell r="E164">
            <v>129123.07</v>
          </cell>
        </row>
        <row r="165">
          <cell r="A165">
            <v>2012</v>
          </cell>
          <cell r="B165" t="str">
            <v>JUN</v>
          </cell>
          <cell r="D165" t="str">
            <v>UCOR.00000301.01.04.01</v>
          </cell>
          <cell r="E165">
            <v>6218705.96</v>
          </cell>
        </row>
        <row r="166">
          <cell r="A166">
            <v>2012</v>
          </cell>
          <cell r="B166" t="str">
            <v>JUN</v>
          </cell>
          <cell r="D166" t="str">
            <v>UCOR.00000305.01.08.01</v>
          </cell>
          <cell r="E166">
            <v>11083431.77</v>
          </cell>
        </row>
        <row r="167">
          <cell r="A167">
            <v>2012</v>
          </cell>
          <cell r="B167" t="str">
            <v>JUN</v>
          </cell>
          <cell r="D167" t="str">
            <v>UCOR.00000305.01.08.02</v>
          </cell>
          <cell r="E167">
            <v>1201474.43</v>
          </cell>
        </row>
        <row r="168">
          <cell r="A168">
            <v>2012</v>
          </cell>
          <cell r="B168" t="str">
            <v>JUN</v>
          </cell>
          <cell r="D168" t="str">
            <v>UCOR.00000305.01.09.01</v>
          </cell>
          <cell r="E168">
            <v>1468427.94</v>
          </cell>
        </row>
        <row r="169">
          <cell r="A169">
            <v>2012</v>
          </cell>
          <cell r="B169" t="str">
            <v>JUN</v>
          </cell>
          <cell r="D169" t="str">
            <v>UCOR.00000305.01.09.02</v>
          </cell>
          <cell r="E169">
            <v>12123.35</v>
          </cell>
        </row>
        <row r="170">
          <cell r="A170">
            <v>2012</v>
          </cell>
          <cell r="B170" t="str">
            <v>JUN</v>
          </cell>
          <cell r="D170" t="str">
            <v>UNUC.00000084.01.01.01</v>
          </cell>
          <cell r="E170">
            <v>4026471.5</v>
          </cell>
        </row>
        <row r="171">
          <cell r="A171">
            <v>2012</v>
          </cell>
          <cell r="B171" t="str">
            <v>JUN</v>
          </cell>
          <cell r="D171" t="str">
            <v>UNUC.00000085.01.01.01</v>
          </cell>
          <cell r="E171">
            <v>3181831.43</v>
          </cell>
        </row>
        <row r="172">
          <cell r="A172">
            <v>2012</v>
          </cell>
          <cell r="B172" t="str">
            <v>JUN</v>
          </cell>
          <cell r="D172" t="str">
            <v>UNUC.00000087.01.01.01</v>
          </cell>
          <cell r="E172">
            <v>3078702.89</v>
          </cell>
        </row>
        <row r="173">
          <cell r="A173">
            <v>2012</v>
          </cell>
          <cell r="B173" t="str">
            <v>JUN</v>
          </cell>
          <cell r="D173" t="str">
            <v>4404840</v>
          </cell>
          <cell r="E173">
            <v>1354338.95</v>
          </cell>
        </row>
        <row r="174">
          <cell r="A174">
            <v>2012</v>
          </cell>
          <cell r="B174" t="str">
            <v>JUN</v>
          </cell>
          <cell r="D174" t="str">
            <v>4404940</v>
          </cell>
          <cell r="E174">
            <v>887463.9</v>
          </cell>
        </row>
        <row r="175">
          <cell r="A175">
            <v>2012</v>
          </cell>
          <cell r="B175" t="str">
            <v>JUN</v>
          </cell>
          <cell r="D175" t="str">
            <v>4404810</v>
          </cell>
          <cell r="E175">
            <v>0</v>
          </cell>
        </row>
        <row r="176">
          <cell r="A176">
            <v>2012</v>
          </cell>
          <cell r="B176" t="str">
            <v>JUN</v>
          </cell>
          <cell r="D176" t="str">
            <v>4404840</v>
          </cell>
          <cell r="E176">
            <v>-142361.56</v>
          </cell>
        </row>
        <row r="177">
          <cell r="A177">
            <v>2012</v>
          </cell>
          <cell r="B177" t="str">
            <v>JUN</v>
          </cell>
          <cell r="D177" t="str">
            <v>KWH4000</v>
          </cell>
          <cell r="E177">
            <v>9555068717</v>
          </cell>
        </row>
        <row r="178">
          <cell r="A178">
            <v>2012</v>
          </cell>
          <cell r="B178" t="str">
            <v>JUN</v>
          </cell>
          <cell r="D178" t="str">
            <v>KWH4940</v>
          </cell>
          <cell r="E178">
            <v>75993810</v>
          </cell>
        </row>
        <row r="179">
          <cell r="A179">
            <v>2012</v>
          </cell>
          <cell r="B179" t="str">
            <v>JUN</v>
          </cell>
          <cell r="D179" t="str">
            <v>4404000</v>
          </cell>
          <cell r="E179">
            <v>300962025.70999998</v>
          </cell>
        </row>
        <row r="180">
          <cell r="A180">
            <v>2012</v>
          </cell>
          <cell r="B180" t="str">
            <v>JUN</v>
          </cell>
          <cell r="D180" t="str">
            <v>4404940</v>
          </cell>
          <cell r="E180">
            <v>0</v>
          </cell>
        </row>
        <row r="181">
          <cell r="A181">
            <v>2012</v>
          </cell>
          <cell r="B181" t="str">
            <v>JUN</v>
          </cell>
          <cell r="D181" t="str">
            <v>4404000</v>
          </cell>
          <cell r="E181">
            <v>0</v>
          </cell>
        </row>
        <row r="182">
          <cell r="A182">
            <v>2012</v>
          </cell>
          <cell r="B182" t="str">
            <v>JUN</v>
          </cell>
          <cell r="D182" t="str">
            <v>4404000</v>
          </cell>
          <cell r="E182">
            <v>20761147.850000001</v>
          </cell>
        </row>
        <row r="183">
          <cell r="A183">
            <v>2012</v>
          </cell>
          <cell r="B183" t="str">
            <v>JUN</v>
          </cell>
          <cell r="D183" t="str">
            <v>4404810</v>
          </cell>
          <cell r="E183">
            <v>374576.4</v>
          </cell>
        </row>
        <row r="184">
          <cell r="A184">
            <v>2012</v>
          </cell>
          <cell r="B184" t="str">
            <v>JUN</v>
          </cell>
          <cell r="D184" t="str">
            <v>KWH4840</v>
          </cell>
          <cell r="E184">
            <v>109264155</v>
          </cell>
        </row>
        <row r="185">
          <cell r="A185">
            <v>2012</v>
          </cell>
          <cell r="B185" t="str">
            <v>JUN</v>
          </cell>
          <cell r="D185" t="str">
            <v>4404810</v>
          </cell>
          <cell r="E185">
            <v>0</v>
          </cell>
        </row>
        <row r="186">
          <cell r="A186">
            <v>2012</v>
          </cell>
          <cell r="B186" t="str">
            <v>JUN</v>
          </cell>
          <cell r="D186" t="str">
            <v>4404000</v>
          </cell>
          <cell r="E186">
            <v>28457191.690000001</v>
          </cell>
        </row>
        <row r="187">
          <cell r="A187">
            <v>2012</v>
          </cell>
          <cell r="B187" t="str">
            <v>JUN</v>
          </cell>
          <cell r="D187" t="str">
            <v>4404000</v>
          </cell>
          <cell r="E187">
            <v>0</v>
          </cell>
        </row>
        <row r="188">
          <cell r="A188">
            <v>2012</v>
          </cell>
          <cell r="B188" t="str">
            <v>JUN</v>
          </cell>
          <cell r="D188" t="str">
            <v>4404840</v>
          </cell>
          <cell r="E188">
            <v>0</v>
          </cell>
        </row>
        <row r="189">
          <cell r="A189">
            <v>2012</v>
          </cell>
          <cell r="B189" t="str">
            <v>JUN</v>
          </cell>
          <cell r="D189" t="str">
            <v>4404940</v>
          </cell>
          <cell r="E189">
            <v>0</v>
          </cell>
        </row>
        <row r="190">
          <cell r="A190">
            <v>2012</v>
          </cell>
          <cell r="B190" t="str">
            <v>JUN</v>
          </cell>
          <cell r="D190" t="str">
            <v>4404810</v>
          </cell>
          <cell r="E190">
            <v>-53389.17</v>
          </cell>
        </row>
        <row r="191">
          <cell r="A191">
            <v>2012</v>
          </cell>
          <cell r="B191" t="str">
            <v>JUN</v>
          </cell>
          <cell r="D191" t="str">
            <v>KWH4810</v>
          </cell>
          <cell r="E191">
            <v>20115000</v>
          </cell>
        </row>
        <row r="192">
          <cell r="A192">
            <v>2012</v>
          </cell>
          <cell r="B192" t="str">
            <v>JUN</v>
          </cell>
          <cell r="D192" t="str">
            <v>4404810</v>
          </cell>
          <cell r="E192">
            <v>445286.7</v>
          </cell>
        </row>
        <row r="193">
          <cell r="A193">
            <v>2012</v>
          </cell>
          <cell r="B193" t="str">
            <v>JUN</v>
          </cell>
          <cell r="D193" t="str">
            <v>4404840</v>
          </cell>
          <cell r="E193">
            <v>2390596.4</v>
          </cell>
        </row>
        <row r="194">
          <cell r="A194">
            <v>2012</v>
          </cell>
          <cell r="B194" t="str">
            <v>JUN</v>
          </cell>
          <cell r="D194" t="str">
            <v>4404940</v>
          </cell>
          <cell r="E194">
            <v>1712171.47</v>
          </cell>
        </row>
        <row r="195">
          <cell r="A195">
            <v>2012</v>
          </cell>
          <cell r="B195" t="str">
            <v>JUN</v>
          </cell>
          <cell r="D195" t="str">
            <v>4404840</v>
          </cell>
          <cell r="E195">
            <v>0</v>
          </cell>
        </row>
        <row r="196">
          <cell r="A196">
            <v>2012</v>
          </cell>
          <cell r="B196" t="str">
            <v>JUN</v>
          </cell>
          <cell r="D196" t="str">
            <v>4404940</v>
          </cell>
          <cell r="E196">
            <v>-83670.2</v>
          </cell>
        </row>
        <row r="197">
          <cell r="A197">
            <v>2012</v>
          </cell>
          <cell r="B197" t="str">
            <v>JUN</v>
          </cell>
          <cell r="D197" t="str">
            <v>CI74001</v>
          </cell>
          <cell r="E197">
            <v>0</v>
          </cell>
        </row>
        <row r="198">
          <cell r="A198">
            <v>2012</v>
          </cell>
          <cell r="B198" t="str">
            <v>JUN</v>
          </cell>
          <cell r="D198" t="str">
            <v>CI94001</v>
          </cell>
          <cell r="E198">
            <v>0</v>
          </cell>
        </row>
        <row r="199">
          <cell r="A199">
            <v>2012</v>
          </cell>
          <cell r="B199" t="str">
            <v>MAY</v>
          </cell>
          <cell r="D199" t="str">
            <v>FC34123</v>
          </cell>
          <cell r="E199">
            <v>21044672.886819702</v>
          </cell>
        </row>
        <row r="200">
          <cell r="A200">
            <v>2012</v>
          </cell>
          <cell r="B200" t="str">
            <v>MAY</v>
          </cell>
          <cell r="D200" t="str">
            <v>FC14116</v>
          </cell>
          <cell r="E200">
            <v>-37542.78</v>
          </cell>
        </row>
        <row r="201">
          <cell r="A201">
            <v>2012</v>
          </cell>
          <cell r="B201" t="str">
            <v>MAY</v>
          </cell>
          <cell r="D201" t="str">
            <v>FC24129</v>
          </cell>
          <cell r="E201">
            <v>0.98118479999999997</v>
          </cell>
        </row>
        <row r="202">
          <cell r="A202">
            <v>2012</v>
          </cell>
          <cell r="B202" t="str">
            <v>MAY</v>
          </cell>
          <cell r="D202" t="str">
            <v>FC14115</v>
          </cell>
          <cell r="E202">
            <v>0</v>
          </cell>
        </row>
        <row r="203">
          <cell r="A203">
            <v>2012</v>
          </cell>
          <cell r="B203" t="str">
            <v>MAY</v>
          </cell>
          <cell r="D203" t="str">
            <v>FC34151</v>
          </cell>
          <cell r="E203">
            <v>0</v>
          </cell>
        </row>
        <row r="204">
          <cell r="A204">
            <v>2012</v>
          </cell>
          <cell r="B204" t="str">
            <v>MAY</v>
          </cell>
          <cell r="D204" t="str">
            <v>FC34191</v>
          </cell>
          <cell r="E204">
            <v>0</v>
          </cell>
        </row>
        <row r="205">
          <cell r="A205">
            <v>2012</v>
          </cell>
          <cell r="B205" t="str">
            <v>MAY</v>
          </cell>
          <cell r="D205" t="str">
            <v>FC14191</v>
          </cell>
          <cell r="E205">
            <v>0</v>
          </cell>
        </row>
        <row r="206">
          <cell r="A206">
            <v>2012</v>
          </cell>
          <cell r="B206" t="str">
            <v>MAY</v>
          </cell>
          <cell r="D206" t="str">
            <v>FC24152</v>
          </cell>
          <cell r="E206">
            <v>1</v>
          </cell>
        </row>
        <row r="207">
          <cell r="A207">
            <v>2012</v>
          </cell>
          <cell r="B207" t="str">
            <v>MAY</v>
          </cell>
          <cell r="D207" t="str">
            <v>FC24114</v>
          </cell>
          <cell r="E207">
            <v>0.98118479999999997</v>
          </cell>
        </row>
        <row r="208">
          <cell r="A208">
            <v>2012</v>
          </cell>
          <cell r="B208" t="str">
            <v>MAY</v>
          </cell>
          <cell r="D208" t="str">
            <v>FC24122</v>
          </cell>
          <cell r="E208">
            <v>0.98118479999999997</v>
          </cell>
        </row>
        <row r="209">
          <cell r="A209">
            <v>2012</v>
          </cell>
          <cell r="B209" t="str">
            <v>MAY</v>
          </cell>
          <cell r="D209" t="str">
            <v>FC34129</v>
          </cell>
          <cell r="E209">
            <v>-638911.222944343</v>
          </cell>
        </row>
        <row r="210">
          <cell r="A210">
            <v>2012</v>
          </cell>
          <cell r="B210" t="str">
            <v>MAY</v>
          </cell>
          <cell r="D210" t="str">
            <v>FC14122</v>
          </cell>
          <cell r="E210">
            <v>270514774.67000002</v>
          </cell>
        </row>
        <row r="211">
          <cell r="A211">
            <v>2012</v>
          </cell>
          <cell r="B211" t="str">
            <v>MAY</v>
          </cell>
          <cell r="D211" t="str">
            <v>FC14117</v>
          </cell>
          <cell r="E211">
            <v>-191197.51</v>
          </cell>
        </row>
        <row r="212">
          <cell r="A212">
            <v>2012</v>
          </cell>
          <cell r="B212" t="str">
            <v>MAY</v>
          </cell>
          <cell r="D212" t="str">
            <v>FC14151</v>
          </cell>
          <cell r="E212">
            <v>0</v>
          </cell>
        </row>
        <row r="213">
          <cell r="A213">
            <v>2012</v>
          </cell>
          <cell r="B213" t="str">
            <v>MAY</v>
          </cell>
          <cell r="D213" t="str">
            <v>FC24125</v>
          </cell>
          <cell r="E213">
            <v>0.98118479999999997</v>
          </cell>
        </row>
        <row r="214">
          <cell r="A214">
            <v>2012</v>
          </cell>
          <cell r="B214" t="str">
            <v>MAY</v>
          </cell>
          <cell r="D214" t="str">
            <v>FC14114</v>
          </cell>
          <cell r="E214">
            <v>1231818.82</v>
          </cell>
        </row>
        <row r="215">
          <cell r="A215">
            <v>2012</v>
          </cell>
          <cell r="B215" t="str">
            <v>MAY</v>
          </cell>
          <cell r="D215" t="str">
            <v>FC14127</v>
          </cell>
          <cell r="E215">
            <v>8792748.2400000002</v>
          </cell>
        </row>
        <row r="216">
          <cell r="A216">
            <v>2012</v>
          </cell>
          <cell r="B216" t="str">
            <v>MAY</v>
          </cell>
          <cell r="D216" t="str">
            <v>FC24118</v>
          </cell>
          <cell r="E216">
            <v>0.98118479999999997</v>
          </cell>
        </row>
        <row r="217">
          <cell r="A217">
            <v>2012</v>
          </cell>
          <cell r="B217" t="str">
            <v>MAY</v>
          </cell>
          <cell r="D217" t="str">
            <v>FC34112</v>
          </cell>
          <cell r="E217">
            <v>0</v>
          </cell>
        </row>
        <row r="218">
          <cell r="A218">
            <v>2012</v>
          </cell>
          <cell r="B218" t="str">
            <v>MAY</v>
          </cell>
          <cell r="D218" t="str">
            <v>FC34122</v>
          </cell>
          <cell r="E218">
            <v>265424985.08162901</v>
          </cell>
        </row>
        <row r="219">
          <cell r="A219">
            <v>2012</v>
          </cell>
          <cell r="B219" t="str">
            <v>MAY</v>
          </cell>
          <cell r="D219" t="str">
            <v>FC24115</v>
          </cell>
          <cell r="E219">
            <v>0.98118479999999997</v>
          </cell>
        </row>
        <row r="220">
          <cell r="A220">
            <v>2012</v>
          </cell>
          <cell r="B220" t="str">
            <v>MAY</v>
          </cell>
          <cell r="D220" t="str">
            <v>FC14113</v>
          </cell>
          <cell r="E220">
            <v>0</v>
          </cell>
        </row>
        <row r="221">
          <cell r="A221">
            <v>2012</v>
          </cell>
          <cell r="B221" t="str">
            <v>JUN</v>
          </cell>
          <cell r="D221" t="str">
            <v>REV4MON</v>
          </cell>
          <cell r="E221">
            <v>345064308.42395997</v>
          </cell>
        </row>
        <row r="222">
          <cell r="A222">
            <v>2012</v>
          </cell>
          <cell r="B222" t="str">
            <v>JUN</v>
          </cell>
          <cell r="D222" t="str">
            <v>RAF4FEE</v>
          </cell>
          <cell r="E222">
            <v>252129.86298000001</v>
          </cell>
        </row>
        <row r="223">
          <cell r="A223">
            <v>2012</v>
          </cell>
          <cell r="B223" t="str">
            <v>JUN</v>
          </cell>
          <cell r="D223" t="str">
            <v>REV4NET</v>
          </cell>
          <cell r="E223">
            <v>349928235.38701999</v>
          </cell>
        </row>
        <row r="224">
          <cell r="A224">
            <v>2012</v>
          </cell>
          <cell r="B224" t="str">
            <v>JUN</v>
          </cell>
          <cell r="D224" t="str">
            <v>AM34111</v>
          </cell>
          <cell r="E224">
            <v>0</v>
          </cell>
        </row>
        <row r="225">
          <cell r="A225">
            <v>2012</v>
          </cell>
          <cell r="B225" t="str">
            <v>JUN</v>
          </cell>
          <cell r="D225" t="str">
            <v>AMB4111</v>
          </cell>
          <cell r="E225">
            <v>0.98098030000000003</v>
          </cell>
        </row>
        <row r="226">
          <cell r="A226">
            <v>2012</v>
          </cell>
          <cell r="B226" t="str">
            <v>JUN</v>
          </cell>
          <cell r="D226" t="str">
            <v>AMA4111</v>
          </cell>
          <cell r="E226">
            <v>0</v>
          </cell>
        </row>
        <row r="227">
          <cell r="A227">
            <v>2012</v>
          </cell>
          <cell r="B227" t="str">
            <v>JUN</v>
          </cell>
          <cell r="D227" t="str">
            <v>AM84111</v>
          </cell>
          <cell r="E227">
            <v>1.15E-3</v>
          </cell>
        </row>
        <row r="228">
          <cell r="A228">
            <v>2012</v>
          </cell>
          <cell r="B228" t="str">
            <v>JUN</v>
          </cell>
          <cell r="D228" t="str">
            <v>AM54111</v>
          </cell>
          <cell r="E228">
            <v>0</v>
          </cell>
        </row>
        <row r="229">
          <cell r="A229">
            <v>2012</v>
          </cell>
          <cell r="B229" t="str">
            <v>JUN</v>
          </cell>
          <cell r="D229" t="str">
            <v>AM24111</v>
          </cell>
          <cell r="E229">
            <v>0</v>
          </cell>
        </row>
        <row r="230">
          <cell r="A230">
            <v>2012</v>
          </cell>
          <cell r="B230" t="str">
            <v>JUN</v>
          </cell>
          <cell r="D230" t="str">
            <v>AMC4111</v>
          </cell>
          <cell r="E230">
            <v>0</v>
          </cell>
        </row>
        <row r="231">
          <cell r="A231">
            <v>2012</v>
          </cell>
          <cell r="B231" t="str">
            <v>JUN</v>
          </cell>
          <cell r="D231" t="str">
            <v>AM74111</v>
          </cell>
          <cell r="E231">
            <v>1E-3</v>
          </cell>
        </row>
        <row r="232">
          <cell r="A232">
            <v>2012</v>
          </cell>
          <cell r="B232" t="str">
            <v>JUN</v>
          </cell>
          <cell r="D232" t="str">
            <v>AM64111</v>
          </cell>
          <cell r="E232">
            <v>1.2999999999999999E-3</v>
          </cell>
        </row>
        <row r="233">
          <cell r="A233">
            <v>2012</v>
          </cell>
          <cell r="B233" t="str">
            <v>JUN</v>
          </cell>
          <cell r="D233" t="str">
            <v>AM94111</v>
          </cell>
          <cell r="E233">
            <v>9.5799999999999998E-5</v>
          </cell>
        </row>
        <row r="234">
          <cell r="A234">
            <v>2012</v>
          </cell>
          <cell r="B234" t="str">
            <v>JUN</v>
          </cell>
          <cell r="D234" t="str">
            <v>COD4001</v>
          </cell>
          <cell r="E234">
            <v>0</v>
          </cell>
        </row>
        <row r="235">
          <cell r="A235">
            <v>2012</v>
          </cell>
          <cell r="B235" t="str">
            <v>JUN</v>
          </cell>
          <cell r="D235" t="str">
            <v>COE4001</v>
          </cell>
          <cell r="E235">
            <v>0</v>
          </cell>
        </row>
        <row r="236">
          <cell r="A236">
            <v>2012</v>
          </cell>
          <cell r="B236" t="str">
            <v>JUN</v>
          </cell>
          <cell r="D236" t="str">
            <v>COC4001</v>
          </cell>
          <cell r="E236">
            <v>0</v>
          </cell>
        </row>
        <row r="237">
          <cell r="A237">
            <v>2012</v>
          </cell>
          <cell r="B237" t="str">
            <v>JUN</v>
          </cell>
          <cell r="D237" t="str">
            <v>COA4001</v>
          </cell>
          <cell r="E237">
            <v>0</v>
          </cell>
        </row>
        <row r="238">
          <cell r="A238">
            <v>2012</v>
          </cell>
          <cell r="B238" t="str">
            <v>JUN</v>
          </cell>
          <cell r="D238" t="str">
            <v>CI54001</v>
          </cell>
          <cell r="E238">
            <v>0</v>
          </cell>
        </row>
        <row r="239">
          <cell r="A239">
            <v>2012</v>
          </cell>
          <cell r="B239" t="str">
            <v>JUN</v>
          </cell>
          <cell r="D239" t="str">
            <v>CIS4001</v>
          </cell>
          <cell r="E239">
            <v>33369368.789999999</v>
          </cell>
        </row>
        <row r="240">
          <cell r="A240">
            <v>2012</v>
          </cell>
          <cell r="B240" t="str">
            <v>JUN</v>
          </cell>
          <cell r="D240" t="str">
            <v>COB4001</v>
          </cell>
          <cell r="E240">
            <v>0</v>
          </cell>
        </row>
        <row r="241">
          <cell r="A241">
            <v>2012</v>
          </cell>
          <cell r="B241" t="str">
            <v>JUN</v>
          </cell>
          <cell r="D241" t="str">
            <v>CIR4001</v>
          </cell>
          <cell r="E241">
            <v>33369368.789999999</v>
          </cell>
        </row>
        <row r="242">
          <cell r="A242">
            <v>2012</v>
          </cell>
          <cell r="B242" t="str">
            <v>JUN</v>
          </cell>
          <cell r="D242" t="str">
            <v>FC34114</v>
          </cell>
          <cell r="E242">
            <v>1437295.1269772199</v>
          </cell>
        </row>
        <row r="243">
          <cell r="A243">
            <v>2012</v>
          </cell>
          <cell r="B243" t="str">
            <v>JUN</v>
          </cell>
          <cell r="D243" t="str">
            <v>FC24117</v>
          </cell>
          <cell r="E243">
            <v>0.98098030000000003</v>
          </cell>
        </row>
        <row r="244">
          <cell r="A244">
            <v>2012</v>
          </cell>
          <cell r="B244" t="str">
            <v>JUN</v>
          </cell>
          <cell r="D244" t="str">
            <v>FC34120</v>
          </cell>
          <cell r="E244">
            <v>-218075.265832823</v>
          </cell>
        </row>
        <row r="245">
          <cell r="A245">
            <v>2012</v>
          </cell>
          <cell r="B245" t="str">
            <v>JUN</v>
          </cell>
          <cell r="D245" t="str">
            <v>FC24151</v>
          </cell>
          <cell r="E245">
            <v>1</v>
          </cell>
        </row>
        <row r="246">
          <cell r="A246">
            <v>2012</v>
          </cell>
          <cell r="B246" t="str">
            <v>JUN</v>
          </cell>
          <cell r="D246" t="str">
            <v>FC14124</v>
          </cell>
          <cell r="E246">
            <v>1480551.29</v>
          </cell>
        </row>
        <row r="247">
          <cell r="A247">
            <v>2012</v>
          </cell>
          <cell r="B247" t="str">
            <v>JUN</v>
          </cell>
          <cell r="D247" t="str">
            <v>FC24113</v>
          </cell>
          <cell r="E247">
            <v>0.98098030000000003</v>
          </cell>
        </row>
        <row r="248">
          <cell r="A248">
            <v>2012</v>
          </cell>
          <cell r="B248" t="str">
            <v>JUN</v>
          </cell>
          <cell r="D248" t="str">
            <v>FC14121</v>
          </cell>
          <cell r="E248">
            <v>9876551.9600000009</v>
          </cell>
        </row>
        <row r="249">
          <cell r="A249">
            <v>2012</v>
          </cell>
          <cell r="B249" t="str">
            <v>JUN</v>
          </cell>
          <cell r="D249" t="str">
            <v>FC34128</v>
          </cell>
          <cell r="E249">
            <v>0</v>
          </cell>
        </row>
        <row r="250">
          <cell r="A250">
            <v>2012</v>
          </cell>
          <cell r="B250" t="str">
            <v>JUN</v>
          </cell>
          <cell r="D250" t="str">
            <v>FC24128</v>
          </cell>
          <cell r="E250">
            <v>0.98098030000000003</v>
          </cell>
        </row>
        <row r="251">
          <cell r="A251">
            <v>2012</v>
          </cell>
          <cell r="B251" t="str">
            <v>JUN</v>
          </cell>
          <cell r="D251" t="str">
            <v>FC34125</v>
          </cell>
          <cell r="E251">
            <v>0</v>
          </cell>
        </row>
        <row r="252">
          <cell r="A252">
            <v>2012</v>
          </cell>
          <cell r="B252" t="str">
            <v>JUN</v>
          </cell>
          <cell r="D252" t="str">
            <v>FC14129</v>
          </cell>
          <cell r="E252">
            <v>-735091.86173829099</v>
          </cell>
        </row>
        <row r="253">
          <cell r="A253">
            <v>2012</v>
          </cell>
          <cell r="B253" t="str">
            <v>JUN</v>
          </cell>
          <cell r="D253" t="str">
            <v>FC24152</v>
          </cell>
          <cell r="E253">
            <v>1</v>
          </cell>
        </row>
        <row r="254">
          <cell r="A254">
            <v>2012</v>
          </cell>
          <cell r="B254" t="str">
            <v>JUN</v>
          </cell>
          <cell r="D254" t="str">
            <v>FC14152</v>
          </cell>
          <cell r="E254">
            <v>0</v>
          </cell>
        </row>
        <row r="255">
          <cell r="A255">
            <v>2012</v>
          </cell>
          <cell r="B255" t="str">
            <v>JUN</v>
          </cell>
          <cell r="D255" t="str">
            <v>FC24124</v>
          </cell>
          <cell r="E255">
            <v>0.98098030000000003</v>
          </cell>
        </row>
        <row r="256">
          <cell r="A256">
            <v>2012</v>
          </cell>
          <cell r="B256" t="str">
            <v>JUN</v>
          </cell>
          <cell r="D256" t="str">
            <v>FC24119</v>
          </cell>
          <cell r="E256">
            <v>0.98098030000000003</v>
          </cell>
        </row>
        <row r="257">
          <cell r="A257">
            <v>2012</v>
          </cell>
          <cell r="B257" t="str">
            <v>JUN</v>
          </cell>
          <cell r="D257" t="str">
            <v>FC34116</v>
          </cell>
          <cell r="E257">
            <v>-69770.310925914993</v>
          </cell>
        </row>
        <row r="258">
          <cell r="A258">
            <v>2012</v>
          </cell>
          <cell r="B258" t="str">
            <v>JUN</v>
          </cell>
          <cell r="D258" t="str">
            <v>FC24122</v>
          </cell>
          <cell r="E258">
            <v>0.98098030000000003</v>
          </cell>
        </row>
        <row r="259">
          <cell r="A259">
            <v>2012</v>
          </cell>
          <cell r="B259" t="str">
            <v>JUN</v>
          </cell>
          <cell r="D259" t="str">
            <v>FC14125</v>
          </cell>
          <cell r="E259">
            <v>0</v>
          </cell>
        </row>
        <row r="260">
          <cell r="A260">
            <v>2012</v>
          </cell>
          <cell r="B260" t="str">
            <v>JUN</v>
          </cell>
          <cell r="D260" t="str">
            <v>FC34152</v>
          </cell>
          <cell r="E260">
            <v>0</v>
          </cell>
        </row>
        <row r="261">
          <cell r="A261">
            <v>2012</v>
          </cell>
          <cell r="B261" t="str">
            <v>JUN</v>
          </cell>
          <cell r="D261" t="str">
            <v>FC34117</v>
          </cell>
          <cell r="E261">
            <v>-325310.88208224799</v>
          </cell>
        </row>
        <row r="262">
          <cell r="A262">
            <v>2012</v>
          </cell>
          <cell r="B262" t="str">
            <v>JUN</v>
          </cell>
          <cell r="D262" t="str">
            <v>FC34115</v>
          </cell>
          <cell r="E262">
            <v>0</v>
          </cell>
        </row>
        <row r="263">
          <cell r="A263">
            <v>2012</v>
          </cell>
          <cell r="B263" t="str">
            <v>JUN</v>
          </cell>
          <cell r="D263" t="str">
            <v>FC14151</v>
          </cell>
          <cell r="E263">
            <v>0</v>
          </cell>
        </row>
        <row r="264">
          <cell r="A264">
            <v>2012</v>
          </cell>
          <cell r="B264" t="str">
            <v>JUN</v>
          </cell>
          <cell r="D264" t="str">
            <v>FC34129</v>
          </cell>
          <cell r="E264">
            <v>-721110.63505558798</v>
          </cell>
        </row>
        <row r="265">
          <cell r="A265">
            <v>2012</v>
          </cell>
          <cell r="B265" t="str">
            <v>JUN</v>
          </cell>
          <cell r="D265" t="str">
            <v>FC14115</v>
          </cell>
          <cell r="E265">
            <v>0</v>
          </cell>
        </row>
        <row r="266">
          <cell r="A266">
            <v>2012</v>
          </cell>
          <cell r="B266" t="str">
            <v>JUN</v>
          </cell>
          <cell r="D266" t="str">
            <v>FC24121</v>
          </cell>
          <cell r="E266">
            <v>0.98098030000000003</v>
          </cell>
        </row>
        <row r="267">
          <cell r="A267">
            <v>2012</v>
          </cell>
          <cell r="B267" t="str">
            <v>JUN</v>
          </cell>
          <cell r="D267" t="str">
            <v>FC24125</v>
          </cell>
          <cell r="E267">
            <v>0.98098030000000003</v>
          </cell>
        </row>
        <row r="268">
          <cell r="A268">
            <v>2012</v>
          </cell>
          <cell r="B268" t="str">
            <v>JUN</v>
          </cell>
          <cell r="D268" t="str">
            <v>FC24114</v>
          </cell>
          <cell r="E268">
            <v>0.98098030000000003</v>
          </cell>
        </row>
        <row r="269">
          <cell r="A269">
            <v>2012</v>
          </cell>
          <cell r="B269" t="str">
            <v>JUN</v>
          </cell>
          <cell r="D269" t="str">
            <v>FC34124</v>
          </cell>
          <cell r="E269">
            <v>1452391.6486295799</v>
          </cell>
        </row>
        <row r="270">
          <cell r="A270">
            <v>2012</v>
          </cell>
          <cell r="B270" t="str">
            <v>JUN</v>
          </cell>
          <cell r="D270" t="str">
            <v>FC14113</v>
          </cell>
          <cell r="E270">
            <v>0</v>
          </cell>
        </row>
        <row r="271">
          <cell r="A271">
            <v>2012</v>
          </cell>
          <cell r="B271" t="str">
            <v>JUN</v>
          </cell>
          <cell r="D271" t="str">
            <v>FC34151</v>
          </cell>
          <cell r="E271">
            <v>0</v>
          </cell>
        </row>
        <row r="272">
          <cell r="A272">
            <v>2012</v>
          </cell>
          <cell r="B272" t="str">
            <v>JUN</v>
          </cell>
          <cell r="D272" t="str">
            <v>FC24123</v>
          </cell>
          <cell r="E272">
            <v>0.98098030000000003</v>
          </cell>
        </row>
        <row r="273">
          <cell r="A273">
            <v>2012</v>
          </cell>
          <cell r="B273" t="str">
            <v>JUN</v>
          </cell>
          <cell r="D273" t="str">
            <v>FC34121</v>
          </cell>
          <cell r="E273">
            <v>9688702.9046863802</v>
          </cell>
        </row>
        <row r="274">
          <cell r="A274">
            <v>2012</v>
          </cell>
          <cell r="B274" t="str">
            <v>MAY</v>
          </cell>
          <cell r="D274" t="str">
            <v>MAN4005</v>
          </cell>
          <cell r="E274">
            <v>0</v>
          </cell>
        </row>
        <row r="275">
          <cell r="A275">
            <v>2012</v>
          </cell>
          <cell r="B275" t="str">
            <v>MAY</v>
          </cell>
          <cell r="D275" t="str">
            <v>MAN4006</v>
          </cell>
          <cell r="E275">
            <v>0</v>
          </cell>
        </row>
        <row r="276">
          <cell r="A276">
            <v>2012</v>
          </cell>
          <cell r="B276" t="str">
            <v>MAY</v>
          </cell>
          <cell r="D276" t="str">
            <v>MAN4007</v>
          </cell>
          <cell r="E276">
            <v>0</v>
          </cell>
        </row>
        <row r="277">
          <cell r="A277">
            <v>2012</v>
          </cell>
          <cell r="B277" t="str">
            <v>MAY</v>
          </cell>
          <cell r="D277" t="str">
            <v>MAN4008</v>
          </cell>
          <cell r="E277">
            <v>0</v>
          </cell>
        </row>
        <row r="278">
          <cell r="A278">
            <v>2012</v>
          </cell>
          <cell r="B278" t="str">
            <v>MAY</v>
          </cell>
          <cell r="D278" t="str">
            <v>MAN4009</v>
          </cell>
          <cell r="E278">
            <v>0</v>
          </cell>
        </row>
        <row r="279">
          <cell r="A279">
            <v>2012</v>
          </cell>
          <cell r="B279" t="str">
            <v>MAY</v>
          </cell>
          <cell r="D279" t="str">
            <v>MAN400B</v>
          </cell>
          <cell r="E279">
            <v>-51121025</v>
          </cell>
        </row>
        <row r="280">
          <cell r="A280">
            <v>2012</v>
          </cell>
          <cell r="B280" t="str">
            <v>MAY</v>
          </cell>
          <cell r="D280" t="str">
            <v>MAN400G</v>
          </cell>
          <cell r="E280">
            <v>-6571449</v>
          </cell>
        </row>
        <row r="281">
          <cell r="A281">
            <v>2012</v>
          </cell>
          <cell r="B281" t="str">
            <v>MAY</v>
          </cell>
          <cell r="D281" t="str">
            <v>MAN400H</v>
          </cell>
          <cell r="E281">
            <v>0</v>
          </cell>
        </row>
        <row r="282">
          <cell r="A282">
            <v>2012</v>
          </cell>
          <cell r="B282" t="str">
            <v>MAY</v>
          </cell>
          <cell r="D282" t="str">
            <v>MAN400R</v>
          </cell>
          <cell r="E282">
            <v>0</v>
          </cell>
        </row>
        <row r="283">
          <cell r="A283">
            <v>2012</v>
          </cell>
          <cell r="B283" t="str">
            <v>MAY</v>
          </cell>
          <cell r="D283" t="str">
            <v>MAN400W</v>
          </cell>
          <cell r="E283">
            <v>0</v>
          </cell>
        </row>
        <row r="284">
          <cell r="A284">
            <v>2012</v>
          </cell>
          <cell r="B284" t="str">
            <v>MAY</v>
          </cell>
          <cell r="D284" t="str">
            <v>MAN400X</v>
          </cell>
          <cell r="E284">
            <v>0</v>
          </cell>
        </row>
        <row r="285">
          <cell r="A285">
            <v>2012</v>
          </cell>
          <cell r="B285" t="str">
            <v>MAY</v>
          </cell>
          <cell r="D285" t="str">
            <v>MAN4019</v>
          </cell>
          <cell r="E285">
            <v>0</v>
          </cell>
        </row>
        <row r="286">
          <cell r="A286">
            <v>2012</v>
          </cell>
          <cell r="B286" t="str">
            <v>MAY</v>
          </cell>
          <cell r="D286" t="str">
            <v>MAN4100</v>
          </cell>
          <cell r="E286">
            <v>0</v>
          </cell>
        </row>
        <row r="287">
          <cell r="A287">
            <v>2012</v>
          </cell>
          <cell r="B287" t="str">
            <v>MAY</v>
          </cell>
          <cell r="D287" t="str">
            <v>MAN4150</v>
          </cell>
          <cell r="E287">
            <v>8.4999999999999995E-4</v>
          </cell>
        </row>
        <row r="288">
          <cell r="A288">
            <v>2012</v>
          </cell>
          <cell r="B288" t="str">
            <v>MAY</v>
          </cell>
          <cell r="D288" t="str">
            <v>XAN4100</v>
          </cell>
          <cell r="E288">
            <v>1.2999999999999999E-3</v>
          </cell>
        </row>
        <row r="289">
          <cell r="A289">
            <v>2012</v>
          </cell>
          <cell r="B289" t="str">
            <v>MAY</v>
          </cell>
          <cell r="D289" t="str">
            <v>XAN4200</v>
          </cell>
          <cell r="E289">
            <v>7.2000000000000005E-4</v>
          </cell>
        </row>
        <row r="290">
          <cell r="A290">
            <v>2012</v>
          </cell>
          <cell r="B290" t="str">
            <v>MAY</v>
          </cell>
          <cell r="D290" t="str">
            <v>XAN4300</v>
          </cell>
          <cell r="E290">
            <v>1.9473000000000001E-2</v>
          </cell>
        </row>
        <row r="291">
          <cell r="A291">
            <v>2012</v>
          </cell>
          <cell r="B291" t="str">
            <v>MAY</v>
          </cell>
          <cell r="D291" t="str">
            <v>XAN4400</v>
          </cell>
          <cell r="E291">
            <v>4.7018999999999998E-2</v>
          </cell>
        </row>
        <row r="292">
          <cell r="A292">
            <v>2012</v>
          </cell>
          <cell r="B292" t="str">
            <v>MAY</v>
          </cell>
          <cell r="D292" t="str">
            <v>XAN4500</v>
          </cell>
          <cell r="E292">
            <v>0.35</v>
          </cell>
        </row>
        <row r="293">
          <cell r="A293">
            <v>2012</v>
          </cell>
          <cell r="B293" t="str">
            <v>MAY</v>
          </cell>
          <cell r="D293" t="str">
            <v>XAN4600</v>
          </cell>
          <cell r="E293">
            <v>5.5E-2</v>
          </cell>
        </row>
        <row r="294">
          <cell r="A294">
            <v>2012</v>
          </cell>
          <cell r="B294" t="str">
            <v>MAY</v>
          </cell>
          <cell r="D294" t="str">
            <v>XAN4700</v>
          </cell>
          <cell r="E294">
            <v>1.1999999999999999E-3</v>
          </cell>
        </row>
        <row r="295">
          <cell r="A295">
            <v>2012</v>
          </cell>
          <cell r="B295" t="str">
            <v>MAY</v>
          </cell>
          <cell r="D295" t="str">
            <v>AM44111</v>
          </cell>
          <cell r="E295">
            <v>-53</v>
          </cell>
        </row>
        <row r="296">
          <cell r="A296">
            <v>2012</v>
          </cell>
          <cell r="B296" t="str">
            <v>MAY</v>
          </cell>
          <cell r="D296" t="str">
            <v>AM14111</v>
          </cell>
          <cell r="E296">
            <v>0</v>
          </cell>
        </row>
        <row r="297">
          <cell r="A297">
            <v>2012</v>
          </cell>
          <cell r="B297" t="str">
            <v>MAY</v>
          </cell>
          <cell r="D297" t="str">
            <v>CIN4001</v>
          </cell>
          <cell r="E297">
            <v>0</v>
          </cell>
        </row>
        <row r="298">
          <cell r="A298">
            <v>2012</v>
          </cell>
          <cell r="B298" t="str">
            <v>MAY</v>
          </cell>
          <cell r="D298" t="str">
            <v>CIQ4001</v>
          </cell>
          <cell r="E298">
            <v>33369368.789999999</v>
          </cell>
        </row>
        <row r="299">
          <cell r="A299">
            <v>2012</v>
          </cell>
          <cell r="B299" t="str">
            <v>MAY</v>
          </cell>
          <cell r="D299" t="str">
            <v>CIP4001</v>
          </cell>
          <cell r="E299">
            <v>33369368.789999999</v>
          </cell>
        </row>
        <row r="300">
          <cell r="A300">
            <v>2012</v>
          </cell>
          <cell r="B300" t="str">
            <v>MAY</v>
          </cell>
          <cell r="D300" t="str">
            <v>GLB4BEG</v>
          </cell>
          <cell r="E300">
            <v>-19880538.662195999</v>
          </cell>
        </row>
        <row r="301">
          <cell r="A301">
            <v>2012</v>
          </cell>
          <cell r="B301" t="str">
            <v>MAY</v>
          </cell>
          <cell r="D301" t="str">
            <v>O/U4YTD</v>
          </cell>
          <cell r="E301">
            <v>65789886.690290399</v>
          </cell>
        </row>
        <row r="302">
          <cell r="A302">
            <v>2012</v>
          </cell>
          <cell r="B302" t="str">
            <v>MAY</v>
          </cell>
          <cell r="D302" t="str">
            <v>TRU4YTD</v>
          </cell>
          <cell r="E302">
            <v>-17266802</v>
          </cell>
        </row>
        <row r="303">
          <cell r="A303">
            <v>2012</v>
          </cell>
          <cell r="B303" t="str">
            <v>MAY</v>
          </cell>
          <cell r="D303" t="str">
            <v>1MC4YTD</v>
          </cell>
          <cell r="E303">
            <v>0</v>
          </cell>
        </row>
        <row r="304">
          <cell r="A304">
            <v>2012</v>
          </cell>
          <cell r="B304" t="str">
            <v>MAY</v>
          </cell>
          <cell r="D304" t="str">
            <v>2MC4YTD</v>
          </cell>
          <cell r="E304">
            <v>0</v>
          </cell>
        </row>
        <row r="305">
          <cell r="A305">
            <v>2012</v>
          </cell>
          <cell r="B305" t="str">
            <v>MAY</v>
          </cell>
          <cell r="D305" t="str">
            <v>3MC4YTD</v>
          </cell>
          <cell r="E305">
            <v>0</v>
          </cell>
        </row>
        <row r="306">
          <cell r="A306">
            <v>2012</v>
          </cell>
          <cell r="B306" t="str">
            <v>MAY</v>
          </cell>
          <cell r="D306" t="str">
            <v>INT4YTD</v>
          </cell>
          <cell r="E306">
            <v>-15795.3720616664</v>
          </cell>
        </row>
        <row r="307">
          <cell r="A307">
            <v>2012</v>
          </cell>
          <cell r="B307" t="str">
            <v>MAY</v>
          </cell>
          <cell r="D307" t="str">
            <v>RRT9102</v>
          </cell>
          <cell r="E307">
            <v>625451.31939249497</v>
          </cell>
        </row>
        <row r="308">
          <cell r="A308">
            <v>2012</v>
          </cell>
          <cell r="B308" t="str">
            <v>MAY</v>
          </cell>
          <cell r="D308" t="str">
            <v>RRD9002</v>
          </cell>
          <cell r="E308">
            <v>0</v>
          </cell>
        </row>
        <row r="309">
          <cell r="A309">
            <v>2012</v>
          </cell>
          <cell r="B309" t="str">
            <v>MAY</v>
          </cell>
          <cell r="D309" t="str">
            <v>RRT9103</v>
          </cell>
          <cell r="E309">
            <v>332446.75990914501</v>
          </cell>
        </row>
        <row r="310">
          <cell r="A310">
            <v>2012</v>
          </cell>
          <cell r="B310" t="str">
            <v>MAY</v>
          </cell>
          <cell r="D310" t="str">
            <v>RRT9003</v>
          </cell>
          <cell r="E310">
            <v>318716.22482557799</v>
          </cell>
        </row>
        <row r="311">
          <cell r="A311">
            <v>2012</v>
          </cell>
          <cell r="B311" t="str">
            <v>MAY</v>
          </cell>
          <cell r="D311" t="str">
            <v>RRD9103</v>
          </cell>
          <cell r="E311">
            <v>0</v>
          </cell>
        </row>
        <row r="312">
          <cell r="A312">
            <v>2012</v>
          </cell>
          <cell r="B312" t="str">
            <v>MAY</v>
          </cell>
          <cell r="D312" t="str">
            <v>RRD9003</v>
          </cell>
          <cell r="E312">
            <v>0</v>
          </cell>
        </row>
        <row r="313">
          <cell r="A313">
            <v>2012</v>
          </cell>
          <cell r="B313" t="str">
            <v>MAY</v>
          </cell>
          <cell r="D313" t="str">
            <v>RRD9102</v>
          </cell>
          <cell r="E313">
            <v>0</v>
          </cell>
        </row>
        <row r="314">
          <cell r="A314">
            <v>2012</v>
          </cell>
          <cell r="B314" t="str">
            <v>MAY</v>
          </cell>
          <cell r="D314" t="str">
            <v>RRT9002</v>
          </cell>
          <cell r="E314">
            <v>1234557.6661012</v>
          </cell>
        </row>
        <row r="315">
          <cell r="A315">
            <v>2012</v>
          </cell>
          <cell r="B315" t="str">
            <v>MAY</v>
          </cell>
          <cell r="D315" t="str">
            <v>JUR4FA1</v>
          </cell>
          <cell r="E315">
            <v>0.98118479999999997</v>
          </cell>
        </row>
        <row r="316">
          <cell r="A316">
            <v>2012</v>
          </cell>
          <cell r="B316" t="str">
            <v>MAY</v>
          </cell>
          <cell r="D316" t="str">
            <v>TRU4TOT</v>
          </cell>
          <cell r="E316">
            <v>-51800406</v>
          </cell>
        </row>
        <row r="317">
          <cell r="A317">
            <v>2012</v>
          </cell>
          <cell r="B317" t="str">
            <v>MAY</v>
          </cell>
          <cell r="D317" t="str">
            <v>2MC4MON</v>
          </cell>
          <cell r="E317">
            <v>0</v>
          </cell>
        </row>
        <row r="318">
          <cell r="A318">
            <v>2012</v>
          </cell>
          <cell r="B318" t="str">
            <v>MAY</v>
          </cell>
          <cell r="D318" t="str">
            <v>2MC4TOT</v>
          </cell>
          <cell r="E318">
            <v>0</v>
          </cell>
        </row>
        <row r="319">
          <cell r="A319">
            <v>2012</v>
          </cell>
          <cell r="B319" t="str">
            <v>MAY</v>
          </cell>
          <cell r="D319" t="str">
            <v>TRU4MON</v>
          </cell>
          <cell r="E319">
            <v>-4316700.5</v>
          </cell>
        </row>
        <row r="320">
          <cell r="A320">
            <v>2012</v>
          </cell>
          <cell r="B320" t="str">
            <v>MAY</v>
          </cell>
          <cell r="D320" t="str">
            <v>1MC4TOT</v>
          </cell>
          <cell r="E320">
            <v>0</v>
          </cell>
        </row>
        <row r="321">
          <cell r="A321">
            <v>2012</v>
          </cell>
          <cell r="B321" t="str">
            <v>MAY</v>
          </cell>
          <cell r="D321" t="str">
            <v>1MC4MON</v>
          </cell>
          <cell r="E321">
            <v>0</v>
          </cell>
        </row>
        <row r="322">
          <cell r="A322">
            <v>2012</v>
          </cell>
          <cell r="B322" t="str">
            <v>MAY</v>
          </cell>
          <cell r="D322" t="str">
            <v>PIF4MON</v>
          </cell>
          <cell r="E322">
            <v>-547226.46305999998</v>
          </cell>
        </row>
        <row r="323">
          <cell r="A323">
            <v>2012</v>
          </cell>
          <cell r="B323" t="str">
            <v>MAY</v>
          </cell>
          <cell r="D323" t="str">
            <v>PIF4GRS</v>
          </cell>
          <cell r="E323">
            <v>0</v>
          </cell>
        </row>
        <row r="324">
          <cell r="A324">
            <v>2012</v>
          </cell>
          <cell r="B324" t="str">
            <v>MAY</v>
          </cell>
          <cell r="D324" t="str">
            <v>PIF4NET</v>
          </cell>
          <cell r="E324">
            <v>-6566717.5567199998</v>
          </cell>
        </row>
        <row r="325">
          <cell r="A325">
            <v>2012</v>
          </cell>
          <cell r="B325" t="str">
            <v>MAY</v>
          </cell>
          <cell r="D325" t="str">
            <v>PIF4FEE</v>
          </cell>
          <cell r="E325">
            <v>4731.4432800000004</v>
          </cell>
        </row>
        <row r="326">
          <cell r="A326">
            <v>2012</v>
          </cell>
          <cell r="B326" t="str">
            <v>MAY</v>
          </cell>
          <cell r="D326" t="str">
            <v>GRT4FEE</v>
          </cell>
          <cell r="E326">
            <v>0</v>
          </cell>
        </row>
        <row r="327">
          <cell r="A327">
            <v>2012</v>
          </cell>
          <cell r="B327" t="str">
            <v>MAY</v>
          </cell>
          <cell r="D327" t="str">
            <v>REV4MON</v>
          </cell>
          <cell r="E327">
            <v>292423875.61404502</v>
          </cell>
        </row>
        <row r="328">
          <cell r="A328">
            <v>2012</v>
          </cell>
          <cell r="B328" t="str">
            <v>MAY</v>
          </cell>
          <cell r="D328" t="str">
            <v>RAF4FEE</v>
          </cell>
          <cell r="E328">
            <v>214201.44289440001</v>
          </cell>
        </row>
        <row r="329">
          <cell r="A329">
            <v>2012</v>
          </cell>
          <cell r="B329" t="str">
            <v>MAY</v>
          </cell>
          <cell r="D329" t="str">
            <v>REV4NET</v>
          </cell>
          <cell r="E329">
            <v>297287802.57710499</v>
          </cell>
        </row>
        <row r="330">
          <cell r="A330">
            <v>2012</v>
          </cell>
          <cell r="B330" t="str">
            <v>MAY</v>
          </cell>
          <cell r="D330" t="str">
            <v>AMC4111</v>
          </cell>
          <cell r="E330">
            <v>0</v>
          </cell>
        </row>
        <row r="331">
          <cell r="A331">
            <v>2012</v>
          </cell>
          <cell r="B331" t="str">
            <v>MAY</v>
          </cell>
          <cell r="D331" t="str">
            <v>AM24111</v>
          </cell>
          <cell r="E331">
            <v>0</v>
          </cell>
        </row>
        <row r="332">
          <cell r="A332">
            <v>2012</v>
          </cell>
          <cell r="B332" t="str">
            <v>MAY</v>
          </cell>
          <cell r="D332" t="str">
            <v>AM54111</v>
          </cell>
          <cell r="E332">
            <v>0</v>
          </cell>
        </row>
        <row r="333">
          <cell r="A333">
            <v>2012</v>
          </cell>
          <cell r="B333" t="str">
            <v>MAY</v>
          </cell>
          <cell r="D333" t="str">
            <v>AM64111</v>
          </cell>
          <cell r="E333">
            <v>1.1999999999999999E-3</v>
          </cell>
        </row>
        <row r="334">
          <cell r="A334">
            <v>2012</v>
          </cell>
          <cell r="B334" t="str">
            <v>MAY</v>
          </cell>
          <cell r="D334" t="str">
            <v>AM74111</v>
          </cell>
          <cell r="E334">
            <v>1.2999999999999999E-3</v>
          </cell>
        </row>
        <row r="335">
          <cell r="A335">
            <v>2012</v>
          </cell>
          <cell r="B335" t="str">
            <v>MAY</v>
          </cell>
          <cell r="D335" t="str">
            <v>AM34111</v>
          </cell>
          <cell r="E335">
            <v>0</v>
          </cell>
        </row>
        <row r="336">
          <cell r="A336">
            <v>2012</v>
          </cell>
          <cell r="B336" t="str">
            <v>MAY</v>
          </cell>
          <cell r="D336" t="str">
            <v>AMB4111</v>
          </cell>
          <cell r="E336">
            <v>0.98118479999999997</v>
          </cell>
        </row>
        <row r="337">
          <cell r="A337">
            <v>2012</v>
          </cell>
          <cell r="B337" t="str">
            <v>MAY</v>
          </cell>
          <cell r="D337" t="str">
            <v>AM84111</v>
          </cell>
          <cell r="E337">
            <v>1.25E-3</v>
          </cell>
        </row>
        <row r="338">
          <cell r="A338">
            <v>2012</v>
          </cell>
          <cell r="B338" t="str">
            <v>MAY</v>
          </cell>
          <cell r="D338" t="str">
            <v>AM94111</v>
          </cell>
          <cell r="E338">
            <v>1.042E-4</v>
          </cell>
        </row>
        <row r="339">
          <cell r="A339">
            <v>2012</v>
          </cell>
          <cell r="B339" t="str">
            <v>MAY</v>
          </cell>
          <cell r="D339" t="str">
            <v>AMA4111</v>
          </cell>
          <cell r="E339">
            <v>0</v>
          </cell>
        </row>
        <row r="340">
          <cell r="A340">
            <v>2012</v>
          </cell>
          <cell r="B340" t="str">
            <v>MAY</v>
          </cell>
          <cell r="D340" t="str">
            <v>CIR4001</v>
          </cell>
          <cell r="E340">
            <v>33369368.789999999</v>
          </cell>
        </row>
        <row r="341">
          <cell r="A341">
            <v>2012</v>
          </cell>
          <cell r="B341" t="str">
            <v>MAY</v>
          </cell>
          <cell r="D341" t="str">
            <v>COC4001</v>
          </cell>
          <cell r="E341">
            <v>0</v>
          </cell>
        </row>
        <row r="342">
          <cell r="A342">
            <v>2012</v>
          </cell>
          <cell r="B342" t="str">
            <v>MAY</v>
          </cell>
          <cell r="D342" t="str">
            <v>COB4001</v>
          </cell>
          <cell r="E342">
            <v>0</v>
          </cell>
        </row>
        <row r="343">
          <cell r="A343">
            <v>2012</v>
          </cell>
          <cell r="B343" t="str">
            <v>MAY</v>
          </cell>
          <cell r="D343" t="str">
            <v>CI54001</v>
          </cell>
          <cell r="E343">
            <v>0</v>
          </cell>
        </row>
        <row r="344">
          <cell r="A344">
            <v>2012</v>
          </cell>
          <cell r="B344" t="str">
            <v>MAY</v>
          </cell>
          <cell r="D344" t="str">
            <v>COA4001</v>
          </cell>
          <cell r="E344">
            <v>0</v>
          </cell>
        </row>
        <row r="345">
          <cell r="A345">
            <v>2012</v>
          </cell>
          <cell r="B345" t="str">
            <v>MAY</v>
          </cell>
          <cell r="D345" t="str">
            <v>COD4001</v>
          </cell>
          <cell r="E345">
            <v>0</v>
          </cell>
        </row>
        <row r="346">
          <cell r="A346">
            <v>2012</v>
          </cell>
          <cell r="B346" t="str">
            <v>MAY</v>
          </cell>
          <cell r="D346" t="str">
            <v>CIS4001</v>
          </cell>
          <cell r="E346">
            <v>33369368.789999999</v>
          </cell>
        </row>
        <row r="347">
          <cell r="A347">
            <v>2012</v>
          </cell>
          <cell r="B347" t="str">
            <v>MAY</v>
          </cell>
          <cell r="D347" t="str">
            <v>COE4001</v>
          </cell>
          <cell r="E347">
            <v>0</v>
          </cell>
        </row>
        <row r="348">
          <cell r="A348">
            <v>2012</v>
          </cell>
          <cell r="B348" t="str">
            <v>MAY</v>
          </cell>
          <cell r="D348" t="str">
            <v>UCOR.00000320.01.03.02</v>
          </cell>
          <cell r="E348">
            <v>6547135.9800000004</v>
          </cell>
        </row>
        <row r="349">
          <cell r="A349">
            <v>2012</v>
          </cell>
          <cell r="B349" t="str">
            <v>MAY</v>
          </cell>
          <cell r="D349" t="str">
            <v>UCOR.00000320.01.04.04</v>
          </cell>
          <cell r="E349">
            <v>252779.03</v>
          </cell>
        </row>
        <row r="350">
          <cell r="A350">
            <v>2012</v>
          </cell>
          <cell r="B350" t="str">
            <v>MAY</v>
          </cell>
          <cell r="D350" t="str">
            <v>UCOR.00000320.01.06.01</v>
          </cell>
          <cell r="E350">
            <v>13216.56</v>
          </cell>
        </row>
        <row r="351">
          <cell r="A351">
            <v>2012</v>
          </cell>
          <cell r="B351" t="str">
            <v>MAY</v>
          </cell>
          <cell r="D351" t="str">
            <v>UCOR.00000320.01.06.04</v>
          </cell>
          <cell r="E351">
            <v>3165.36</v>
          </cell>
        </row>
        <row r="352">
          <cell r="A352">
            <v>2012</v>
          </cell>
          <cell r="B352" t="str">
            <v>MAY</v>
          </cell>
          <cell r="D352" t="str">
            <v>UCOR.00000320.01.06.06</v>
          </cell>
          <cell r="E352">
            <v>45939.62</v>
          </cell>
        </row>
        <row r="353">
          <cell r="A353">
            <v>2012</v>
          </cell>
          <cell r="B353" t="str">
            <v>MAY</v>
          </cell>
          <cell r="D353" t="str">
            <v>UCOR.00000320.01.06.07</v>
          </cell>
          <cell r="E353">
            <v>16949.740000000002</v>
          </cell>
        </row>
        <row r="354">
          <cell r="A354">
            <v>2012</v>
          </cell>
          <cell r="B354" t="str">
            <v>MAY</v>
          </cell>
          <cell r="D354" t="str">
            <v>UCOR.00000320.01.06.09</v>
          </cell>
          <cell r="E354">
            <v>116083.29</v>
          </cell>
        </row>
        <row r="355">
          <cell r="A355">
            <v>2012</v>
          </cell>
          <cell r="B355" t="str">
            <v>MAY</v>
          </cell>
          <cell r="D355" t="str">
            <v>UCOR.00000320.01.06.10</v>
          </cell>
          <cell r="E355">
            <v>52569.69</v>
          </cell>
        </row>
        <row r="356">
          <cell r="A356">
            <v>2012</v>
          </cell>
          <cell r="B356" t="str">
            <v>MAY</v>
          </cell>
          <cell r="D356" t="str">
            <v>UCOR.00000320.01.06.12</v>
          </cell>
          <cell r="E356">
            <v>2570690.0299999998</v>
          </cell>
        </row>
        <row r="357">
          <cell r="A357">
            <v>2012</v>
          </cell>
          <cell r="B357" t="str">
            <v>MAY</v>
          </cell>
          <cell r="D357" t="str">
            <v>UCOR.00000320.01.06.13</v>
          </cell>
          <cell r="E357">
            <v>4623.2700000000004</v>
          </cell>
        </row>
        <row r="358">
          <cell r="A358">
            <v>2012</v>
          </cell>
          <cell r="B358" t="str">
            <v>MAY</v>
          </cell>
          <cell r="D358" t="str">
            <v>UCOR.00000320.01.07.01</v>
          </cell>
          <cell r="E358">
            <v>6035290.9199999999</v>
          </cell>
        </row>
        <row r="359">
          <cell r="A359">
            <v>2012</v>
          </cell>
          <cell r="B359" t="str">
            <v>MAY</v>
          </cell>
          <cell r="D359" t="str">
            <v>UCOR.00000320.01.07.02</v>
          </cell>
          <cell r="E359">
            <v>23798094.010000002</v>
          </cell>
        </row>
        <row r="360">
          <cell r="A360">
            <v>2012</v>
          </cell>
          <cell r="B360" t="str">
            <v>MAY</v>
          </cell>
          <cell r="D360" t="str">
            <v>UCOR.00000320.01.07.04</v>
          </cell>
          <cell r="E360">
            <v>13850967.289999999</v>
          </cell>
        </row>
        <row r="361">
          <cell r="A361">
            <v>2012</v>
          </cell>
          <cell r="B361" t="str">
            <v>MAY</v>
          </cell>
          <cell r="D361" t="str">
            <v>UCOR.00000320.01.07.05</v>
          </cell>
          <cell r="E361">
            <v>277044.52</v>
          </cell>
        </row>
        <row r="362">
          <cell r="A362">
            <v>2012</v>
          </cell>
          <cell r="B362" t="str">
            <v>MAY</v>
          </cell>
          <cell r="D362" t="str">
            <v>UCOR.00000320.01.07.07</v>
          </cell>
          <cell r="E362">
            <v>1552176.27</v>
          </cell>
        </row>
        <row r="363">
          <cell r="A363">
            <v>2012</v>
          </cell>
          <cell r="B363" t="str">
            <v>MAY</v>
          </cell>
          <cell r="D363" t="str">
            <v>UCOR.00000320.01.07.11</v>
          </cell>
          <cell r="E363">
            <v>20344123.989999998</v>
          </cell>
        </row>
        <row r="364">
          <cell r="A364">
            <v>2012</v>
          </cell>
          <cell r="B364" t="str">
            <v>MAY</v>
          </cell>
          <cell r="D364" t="str">
            <v>UCOR.00000320.01.07.12</v>
          </cell>
          <cell r="E364">
            <v>21145013.48</v>
          </cell>
        </row>
        <row r="365">
          <cell r="A365">
            <v>2012</v>
          </cell>
          <cell r="B365" t="str">
            <v>MAY</v>
          </cell>
          <cell r="D365" t="str">
            <v>UCOR.00000320.01.07.13</v>
          </cell>
          <cell r="E365">
            <v>20309216</v>
          </cell>
        </row>
        <row r="366">
          <cell r="A366">
            <v>2012</v>
          </cell>
          <cell r="B366" t="str">
            <v>MAY</v>
          </cell>
          <cell r="D366" t="str">
            <v>UCOR.00000320.01.07.14</v>
          </cell>
          <cell r="E366">
            <v>17730854.27</v>
          </cell>
        </row>
        <row r="367">
          <cell r="A367">
            <v>2012</v>
          </cell>
          <cell r="B367" t="str">
            <v>MAY</v>
          </cell>
          <cell r="D367" t="str">
            <v>UCOR.00000320.01.07.15</v>
          </cell>
          <cell r="E367">
            <v>67854859.359999999</v>
          </cell>
        </row>
        <row r="368">
          <cell r="A368">
            <v>2012</v>
          </cell>
          <cell r="B368" t="str">
            <v>MAY</v>
          </cell>
          <cell r="D368" t="str">
            <v>UCOR.00000320.01.07.16</v>
          </cell>
          <cell r="E368">
            <v>4025.19</v>
          </cell>
        </row>
        <row r="369">
          <cell r="A369">
            <v>2012</v>
          </cell>
          <cell r="B369" t="str">
            <v>MAY</v>
          </cell>
          <cell r="D369" t="str">
            <v>UCOR.00000320.01.07.17</v>
          </cell>
          <cell r="E369">
            <v>27684873.449999999</v>
          </cell>
        </row>
        <row r="370">
          <cell r="A370">
            <v>2012</v>
          </cell>
          <cell r="B370" t="str">
            <v>MAY</v>
          </cell>
          <cell r="D370" t="str">
            <v>UCOR.00000323.01.02.01</v>
          </cell>
          <cell r="E370">
            <v>-50072.959999999999</v>
          </cell>
        </row>
        <row r="371">
          <cell r="A371">
            <v>2012</v>
          </cell>
          <cell r="B371" t="str">
            <v>MAY</v>
          </cell>
          <cell r="D371" t="str">
            <v>UCOR.00000301.01.04.01</v>
          </cell>
          <cell r="E371">
            <v>7203376.8499999996</v>
          </cell>
        </row>
        <row r="372">
          <cell r="A372">
            <v>2012</v>
          </cell>
          <cell r="B372" t="str">
            <v>MAY</v>
          </cell>
          <cell r="D372" t="str">
            <v>UCOR.00000305.01.08.01</v>
          </cell>
          <cell r="E372">
            <v>13271396.41</v>
          </cell>
        </row>
        <row r="373">
          <cell r="A373">
            <v>2012</v>
          </cell>
          <cell r="B373" t="str">
            <v>MAY</v>
          </cell>
          <cell r="D373" t="str">
            <v>UCOR.00000305.01.08.02</v>
          </cell>
          <cell r="E373">
            <v>973452.28</v>
          </cell>
        </row>
        <row r="374">
          <cell r="A374">
            <v>2012</v>
          </cell>
          <cell r="B374" t="str">
            <v>MAY</v>
          </cell>
          <cell r="D374" t="str">
            <v>UCOR.00000305.01.09.01</v>
          </cell>
          <cell r="E374">
            <v>4950631.4400000004</v>
          </cell>
        </row>
        <row r="375">
          <cell r="A375">
            <v>2012</v>
          </cell>
          <cell r="B375" t="str">
            <v>MAY</v>
          </cell>
          <cell r="D375" t="str">
            <v>UCOR.00000305.01.09.02</v>
          </cell>
          <cell r="E375">
            <v>771.53</v>
          </cell>
        </row>
        <row r="376">
          <cell r="A376">
            <v>2012</v>
          </cell>
          <cell r="B376" t="str">
            <v>MAY</v>
          </cell>
          <cell r="D376" t="str">
            <v>UNUC.00000084.01.01.01</v>
          </cell>
          <cell r="E376">
            <v>2593048.7200000002</v>
          </cell>
        </row>
        <row r="377">
          <cell r="A377">
            <v>2012</v>
          </cell>
          <cell r="B377" t="str">
            <v>MAY</v>
          </cell>
          <cell r="D377" t="str">
            <v>UNUC.00000085.01.01.01</v>
          </cell>
          <cell r="E377">
            <v>3092116.28</v>
          </cell>
        </row>
        <row r="378">
          <cell r="A378">
            <v>2012</v>
          </cell>
          <cell r="B378" t="str">
            <v>MAY</v>
          </cell>
          <cell r="D378" t="str">
            <v>UNUC.00000087.01.01.01</v>
          </cell>
          <cell r="E378">
            <v>3107583.24</v>
          </cell>
        </row>
        <row r="379">
          <cell r="A379">
            <v>2012</v>
          </cell>
          <cell r="B379" t="str">
            <v>MAY</v>
          </cell>
          <cell r="D379" t="str">
            <v>4404840</v>
          </cell>
          <cell r="E379">
            <v>1174552.8999999999</v>
          </cell>
        </row>
        <row r="380">
          <cell r="A380">
            <v>2012</v>
          </cell>
          <cell r="B380" t="str">
            <v>MAY</v>
          </cell>
          <cell r="D380" t="str">
            <v>4404940</v>
          </cell>
          <cell r="E380">
            <v>736428.14</v>
          </cell>
        </row>
        <row r="381">
          <cell r="A381">
            <v>2012</v>
          </cell>
          <cell r="B381" t="str">
            <v>MAY</v>
          </cell>
          <cell r="D381" t="str">
            <v>4404810</v>
          </cell>
          <cell r="E381">
            <v>0</v>
          </cell>
        </row>
        <row r="382">
          <cell r="A382">
            <v>2012</v>
          </cell>
          <cell r="B382" t="str">
            <v>MAY</v>
          </cell>
          <cell r="D382" t="str">
            <v>4404840</v>
          </cell>
          <cell r="E382">
            <v>-231299.95</v>
          </cell>
        </row>
        <row r="383">
          <cell r="A383">
            <v>2012</v>
          </cell>
          <cell r="B383" t="str">
            <v>MAY</v>
          </cell>
          <cell r="D383" t="str">
            <v>KWH4000</v>
          </cell>
          <cell r="E383">
            <v>8207468174</v>
          </cell>
        </row>
        <row r="384">
          <cell r="A384">
            <v>2012</v>
          </cell>
          <cell r="B384" t="str">
            <v>MAY</v>
          </cell>
          <cell r="D384" t="str">
            <v>KWH4940</v>
          </cell>
          <cell r="E384">
            <v>62296913</v>
          </cell>
        </row>
        <row r="385">
          <cell r="A385">
            <v>2012</v>
          </cell>
          <cell r="B385" t="str">
            <v>MAY</v>
          </cell>
          <cell r="D385" t="str">
            <v>4404000</v>
          </cell>
          <cell r="E385">
            <v>250990059</v>
          </cell>
        </row>
        <row r="386">
          <cell r="A386">
            <v>2012</v>
          </cell>
          <cell r="B386" t="str">
            <v>MAY</v>
          </cell>
          <cell r="D386" t="str">
            <v>4404940</v>
          </cell>
          <cell r="E386">
            <v>0</v>
          </cell>
        </row>
        <row r="387">
          <cell r="A387">
            <v>2012</v>
          </cell>
          <cell r="B387" t="str">
            <v>MAY</v>
          </cell>
          <cell r="D387" t="str">
            <v>4404000</v>
          </cell>
          <cell r="E387">
            <v>0</v>
          </cell>
        </row>
        <row r="388">
          <cell r="A388">
            <v>2012</v>
          </cell>
          <cell r="B388" t="str">
            <v>MAY</v>
          </cell>
          <cell r="D388" t="str">
            <v>4404000</v>
          </cell>
          <cell r="E388">
            <v>19347536.100000001</v>
          </cell>
        </row>
        <row r="389">
          <cell r="A389">
            <v>2012</v>
          </cell>
          <cell r="B389" t="str">
            <v>MAY</v>
          </cell>
          <cell r="D389" t="str">
            <v>4404810</v>
          </cell>
          <cell r="E389">
            <v>357550.2</v>
          </cell>
        </row>
        <row r="390">
          <cell r="A390">
            <v>2012</v>
          </cell>
          <cell r="B390" t="str">
            <v>MAY</v>
          </cell>
          <cell r="D390" t="str">
            <v>KWH4840</v>
          </cell>
          <cell r="E390">
            <v>95089768</v>
          </cell>
        </row>
        <row r="391">
          <cell r="A391">
            <v>2012</v>
          </cell>
          <cell r="B391" t="str">
            <v>MAY</v>
          </cell>
          <cell r="D391" t="str">
            <v>4404810</v>
          </cell>
          <cell r="E391">
            <v>0</v>
          </cell>
        </row>
        <row r="392">
          <cell r="A392">
            <v>2012</v>
          </cell>
          <cell r="B392" t="str">
            <v>MAY</v>
          </cell>
          <cell r="D392" t="str">
            <v>4404000</v>
          </cell>
          <cell r="E392">
            <v>27164408.920000002</v>
          </cell>
        </row>
        <row r="393">
          <cell r="A393">
            <v>2012</v>
          </cell>
          <cell r="B393" t="str">
            <v>MAY</v>
          </cell>
          <cell r="D393" t="str">
            <v>4404000</v>
          </cell>
          <cell r="E393">
            <v>0</v>
          </cell>
        </row>
        <row r="394">
          <cell r="A394">
            <v>2012</v>
          </cell>
          <cell r="B394" t="str">
            <v>MAY</v>
          </cell>
          <cell r="D394" t="str">
            <v>4404840</v>
          </cell>
          <cell r="E394">
            <v>0</v>
          </cell>
        </row>
        <row r="395">
          <cell r="A395">
            <v>2012</v>
          </cell>
          <cell r="B395" t="str">
            <v>MAY</v>
          </cell>
          <cell r="D395" t="str">
            <v>4404940</v>
          </cell>
          <cell r="E395">
            <v>0</v>
          </cell>
        </row>
        <row r="396">
          <cell r="A396">
            <v>2012</v>
          </cell>
          <cell r="B396" t="str">
            <v>MAY</v>
          </cell>
          <cell r="D396" t="str">
            <v>4404810</v>
          </cell>
          <cell r="E396">
            <v>-74509.91</v>
          </cell>
        </row>
        <row r="397">
          <cell r="A397">
            <v>2012</v>
          </cell>
          <cell r="B397" t="str">
            <v>MAY</v>
          </cell>
          <cell r="D397" t="str">
            <v>KWH4810</v>
          </cell>
          <cell r="E397">
            <v>17235000</v>
          </cell>
        </row>
        <row r="398">
          <cell r="A398">
            <v>2012</v>
          </cell>
          <cell r="B398" t="str">
            <v>MAY</v>
          </cell>
          <cell r="D398" t="str">
            <v>4404810</v>
          </cell>
          <cell r="E398">
            <v>346930.2</v>
          </cell>
        </row>
        <row r="399">
          <cell r="A399">
            <v>2012</v>
          </cell>
          <cell r="B399" t="str">
            <v>MAY</v>
          </cell>
          <cell r="D399" t="str">
            <v>4404840</v>
          </cell>
          <cell r="E399">
            <v>2084166.54</v>
          </cell>
        </row>
        <row r="400">
          <cell r="A400">
            <v>2012</v>
          </cell>
          <cell r="B400" t="str">
            <v>MAY</v>
          </cell>
          <cell r="D400" t="str">
            <v>4404940</v>
          </cell>
          <cell r="E400">
            <v>1395579.67</v>
          </cell>
        </row>
        <row r="401">
          <cell r="A401">
            <v>2012</v>
          </cell>
          <cell r="B401" t="str">
            <v>MAY</v>
          </cell>
          <cell r="D401" t="str">
            <v>4404840</v>
          </cell>
          <cell r="E401">
            <v>0</v>
          </cell>
        </row>
        <row r="402">
          <cell r="A402">
            <v>2012</v>
          </cell>
          <cell r="B402" t="str">
            <v>MAY</v>
          </cell>
          <cell r="D402" t="str">
            <v>4404940</v>
          </cell>
          <cell r="E402">
            <v>-137256.01</v>
          </cell>
        </row>
        <row r="403">
          <cell r="A403">
            <v>2012</v>
          </cell>
          <cell r="B403" t="str">
            <v>MAY</v>
          </cell>
          <cell r="D403" t="str">
            <v>CI74001</v>
          </cell>
          <cell r="E403">
            <v>0</v>
          </cell>
        </row>
        <row r="404">
          <cell r="A404">
            <v>2012</v>
          </cell>
          <cell r="B404" t="str">
            <v>MAY</v>
          </cell>
          <cell r="D404" t="str">
            <v>CI94001</v>
          </cell>
          <cell r="E404">
            <v>0</v>
          </cell>
        </row>
        <row r="405">
          <cell r="A405">
            <v>2012</v>
          </cell>
          <cell r="B405" t="str">
            <v>MAY</v>
          </cell>
          <cell r="D405" t="str">
            <v>CI14001</v>
          </cell>
          <cell r="E405">
            <v>0</v>
          </cell>
        </row>
        <row r="406">
          <cell r="A406">
            <v>2012</v>
          </cell>
          <cell r="B406" t="str">
            <v>MAY</v>
          </cell>
          <cell r="D406" t="str">
            <v>CI84001</v>
          </cell>
          <cell r="E406">
            <v>0</v>
          </cell>
        </row>
        <row r="407">
          <cell r="A407">
            <v>2012</v>
          </cell>
          <cell r="B407" t="str">
            <v>MAY</v>
          </cell>
          <cell r="D407" t="str">
            <v>CIA4001</v>
          </cell>
          <cell r="E407">
            <v>0</v>
          </cell>
        </row>
        <row r="408">
          <cell r="A408">
            <v>2012</v>
          </cell>
          <cell r="B408" t="str">
            <v>MAY</v>
          </cell>
          <cell r="D408" t="str">
            <v>CIB4001</v>
          </cell>
          <cell r="E408">
            <v>0</v>
          </cell>
        </row>
        <row r="409">
          <cell r="A409">
            <v>2012</v>
          </cell>
          <cell r="B409" t="str">
            <v>MAY</v>
          </cell>
          <cell r="D409" t="str">
            <v>CIC4001</v>
          </cell>
          <cell r="E409">
            <v>0</v>
          </cell>
        </row>
        <row r="410">
          <cell r="A410">
            <v>2012</v>
          </cell>
          <cell r="B410" t="str">
            <v>MAY</v>
          </cell>
          <cell r="D410" t="str">
            <v>MAN4001</v>
          </cell>
          <cell r="E410">
            <v>-45498494</v>
          </cell>
        </row>
        <row r="411">
          <cell r="A411">
            <v>2012</v>
          </cell>
          <cell r="B411" t="str">
            <v>MAY</v>
          </cell>
          <cell r="D411" t="str">
            <v>MAN4002</v>
          </cell>
          <cell r="E411">
            <v>-6301912</v>
          </cell>
        </row>
        <row r="412">
          <cell r="A412">
            <v>2012</v>
          </cell>
          <cell r="B412" t="str">
            <v>MAY</v>
          </cell>
          <cell r="D412" t="str">
            <v>MAN4003</v>
          </cell>
          <cell r="E412">
            <v>0</v>
          </cell>
        </row>
        <row r="413">
          <cell r="A413">
            <v>2012</v>
          </cell>
          <cell r="B413" t="str">
            <v>MAY</v>
          </cell>
          <cell r="D413" t="str">
            <v>MAN4004</v>
          </cell>
          <cell r="E413">
            <v>0</v>
          </cell>
        </row>
        <row r="414">
          <cell r="A414">
            <v>2012</v>
          </cell>
          <cell r="B414" t="str">
            <v>MAY</v>
          </cell>
          <cell r="D414" t="str">
            <v>FC24117</v>
          </cell>
          <cell r="E414">
            <v>0.98118479999999997</v>
          </cell>
        </row>
        <row r="415">
          <cell r="A415">
            <v>2012</v>
          </cell>
          <cell r="B415" t="str">
            <v>MAY</v>
          </cell>
          <cell r="D415" t="str">
            <v>FC34127</v>
          </cell>
          <cell r="E415">
            <v>8627310.9233147502</v>
          </cell>
        </row>
        <row r="416">
          <cell r="A416">
            <v>2012</v>
          </cell>
          <cell r="B416" t="str">
            <v>MAY</v>
          </cell>
          <cell r="D416" t="str">
            <v>FC34121</v>
          </cell>
          <cell r="E416">
            <v>8888485.8527937997</v>
          </cell>
        </row>
        <row r="417">
          <cell r="A417">
            <v>2012</v>
          </cell>
          <cell r="B417" t="str">
            <v>MAY</v>
          </cell>
          <cell r="D417" t="str">
            <v>FC34124</v>
          </cell>
          <cell r="E417">
            <v>4858241.3328388501</v>
          </cell>
        </row>
        <row r="418">
          <cell r="A418">
            <v>2012</v>
          </cell>
          <cell r="B418" t="str">
            <v>MAY</v>
          </cell>
          <cell r="D418" t="str">
            <v>FC24123</v>
          </cell>
          <cell r="E418">
            <v>0.98118479999999997</v>
          </cell>
        </row>
        <row r="419">
          <cell r="A419">
            <v>2012</v>
          </cell>
          <cell r="B419" t="str">
            <v>MAY</v>
          </cell>
          <cell r="D419" t="str">
            <v>FC14128</v>
          </cell>
          <cell r="E419">
            <v>0</v>
          </cell>
        </row>
        <row r="420">
          <cell r="A420">
            <v>2012</v>
          </cell>
          <cell r="B420" t="str">
            <v>MAY</v>
          </cell>
          <cell r="D420" t="str">
            <v>FC14121</v>
          </cell>
          <cell r="E420">
            <v>9058931.4600000009</v>
          </cell>
        </row>
        <row r="421">
          <cell r="A421">
            <v>2012</v>
          </cell>
          <cell r="B421" t="str">
            <v>MAY</v>
          </cell>
          <cell r="D421" t="str">
            <v>FC24121</v>
          </cell>
          <cell r="E421">
            <v>0.98118479999999997</v>
          </cell>
        </row>
        <row r="422">
          <cell r="A422">
            <v>2012</v>
          </cell>
          <cell r="B422" t="str">
            <v>MAY</v>
          </cell>
          <cell r="D422" t="str">
            <v>FC14124</v>
          </cell>
          <cell r="E422">
            <v>4951402.97</v>
          </cell>
        </row>
        <row r="423">
          <cell r="A423">
            <v>2012</v>
          </cell>
          <cell r="B423" t="str">
            <v>MAY</v>
          </cell>
          <cell r="D423" t="str">
            <v>FC34114</v>
          </cell>
          <cell r="E423">
            <v>1208641.9025379301</v>
          </cell>
        </row>
        <row r="424">
          <cell r="A424">
            <v>2012</v>
          </cell>
          <cell r="B424" t="str">
            <v>MAY</v>
          </cell>
          <cell r="D424" t="str">
            <v>FC24191</v>
          </cell>
          <cell r="E424">
            <v>0.98118479999999997</v>
          </cell>
        </row>
        <row r="425">
          <cell r="A425">
            <v>2012</v>
          </cell>
          <cell r="B425" t="str">
            <v>MAY</v>
          </cell>
          <cell r="D425" t="str">
            <v>FC14152</v>
          </cell>
          <cell r="E425">
            <v>0</v>
          </cell>
        </row>
        <row r="426">
          <cell r="A426">
            <v>2012</v>
          </cell>
          <cell r="B426" t="str">
            <v>MAY</v>
          </cell>
          <cell r="D426" t="str">
            <v>FC34115</v>
          </cell>
          <cell r="E426">
            <v>0</v>
          </cell>
        </row>
        <row r="427">
          <cell r="A427">
            <v>2012</v>
          </cell>
          <cell r="B427" t="str">
            <v>MAY</v>
          </cell>
          <cell r="D427" t="str">
            <v>FC34116</v>
          </cell>
          <cell r="E427">
            <v>-36836.405085744002</v>
          </cell>
        </row>
        <row r="428">
          <cell r="A428">
            <v>2012</v>
          </cell>
          <cell r="B428" t="str">
            <v>MAY</v>
          </cell>
          <cell r="D428" t="str">
            <v>FC24124</v>
          </cell>
          <cell r="E428">
            <v>0.98118479999999997</v>
          </cell>
        </row>
        <row r="429">
          <cell r="A429">
            <v>2012</v>
          </cell>
          <cell r="B429" t="str">
            <v>MAY</v>
          </cell>
          <cell r="D429" t="str">
            <v>FC14120</v>
          </cell>
          <cell r="E429">
            <v>-82452.479999999996</v>
          </cell>
        </row>
        <row r="430">
          <cell r="A430">
            <v>2012</v>
          </cell>
          <cell r="B430" t="str">
            <v>MAY</v>
          </cell>
          <cell r="D430" t="str">
            <v>FC34120</v>
          </cell>
          <cell r="E430">
            <v>-80901.120098304003</v>
          </cell>
        </row>
        <row r="431">
          <cell r="A431">
            <v>2012</v>
          </cell>
          <cell r="B431" t="str">
            <v>MAY</v>
          </cell>
          <cell r="D431" t="str">
            <v>FC14112</v>
          </cell>
          <cell r="E431">
            <v>0</v>
          </cell>
        </row>
        <row r="432">
          <cell r="A432">
            <v>2012</v>
          </cell>
          <cell r="B432" t="str">
            <v>MAY</v>
          </cell>
          <cell r="D432" t="str">
            <v>FC14129</v>
          </cell>
          <cell r="E432">
            <v>-651162.984734723</v>
          </cell>
        </row>
        <row r="433">
          <cell r="A433">
            <v>2012</v>
          </cell>
          <cell r="B433" t="str">
            <v>MAY</v>
          </cell>
          <cell r="D433" t="str">
            <v>FC34113</v>
          </cell>
          <cell r="E433">
            <v>0</v>
          </cell>
        </row>
        <row r="434">
          <cell r="A434">
            <v>2012</v>
          </cell>
          <cell r="B434" t="str">
            <v>MAY</v>
          </cell>
          <cell r="D434" t="str">
            <v>FC24112</v>
          </cell>
          <cell r="E434">
            <v>0.98118479999999997</v>
          </cell>
        </row>
        <row r="435">
          <cell r="A435">
            <v>2012</v>
          </cell>
          <cell r="B435" t="str">
            <v>MAY</v>
          </cell>
          <cell r="D435" t="str">
            <v>FC24151</v>
          </cell>
          <cell r="E435">
            <v>1</v>
          </cell>
        </row>
        <row r="436">
          <cell r="A436">
            <v>2012</v>
          </cell>
          <cell r="B436" t="str">
            <v>MAY</v>
          </cell>
          <cell r="D436" t="str">
            <v>FC14123</v>
          </cell>
          <cell r="E436">
            <v>21448225.539999999</v>
          </cell>
        </row>
        <row r="437">
          <cell r="A437">
            <v>2012</v>
          </cell>
          <cell r="B437" t="str">
            <v>MAY</v>
          </cell>
          <cell r="D437" t="str">
            <v>FC14125</v>
          </cell>
          <cell r="E437">
            <v>0</v>
          </cell>
        </row>
        <row r="438">
          <cell r="A438">
            <v>2012</v>
          </cell>
          <cell r="B438" t="str">
            <v>MAY</v>
          </cell>
          <cell r="D438" t="str">
            <v>FC34125</v>
          </cell>
          <cell r="E438">
            <v>0</v>
          </cell>
        </row>
        <row r="439">
          <cell r="A439">
            <v>2012</v>
          </cell>
          <cell r="B439" t="str">
            <v>MAY</v>
          </cell>
          <cell r="D439" t="str">
            <v>FC34117</v>
          </cell>
          <cell r="E439">
            <v>-187600.090609848</v>
          </cell>
        </row>
        <row r="440">
          <cell r="A440">
            <v>2012</v>
          </cell>
          <cell r="B440" t="str">
            <v>MAY</v>
          </cell>
          <cell r="D440" t="str">
            <v>FC24120</v>
          </cell>
          <cell r="E440">
            <v>0.98118479999999997</v>
          </cell>
        </row>
        <row r="441">
          <cell r="A441">
            <v>2012</v>
          </cell>
          <cell r="B441" t="str">
            <v>MAY</v>
          </cell>
          <cell r="D441" t="str">
            <v>FC34118</v>
          </cell>
          <cell r="E441">
            <v>-16137.59546484</v>
          </cell>
        </row>
        <row r="442">
          <cell r="A442">
            <v>2012</v>
          </cell>
          <cell r="B442" t="str">
            <v>MAY</v>
          </cell>
          <cell r="D442" t="str">
            <v>FC24119</v>
          </cell>
          <cell r="E442">
            <v>0.98118479999999997</v>
          </cell>
        </row>
        <row r="443">
          <cell r="A443">
            <v>2012</v>
          </cell>
          <cell r="B443" t="str">
            <v>MAY</v>
          </cell>
          <cell r="D443" t="str">
            <v>EXP4TOT</v>
          </cell>
          <cell r="E443">
            <v>309025951.92367202</v>
          </cell>
        </row>
        <row r="444">
          <cell r="A444">
            <v>2012</v>
          </cell>
          <cell r="B444" t="str">
            <v>MAY</v>
          </cell>
          <cell r="D444" t="str">
            <v>LIN4LOS</v>
          </cell>
          <cell r="E444">
            <v>262448.97750424303</v>
          </cell>
        </row>
        <row r="445">
          <cell r="A445">
            <v>2012</v>
          </cell>
          <cell r="B445" t="str">
            <v>MAY</v>
          </cell>
          <cell r="D445" t="str">
            <v>REV4TOT</v>
          </cell>
          <cell r="E445">
            <v>292423875.61404502</v>
          </cell>
        </row>
        <row r="446">
          <cell r="A446">
            <v>2012</v>
          </cell>
          <cell r="B446" t="str">
            <v>MAY</v>
          </cell>
          <cell r="D446" t="str">
            <v>O/U4MON</v>
          </cell>
          <cell r="E446">
            <v>-16602076.309627</v>
          </cell>
        </row>
        <row r="447">
          <cell r="A447">
            <v>2012</v>
          </cell>
          <cell r="B447" t="str">
            <v>MAY</v>
          </cell>
          <cell r="D447" t="str">
            <v>GLE4MON</v>
          </cell>
          <cell r="E447">
            <v>-12288087.429835301</v>
          </cell>
        </row>
        <row r="448">
          <cell r="A448">
            <v>2012</v>
          </cell>
          <cell r="B448" t="str">
            <v>MAY</v>
          </cell>
          <cell r="D448" t="str">
            <v>RES4PMO</v>
          </cell>
          <cell r="E448">
            <v>0</v>
          </cell>
        </row>
        <row r="449">
          <cell r="A449">
            <v>2012</v>
          </cell>
          <cell r="B449" t="str">
            <v>MAY</v>
          </cell>
          <cell r="D449" t="str">
            <v>UNUC.00000580.01.01.01</v>
          </cell>
          <cell r="E449">
            <v>270641.40000000002</v>
          </cell>
        </row>
        <row r="450">
          <cell r="A450">
            <v>2012</v>
          </cell>
          <cell r="B450" t="str">
            <v>MAY</v>
          </cell>
          <cell r="D450" t="str">
            <v>UNUC.00000581.01.01.01</v>
          </cell>
          <cell r="E450">
            <v>478971.89</v>
          </cell>
        </row>
        <row r="451">
          <cell r="A451">
            <v>2012</v>
          </cell>
          <cell r="B451" t="str">
            <v>MAY</v>
          </cell>
          <cell r="D451" t="str">
            <v>UNUC.00000583.01.01.01</v>
          </cell>
          <cell r="E451">
            <v>482205.53</v>
          </cell>
        </row>
        <row r="452">
          <cell r="A452">
            <v>2012</v>
          </cell>
          <cell r="B452" t="str">
            <v>MAY</v>
          </cell>
          <cell r="D452" t="str">
            <v>6350000933</v>
          </cell>
          <cell r="E452">
            <v>-20641.830000000002</v>
          </cell>
        </row>
        <row r="453">
          <cell r="A453">
            <v>2012</v>
          </cell>
          <cell r="B453" t="str">
            <v>MAY</v>
          </cell>
          <cell r="D453" t="str">
            <v>6350000934</v>
          </cell>
          <cell r="E453">
            <v>-18226.990000000002</v>
          </cell>
        </row>
        <row r="454">
          <cell r="A454">
            <v>2012</v>
          </cell>
          <cell r="B454" t="str">
            <v>MAY</v>
          </cell>
          <cell r="D454" t="str">
            <v>6350000935</v>
          </cell>
          <cell r="E454">
            <v>1326.04</v>
          </cell>
        </row>
        <row r="455">
          <cell r="A455">
            <v>2012</v>
          </cell>
          <cell r="B455" t="str">
            <v>MAY</v>
          </cell>
          <cell r="D455" t="str">
            <v>UCOR.00000321.01.01.02</v>
          </cell>
          <cell r="E455">
            <v>-2511.0700000000002</v>
          </cell>
        </row>
        <row r="456">
          <cell r="A456">
            <v>2012</v>
          </cell>
          <cell r="B456" t="str">
            <v>MAY</v>
          </cell>
          <cell r="D456" t="str">
            <v>UCOR.00000321.01.01.07</v>
          </cell>
          <cell r="E456">
            <v>-24638.68</v>
          </cell>
        </row>
        <row r="457">
          <cell r="A457">
            <v>2012</v>
          </cell>
          <cell r="B457" t="str">
            <v>MAY</v>
          </cell>
          <cell r="D457" t="str">
            <v>UCOR.00000321.01.01.09</v>
          </cell>
          <cell r="E457">
            <v>-221.73</v>
          </cell>
        </row>
        <row r="458">
          <cell r="A458">
            <v>2012</v>
          </cell>
          <cell r="B458" t="str">
            <v>MAY</v>
          </cell>
          <cell r="D458" t="str">
            <v>UCOR.00000321.01.01.10</v>
          </cell>
          <cell r="E458">
            <v>-119918.29</v>
          </cell>
        </row>
        <row r="459">
          <cell r="A459">
            <v>2012</v>
          </cell>
          <cell r="B459" t="str">
            <v>MAY</v>
          </cell>
          <cell r="D459" t="str">
            <v>UCOR.00000321.01.01.12</v>
          </cell>
          <cell r="E459">
            <v>58563.05</v>
          </cell>
        </row>
        <row r="460">
          <cell r="A460">
            <v>2012</v>
          </cell>
          <cell r="B460" t="str">
            <v>MAY</v>
          </cell>
          <cell r="D460" t="str">
            <v>UCOR.00000321.01.03.02</v>
          </cell>
          <cell r="E460">
            <v>4828.99</v>
          </cell>
        </row>
        <row r="461">
          <cell r="A461">
            <v>2012</v>
          </cell>
          <cell r="B461" t="str">
            <v>MAY</v>
          </cell>
          <cell r="D461" t="str">
            <v>UCOR.00000321.01.03.03</v>
          </cell>
          <cell r="E461">
            <v>-83138.600000000006</v>
          </cell>
        </row>
        <row r="462">
          <cell r="A462">
            <v>2012</v>
          </cell>
          <cell r="B462" t="str">
            <v>MAY</v>
          </cell>
          <cell r="D462" t="str">
            <v>UCOR.00000321.01.03.04</v>
          </cell>
          <cell r="E462">
            <v>-5844.74</v>
          </cell>
        </row>
        <row r="463">
          <cell r="A463">
            <v>2012</v>
          </cell>
          <cell r="B463" t="str">
            <v>MAY</v>
          </cell>
          <cell r="D463" t="str">
            <v>UCOR.00000321.01.03.05</v>
          </cell>
          <cell r="E463">
            <v>2531.79</v>
          </cell>
        </row>
        <row r="464">
          <cell r="A464">
            <v>2012</v>
          </cell>
          <cell r="B464" t="str">
            <v>MAY</v>
          </cell>
          <cell r="D464" t="str">
            <v>UCOR.00000321.01.03.06</v>
          </cell>
          <cell r="E464">
            <v>-12008.62</v>
          </cell>
        </row>
        <row r="465">
          <cell r="A465">
            <v>2012</v>
          </cell>
          <cell r="B465" t="str">
            <v>MAY</v>
          </cell>
          <cell r="D465" t="str">
            <v>UCOR.00000321.01.03.07</v>
          </cell>
          <cell r="E465">
            <v>-4389.51</v>
          </cell>
        </row>
        <row r="466">
          <cell r="A466">
            <v>2012</v>
          </cell>
          <cell r="B466" t="str">
            <v>MAY</v>
          </cell>
          <cell r="D466" t="str">
            <v>UCOR.00000321.01.03.09</v>
          </cell>
          <cell r="E466">
            <v>-8037.45</v>
          </cell>
        </row>
        <row r="467">
          <cell r="A467">
            <v>2012</v>
          </cell>
          <cell r="B467" t="str">
            <v>MAY</v>
          </cell>
          <cell r="D467" t="str">
            <v>UCOR.00000321.01.03.11</v>
          </cell>
          <cell r="E467">
            <v>3587.35</v>
          </cell>
        </row>
        <row r="468">
          <cell r="A468">
            <v>2012</v>
          </cell>
          <cell r="B468" t="str">
            <v>MAY</v>
          </cell>
          <cell r="D468" t="str">
            <v>UCOR.00000322.01.01.10</v>
          </cell>
          <cell r="E468">
            <v>-16447.05</v>
          </cell>
        </row>
        <row r="469">
          <cell r="A469">
            <v>2012</v>
          </cell>
          <cell r="B469" t="str">
            <v>MAY</v>
          </cell>
          <cell r="D469" t="str">
            <v>6350000864</v>
          </cell>
          <cell r="E469">
            <v>-334746.93</v>
          </cell>
        </row>
        <row r="470">
          <cell r="A470">
            <v>2012</v>
          </cell>
          <cell r="B470" t="str">
            <v>MAY</v>
          </cell>
          <cell r="D470" t="str">
            <v>6350000865</v>
          </cell>
          <cell r="E470">
            <v>-82452.479999999996</v>
          </cell>
        </row>
        <row r="471">
          <cell r="A471">
            <v>2012</v>
          </cell>
          <cell r="B471" t="str">
            <v>MAY</v>
          </cell>
          <cell r="D471" t="str">
            <v>UCOR.00000301.01.02.01</v>
          </cell>
          <cell r="E471">
            <v>9058931.4600000009</v>
          </cell>
        </row>
        <row r="472">
          <cell r="A472">
            <v>2012</v>
          </cell>
          <cell r="B472" t="str">
            <v>MAY</v>
          </cell>
          <cell r="D472" t="str">
            <v>UCOR.00000320.01.01.05</v>
          </cell>
          <cell r="E472">
            <v>32907.879999999997</v>
          </cell>
        </row>
        <row r="473">
          <cell r="A473">
            <v>2012</v>
          </cell>
          <cell r="B473" t="str">
            <v>MAY</v>
          </cell>
          <cell r="D473" t="str">
            <v>UCOR.00000320.01.01.07</v>
          </cell>
          <cell r="E473">
            <v>32931.32</v>
          </cell>
        </row>
        <row r="474">
          <cell r="A474">
            <v>2012</v>
          </cell>
          <cell r="B474" t="str">
            <v>MAY</v>
          </cell>
          <cell r="D474" t="str">
            <v>UCOR.00000320.01.01.08</v>
          </cell>
          <cell r="E474">
            <v>154047.32999999999</v>
          </cell>
        </row>
        <row r="475">
          <cell r="A475">
            <v>2012</v>
          </cell>
          <cell r="B475" t="str">
            <v>MAY</v>
          </cell>
          <cell r="D475" t="str">
            <v>UCOR.00000320.01.01.09</v>
          </cell>
          <cell r="E475">
            <v>3790208.71</v>
          </cell>
        </row>
        <row r="476">
          <cell r="A476">
            <v>2012</v>
          </cell>
          <cell r="B476" t="str">
            <v>MAY</v>
          </cell>
          <cell r="D476" t="str">
            <v>UCOR.00000320.01.02.05</v>
          </cell>
          <cell r="E476">
            <v>7020231.9100000001</v>
          </cell>
        </row>
        <row r="477">
          <cell r="A477">
            <v>2012</v>
          </cell>
          <cell r="B477" t="str">
            <v>MAY</v>
          </cell>
          <cell r="D477" t="str">
            <v>UCOR.00000320.01.02.07</v>
          </cell>
          <cell r="E477">
            <v>2514891.41</v>
          </cell>
        </row>
        <row r="478">
          <cell r="A478">
            <v>2012</v>
          </cell>
          <cell r="B478" t="str">
            <v>MAY</v>
          </cell>
          <cell r="D478" t="str">
            <v>UCOR.00000320.01.02.08</v>
          </cell>
          <cell r="E478">
            <v>5896518.2300000004</v>
          </cell>
        </row>
        <row r="479">
          <cell r="A479">
            <v>2012</v>
          </cell>
          <cell r="B479" t="str">
            <v>MAY</v>
          </cell>
          <cell r="D479" t="str">
            <v>UCOR.00000320.01.02.09</v>
          </cell>
          <cell r="E479">
            <v>16939977.219999999</v>
          </cell>
        </row>
        <row r="480">
          <cell r="A480">
            <v>2012</v>
          </cell>
          <cell r="B480" t="str">
            <v>MAY</v>
          </cell>
          <cell r="D480" t="str">
            <v>UCOR.00000320.01.02.10</v>
          </cell>
          <cell r="E480">
            <v>42396.36</v>
          </cell>
        </row>
        <row r="481">
          <cell r="A481">
            <v>2012</v>
          </cell>
          <cell r="B481" t="str">
            <v>MAY</v>
          </cell>
          <cell r="D481" t="str">
            <v>UCOR.00000320.01.03.01</v>
          </cell>
          <cell r="E481">
            <v>3931045.94</v>
          </cell>
        </row>
        <row r="482">
          <cell r="A482">
            <v>2012</v>
          </cell>
          <cell r="B482" t="str">
            <v>APR</v>
          </cell>
          <cell r="D482" t="str">
            <v>RRD9003</v>
          </cell>
          <cell r="E482">
            <v>0</v>
          </cell>
        </row>
        <row r="483">
          <cell r="A483">
            <v>2012</v>
          </cell>
          <cell r="B483" t="str">
            <v>APR</v>
          </cell>
          <cell r="D483" t="str">
            <v>RRD9102</v>
          </cell>
          <cell r="E483">
            <v>0</v>
          </cell>
        </row>
        <row r="484">
          <cell r="A484">
            <v>2012</v>
          </cell>
          <cell r="B484" t="str">
            <v>APR</v>
          </cell>
          <cell r="D484" t="str">
            <v>RRT9002</v>
          </cell>
          <cell r="E484">
            <v>1413821.00994061</v>
          </cell>
        </row>
        <row r="485">
          <cell r="A485">
            <v>2012</v>
          </cell>
          <cell r="B485" t="str">
            <v>APR</v>
          </cell>
          <cell r="D485" t="str">
            <v>JUR4FA1</v>
          </cell>
          <cell r="E485">
            <v>0.98023749999999998</v>
          </cell>
        </row>
        <row r="486">
          <cell r="A486">
            <v>2012</v>
          </cell>
          <cell r="B486" t="str">
            <v>APR</v>
          </cell>
          <cell r="D486" t="str">
            <v>TRU4TOT</v>
          </cell>
          <cell r="E486">
            <v>-51800406</v>
          </cell>
        </row>
        <row r="487">
          <cell r="A487">
            <v>2012</v>
          </cell>
          <cell r="B487" t="str">
            <v>APR</v>
          </cell>
          <cell r="D487" t="str">
            <v>2MC4MON</v>
          </cell>
          <cell r="E487">
            <v>0</v>
          </cell>
        </row>
        <row r="488">
          <cell r="A488">
            <v>2012</v>
          </cell>
          <cell r="B488" t="str">
            <v>APR</v>
          </cell>
          <cell r="D488" t="str">
            <v>2MC4TOT</v>
          </cell>
          <cell r="E488">
            <v>0</v>
          </cell>
        </row>
        <row r="489">
          <cell r="A489">
            <v>2012</v>
          </cell>
          <cell r="B489" t="str">
            <v>APR</v>
          </cell>
          <cell r="D489" t="str">
            <v>TRU4MON</v>
          </cell>
          <cell r="E489">
            <v>-4316700.5</v>
          </cell>
        </row>
        <row r="490">
          <cell r="A490">
            <v>2012</v>
          </cell>
          <cell r="B490" t="str">
            <v>APR</v>
          </cell>
          <cell r="D490" t="str">
            <v>1MC4TOT</v>
          </cell>
          <cell r="E490">
            <v>0</v>
          </cell>
        </row>
        <row r="491">
          <cell r="A491">
            <v>2012</v>
          </cell>
          <cell r="B491" t="str">
            <v>APR</v>
          </cell>
          <cell r="D491" t="str">
            <v>1MC4MON</v>
          </cell>
          <cell r="E491">
            <v>0</v>
          </cell>
        </row>
        <row r="492">
          <cell r="A492">
            <v>2012</v>
          </cell>
          <cell r="B492" t="str">
            <v>APR</v>
          </cell>
          <cell r="D492" t="str">
            <v>PIF4MON</v>
          </cell>
          <cell r="E492">
            <v>-547226.46305999998</v>
          </cell>
        </row>
        <row r="493">
          <cell r="A493">
            <v>2012</v>
          </cell>
          <cell r="B493" t="str">
            <v>APR</v>
          </cell>
          <cell r="D493" t="str">
            <v>PIF4GRS</v>
          </cell>
          <cell r="E493">
            <v>0</v>
          </cell>
        </row>
        <row r="494">
          <cell r="A494">
            <v>2012</v>
          </cell>
          <cell r="B494" t="str">
            <v>APR</v>
          </cell>
          <cell r="D494" t="str">
            <v>PIF4NET</v>
          </cell>
          <cell r="E494">
            <v>-6566717.5567199998</v>
          </cell>
        </row>
        <row r="495">
          <cell r="A495">
            <v>2012</v>
          </cell>
          <cell r="B495" t="str">
            <v>APR</v>
          </cell>
          <cell r="D495" t="str">
            <v>PIF4FEE</v>
          </cell>
          <cell r="E495">
            <v>4731.4432800000004</v>
          </cell>
        </row>
        <row r="496">
          <cell r="A496">
            <v>2012</v>
          </cell>
          <cell r="B496" t="str">
            <v>APR</v>
          </cell>
          <cell r="D496" t="str">
            <v>GRT4FEE</v>
          </cell>
          <cell r="E496">
            <v>0</v>
          </cell>
        </row>
        <row r="497">
          <cell r="A497">
            <v>2012</v>
          </cell>
          <cell r="B497" t="str">
            <v>APR</v>
          </cell>
          <cell r="D497" t="str">
            <v>REV4MON</v>
          </cell>
          <cell r="E497">
            <v>285495443.07975698</v>
          </cell>
        </row>
        <row r="498">
          <cell r="A498">
            <v>2012</v>
          </cell>
          <cell r="B498" t="str">
            <v>APR</v>
          </cell>
          <cell r="D498" t="str">
            <v>RAF4FEE</v>
          </cell>
          <cell r="E498">
            <v>209209.3771824</v>
          </cell>
        </row>
        <row r="499">
          <cell r="A499">
            <v>2012</v>
          </cell>
          <cell r="B499" t="str">
            <v>APR</v>
          </cell>
          <cell r="D499" t="str">
            <v>REV4NET</v>
          </cell>
          <cell r="E499">
            <v>290359370.042817</v>
          </cell>
        </row>
        <row r="500">
          <cell r="A500">
            <v>2012</v>
          </cell>
          <cell r="B500" t="str">
            <v>APR</v>
          </cell>
          <cell r="D500" t="str">
            <v>AMC4111</v>
          </cell>
          <cell r="E500">
            <v>0</v>
          </cell>
        </row>
        <row r="501">
          <cell r="A501">
            <v>2012</v>
          </cell>
          <cell r="B501" t="str">
            <v>APR</v>
          </cell>
          <cell r="D501" t="str">
            <v>AM34111</v>
          </cell>
          <cell r="E501">
            <v>0</v>
          </cell>
        </row>
        <row r="502">
          <cell r="A502">
            <v>2012</v>
          </cell>
          <cell r="B502" t="str">
            <v>APR</v>
          </cell>
          <cell r="D502" t="str">
            <v>AM74111</v>
          </cell>
          <cell r="E502">
            <v>1.1999999999999999E-3</v>
          </cell>
        </row>
        <row r="503">
          <cell r="A503">
            <v>2012</v>
          </cell>
          <cell r="B503" t="str">
            <v>APR</v>
          </cell>
          <cell r="D503" t="str">
            <v>AMA4111</v>
          </cell>
          <cell r="E503">
            <v>0</v>
          </cell>
        </row>
        <row r="504">
          <cell r="A504">
            <v>2012</v>
          </cell>
          <cell r="B504" t="str">
            <v>APR</v>
          </cell>
          <cell r="D504" t="str">
            <v>AM94111</v>
          </cell>
          <cell r="E504">
            <v>8.7499999999999999E-5</v>
          </cell>
        </row>
        <row r="505">
          <cell r="A505">
            <v>2012</v>
          </cell>
          <cell r="B505" t="str">
            <v>APR</v>
          </cell>
          <cell r="D505" t="str">
            <v>AM64111</v>
          </cell>
          <cell r="E505">
            <v>8.9999999999999998E-4</v>
          </cell>
        </row>
        <row r="506">
          <cell r="A506">
            <v>2012</v>
          </cell>
          <cell r="B506" t="str">
            <v>APR</v>
          </cell>
          <cell r="D506" t="str">
            <v>AM84111</v>
          </cell>
          <cell r="E506">
            <v>1.0499999999999999E-3</v>
          </cell>
        </row>
        <row r="507">
          <cell r="A507">
            <v>2012</v>
          </cell>
          <cell r="B507" t="str">
            <v>APR</v>
          </cell>
          <cell r="D507" t="str">
            <v>AM54111</v>
          </cell>
          <cell r="E507">
            <v>0</v>
          </cell>
        </row>
        <row r="508">
          <cell r="A508">
            <v>2012</v>
          </cell>
          <cell r="B508" t="str">
            <v>APR</v>
          </cell>
          <cell r="D508" t="str">
            <v>AM24111</v>
          </cell>
          <cell r="E508">
            <v>0</v>
          </cell>
        </row>
        <row r="509">
          <cell r="A509">
            <v>2012</v>
          </cell>
          <cell r="B509" t="str">
            <v>APR</v>
          </cell>
          <cell r="D509" t="str">
            <v>AMB4111</v>
          </cell>
          <cell r="E509">
            <v>0.98023749999999998</v>
          </cell>
        </row>
        <row r="510">
          <cell r="A510">
            <v>2012</v>
          </cell>
          <cell r="B510" t="str">
            <v>APR</v>
          </cell>
          <cell r="D510" t="str">
            <v>COA4001</v>
          </cell>
          <cell r="E510">
            <v>0</v>
          </cell>
        </row>
        <row r="511">
          <cell r="A511">
            <v>2012</v>
          </cell>
          <cell r="B511" t="str">
            <v>APR</v>
          </cell>
          <cell r="D511" t="str">
            <v>COB4001</v>
          </cell>
          <cell r="E511">
            <v>0</v>
          </cell>
        </row>
        <row r="512">
          <cell r="A512">
            <v>2012</v>
          </cell>
          <cell r="B512" t="str">
            <v>APR</v>
          </cell>
          <cell r="D512" t="str">
            <v>COC4001</v>
          </cell>
          <cell r="E512">
            <v>0</v>
          </cell>
        </row>
        <row r="513">
          <cell r="A513">
            <v>2012</v>
          </cell>
          <cell r="B513" t="str">
            <v>APR</v>
          </cell>
          <cell r="D513" t="str">
            <v>CI54001</v>
          </cell>
          <cell r="E513">
            <v>0</v>
          </cell>
        </row>
        <row r="514">
          <cell r="A514">
            <v>2012</v>
          </cell>
          <cell r="B514" t="str">
            <v>APR</v>
          </cell>
          <cell r="D514" t="str">
            <v>CIS4001</v>
          </cell>
          <cell r="E514">
            <v>33369368.789999999</v>
          </cell>
        </row>
        <row r="515">
          <cell r="A515">
            <v>2012</v>
          </cell>
          <cell r="B515" t="str">
            <v>APR</v>
          </cell>
          <cell r="D515" t="str">
            <v>COE4001</v>
          </cell>
          <cell r="E515">
            <v>0</v>
          </cell>
        </row>
        <row r="516">
          <cell r="A516">
            <v>2012</v>
          </cell>
          <cell r="B516" t="str">
            <v>APR</v>
          </cell>
          <cell r="D516" t="str">
            <v>CIR4001</v>
          </cell>
          <cell r="E516">
            <v>33369368.789999999</v>
          </cell>
        </row>
        <row r="517">
          <cell r="A517">
            <v>2012</v>
          </cell>
          <cell r="B517" t="str">
            <v>APR</v>
          </cell>
          <cell r="D517" t="str">
            <v>COD4001</v>
          </cell>
          <cell r="E517">
            <v>0</v>
          </cell>
        </row>
        <row r="518">
          <cell r="A518">
            <v>2012</v>
          </cell>
          <cell r="B518" t="str">
            <v>APR</v>
          </cell>
          <cell r="D518" t="str">
            <v>FC34127</v>
          </cell>
          <cell r="E518">
            <v>6558992.49882387</v>
          </cell>
        </row>
        <row r="519">
          <cell r="A519">
            <v>2012</v>
          </cell>
          <cell r="B519" t="str">
            <v>APR</v>
          </cell>
          <cell r="D519" t="str">
            <v>FC34122</v>
          </cell>
          <cell r="E519">
            <v>232298711.478937</v>
          </cell>
        </row>
        <row r="520">
          <cell r="A520">
            <v>2012</v>
          </cell>
          <cell r="B520" t="str">
            <v>APR</v>
          </cell>
          <cell r="D520" t="str">
            <v>FC34152</v>
          </cell>
          <cell r="E520">
            <v>0</v>
          </cell>
        </row>
        <row r="521">
          <cell r="A521">
            <v>2012</v>
          </cell>
          <cell r="B521" t="str">
            <v>APR</v>
          </cell>
          <cell r="D521" t="str">
            <v>FC24120</v>
          </cell>
          <cell r="E521">
            <v>0.98023749999999998</v>
          </cell>
        </row>
        <row r="522">
          <cell r="A522">
            <v>2012</v>
          </cell>
          <cell r="B522" t="str">
            <v>APR</v>
          </cell>
          <cell r="D522" t="str">
            <v>FC14125</v>
          </cell>
          <cell r="E522">
            <v>0</v>
          </cell>
        </row>
        <row r="523">
          <cell r="A523">
            <v>2012</v>
          </cell>
          <cell r="B523" t="str">
            <v>APR</v>
          </cell>
          <cell r="D523" t="str">
            <v>FC34128</v>
          </cell>
          <cell r="E523">
            <v>0</v>
          </cell>
        </row>
        <row r="524">
          <cell r="A524">
            <v>2012</v>
          </cell>
          <cell r="B524" t="str">
            <v>APR</v>
          </cell>
          <cell r="D524" t="str">
            <v>FC24114</v>
          </cell>
          <cell r="E524">
            <v>0.98023749999999998</v>
          </cell>
        </row>
        <row r="525">
          <cell r="A525">
            <v>2012</v>
          </cell>
          <cell r="B525" t="str">
            <v>APR</v>
          </cell>
          <cell r="D525" t="str">
            <v>FC24128</v>
          </cell>
          <cell r="E525">
            <v>0.98023749999999998</v>
          </cell>
        </row>
        <row r="526">
          <cell r="A526">
            <v>2012</v>
          </cell>
          <cell r="B526" t="str">
            <v>APR</v>
          </cell>
          <cell r="D526" t="str">
            <v>FC24123</v>
          </cell>
          <cell r="E526">
            <v>0.98023749999999998</v>
          </cell>
        </row>
        <row r="527">
          <cell r="A527">
            <v>2012</v>
          </cell>
          <cell r="B527" t="str">
            <v>APR</v>
          </cell>
          <cell r="D527" t="str">
            <v>FC24125</v>
          </cell>
          <cell r="E527">
            <v>0.98023749999999998</v>
          </cell>
        </row>
        <row r="528">
          <cell r="A528">
            <v>2012</v>
          </cell>
          <cell r="B528" t="str">
            <v>APR</v>
          </cell>
          <cell r="D528" t="str">
            <v>FC14127</v>
          </cell>
          <cell r="E528">
            <v>6691227.8899999997</v>
          </cell>
        </row>
        <row r="529">
          <cell r="A529">
            <v>2012</v>
          </cell>
          <cell r="B529" t="str">
            <v>APR</v>
          </cell>
          <cell r="D529" t="str">
            <v>SHT4REM</v>
          </cell>
          <cell r="E529">
            <v>34533604</v>
          </cell>
        </row>
        <row r="530">
          <cell r="A530">
            <v>2012</v>
          </cell>
          <cell r="B530" t="str">
            <v>APR</v>
          </cell>
          <cell r="D530" t="str">
            <v>LNG4MON</v>
          </cell>
          <cell r="E530">
            <v>-34080683.333333299</v>
          </cell>
        </row>
        <row r="531">
          <cell r="A531">
            <v>2012</v>
          </cell>
          <cell r="B531" t="str">
            <v>APR</v>
          </cell>
          <cell r="D531" t="str">
            <v>3MC4MON</v>
          </cell>
          <cell r="E531">
            <v>0</v>
          </cell>
        </row>
        <row r="532">
          <cell r="A532">
            <v>2012</v>
          </cell>
          <cell r="B532" t="str">
            <v>APR</v>
          </cell>
          <cell r="D532" t="str">
            <v>SHT4DEF</v>
          </cell>
          <cell r="E532">
            <v>17040341.666666601</v>
          </cell>
        </row>
        <row r="533">
          <cell r="A533">
            <v>2012</v>
          </cell>
          <cell r="B533" t="str">
            <v>MAY</v>
          </cell>
          <cell r="D533" t="str">
            <v>INT4AMT</v>
          </cell>
          <cell r="E533">
            <v>-2711.6202082823902</v>
          </cell>
        </row>
        <row r="534">
          <cell r="A534">
            <v>2012</v>
          </cell>
          <cell r="B534" t="str">
            <v>MAY</v>
          </cell>
          <cell r="D534" t="str">
            <v>TRU4BEG</v>
          </cell>
          <cell r="E534">
            <v>-19880538.662195999</v>
          </cell>
        </row>
        <row r="535">
          <cell r="A535">
            <v>2012</v>
          </cell>
          <cell r="B535" t="str">
            <v>MAY</v>
          </cell>
          <cell r="D535" t="str">
            <v>GLB4END</v>
          </cell>
          <cell r="E535">
            <v>-32168626.0920313</v>
          </cell>
        </row>
        <row r="536">
          <cell r="A536">
            <v>2012</v>
          </cell>
          <cell r="B536" t="str">
            <v>MAY</v>
          </cell>
          <cell r="D536" t="str">
            <v>INT4MON</v>
          </cell>
          <cell r="E536">
            <v>1.042E-4</v>
          </cell>
        </row>
        <row r="537">
          <cell r="A537">
            <v>2012</v>
          </cell>
          <cell r="B537" t="str">
            <v>MAY</v>
          </cell>
          <cell r="D537" t="str">
            <v>AVG4AMT</v>
          </cell>
          <cell r="E537">
            <v>-26023226.567009501</v>
          </cell>
        </row>
        <row r="538">
          <cell r="A538">
            <v>2012</v>
          </cell>
          <cell r="B538" t="str">
            <v>MAY</v>
          </cell>
          <cell r="D538" t="str">
            <v>INT4YER</v>
          </cell>
          <cell r="E538">
            <v>1.25E-3</v>
          </cell>
        </row>
        <row r="539">
          <cell r="A539">
            <v>2012</v>
          </cell>
          <cell r="B539" t="str">
            <v>MAY</v>
          </cell>
          <cell r="D539" t="str">
            <v>ADJ4PRI</v>
          </cell>
          <cell r="E539">
            <v>0</v>
          </cell>
        </row>
        <row r="540">
          <cell r="A540">
            <v>2012</v>
          </cell>
          <cell r="B540" t="str">
            <v>MAY</v>
          </cell>
          <cell r="D540" t="str">
            <v>RES4PRI</v>
          </cell>
          <cell r="E540">
            <v>0</v>
          </cell>
        </row>
        <row r="541">
          <cell r="A541">
            <v>2012</v>
          </cell>
          <cell r="B541" t="str">
            <v>MAY</v>
          </cell>
          <cell r="D541" t="str">
            <v>TRU4END</v>
          </cell>
          <cell r="E541">
            <v>-32165914.4718231</v>
          </cell>
        </row>
        <row r="542">
          <cell r="A542">
            <v>2012</v>
          </cell>
          <cell r="B542" t="str">
            <v>MAY</v>
          </cell>
          <cell r="D542" t="str">
            <v>SHT4REM</v>
          </cell>
          <cell r="E542">
            <v>30216903.5</v>
          </cell>
        </row>
        <row r="543">
          <cell r="A543">
            <v>2012</v>
          </cell>
          <cell r="B543" t="str">
            <v>MAY</v>
          </cell>
          <cell r="D543" t="str">
            <v>LNG4MON</v>
          </cell>
          <cell r="E543">
            <v>-29820597.916666601</v>
          </cell>
        </row>
        <row r="544">
          <cell r="A544">
            <v>2012</v>
          </cell>
          <cell r="B544" t="str">
            <v>MAY</v>
          </cell>
          <cell r="D544" t="str">
            <v>3MC4MON</v>
          </cell>
          <cell r="E544">
            <v>0</v>
          </cell>
        </row>
        <row r="545">
          <cell r="A545">
            <v>2012</v>
          </cell>
          <cell r="B545" t="str">
            <v>MAY</v>
          </cell>
          <cell r="D545" t="str">
            <v>SHT4DEF</v>
          </cell>
          <cell r="E545">
            <v>21300427.083333299</v>
          </cell>
        </row>
        <row r="546">
          <cell r="A546">
            <v>2012</v>
          </cell>
          <cell r="B546" t="str">
            <v>MAY</v>
          </cell>
          <cell r="D546" t="str">
            <v>FC14119</v>
          </cell>
          <cell r="E546">
            <v>-334746.93</v>
          </cell>
        </row>
        <row r="547">
          <cell r="A547">
            <v>2012</v>
          </cell>
          <cell r="B547" t="str">
            <v>MAY</v>
          </cell>
          <cell r="D547" t="str">
            <v>FC24127</v>
          </cell>
          <cell r="E547">
            <v>0.98118479999999997</v>
          </cell>
        </row>
        <row r="548">
          <cell r="A548">
            <v>2012</v>
          </cell>
          <cell r="B548" t="str">
            <v>MAY</v>
          </cell>
          <cell r="D548" t="str">
            <v>FC24113</v>
          </cell>
          <cell r="E548">
            <v>0.98118479999999997</v>
          </cell>
        </row>
        <row r="549">
          <cell r="A549">
            <v>2012</v>
          </cell>
          <cell r="B549" t="str">
            <v>MAY</v>
          </cell>
          <cell r="D549" t="str">
            <v>FC14118</v>
          </cell>
          <cell r="E549">
            <v>-16447.05</v>
          </cell>
        </row>
        <row r="550">
          <cell r="A550">
            <v>2012</v>
          </cell>
          <cell r="B550" t="str">
            <v>MAY</v>
          </cell>
          <cell r="D550" t="str">
            <v>FC34119</v>
          </cell>
          <cell r="E550">
            <v>-328448.59956266399</v>
          </cell>
        </row>
        <row r="551">
          <cell r="A551">
            <v>2012</v>
          </cell>
          <cell r="B551" t="str">
            <v>MAY</v>
          </cell>
          <cell r="D551" t="str">
            <v>FC24128</v>
          </cell>
          <cell r="E551">
            <v>0.98118479999999997</v>
          </cell>
        </row>
        <row r="552">
          <cell r="A552">
            <v>2012</v>
          </cell>
          <cell r="B552" t="str">
            <v>MAY</v>
          </cell>
          <cell r="D552" t="str">
            <v>FC24116</v>
          </cell>
          <cell r="E552">
            <v>0.98118479999999997</v>
          </cell>
        </row>
        <row r="553">
          <cell r="A553">
            <v>2012</v>
          </cell>
          <cell r="B553" t="str">
            <v>MAY</v>
          </cell>
          <cell r="D553" t="str">
            <v>FC34128</v>
          </cell>
          <cell r="E553">
            <v>0</v>
          </cell>
        </row>
        <row r="554">
          <cell r="A554">
            <v>2012</v>
          </cell>
          <cell r="B554" t="str">
            <v>MAY</v>
          </cell>
          <cell r="D554" t="str">
            <v>FC34152</v>
          </cell>
          <cell r="E554">
            <v>0</v>
          </cell>
        </row>
        <row r="555">
          <cell r="A555">
            <v>2012</v>
          </cell>
          <cell r="B555" t="str">
            <v>APR</v>
          </cell>
          <cell r="D555" t="str">
            <v>FC34113</v>
          </cell>
          <cell r="E555">
            <v>0</v>
          </cell>
        </row>
        <row r="556">
          <cell r="A556">
            <v>2012</v>
          </cell>
          <cell r="B556" t="str">
            <v>APR</v>
          </cell>
          <cell r="D556" t="str">
            <v>FC24127</v>
          </cell>
          <cell r="E556">
            <v>0.98023749999999998</v>
          </cell>
        </row>
        <row r="557">
          <cell r="A557">
            <v>2012</v>
          </cell>
          <cell r="B557" t="str">
            <v>APR</v>
          </cell>
          <cell r="D557" t="str">
            <v>FC34123</v>
          </cell>
          <cell r="E557">
            <v>23263411.176707599</v>
          </cell>
        </row>
        <row r="558">
          <cell r="A558">
            <v>2012</v>
          </cell>
          <cell r="B558" t="str">
            <v>APR</v>
          </cell>
          <cell r="D558" t="str">
            <v>FC14117</v>
          </cell>
          <cell r="E558">
            <v>71451.56</v>
          </cell>
        </row>
        <row r="559">
          <cell r="A559">
            <v>2012</v>
          </cell>
          <cell r="B559" t="str">
            <v>APR</v>
          </cell>
          <cell r="D559" t="str">
            <v>FC24124</v>
          </cell>
          <cell r="E559">
            <v>0.98023749999999998</v>
          </cell>
        </row>
        <row r="560">
          <cell r="A560">
            <v>2012</v>
          </cell>
          <cell r="B560" t="str">
            <v>APR</v>
          </cell>
          <cell r="D560" t="str">
            <v>FC34120</v>
          </cell>
          <cell r="E560">
            <v>-228281.92402124999</v>
          </cell>
        </row>
        <row r="561">
          <cell r="A561">
            <v>2012</v>
          </cell>
          <cell r="B561" t="str">
            <v>APR</v>
          </cell>
          <cell r="D561" t="str">
            <v>FC14191</v>
          </cell>
          <cell r="E561">
            <v>0</v>
          </cell>
        </row>
        <row r="562">
          <cell r="A562">
            <v>2012</v>
          </cell>
          <cell r="B562" t="str">
            <v>APR</v>
          </cell>
          <cell r="D562" t="str">
            <v>FC24116</v>
          </cell>
          <cell r="E562">
            <v>0.98023749999999998</v>
          </cell>
        </row>
        <row r="563">
          <cell r="A563">
            <v>2012</v>
          </cell>
          <cell r="B563" t="str">
            <v>APR</v>
          </cell>
          <cell r="D563" t="str">
            <v>FC24121</v>
          </cell>
          <cell r="E563">
            <v>0.98023749999999998</v>
          </cell>
        </row>
        <row r="564">
          <cell r="A564">
            <v>2012</v>
          </cell>
          <cell r="B564" t="str">
            <v>APR</v>
          </cell>
          <cell r="D564" t="str">
            <v>FC14116</v>
          </cell>
          <cell r="E564">
            <v>-39132.870000000003</v>
          </cell>
        </row>
        <row r="565">
          <cell r="A565">
            <v>2012</v>
          </cell>
          <cell r="B565" t="str">
            <v>APR</v>
          </cell>
          <cell r="D565" t="str">
            <v>FC34121</v>
          </cell>
          <cell r="E565">
            <v>5973472.1145316204</v>
          </cell>
        </row>
        <row r="566">
          <cell r="A566">
            <v>2012</v>
          </cell>
          <cell r="B566" t="str">
            <v>APR</v>
          </cell>
          <cell r="D566" t="str">
            <v>FC34117</v>
          </cell>
          <cell r="E566">
            <v>70039.498545499999</v>
          </cell>
        </row>
        <row r="567">
          <cell r="A567">
            <v>2012</v>
          </cell>
          <cell r="B567" t="str">
            <v>APR</v>
          </cell>
          <cell r="D567" t="str">
            <v>FC14118</v>
          </cell>
          <cell r="E567">
            <v>0</v>
          </cell>
        </row>
        <row r="568">
          <cell r="A568">
            <v>2012</v>
          </cell>
          <cell r="B568" t="str">
            <v>APR</v>
          </cell>
          <cell r="D568" t="str">
            <v>FC14151</v>
          </cell>
          <cell r="E568">
            <v>0</v>
          </cell>
        </row>
        <row r="569">
          <cell r="A569">
            <v>2012</v>
          </cell>
          <cell r="B569" t="str">
            <v>APR</v>
          </cell>
          <cell r="D569" t="str">
            <v>FC14128</v>
          </cell>
          <cell r="E569">
            <v>0</v>
          </cell>
        </row>
        <row r="570">
          <cell r="A570">
            <v>2012</v>
          </cell>
          <cell r="B570" t="str">
            <v>APR</v>
          </cell>
          <cell r="D570" t="str">
            <v>FC34112</v>
          </cell>
          <cell r="E570">
            <v>0</v>
          </cell>
        </row>
        <row r="571">
          <cell r="A571">
            <v>2012</v>
          </cell>
          <cell r="B571" t="str">
            <v>APR</v>
          </cell>
          <cell r="D571" t="str">
            <v>FC34116</v>
          </cell>
          <cell r="E571">
            <v>-38359.506656625003</v>
          </cell>
        </row>
        <row r="572">
          <cell r="A572">
            <v>2012</v>
          </cell>
          <cell r="B572" t="str">
            <v>APR</v>
          </cell>
          <cell r="D572" t="str">
            <v>EXP4TOT</v>
          </cell>
          <cell r="E572">
            <v>272821617.96617103</v>
          </cell>
        </row>
        <row r="573">
          <cell r="A573">
            <v>2012</v>
          </cell>
          <cell r="B573" t="str">
            <v>APR</v>
          </cell>
          <cell r="D573" t="str">
            <v>LIN4LOS</v>
          </cell>
          <cell r="E573">
            <v>231701.42905654799</v>
          </cell>
        </row>
        <row r="574">
          <cell r="A574">
            <v>2012</v>
          </cell>
          <cell r="B574" t="str">
            <v>APR</v>
          </cell>
          <cell r="D574" t="str">
            <v>REV4TOT</v>
          </cell>
          <cell r="E574">
            <v>285495443.07975698</v>
          </cell>
        </row>
        <row r="575">
          <cell r="A575">
            <v>2012</v>
          </cell>
          <cell r="B575" t="str">
            <v>APR</v>
          </cell>
          <cell r="D575" t="str">
            <v>O/U4MON</v>
          </cell>
          <cell r="E575">
            <v>12673825.113585601</v>
          </cell>
        </row>
        <row r="576">
          <cell r="A576">
            <v>2012</v>
          </cell>
          <cell r="B576" t="str">
            <v>APR</v>
          </cell>
          <cell r="D576" t="str">
            <v>GLE4MON</v>
          </cell>
          <cell r="E576">
            <v>16988056.798190299</v>
          </cell>
        </row>
        <row r="577">
          <cell r="A577">
            <v>2012</v>
          </cell>
          <cell r="B577" t="str">
            <v>APR</v>
          </cell>
          <cell r="D577" t="str">
            <v>RES4PMO</v>
          </cell>
          <cell r="E577">
            <v>0</v>
          </cell>
        </row>
        <row r="578">
          <cell r="A578">
            <v>2012</v>
          </cell>
          <cell r="B578" t="str">
            <v>APR</v>
          </cell>
          <cell r="D578" t="str">
            <v>INT4AMT</v>
          </cell>
          <cell r="E578">
            <v>-2482.66539531443</v>
          </cell>
        </row>
        <row r="579">
          <cell r="A579">
            <v>2012</v>
          </cell>
          <cell r="B579" t="str">
            <v>APR</v>
          </cell>
          <cell r="D579" t="str">
            <v>TRU4BEG</v>
          </cell>
          <cell r="E579">
            <v>-36868581.610386297</v>
          </cell>
        </row>
        <row r="580">
          <cell r="A580">
            <v>2012</v>
          </cell>
          <cell r="B580" t="str">
            <v>APR</v>
          </cell>
          <cell r="D580" t="str">
            <v>GLB4END</v>
          </cell>
          <cell r="E580">
            <v>-19880538.662195999</v>
          </cell>
        </row>
        <row r="581">
          <cell r="A581">
            <v>2012</v>
          </cell>
          <cell r="B581" t="str">
            <v>APR</v>
          </cell>
          <cell r="D581" t="str">
            <v>INT4MON</v>
          </cell>
          <cell r="E581">
            <v>8.7499999999999999E-5</v>
          </cell>
        </row>
        <row r="582">
          <cell r="A582">
            <v>2012</v>
          </cell>
          <cell r="B582" t="str">
            <v>APR</v>
          </cell>
          <cell r="D582" t="str">
            <v>AVG4AMT</v>
          </cell>
          <cell r="E582">
            <v>-28373318.803593501</v>
          </cell>
        </row>
        <row r="583">
          <cell r="A583">
            <v>2012</v>
          </cell>
          <cell r="B583" t="str">
            <v>APR</v>
          </cell>
          <cell r="D583" t="str">
            <v>INT4YER</v>
          </cell>
          <cell r="E583">
            <v>1.0499999999999999E-3</v>
          </cell>
        </row>
        <row r="584">
          <cell r="A584">
            <v>2012</v>
          </cell>
          <cell r="B584" t="str">
            <v>APR</v>
          </cell>
          <cell r="D584" t="str">
            <v>ADJ4PRI</v>
          </cell>
          <cell r="E584">
            <v>0</v>
          </cell>
        </row>
        <row r="585">
          <cell r="A585">
            <v>2012</v>
          </cell>
          <cell r="B585" t="str">
            <v>APR</v>
          </cell>
          <cell r="D585" t="str">
            <v>RES4PRI</v>
          </cell>
          <cell r="E585">
            <v>0</v>
          </cell>
        </row>
        <row r="586">
          <cell r="A586">
            <v>2012</v>
          </cell>
          <cell r="B586" t="str">
            <v>APR</v>
          </cell>
          <cell r="D586" t="str">
            <v>TRU4END</v>
          </cell>
          <cell r="E586">
            <v>-19878055.996800698</v>
          </cell>
        </row>
        <row r="587">
          <cell r="A587">
            <v>2012</v>
          </cell>
          <cell r="B587" t="str">
            <v>APR</v>
          </cell>
          <cell r="D587" t="str">
            <v>MAN4001</v>
          </cell>
          <cell r="E587">
            <v>-45498494</v>
          </cell>
        </row>
        <row r="588">
          <cell r="A588">
            <v>2012</v>
          </cell>
          <cell r="B588" t="str">
            <v>APR</v>
          </cell>
          <cell r="D588" t="str">
            <v>MAN4002</v>
          </cell>
          <cell r="E588">
            <v>-6301912</v>
          </cell>
        </row>
        <row r="589">
          <cell r="A589">
            <v>2012</v>
          </cell>
          <cell r="B589" t="str">
            <v>APR</v>
          </cell>
          <cell r="D589" t="str">
            <v>MAN4003</v>
          </cell>
          <cell r="E589">
            <v>13.85</v>
          </cell>
        </row>
        <row r="590">
          <cell r="A590">
            <v>2012</v>
          </cell>
          <cell r="B590" t="str">
            <v>APR</v>
          </cell>
          <cell r="D590" t="str">
            <v>MAN4004</v>
          </cell>
          <cell r="E590">
            <v>0</v>
          </cell>
        </row>
        <row r="591">
          <cell r="A591">
            <v>2012</v>
          </cell>
          <cell r="B591" t="str">
            <v>APR</v>
          </cell>
          <cell r="D591" t="str">
            <v>MAN4005</v>
          </cell>
          <cell r="E591">
            <v>0</v>
          </cell>
        </row>
        <row r="592">
          <cell r="A592">
            <v>2012</v>
          </cell>
          <cell r="B592" t="str">
            <v>APR</v>
          </cell>
          <cell r="D592" t="str">
            <v>MAN4006</v>
          </cell>
          <cell r="E592">
            <v>0</v>
          </cell>
        </row>
        <row r="593">
          <cell r="A593">
            <v>2012</v>
          </cell>
          <cell r="B593" t="str">
            <v>APR</v>
          </cell>
          <cell r="D593" t="str">
            <v>MAN4007</v>
          </cell>
          <cell r="E593">
            <v>0</v>
          </cell>
        </row>
        <row r="594">
          <cell r="A594">
            <v>2012</v>
          </cell>
          <cell r="B594" t="str">
            <v>APR</v>
          </cell>
          <cell r="D594" t="str">
            <v>MAN4008</v>
          </cell>
          <cell r="E594">
            <v>0</v>
          </cell>
        </row>
        <row r="595">
          <cell r="A595">
            <v>2012</v>
          </cell>
          <cell r="B595" t="str">
            <v>APR</v>
          </cell>
          <cell r="D595" t="str">
            <v>MAN4009</v>
          </cell>
          <cell r="E595">
            <v>0</v>
          </cell>
        </row>
        <row r="596">
          <cell r="A596">
            <v>2012</v>
          </cell>
          <cell r="B596" t="str">
            <v>APR</v>
          </cell>
          <cell r="D596" t="str">
            <v>MAN400B</v>
          </cell>
          <cell r="E596">
            <v>-51121025</v>
          </cell>
        </row>
        <row r="597">
          <cell r="A597">
            <v>2012</v>
          </cell>
          <cell r="B597" t="str">
            <v>APR</v>
          </cell>
          <cell r="D597" t="str">
            <v>MAN400G</v>
          </cell>
          <cell r="E597">
            <v>-6571449</v>
          </cell>
        </row>
        <row r="598">
          <cell r="A598">
            <v>2012</v>
          </cell>
          <cell r="B598" t="str">
            <v>APR</v>
          </cell>
          <cell r="D598" t="str">
            <v>MAN400H</v>
          </cell>
          <cell r="E598">
            <v>0</v>
          </cell>
        </row>
        <row r="599">
          <cell r="A599">
            <v>2012</v>
          </cell>
          <cell r="B599" t="str">
            <v>APR</v>
          </cell>
          <cell r="D599" t="str">
            <v>MAN400R</v>
          </cell>
          <cell r="E599">
            <v>0</v>
          </cell>
        </row>
        <row r="600">
          <cell r="A600">
            <v>2012</v>
          </cell>
          <cell r="B600" t="str">
            <v>APR</v>
          </cell>
          <cell r="D600" t="str">
            <v>MAN400W</v>
          </cell>
          <cell r="E600">
            <v>0</v>
          </cell>
        </row>
        <row r="601">
          <cell r="A601">
            <v>2012</v>
          </cell>
          <cell r="B601" t="str">
            <v>APR</v>
          </cell>
          <cell r="D601" t="str">
            <v>MAN400X</v>
          </cell>
          <cell r="E601">
            <v>0</v>
          </cell>
        </row>
        <row r="602">
          <cell r="A602">
            <v>2012</v>
          </cell>
          <cell r="B602" t="str">
            <v>APR</v>
          </cell>
          <cell r="D602" t="str">
            <v>MAN4019</v>
          </cell>
          <cell r="E602">
            <v>0</v>
          </cell>
        </row>
        <row r="603">
          <cell r="A603">
            <v>2012</v>
          </cell>
          <cell r="B603" t="str">
            <v>APR</v>
          </cell>
          <cell r="D603" t="str">
            <v>MAN4100</v>
          </cell>
          <cell r="E603">
            <v>0</v>
          </cell>
        </row>
        <row r="604">
          <cell r="A604">
            <v>2012</v>
          </cell>
          <cell r="B604" t="str">
            <v>APR</v>
          </cell>
          <cell r="D604" t="str">
            <v>MAN4150</v>
          </cell>
          <cell r="E604">
            <v>8.4999999999999995E-4</v>
          </cell>
        </row>
        <row r="605">
          <cell r="A605">
            <v>2012</v>
          </cell>
          <cell r="B605" t="str">
            <v>APR</v>
          </cell>
          <cell r="D605" t="str">
            <v>XAN4100</v>
          </cell>
          <cell r="E605">
            <v>1.1999999999999999E-3</v>
          </cell>
        </row>
        <row r="606">
          <cell r="A606">
            <v>2012</v>
          </cell>
          <cell r="B606" t="str">
            <v>APR</v>
          </cell>
          <cell r="D606" t="str">
            <v>XAN4200</v>
          </cell>
          <cell r="E606">
            <v>7.2000000000000005E-4</v>
          </cell>
        </row>
        <row r="607">
          <cell r="A607">
            <v>2012</v>
          </cell>
          <cell r="B607" t="str">
            <v>APR</v>
          </cell>
          <cell r="D607" t="str">
            <v>XAN4300</v>
          </cell>
          <cell r="E607">
            <v>1.9473000000000001E-2</v>
          </cell>
        </row>
        <row r="608">
          <cell r="A608">
            <v>2012</v>
          </cell>
          <cell r="B608" t="str">
            <v>APR</v>
          </cell>
          <cell r="D608" t="str">
            <v>XAN4400</v>
          </cell>
          <cell r="E608">
            <v>4.7018999999999998E-2</v>
          </cell>
        </row>
        <row r="609">
          <cell r="A609">
            <v>2012</v>
          </cell>
          <cell r="B609" t="str">
            <v>APR</v>
          </cell>
          <cell r="D609" t="str">
            <v>XAN4500</v>
          </cell>
          <cell r="E609">
            <v>0.35</v>
          </cell>
        </row>
        <row r="610">
          <cell r="A610">
            <v>2012</v>
          </cell>
          <cell r="B610" t="str">
            <v>APR</v>
          </cell>
          <cell r="D610" t="str">
            <v>XAN4600</v>
          </cell>
          <cell r="E610">
            <v>5.5E-2</v>
          </cell>
        </row>
        <row r="611">
          <cell r="A611">
            <v>2012</v>
          </cell>
          <cell r="B611" t="str">
            <v>APR</v>
          </cell>
          <cell r="D611" t="str">
            <v>AM14111</v>
          </cell>
          <cell r="E611">
            <v>0</v>
          </cell>
        </row>
        <row r="612">
          <cell r="A612">
            <v>2012</v>
          </cell>
          <cell r="B612" t="str">
            <v>APR</v>
          </cell>
          <cell r="D612" t="str">
            <v>CIQ4001</v>
          </cell>
          <cell r="E612">
            <v>33369368.789999999</v>
          </cell>
        </row>
        <row r="613">
          <cell r="A613">
            <v>2012</v>
          </cell>
          <cell r="B613" t="str">
            <v>APR</v>
          </cell>
          <cell r="D613" t="str">
            <v>CIP4001</v>
          </cell>
          <cell r="E613">
            <v>33369368.789999999</v>
          </cell>
        </row>
        <row r="614">
          <cell r="A614">
            <v>2012</v>
          </cell>
          <cell r="B614" t="str">
            <v>APR</v>
          </cell>
          <cell r="D614" t="str">
            <v>CIN4001</v>
          </cell>
          <cell r="E614">
            <v>0</v>
          </cell>
        </row>
        <row r="615">
          <cell r="A615">
            <v>2012</v>
          </cell>
          <cell r="B615" t="str">
            <v>APR</v>
          </cell>
          <cell r="D615" t="str">
            <v>AM44111</v>
          </cell>
          <cell r="E615">
            <v>-52</v>
          </cell>
        </row>
        <row r="616">
          <cell r="A616">
            <v>2012</v>
          </cell>
          <cell r="B616" t="str">
            <v>APR</v>
          </cell>
          <cell r="D616" t="str">
            <v>XAN4700</v>
          </cell>
          <cell r="E616">
            <v>8.9999999999999998E-4</v>
          </cell>
        </row>
        <row r="617">
          <cell r="A617">
            <v>2012</v>
          </cell>
          <cell r="B617" t="str">
            <v>APR</v>
          </cell>
          <cell r="D617" t="str">
            <v>GLB4BEG</v>
          </cell>
          <cell r="E617">
            <v>-36868595.460386299</v>
          </cell>
        </row>
        <row r="618">
          <cell r="A618">
            <v>2012</v>
          </cell>
          <cell r="B618" t="str">
            <v>APR</v>
          </cell>
          <cell r="D618" t="str">
            <v>O/U4YTD</v>
          </cell>
          <cell r="E618">
            <v>53116061.576704703</v>
          </cell>
        </row>
        <row r="619">
          <cell r="A619">
            <v>2012</v>
          </cell>
          <cell r="B619" t="str">
            <v>APR</v>
          </cell>
          <cell r="D619" t="str">
            <v>TRU4YTD</v>
          </cell>
          <cell r="E619">
            <v>-12950101.5</v>
          </cell>
        </row>
        <row r="620">
          <cell r="A620">
            <v>2012</v>
          </cell>
          <cell r="B620" t="str">
            <v>APR</v>
          </cell>
          <cell r="D620" t="str">
            <v>1MC4YTD</v>
          </cell>
          <cell r="E620">
            <v>0</v>
          </cell>
        </row>
        <row r="621">
          <cell r="A621">
            <v>2012</v>
          </cell>
          <cell r="B621" t="str">
            <v>APR</v>
          </cell>
          <cell r="D621" t="str">
            <v>2MC4YTD</v>
          </cell>
          <cell r="E621">
            <v>0</v>
          </cell>
        </row>
        <row r="622">
          <cell r="A622">
            <v>2012</v>
          </cell>
          <cell r="B622" t="str">
            <v>APR</v>
          </cell>
          <cell r="D622" t="str">
            <v>3MC4YTD</v>
          </cell>
          <cell r="E622">
            <v>0</v>
          </cell>
        </row>
        <row r="623">
          <cell r="A623">
            <v>2012</v>
          </cell>
          <cell r="B623" t="str">
            <v>APR</v>
          </cell>
          <cell r="D623" t="str">
            <v>INT4YTD</v>
          </cell>
          <cell r="E623">
            <v>-13312.7066663519</v>
          </cell>
        </row>
        <row r="624">
          <cell r="A624">
            <v>2012</v>
          </cell>
          <cell r="B624" t="str">
            <v>APR</v>
          </cell>
          <cell r="D624" t="str">
            <v>RRT9102</v>
          </cell>
          <cell r="E624">
            <v>463065.34358260402</v>
          </cell>
        </row>
        <row r="625">
          <cell r="A625">
            <v>2012</v>
          </cell>
          <cell r="B625" t="str">
            <v>APR</v>
          </cell>
          <cell r="D625" t="str">
            <v>RRD9002</v>
          </cell>
          <cell r="E625">
            <v>0</v>
          </cell>
        </row>
        <row r="626">
          <cell r="A626">
            <v>2012</v>
          </cell>
          <cell r="B626" t="str">
            <v>APR</v>
          </cell>
          <cell r="D626" t="str">
            <v>RRT9103</v>
          </cell>
          <cell r="E626">
            <v>161216.96513186401</v>
          </cell>
        </row>
        <row r="627">
          <cell r="A627">
            <v>2012</v>
          </cell>
          <cell r="B627" t="str">
            <v>APR</v>
          </cell>
          <cell r="D627" t="str">
            <v>RRT9003</v>
          </cell>
          <cell r="E627">
            <v>454071.30631290399</v>
          </cell>
        </row>
        <row r="628">
          <cell r="A628">
            <v>2012</v>
          </cell>
          <cell r="B628" t="str">
            <v>APR</v>
          </cell>
          <cell r="D628" t="str">
            <v>RRD9103</v>
          </cell>
          <cell r="E628">
            <v>0</v>
          </cell>
        </row>
        <row r="629">
          <cell r="A629">
            <v>2012</v>
          </cell>
          <cell r="B629" t="str">
            <v>APR</v>
          </cell>
          <cell r="D629" t="str">
            <v>UCOR.00000320.01.07.17</v>
          </cell>
          <cell r="E629">
            <v>21444184.940000001</v>
          </cell>
        </row>
        <row r="630">
          <cell r="A630">
            <v>2012</v>
          </cell>
          <cell r="B630" t="str">
            <v>APR</v>
          </cell>
          <cell r="D630" t="str">
            <v>UCOR.00000301.01.04.01</v>
          </cell>
          <cell r="E630">
            <v>8040124.2000000002</v>
          </cell>
        </row>
        <row r="631">
          <cell r="A631">
            <v>2012</v>
          </cell>
          <cell r="B631" t="str">
            <v>APR</v>
          </cell>
          <cell r="D631" t="str">
            <v>UCOR.00000305.01.08.01</v>
          </cell>
          <cell r="E631">
            <v>14884533.210000001</v>
          </cell>
        </row>
        <row r="632">
          <cell r="A632">
            <v>2012</v>
          </cell>
          <cell r="B632" t="str">
            <v>APR</v>
          </cell>
          <cell r="D632" t="str">
            <v>UCOR.00000305.01.08.02</v>
          </cell>
          <cell r="E632">
            <v>807765.78</v>
          </cell>
        </row>
        <row r="633">
          <cell r="A633">
            <v>2012</v>
          </cell>
          <cell r="B633" t="str">
            <v>APR</v>
          </cell>
          <cell r="D633" t="str">
            <v>UCOR.00000305.01.09.01</v>
          </cell>
          <cell r="E633">
            <v>4722735.2699999996</v>
          </cell>
        </row>
        <row r="634">
          <cell r="A634">
            <v>2012</v>
          </cell>
          <cell r="B634" t="str">
            <v>APR</v>
          </cell>
          <cell r="D634" t="str">
            <v>UCOR.00000305.01.09.02</v>
          </cell>
          <cell r="E634">
            <v>22314.35</v>
          </cell>
        </row>
        <row r="635">
          <cell r="A635">
            <v>2012</v>
          </cell>
          <cell r="B635" t="str">
            <v>APR</v>
          </cell>
          <cell r="D635" t="str">
            <v>UNUC.00000084.01.01.01</v>
          </cell>
          <cell r="E635">
            <v>394760.3</v>
          </cell>
        </row>
        <row r="636">
          <cell r="A636">
            <v>2012</v>
          </cell>
          <cell r="B636" t="str">
            <v>APR</v>
          </cell>
          <cell r="D636" t="str">
            <v>UNUC.00000085.01.01.01</v>
          </cell>
          <cell r="E636">
            <v>3228623.36</v>
          </cell>
        </row>
        <row r="637">
          <cell r="A637">
            <v>2012</v>
          </cell>
          <cell r="B637" t="str">
            <v>APR</v>
          </cell>
          <cell r="D637" t="str">
            <v>UNUC.00000087.01.01.01</v>
          </cell>
          <cell r="E637">
            <v>3067844.23</v>
          </cell>
        </row>
        <row r="638">
          <cell r="A638">
            <v>2012</v>
          </cell>
          <cell r="B638" t="str">
            <v>APR</v>
          </cell>
          <cell r="D638" t="str">
            <v>4404840</v>
          </cell>
          <cell r="E638">
            <v>892346.29</v>
          </cell>
        </row>
        <row r="639">
          <cell r="A639">
            <v>2012</v>
          </cell>
          <cell r="B639" t="str">
            <v>APR</v>
          </cell>
          <cell r="D639" t="str">
            <v>4404940</v>
          </cell>
          <cell r="E639">
            <v>579793.9</v>
          </cell>
        </row>
        <row r="640">
          <cell r="A640">
            <v>2012</v>
          </cell>
          <cell r="B640" t="str">
            <v>APR</v>
          </cell>
          <cell r="D640" t="str">
            <v>4404810</v>
          </cell>
          <cell r="E640">
            <v>0</v>
          </cell>
        </row>
        <row r="641">
          <cell r="A641">
            <v>2012</v>
          </cell>
          <cell r="B641" t="str">
            <v>APR</v>
          </cell>
          <cell r="D641" t="str">
            <v>4404840</v>
          </cell>
          <cell r="E641">
            <v>-351404.26</v>
          </cell>
        </row>
        <row r="642">
          <cell r="A642">
            <v>2012</v>
          </cell>
          <cell r="B642" t="str">
            <v>APR</v>
          </cell>
          <cell r="D642" t="str">
            <v>KWH4000</v>
          </cell>
          <cell r="E642">
            <v>8057607586</v>
          </cell>
        </row>
        <row r="643">
          <cell r="A643">
            <v>2012</v>
          </cell>
          <cell r="B643" t="str">
            <v>APR</v>
          </cell>
          <cell r="D643" t="str">
            <v>KWH4940</v>
          </cell>
          <cell r="E643">
            <v>64918601</v>
          </cell>
        </row>
        <row r="644">
          <cell r="A644">
            <v>2012</v>
          </cell>
          <cell r="B644" t="str">
            <v>APR</v>
          </cell>
          <cell r="D644" t="str">
            <v>4404000</v>
          </cell>
          <cell r="E644">
            <v>245651605.77000001</v>
          </cell>
        </row>
        <row r="645">
          <cell r="A645">
            <v>2012</v>
          </cell>
          <cell r="B645" t="str">
            <v>APR</v>
          </cell>
          <cell r="D645" t="str">
            <v>4404940</v>
          </cell>
          <cell r="E645">
            <v>0</v>
          </cell>
        </row>
        <row r="646">
          <cell r="A646">
            <v>2012</v>
          </cell>
          <cell r="B646" t="str">
            <v>APR</v>
          </cell>
          <cell r="D646" t="str">
            <v>4404000</v>
          </cell>
          <cell r="E646">
            <v>0</v>
          </cell>
        </row>
        <row r="647">
          <cell r="A647">
            <v>2012</v>
          </cell>
          <cell r="B647" t="str">
            <v>APR</v>
          </cell>
          <cell r="D647" t="str">
            <v>4404000</v>
          </cell>
          <cell r="E647">
            <v>17674881.48</v>
          </cell>
        </row>
        <row r="648">
          <cell r="A648">
            <v>2012</v>
          </cell>
          <cell r="B648" t="str">
            <v>APR</v>
          </cell>
          <cell r="D648" t="str">
            <v>4404810</v>
          </cell>
          <cell r="E648">
            <v>185396.4</v>
          </cell>
        </row>
        <row r="649">
          <cell r="A649">
            <v>2012</v>
          </cell>
          <cell r="B649" t="str">
            <v>APR</v>
          </cell>
          <cell r="D649" t="str">
            <v>KWH4840</v>
          </cell>
          <cell r="E649">
            <v>97530348</v>
          </cell>
        </row>
        <row r="650">
          <cell r="A650">
            <v>2012</v>
          </cell>
          <cell r="B650" t="str">
            <v>APR</v>
          </cell>
          <cell r="D650" t="str">
            <v>4404810</v>
          </cell>
          <cell r="E650">
            <v>0</v>
          </cell>
        </row>
        <row r="651">
          <cell r="A651">
            <v>2012</v>
          </cell>
          <cell r="B651" t="str">
            <v>APR</v>
          </cell>
          <cell r="D651" t="str">
            <v>4404000</v>
          </cell>
          <cell r="E651">
            <v>27242092.170000002</v>
          </cell>
        </row>
        <row r="652">
          <cell r="A652">
            <v>2012</v>
          </cell>
          <cell r="B652" t="str">
            <v>APR</v>
          </cell>
          <cell r="D652" t="str">
            <v>4404000</v>
          </cell>
          <cell r="E652">
            <v>0</v>
          </cell>
        </row>
        <row r="653">
          <cell r="A653">
            <v>2012</v>
          </cell>
          <cell r="B653" t="str">
            <v>APR</v>
          </cell>
          <cell r="D653" t="str">
            <v>4404840</v>
          </cell>
          <cell r="E653">
            <v>0</v>
          </cell>
        </row>
        <row r="654">
          <cell r="A654">
            <v>2012</v>
          </cell>
          <cell r="B654" t="str">
            <v>APR</v>
          </cell>
          <cell r="D654" t="str">
            <v>4404940</v>
          </cell>
          <cell r="E654">
            <v>0</v>
          </cell>
        </row>
        <row r="655">
          <cell r="A655">
            <v>2012</v>
          </cell>
          <cell r="B655" t="str">
            <v>APR</v>
          </cell>
          <cell r="D655" t="str">
            <v>4404810</v>
          </cell>
          <cell r="E655">
            <v>-65584.61</v>
          </cell>
        </row>
        <row r="656">
          <cell r="A656">
            <v>2012</v>
          </cell>
          <cell r="B656" t="str">
            <v>APR</v>
          </cell>
          <cell r="D656" t="str">
            <v>KWH4810</v>
          </cell>
          <cell r="E656">
            <v>17100000</v>
          </cell>
        </row>
        <row r="657">
          <cell r="A657">
            <v>2012</v>
          </cell>
          <cell r="B657" t="str">
            <v>APR</v>
          </cell>
          <cell r="D657" t="str">
            <v>4404810</v>
          </cell>
          <cell r="E657">
            <v>504300.6</v>
          </cell>
        </row>
        <row r="658">
          <cell r="A658">
            <v>2012</v>
          </cell>
          <cell r="B658" t="str">
            <v>APR</v>
          </cell>
          <cell r="D658" t="str">
            <v>4404840</v>
          </cell>
          <cell r="E658">
            <v>2419415.5699999998</v>
          </cell>
        </row>
        <row r="659">
          <cell r="A659">
            <v>2012</v>
          </cell>
          <cell r="B659" t="str">
            <v>APR</v>
          </cell>
          <cell r="D659" t="str">
            <v>4404940</v>
          </cell>
          <cell r="E659">
            <v>1623589.85</v>
          </cell>
        </row>
        <row r="660">
          <cell r="A660">
            <v>2012</v>
          </cell>
          <cell r="B660" t="str">
            <v>APR</v>
          </cell>
          <cell r="D660" t="str">
            <v>4404840</v>
          </cell>
          <cell r="E660">
            <v>0</v>
          </cell>
        </row>
        <row r="661">
          <cell r="A661">
            <v>2012</v>
          </cell>
          <cell r="B661" t="str">
            <v>APR</v>
          </cell>
          <cell r="D661" t="str">
            <v>4404940</v>
          </cell>
          <cell r="E661">
            <v>-210064.47</v>
          </cell>
        </row>
        <row r="662">
          <cell r="A662">
            <v>2012</v>
          </cell>
          <cell r="B662" t="str">
            <v>APR</v>
          </cell>
          <cell r="D662" t="str">
            <v>CI74001</v>
          </cell>
          <cell r="E662">
            <v>0</v>
          </cell>
        </row>
        <row r="663">
          <cell r="A663">
            <v>2012</v>
          </cell>
          <cell r="B663" t="str">
            <v>APR</v>
          </cell>
          <cell r="D663" t="str">
            <v>CI94001</v>
          </cell>
          <cell r="E663">
            <v>0</v>
          </cell>
        </row>
        <row r="664">
          <cell r="A664">
            <v>2012</v>
          </cell>
          <cell r="B664" t="str">
            <v>APR</v>
          </cell>
          <cell r="D664" t="str">
            <v>CI14001</v>
          </cell>
          <cell r="E664">
            <v>0</v>
          </cell>
        </row>
        <row r="665">
          <cell r="A665">
            <v>2012</v>
          </cell>
          <cell r="B665" t="str">
            <v>APR</v>
          </cell>
          <cell r="D665" t="str">
            <v>CI84001</v>
          </cell>
          <cell r="E665">
            <v>0</v>
          </cell>
        </row>
        <row r="666">
          <cell r="A666">
            <v>2012</v>
          </cell>
          <cell r="B666" t="str">
            <v>APR</v>
          </cell>
          <cell r="D666" t="str">
            <v>CIA4001</v>
          </cell>
          <cell r="E666">
            <v>0</v>
          </cell>
        </row>
        <row r="667">
          <cell r="A667">
            <v>2012</v>
          </cell>
          <cell r="B667" t="str">
            <v>APR</v>
          </cell>
          <cell r="D667" t="str">
            <v>CIB4001</v>
          </cell>
          <cell r="E667">
            <v>0</v>
          </cell>
        </row>
        <row r="668">
          <cell r="A668">
            <v>2012</v>
          </cell>
          <cell r="B668" t="str">
            <v>APR</v>
          </cell>
          <cell r="D668" t="str">
            <v>CIC4001</v>
          </cell>
          <cell r="E668">
            <v>0</v>
          </cell>
        </row>
        <row r="669">
          <cell r="A669">
            <v>2012</v>
          </cell>
          <cell r="B669" t="str">
            <v>APR</v>
          </cell>
          <cell r="D669" t="str">
            <v>FC14114</v>
          </cell>
          <cell r="E669">
            <v>986906.03</v>
          </cell>
        </row>
        <row r="670">
          <cell r="A670">
            <v>2012</v>
          </cell>
          <cell r="B670" t="str">
            <v>APR</v>
          </cell>
          <cell r="D670" t="str">
            <v>FC24152</v>
          </cell>
          <cell r="E670">
            <v>1</v>
          </cell>
        </row>
        <row r="671">
          <cell r="A671">
            <v>2012</v>
          </cell>
          <cell r="B671" t="str">
            <v>APR</v>
          </cell>
          <cell r="D671" t="str">
            <v>FC14120</v>
          </cell>
          <cell r="E671">
            <v>-232884.3</v>
          </cell>
        </row>
        <row r="672">
          <cell r="A672">
            <v>2012</v>
          </cell>
          <cell r="B672" t="str">
            <v>APR</v>
          </cell>
          <cell r="D672" t="str">
            <v>FC24119</v>
          </cell>
          <cell r="E672">
            <v>0.98023749999999998</v>
          </cell>
        </row>
        <row r="673">
          <cell r="A673">
            <v>2012</v>
          </cell>
          <cell r="B673" t="str">
            <v>APR</v>
          </cell>
          <cell r="D673" t="str">
            <v>FC14121</v>
          </cell>
          <cell r="E673">
            <v>6093902.8700000001</v>
          </cell>
        </row>
        <row r="674">
          <cell r="A674">
            <v>2012</v>
          </cell>
          <cell r="B674" t="str">
            <v>APR</v>
          </cell>
          <cell r="D674" t="str">
            <v>FC14119</v>
          </cell>
          <cell r="E674">
            <v>-330142.48</v>
          </cell>
        </row>
        <row r="675">
          <cell r="A675">
            <v>2012</v>
          </cell>
          <cell r="B675" t="str">
            <v>APR</v>
          </cell>
          <cell r="D675" t="str">
            <v>FC24151</v>
          </cell>
          <cell r="E675">
            <v>1</v>
          </cell>
        </row>
        <row r="676">
          <cell r="A676">
            <v>2012</v>
          </cell>
          <cell r="B676" t="str">
            <v>APR</v>
          </cell>
          <cell r="D676" t="str">
            <v>FC34114</v>
          </cell>
          <cell r="E676">
            <v>967402.29958212504</v>
          </cell>
        </row>
        <row r="677">
          <cell r="A677">
            <v>2012</v>
          </cell>
          <cell r="B677" t="str">
            <v>APR</v>
          </cell>
          <cell r="D677" t="str">
            <v>FC24191</v>
          </cell>
          <cell r="E677">
            <v>0.98023749999999998</v>
          </cell>
        </row>
        <row r="678">
          <cell r="A678">
            <v>2012</v>
          </cell>
          <cell r="B678" t="str">
            <v>APR</v>
          </cell>
          <cell r="D678" t="str">
            <v>FC34151</v>
          </cell>
          <cell r="E678">
            <v>0</v>
          </cell>
        </row>
        <row r="679">
          <cell r="A679">
            <v>2012</v>
          </cell>
          <cell r="B679" t="str">
            <v>APR</v>
          </cell>
          <cell r="D679" t="str">
            <v>FC14152</v>
          </cell>
          <cell r="E679">
            <v>0</v>
          </cell>
        </row>
        <row r="680">
          <cell r="A680">
            <v>2012</v>
          </cell>
          <cell r="B680" t="str">
            <v>APR</v>
          </cell>
          <cell r="D680" t="str">
            <v>FC14113</v>
          </cell>
          <cell r="E680">
            <v>0</v>
          </cell>
        </row>
        <row r="681">
          <cell r="A681">
            <v>2012</v>
          </cell>
          <cell r="B681" t="str">
            <v>APR</v>
          </cell>
          <cell r="D681" t="str">
            <v>FC34118</v>
          </cell>
          <cell r="E681">
            <v>0</v>
          </cell>
        </row>
        <row r="682">
          <cell r="A682">
            <v>2012</v>
          </cell>
          <cell r="B682" t="str">
            <v>APR</v>
          </cell>
          <cell r="D682" t="str">
            <v>FC14124</v>
          </cell>
          <cell r="E682">
            <v>4745049.62</v>
          </cell>
        </row>
        <row r="683">
          <cell r="A683">
            <v>2012</v>
          </cell>
          <cell r="B683" t="str">
            <v>APR</v>
          </cell>
          <cell r="D683" t="str">
            <v>FC34115</v>
          </cell>
          <cell r="E683">
            <v>0</v>
          </cell>
        </row>
        <row r="684">
          <cell r="A684">
            <v>2012</v>
          </cell>
          <cell r="B684" t="str">
            <v>APR</v>
          </cell>
          <cell r="D684" t="str">
            <v>FC14112</v>
          </cell>
          <cell r="E684">
            <v>0</v>
          </cell>
        </row>
        <row r="685">
          <cell r="A685">
            <v>2012</v>
          </cell>
          <cell r="B685" t="str">
            <v>APR</v>
          </cell>
          <cell r="D685" t="str">
            <v>FC34119</v>
          </cell>
          <cell r="E685">
            <v>-323618.03923900001</v>
          </cell>
        </row>
        <row r="686">
          <cell r="A686">
            <v>2012</v>
          </cell>
          <cell r="B686" t="str">
            <v>APR</v>
          </cell>
          <cell r="D686" t="str">
            <v>FC14129</v>
          </cell>
          <cell r="E686">
            <v>-615288.27144476899</v>
          </cell>
        </row>
        <row r="687">
          <cell r="A687">
            <v>2012</v>
          </cell>
          <cell r="B687" t="str">
            <v>APR</v>
          </cell>
          <cell r="D687" t="str">
            <v>FC34129</v>
          </cell>
          <cell r="E687">
            <v>-603128.63698034198</v>
          </cell>
        </row>
        <row r="688">
          <cell r="A688">
            <v>2012</v>
          </cell>
          <cell r="B688" t="str">
            <v>APR</v>
          </cell>
          <cell r="D688" t="str">
            <v>FC34125</v>
          </cell>
          <cell r="E688">
            <v>0</v>
          </cell>
        </row>
        <row r="689">
          <cell r="A689">
            <v>2012</v>
          </cell>
          <cell r="B689" t="str">
            <v>APR</v>
          </cell>
          <cell r="D689" t="str">
            <v>FC24115</v>
          </cell>
          <cell r="E689">
            <v>0.98023749999999998</v>
          </cell>
        </row>
        <row r="690">
          <cell r="A690">
            <v>2012</v>
          </cell>
          <cell r="B690" t="str">
            <v>APR</v>
          </cell>
          <cell r="D690" t="str">
            <v>FC24129</v>
          </cell>
          <cell r="E690">
            <v>0.98023749999999998</v>
          </cell>
        </row>
        <row r="691">
          <cell r="A691">
            <v>2012</v>
          </cell>
          <cell r="B691" t="str">
            <v>APR</v>
          </cell>
          <cell r="D691" t="str">
            <v>FC34124</v>
          </cell>
          <cell r="E691">
            <v>4651275.5768847503</v>
          </cell>
        </row>
        <row r="692">
          <cell r="A692">
            <v>2012</v>
          </cell>
          <cell r="B692" t="str">
            <v>APR</v>
          </cell>
          <cell r="D692" t="str">
            <v>FC24122</v>
          </cell>
          <cell r="E692">
            <v>0.98023749999999998</v>
          </cell>
        </row>
        <row r="693">
          <cell r="A693">
            <v>2012</v>
          </cell>
          <cell r="B693" t="str">
            <v>APR</v>
          </cell>
          <cell r="D693" t="str">
            <v>FC24117</v>
          </cell>
          <cell r="E693">
            <v>0.98023749999999998</v>
          </cell>
        </row>
        <row r="694">
          <cell r="A694">
            <v>2012</v>
          </cell>
          <cell r="B694" t="str">
            <v>APR</v>
          </cell>
          <cell r="D694" t="str">
            <v>FC14123</v>
          </cell>
          <cell r="E694">
            <v>23732423.190000001</v>
          </cell>
        </row>
        <row r="695">
          <cell r="A695">
            <v>2012</v>
          </cell>
          <cell r="B695" t="str">
            <v>APR</v>
          </cell>
          <cell r="D695" t="str">
            <v>FC24112</v>
          </cell>
          <cell r="E695">
            <v>0.98023749999999998</v>
          </cell>
        </row>
        <row r="696">
          <cell r="A696">
            <v>2012</v>
          </cell>
          <cell r="B696" t="str">
            <v>APR</v>
          </cell>
          <cell r="D696" t="str">
            <v>FC14115</v>
          </cell>
          <cell r="E696">
            <v>0</v>
          </cell>
        </row>
        <row r="697">
          <cell r="A697">
            <v>2012</v>
          </cell>
          <cell r="B697" t="str">
            <v>APR</v>
          </cell>
          <cell r="D697" t="str">
            <v>FC24113</v>
          </cell>
          <cell r="E697">
            <v>0.98023749999999998</v>
          </cell>
        </row>
        <row r="698">
          <cell r="A698">
            <v>2012</v>
          </cell>
          <cell r="B698" t="str">
            <v>APR</v>
          </cell>
          <cell r="D698" t="str">
            <v>FC14122</v>
          </cell>
          <cell r="E698">
            <v>236982069.63</v>
          </cell>
        </row>
        <row r="699">
          <cell r="A699">
            <v>2012</v>
          </cell>
          <cell r="B699" t="str">
            <v>APR</v>
          </cell>
          <cell r="D699" t="str">
            <v>FC24118</v>
          </cell>
          <cell r="E699">
            <v>0.98023749999999998</v>
          </cell>
        </row>
        <row r="700">
          <cell r="A700">
            <v>2012</v>
          </cell>
          <cell r="B700" t="str">
            <v>APR</v>
          </cell>
          <cell r="D700" t="str">
            <v>FC34191</v>
          </cell>
          <cell r="E700">
            <v>0</v>
          </cell>
        </row>
        <row r="701">
          <cell r="A701">
            <v>2012</v>
          </cell>
          <cell r="B701" t="str">
            <v>MAR</v>
          </cell>
          <cell r="D701" t="str">
            <v>TRU4BEG</v>
          </cell>
          <cell r="E701">
            <v>-38851889.004314803</v>
          </cell>
        </row>
        <row r="702">
          <cell r="A702">
            <v>2012</v>
          </cell>
          <cell r="B702" t="str">
            <v>MAR</v>
          </cell>
          <cell r="D702" t="str">
            <v>GLB4END</v>
          </cell>
          <cell r="E702">
            <v>-36868595.460386299</v>
          </cell>
        </row>
        <row r="703">
          <cell r="A703">
            <v>2012</v>
          </cell>
          <cell r="B703" t="str">
            <v>MAR</v>
          </cell>
          <cell r="D703" t="str">
            <v>INT4MON</v>
          </cell>
          <cell r="E703">
            <v>8.3300000000000005E-5</v>
          </cell>
        </row>
        <row r="704">
          <cell r="A704">
            <v>2012</v>
          </cell>
          <cell r="B704" t="str">
            <v>MAR</v>
          </cell>
          <cell r="D704" t="str">
            <v>AVG4AMT</v>
          </cell>
          <cell r="E704">
            <v>-37858665.418935902</v>
          </cell>
        </row>
        <row r="705">
          <cell r="A705">
            <v>2012</v>
          </cell>
          <cell r="B705" t="str">
            <v>MAR</v>
          </cell>
          <cell r="D705" t="str">
            <v>INT4YER</v>
          </cell>
          <cell r="E705">
            <v>1E-3</v>
          </cell>
        </row>
        <row r="706">
          <cell r="A706">
            <v>2012</v>
          </cell>
          <cell r="B706" t="str">
            <v>MAR</v>
          </cell>
          <cell r="D706" t="str">
            <v>ADJ4PRI</v>
          </cell>
          <cell r="E706">
            <v>0</v>
          </cell>
        </row>
        <row r="707">
          <cell r="A707">
            <v>2012</v>
          </cell>
          <cell r="B707" t="str">
            <v>MAR</v>
          </cell>
          <cell r="D707" t="str">
            <v>RES4PRI</v>
          </cell>
          <cell r="E707">
            <v>0</v>
          </cell>
        </row>
        <row r="708">
          <cell r="A708">
            <v>2012</v>
          </cell>
          <cell r="B708" t="str">
            <v>MAR</v>
          </cell>
          <cell r="D708" t="str">
            <v>TRU4END</v>
          </cell>
          <cell r="E708">
            <v>-36865441.833556898</v>
          </cell>
        </row>
        <row r="709">
          <cell r="A709">
            <v>2012</v>
          </cell>
          <cell r="B709" t="str">
            <v>MAR</v>
          </cell>
          <cell r="D709" t="str">
            <v>SHT4REM</v>
          </cell>
          <cell r="E709">
            <v>38850304.5</v>
          </cell>
        </row>
        <row r="710">
          <cell r="A710">
            <v>2012</v>
          </cell>
          <cell r="B710" t="str">
            <v>MAR</v>
          </cell>
          <cell r="D710" t="str">
            <v>LNG4MON</v>
          </cell>
          <cell r="E710">
            <v>-38340768.75</v>
          </cell>
        </row>
        <row r="711">
          <cell r="A711">
            <v>2012</v>
          </cell>
          <cell r="B711" t="str">
            <v>MAR</v>
          </cell>
          <cell r="D711" t="str">
            <v>3MC4MON</v>
          </cell>
          <cell r="E711">
            <v>0</v>
          </cell>
        </row>
        <row r="712">
          <cell r="A712">
            <v>2012</v>
          </cell>
          <cell r="B712" t="str">
            <v>MAR</v>
          </cell>
          <cell r="D712" t="str">
            <v>SHT4DEF</v>
          </cell>
          <cell r="E712">
            <v>12780256.25</v>
          </cell>
        </row>
        <row r="713">
          <cell r="A713">
            <v>2012</v>
          </cell>
          <cell r="B713" t="str">
            <v>MAR</v>
          </cell>
          <cell r="D713" t="str">
            <v>REV4TOT</v>
          </cell>
          <cell r="E713">
            <v>264865644.776728</v>
          </cell>
        </row>
        <row r="714">
          <cell r="A714">
            <v>2012</v>
          </cell>
          <cell r="B714" t="str">
            <v>MAR</v>
          </cell>
          <cell r="D714" t="str">
            <v>O/U4MON</v>
          </cell>
          <cell r="E714">
            <v>-2330253.3292421</v>
          </cell>
        </row>
        <row r="715">
          <cell r="A715">
            <v>2012</v>
          </cell>
          <cell r="B715" t="str">
            <v>APR</v>
          </cell>
          <cell r="D715" t="str">
            <v>UNUC.00000580.01.01.01</v>
          </cell>
          <cell r="E715">
            <v>-3746.17</v>
          </cell>
        </row>
        <row r="716">
          <cell r="A716">
            <v>2012</v>
          </cell>
          <cell r="B716" t="str">
            <v>APR</v>
          </cell>
          <cell r="D716" t="str">
            <v>UNUC.00000581.01.01.01</v>
          </cell>
          <cell r="E716">
            <v>508956.13</v>
          </cell>
        </row>
        <row r="717">
          <cell r="A717">
            <v>2012</v>
          </cell>
          <cell r="B717" t="str">
            <v>APR</v>
          </cell>
          <cell r="D717" t="str">
            <v>UNUC.00000582.01.01.01</v>
          </cell>
          <cell r="E717">
            <v>-1291.17</v>
          </cell>
        </row>
        <row r="718">
          <cell r="A718">
            <v>2012</v>
          </cell>
          <cell r="B718" t="str">
            <v>APR</v>
          </cell>
          <cell r="D718" t="str">
            <v>UNUC.00000583.01.01.01</v>
          </cell>
          <cell r="E718">
            <v>482987.24</v>
          </cell>
        </row>
        <row r="719">
          <cell r="A719">
            <v>2012</v>
          </cell>
          <cell r="B719" t="str">
            <v>APR</v>
          </cell>
          <cell r="D719" t="str">
            <v>6350000933</v>
          </cell>
          <cell r="E719">
            <v>-23802.43</v>
          </cell>
        </row>
        <row r="720">
          <cell r="A720">
            <v>2012</v>
          </cell>
          <cell r="B720" t="str">
            <v>APR</v>
          </cell>
          <cell r="D720" t="str">
            <v>6350000934</v>
          </cell>
          <cell r="E720">
            <v>-16570.060000000001</v>
          </cell>
        </row>
        <row r="721">
          <cell r="A721">
            <v>2012</v>
          </cell>
          <cell r="B721" t="str">
            <v>APR</v>
          </cell>
          <cell r="D721" t="str">
            <v>6350000935</v>
          </cell>
          <cell r="E721">
            <v>1239.6199999999999</v>
          </cell>
        </row>
        <row r="722">
          <cell r="A722">
            <v>2012</v>
          </cell>
          <cell r="B722" t="str">
            <v>APR</v>
          </cell>
          <cell r="D722" t="str">
            <v>UCOR.00000321.01.01.02</v>
          </cell>
          <cell r="E722">
            <v>-372.92</v>
          </cell>
        </row>
        <row r="723">
          <cell r="A723">
            <v>2012</v>
          </cell>
          <cell r="B723" t="str">
            <v>APR</v>
          </cell>
          <cell r="D723" t="str">
            <v>UCOR.00000321.01.01.07</v>
          </cell>
          <cell r="E723">
            <v>-64280.35</v>
          </cell>
        </row>
        <row r="724">
          <cell r="A724">
            <v>2012</v>
          </cell>
          <cell r="B724" t="str">
            <v>APR</v>
          </cell>
          <cell r="D724" t="str">
            <v>UCOR.00000321.01.01.09</v>
          </cell>
          <cell r="E724">
            <v>31269.69</v>
          </cell>
        </row>
        <row r="725">
          <cell r="A725">
            <v>2012</v>
          </cell>
          <cell r="B725" t="str">
            <v>APR</v>
          </cell>
          <cell r="D725" t="str">
            <v>UCOR.00000321.01.01.10</v>
          </cell>
          <cell r="E725">
            <v>-78075.08</v>
          </cell>
        </row>
        <row r="726">
          <cell r="A726">
            <v>2012</v>
          </cell>
          <cell r="B726" t="str">
            <v>APR</v>
          </cell>
          <cell r="D726" t="str">
            <v>UCOR.00000321.01.01.12</v>
          </cell>
          <cell r="E726">
            <v>93339.63</v>
          </cell>
        </row>
        <row r="727">
          <cell r="A727">
            <v>2012</v>
          </cell>
          <cell r="B727" t="str">
            <v>APR</v>
          </cell>
          <cell r="D727" t="str">
            <v>UCOR.00000321.01.03.02</v>
          </cell>
          <cell r="E727">
            <v>8340.98</v>
          </cell>
        </row>
        <row r="728">
          <cell r="A728">
            <v>2012</v>
          </cell>
          <cell r="B728" t="str">
            <v>APR</v>
          </cell>
          <cell r="D728" t="str">
            <v>UCOR.00000321.01.03.03</v>
          </cell>
          <cell r="E728">
            <v>90.44</v>
          </cell>
        </row>
        <row r="729">
          <cell r="A729">
            <v>2012</v>
          </cell>
          <cell r="B729" t="str">
            <v>APR</v>
          </cell>
          <cell r="D729" t="str">
            <v>UCOR.00000321.01.03.04</v>
          </cell>
          <cell r="E729">
            <v>115725.78</v>
          </cell>
        </row>
        <row r="730">
          <cell r="A730">
            <v>2012</v>
          </cell>
          <cell r="B730" t="str">
            <v>APR</v>
          </cell>
          <cell r="D730" t="str">
            <v>UCOR.00000321.01.03.05</v>
          </cell>
          <cell r="E730">
            <v>-2813.84</v>
          </cell>
        </row>
        <row r="731">
          <cell r="A731">
            <v>2012</v>
          </cell>
          <cell r="B731" t="str">
            <v>APR</v>
          </cell>
          <cell r="D731" t="str">
            <v>UCOR.00000321.01.03.06</v>
          </cell>
          <cell r="E731">
            <v>-44031.59</v>
          </cell>
        </row>
        <row r="732">
          <cell r="A732">
            <v>2012</v>
          </cell>
          <cell r="B732" t="str">
            <v>APR</v>
          </cell>
          <cell r="D732" t="str">
            <v>UCOR.00000321.01.03.07</v>
          </cell>
          <cell r="E732">
            <v>-2194.7600000000002</v>
          </cell>
        </row>
        <row r="733">
          <cell r="A733">
            <v>2012</v>
          </cell>
          <cell r="B733" t="str">
            <v>APR</v>
          </cell>
          <cell r="D733" t="str">
            <v>UCOR.00000321.01.03.09</v>
          </cell>
          <cell r="E733">
            <v>15491.44</v>
          </cell>
        </row>
        <row r="734">
          <cell r="A734">
            <v>2012</v>
          </cell>
          <cell r="B734" t="str">
            <v>APR</v>
          </cell>
          <cell r="D734" t="str">
            <v>UCOR.00000321.01.03.11</v>
          </cell>
          <cell r="E734">
            <v>-1037.8599999999999</v>
          </cell>
        </row>
        <row r="735">
          <cell r="A735">
            <v>2012</v>
          </cell>
          <cell r="B735" t="str">
            <v>APR</v>
          </cell>
          <cell r="D735" t="str">
            <v>6350000864</v>
          </cell>
          <cell r="E735">
            <v>-330142.48</v>
          </cell>
        </row>
        <row r="736">
          <cell r="A736">
            <v>2012</v>
          </cell>
          <cell r="B736" t="str">
            <v>APR</v>
          </cell>
          <cell r="D736" t="str">
            <v>6350000865</v>
          </cell>
          <cell r="E736">
            <v>-232884.3</v>
          </cell>
        </row>
        <row r="737">
          <cell r="A737">
            <v>2012</v>
          </cell>
          <cell r="B737" t="str">
            <v>APR</v>
          </cell>
          <cell r="D737" t="str">
            <v>UCOR.00000301.01.02.01</v>
          </cell>
          <cell r="E737">
            <v>6093902.8700000001</v>
          </cell>
        </row>
        <row r="738">
          <cell r="A738">
            <v>2012</v>
          </cell>
          <cell r="B738" t="str">
            <v>APR</v>
          </cell>
          <cell r="D738" t="str">
            <v>UCOR.00000320.01.01.05</v>
          </cell>
          <cell r="E738">
            <v>793583.74</v>
          </cell>
        </row>
        <row r="739">
          <cell r="A739">
            <v>2012</v>
          </cell>
          <cell r="B739" t="str">
            <v>APR</v>
          </cell>
          <cell r="D739" t="str">
            <v>UCOR.00000320.01.01.07</v>
          </cell>
          <cell r="E739">
            <v>418580.86</v>
          </cell>
        </row>
        <row r="740">
          <cell r="A740">
            <v>2012</v>
          </cell>
          <cell r="B740" t="str">
            <v>APR</v>
          </cell>
          <cell r="D740" t="str">
            <v>UCOR.00000320.01.01.08</v>
          </cell>
          <cell r="E740">
            <v>613696.30000000005</v>
          </cell>
        </row>
        <row r="741">
          <cell r="A741">
            <v>2012</v>
          </cell>
          <cell r="B741" t="str">
            <v>APR</v>
          </cell>
          <cell r="D741" t="str">
            <v>UCOR.00000320.01.01.09</v>
          </cell>
          <cell r="E741">
            <v>699284.35</v>
          </cell>
        </row>
        <row r="742">
          <cell r="A742">
            <v>2012</v>
          </cell>
          <cell r="B742" t="str">
            <v>APR</v>
          </cell>
          <cell r="D742" t="str">
            <v>UCOR.00000320.01.02.05</v>
          </cell>
          <cell r="E742">
            <v>7027551.29</v>
          </cell>
        </row>
        <row r="743">
          <cell r="A743">
            <v>2012</v>
          </cell>
          <cell r="B743" t="str">
            <v>APR</v>
          </cell>
          <cell r="D743" t="str">
            <v>UCOR.00000320.01.02.07</v>
          </cell>
          <cell r="E743">
            <v>3276220.11</v>
          </cell>
        </row>
        <row r="744">
          <cell r="A744">
            <v>2012</v>
          </cell>
          <cell r="B744" t="str">
            <v>APR</v>
          </cell>
          <cell r="D744" t="str">
            <v>UCOR.00000320.01.02.08</v>
          </cell>
          <cell r="E744">
            <v>7235819.9500000002</v>
          </cell>
        </row>
        <row r="745">
          <cell r="A745">
            <v>2012</v>
          </cell>
          <cell r="B745" t="str">
            <v>APR</v>
          </cell>
          <cell r="D745" t="str">
            <v>UCOR.00000320.01.02.09</v>
          </cell>
          <cell r="E745">
            <v>9231970.9000000004</v>
          </cell>
        </row>
        <row r="746">
          <cell r="A746">
            <v>2012</v>
          </cell>
          <cell r="B746" t="str">
            <v>APR</v>
          </cell>
          <cell r="D746" t="str">
            <v>UCOR.00000320.01.02.10</v>
          </cell>
          <cell r="E746">
            <v>40957.379999999997</v>
          </cell>
        </row>
        <row r="747">
          <cell r="A747">
            <v>2012</v>
          </cell>
          <cell r="B747" t="str">
            <v>APR</v>
          </cell>
          <cell r="D747" t="str">
            <v>UCOR.00000320.01.03.01</v>
          </cell>
          <cell r="E747">
            <v>4088607.93</v>
          </cell>
        </row>
        <row r="748">
          <cell r="A748">
            <v>2012</v>
          </cell>
          <cell r="B748" t="str">
            <v>APR</v>
          </cell>
          <cell r="D748" t="str">
            <v>UCOR.00000320.01.03.02</v>
          </cell>
          <cell r="E748">
            <v>820040.16</v>
          </cell>
        </row>
        <row r="749">
          <cell r="A749">
            <v>2012</v>
          </cell>
          <cell r="B749" t="str">
            <v>APR</v>
          </cell>
          <cell r="D749" t="str">
            <v>UCOR.00000320.01.04.04</v>
          </cell>
          <cell r="E749">
            <v>52271.07</v>
          </cell>
        </row>
        <row r="750">
          <cell r="A750">
            <v>2012</v>
          </cell>
          <cell r="B750" t="str">
            <v>APR</v>
          </cell>
          <cell r="D750" t="str">
            <v>UCOR.00000320.01.06.04</v>
          </cell>
          <cell r="E750">
            <v>2713.17</v>
          </cell>
        </row>
        <row r="751">
          <cell r="A751">
            <v>2012</v>
          </cell>
          <cell r="B751" t="str">
            <v>APR</v>
          </cell>
          <cell r="D751" t="str">
            <v>UCOR.00000320.01.06.06</v>
          </cell>
          <cell r="E751">
            <v>104971.47</v>
          </cell>
        </row>
        <row r="752">
          <cell r="A752">
            <v>2012</v>
          </cell>
          <cell r="B752" t="str">
            <v>APR</v>
          </cell>
          <cell r="D752" t="str">
            <v>UCOR.00000320.01.06.07</v>
          </cell>
          <cell r="E752">
            <v>330695.18</v>
          </cell>
        </row>
        <row r="753">
          <cell r="A753">
            <v>2012</v>
          </cell>
          <cell r="B753" t="str">
            <v>APR</v>
          </cell>
          <cell r="D753" t="str">
            <v>UCOR.00000320.01.06.09</v>
          </cell>
          <cell r="E753">
            <v>159626.73000000001</v>
          </cell>
        </row>
        <row r="754">
          <cell r="A754">
            <v>2012</v>
          </cell>
          <cell r="B754" t="str">
            <v>APR</v>
          </cell>
          <cell r="D754" t="str">
            <v>UCOR.00000320.01.06.10</v>
          </cell>
          <cell r="E754">
            <v>38356.01</v>
          </cell>
        </row>
        <row r="755">
          <cell r="A755">
            <v>2012</v>
          </cell>
          <cell r="B755" t="str">
            <v>APR</v>
          </cell>
          <cell r="D755" t="str">
            <v>UCOR.00000320.01.06.12</v>
          </cell>
          <cell r="E755">
            <v>769150.28</v>
          </cell>
        </row>
        <row r="756">
          <cell r="A756">
            <v>2012</v>
          </cell>
          <cell r="B756" t="str">
            <v>APR</v>
          </cell>
          <cell r="D756" t="str">
            <v>UCOR.00000320.01.07.01</v>
          </cell>
          <cell r="E756">
            <v>4185437.19</v>
          </cell>
        </row>
        <row r="757">
          <cell r="A757">
            <v>2012</v>
          </cell>
          <cell r="B757" t="str">
            <v>APR</v>
          </cell>
          <cell r="D757" t="str">
            <v>UCOR.00000320.01.07.02</v>
          </cell>
          <cell r="E757">
            <v>18208808.359999999</v>
          </cell>
        </row>
        <row r="758">
          <cell r="A758">
            <v>2012</v>
          </cell>
          <cell r="B758" t="str">
            <v>APR</v>
          </cell>
          <cell r="D758" t="str">
            <v>UCOR.00000320.01.07.04</v>
          </cell>
          <cell r="E758">
            <v>14169306.67</v>
          </cell>
        </row>
        <row r="759">
          <cell r="A759">
            <v>2012</v>
          </cell>
          <cell r="B759" t="str">
            <v>APR</v>
          </cell>
          <cell r="D759" t="str">
            <v>UCOR.00000320.01.07.05</v>
          </cell>
          <cell r="E759">
            <v>705967.22</v>
          </cell>
        </row>
        <row r="760">
          <cell r="A760">
            <v>2012</v>
          </cell>
          <cell r="B760" t="str">
            <v>APR</v>
          </cell>
          <cell r="D760" t="str">
            <v>UCOR.00000320.01.07.07</v>
          </cell>
          <cell r="E760">
            <v>2469666.19</v>
          </cell>
        </row>
        <row r="761">
          <cell r="A761">
            <v>2012</v>
          </cell>
          <cell r="B761" t="str">
            <v>APR</v>
          </cell>
          <cell r="D761" t="str">
            <v>UCOR.00000320.01.07.11</v>
          </cell>
          <cell r="E761">
            <v>21040677.780000001</v>
          </cell>
        </row>
        <row r="762">
          <cell r="A762">
            <v>2012</v>
          </cell>
          <cell r="B762" t="str">
            <v>APR</v>
          </cell>
          <cell r="D762" t="str">
            <v>UCOR.00000320.01.07.12</v>
          </cell>
          <cell r="E762">
            <v>21017639.289999999</v>
          </cell>
        </row>
        <row r="763">
          <cell r="A763">
            <v>2012</v>
          </cell>
          <cell r="B763" t="str">
            <v>APR</v>
          </cell>
          <cell r="D763" t="str">
            <v>UCOR.00000320.01.07.13</v>
          </cell>
          <cell r="E763">
            <v>19586993.109999999</v>
          </cell>
        </row>
        <row r="764">
          <cell r="A764">
            <v>2012</v>
          </cell>
          <cell r="B764" t="str">
            <v>APR</v>
          </cell>
          <cell r="D764" t="str">
            <v>UCOR.00000320.01.07.14</v>
          </cell>
          <cell r="E764">
            <v>13713051.51</v>
          </cell>
        </row>
        <row r="765">
          <cell r="A765">
            <v>2012</v>
          </cell>
          <cell r="B765" t="str">
            <v>APR</v>
          </cell>
          <cell r="D765" t="str">
            <v>UCOR.00000320.01.07.15</v>
          </cell>
          <cell r="E765">
            <v>64735178.770000003</v>
          </cell>
        </row>
        <row r="766">
          <cell r="A766">
            <v>2012</v>
          </cell>
          <cell r="B766" t="str">
            <v>APR</v>
          </cell>
          <cell r="D766" t="str">
            <v>UCOR.00000320.01.07.16</v>
          </cell>
          <cell r="E766">
            <v>1061.72</v>
          </cell>
        </row>
        <row r="767">
          <cell r="A767">
            <v>2012</v>
          </cell>
          <cell r="B767" t="str">
            <v>MAR</v>
          </cell>
          <cell r="D767" t="str">
            <v>MAN400H</v>
          </cell>
          <cell r="E767">
            <v>0</v>
          </cell>
        </row>
        <row r="768">
          <cell r="A768">
            <v>2012</v>
          </cell>
          <cell r="B768" t="str">
            <v>MAR</v>
          </cell>
          <cell r="D768" t="str">
            <v>MAN400R</v>
          </cell>
          <cell r="E768">
            <v>0</v>
          </cell>
        </row>
        <row r="769">
          <cell r="A769">
            <v>2012</v>
          </cell>
          <cell r="B769" t="str">
            <v>MAR</v>
          </cell>
          <cell r="D769" t="str">
            <v>MAN400W</v>
          </cell>
          <cell r="E769">
            <v>0</v>
          </cell>
        </row>
        <row r="770">
          <cell r="A770">
            <v>2012</v>
          </cell>
          <cell r="B770" t="str">
            <v>MAR</v>
          </cell>
          <cell r="D770" t="str">
            <v>MAN400X</v>
          </cell>
          <cell r="E770">
            <v>0</v>
          </cell>
        </row>
        <row r="771">
          <cell r="A771">
            <v>2012</v>
          </cell>
          <cell r="B771" t="str">
            <v>MAR</v>
          </cell>
          <cell r="D771" t="str">
            <v>MAN4019</v>
          </cell>
          <cell r="E771">
            <v>0</v>
          </cell>
        </row>
        <row r="772">
          <cell r="A772">
            <v>2012</v>
          </cell>
          <cell r="B772" t="str">
            <v>MAR</v>
          </cell>
          <cell r="D772" t="str">
            <v>MAN4100</v>
          </cell>
          <cell r="E772">
            <v>0</v>
          </cell>
        </row>
        <row r="773">
          <cell r="A773">
            <v>2012</v>
          </cell>
          <cell r="B773" t="str">
            <v>MAR</v>
          </cell>
          <cell r="D773" t="str">
            <v>MAN4150</v>
          </cell>
          <cell r="E773">
            <v>8.4999999999999995E-4</v>
          </cell>
        </row>
        <row r="774">
          <cell r="A774">
            <v>2012</v>
          </cell>
          <cell r="B774" t="str">
            <v>MAR</v>
          </cell>
          <cell r="D774" t="str">
            <v>XAN4100</v>
          </cell>
          <cell r="E774">
            <v>8.9999999999999998E-4</v>
          </cell>
        </row>
        <row r="775">
          <cell r="A775">
            <v>2012</v>
          </cell>
          <cell r="B775" t="str">
            <v>MAR</v>
          </cell>
          <cell r="D775" t="str">
            <v>XAN4200</v>
          </cell>
          <cell r="E775">
            <v>7.2000000000000005E-4</v>
          </cell>
        </row>
        <row r="776">
          <cell r="A776">
            <v>2012</v>
          </cell>
          <cell r="B776" t="str">
            <v>MAR</v>
          </cell>
          <cell r="D776" t="str">
            <v>XAN4300</v>
          </cell>
          <cell r="E776">
            <v>1.9473000000000001E-2</v>
          </cell>
        </row>
        <row r="777">
          <cell r="A777">
            <v>2012</v>
          </cell>
          <cell r="B777" t="str">
            <v>MAR</v>
          </cell>
          <cell r="D777" t="str">
            <v>XAN4400</v>
          </cell>
          <cell r="E777">
            <v>4.7018999999999998E-2</v>
          </cell>
        </row>
        <row r="778">
          <cell r="A778">
            <v>2012</v>
          </cell>
          <cell r="B778" t="str">
            <v>MAR</v>
          </cell>
          <cell r="D778" t="str">
            <v>XAN4500</v>
          </cell>
          <cell r="E778">
            <v>0.35</v>
          </cell>
        </row>
        <row r="779">
          <cell r="A779">
            <v>2012</v>
          </cell>
          <cell r="B779" t="str">
            <v>MAR</v>
          </cell>
          <cell r="D779" t="str">
            <v>XAN4600</v>
          </cell>
          <cell r="E779">
            <v>5.5E-2</v>
          </cell>
        </row>
        <row r="780">
          <cell r="A780">
            <v>2012</v>
          </cell>
          <cell r="B780" t="str">
            <v>MAR</v>
          </cell>
          <cell r="D780" t="str">
            <v>XAN4700</v>
          </cell>
          <cell r="E780">
            <v>1.1000000000000001E-3</v>
          </cell>
        </row>
        <row r="781">
          <cell r="A781">
            <v>2012</v>
          </cell>
          <cell r="B781" t="str">
            <v>MAR</v>
          </cell>
          <cell r="D781" t="str">
            <v>UNUC.00000581.01.01.01</v>
          </cell>
          <cell r="E781">
            <v>526119.14</v>
          </cell>
        </row>
        <row r="782">
          <cell r="A782">
            <v>2012</v>
          </cell>
          <cell r="B782" t="str">
            <v>MAR</v>
          </cell>
          <cell r="D782" t="str">
            <v>UNUC.00000583.01.01.01</v>
          </cell>
          <cell r="E782">
            <v>499524.55</v>
          </cell>
        </row>
        <row r="783">
          <cell r="A783">
            <v>2012</v>
          </cell>
          <cell r="B783" t="str">
            <v>MAR</v>
          </cell>
          <cell r="D783" t="str">
            <v>6350000933</v>
          </cell>
          <cell r="E783">
            <v>-13340.79</v>
          </cell>
        </row>
        <row r="784">
          <cell r="A784">
            <v>2012</v>
          </cell>
          <cell r="B784" t="str">
            <v>MAR</v>
          </cell>
          <cell r="D784" t="str">
            <v>6350000934</v>
          </cell>
          <cell r="E784">
            <v>-12476.29</v>
          </cell>
        </row>
        <row r="785">
          <cell r="A785">
            <v>2012</v>
          </cell>
          <cell r="B785" t="str">
            <v>MAR</v>
          </cell>
          <cell r="D785" t="str">
            <v>6350000935</v>
          </cell>
          <cell r="E785">
            <v>913.55</v>
          </cell>
        </row>
        <row r="786">
          <cell r="A786">
            <v>2012</v>
          </cell>
          <cell r="B786" t="str">
            <v>MAR</v>
          </cell>
          <cell r="D786" t="str">
            <v>UCOR.00000321.01.01.02</v>
          </cell>
          <cell r="E786">
            <v>1467.51</v>
          </cell>
        </row>
        <row r="787">
          <cell r="A787">
            <v>2012</v>
          </cell>
          <cell r="B787" t="str">
            <v>MAR</v>
          </cell>
          <cell r="D787" t="str">
            <v>UCOR.00000321.01.01.07</v>
          </cell>
          <cell r="E787">
            <v>-6466.5</v>
          </cell>
        </row>
        <row r="788">
          <cell r="A788">
            <v>2012</v>
          </cell>
          <cell r="B788" t="str">
            <v>MAR</v>
          </cell>
          <cell r="D788" t="str">
            <v>UCOR.00000321.01.01.09</v>
          </cell>
          <cell r="E788">
            <v>56916.74</v>
          </cell>
        </row>
        <row r="789">
          <cell r="A789">
            <v>2012</v>
          </cell>
          <cell r="B789" t="str">
            <v>MAR</v>
          </cell>
          <cell r="D789" t="str">
            <v>UCOR.00000321.01.01.10</v>
          </cell>
          <cell r="E789">
            <v>150054.91</v>
          </cell>
        </row>
        <row r="790">
          <cell r="A790">
            <v>2012</v>
          </cell>
          <cell r="B790" t="str">
            <v>MAR</v>
          </cell>
          <cell r="D790" t="str">
            <v>UCOR.00000321.01.01.12</v>
          </cell>
          <cell r="E790">
            <v>69296.5</v>
          </cell>
        </row>
        <row r="791">
          <cell r="A791">
            <v>2012</v>
          </cell>
          <cell r="B791" t="str">
            <v>MAR</v>
          </cell>
          <cell r="D791" t="str">
            <v>UCOR.00000321.01.03.02</v>
          </cell>
          <cell r="E791">
            <v>-3292.5</v>
          </cell>
        </row>
        <row r="792">
          <cell r="A792">
            <v>2012</v>
          </cell>
          <cell r="B792" t="str">
            <v>MAR</v>
          </cell>
          <cell r="D792" t="str">
            <v>UCOR.00000321.01.03.03</v>
          </cell>
          <cell r="E792">
            <v>2260.9699999999998</v>
          </cell>
        </row>
        <row r="793">
          <cell r="A793">
            <v>2012</v>
          </cell>
          <cell r="B793" t="str">
            <v>MAR</v>
          </cell>
          <cell r="D793" t="str">
            <v>UCOR.00000321.01.03.04</v>
          </cell>
          <cell r="E793">
            <v>-54472.95</v>
          </cell>
        </row>
        <row r="794">
          <cell r="A794">
            <v>2012</v>
          </cell>
          <cell r="B794" t="str">
            <v>MAR</v>
          </cell>
          <cell r="D794" t="str">
            <v>UCOR.00000321.01.03.05</v>
          </cell>
          <cell r="E794">
            <v>1318.99</v>
          </cell>
        </row>
        <row r="795">
          <cell r="A795">
            <v>2012</v>
          </cell>
          <cell r="B795" t="str">
            <v>MAR</v>
          </cell>
          <cell r="D795" t="str">
            <v>UCOR.00000321.01.03.06</v>
          </cell>
          <cell r="E795">
            <v>-21966.98</v>
          </cell>
        </row>
        <row r="796">
          <cell r="A796">
            <v>2012</v>
          </cell>
          <cell r="B796" t="str">
            <v>MAR</v>
          </cell>
          <cell r="D796" t="str">
            <v>UCOR.00000321.01.03.07</v>
          </cell>
          <cell r="E796">
            <v>16391.16</v>
          </cell>
        </row>
        <row r="797">
          <cell r="A797">
            <v>2012</v>
          </cell>
          <cell r="B797" t="str">
            <v>MAR</v>
          </cell>
          <cell r="D797" t="str">
            <v>UCOR.00000321.01.03.09</v>
          </cell>
          <cell r="E797">
            <v>-2316.46</v>
          </cell>
        </row>
        <row r="798">
          <cell r="A798">
            <v>2012</v>
          </cell>
          <cell r="B798" t="str">
            <v>MAR</v>
          </cell>
          <cell r="D798" t="str">
            <v>UCOR.00000321.01.03.10</v>
          </cell>
          <cell r="E798">
            <v>-849.17</v>
          </cell>
        </row>
        <row r="799">
          <cell r="A799">
            <v>2012</v>
          </cell>
          <cell r="B799" t="str">
            <v>MAR</v>
          </cell>
          <cell r="D799" t="str">
            <v>UCOR.00000321.01.03.11</v>
          </cell>
          <cell r="E799">
            <v>-3207.92</v>
          </cell>
        </row>
        <row r="800">
          <cell r="A800">
            <v>2012</v>
          </cell>
          <cell r="B800" t="str">
            <v>MAR</v>
          </cell>
          <cell r="D800" t="str">
            <v>UCOR.00000322.01.01.10</v>
          </cell>
          <cell r="E800">
            <v>-102386.98</v>
          </cell>
        </row>
        <row r="801">
          <cell r="A801">
            <v>2012</v>
          </cell>
          <cell r="B801" t="str">
            <v>MAR</v>
          </cell>
          <cell r="D801" t="str">
            <v>UCOR.00000322.01.02.04</v>
          </cell>
          <cell r="E801">
            <v>1068.02</v>
          </cell>
        </row>
        <row r="802">
          <cell r="A802">
            <v>2012</v>
          </cell>
          <cell r="B802" t="str">
            <v>MAR</v>
          </cell>
          <cell r="D802" t="str">
            <v>UCOR.00000322.01.02.06</v>
          </cell>
          <cell r="E802">
            <v>-470.57</v>
          </cell>
        </row>
        <row r="803">
          <cell r="A803">
            <v>2012</v>
          </cell>
          <cell r="B803" t="str">
            <v>MAR</v>
          </cell>
          <cell r="D803" t="str">
            <v>UCOR.00000322.01.02.08</v>
          </cell>
          <cell r="E803">
            <v>175864.83</v>
          </cell>
        </row>
        <row r="804">
          <cell r="A804">
            <v>2012</v>
          </cell>
          <cell r="B804" t="str">
            <v>MAR</v>
          </cell>
          <cell r="D804" t="str">
            <v>6350000864</v>
          </cell>
          <cell r="E804">
            <v>-385357.12</v>
          </cell>
        </row>
        <row r="805">
          <cell r="A805">
            <v>2012</v>
          </cell>
          <cell r="B805" t="str">
            <v>MAR</v>
          </cell>
          <cell r="D805" t="str">
            <v>6350000865</v>
          </cell>
          <cell r="E805">
            <v>-169879.03</v>
          </cell>
        </row>
        <row r="806">
          <cell r="A806">
            <v>2012</v>
          </cell>
          <cell r="B806" t="str">
            <v>MAR</v>
          </cell>
          <cell r="D806" t="str">
            <v>UCOR.00000301.01.02.01</v>
          </cell>
          <cell r="E806">
            <v>9383764.5399999991</v>
          </cell>
        </row>
        <row r="807">
          <cell r="A807">
            <v>2012</v>
          </cell>
          <cell r="B807" t="str">
            <v>MAR</v>
          </cell>
          <cell r="D807" t="str">
            <v>UCOR.00000320.01.01.03</v>
          </cell>
          <cell r="E807">
            <v>-2120.8000000000002</v>
          </cell>
        </row>
        <row r="808">
          <cell r="A808">
            <v>2012</v>
          </cell>
          <cell r="B808" t="str">
            <v>MAR</v>
          </cell>
          <cell r="D808" t="str">
            <v>UCOR.00000320.01.01.05</v>
          </cell>
          <cell r="E808">
            <v>1601882.57</v>
          </cell>
        </row>
        <row r="809">
          <cell r="A809">
            <v>2012</v>
          </cell>
          <cell r="B809" t="str">
            <v>MAR</v>
          </cell>
          <cell r="D809" t="str">
            <v>UCOR.00000320.01.01.07</v>
          </cell>
          <cell r="E809">
            <v>20363.46</v>
          </cell>
        </row>
        <row r="810">
          <cell r="A810">
            <v>2012</v>
          </cell>
          <cell r="B810" t="str">
            <v>MAR</v>
          </cell>
          <cell r="D810" t="str">
            <v>UCOR.00000320.01.01.08</v>
          </cell>
          <cell r="E810">
            <v>5850.7</v>
          </cell>
        </row>
        <row r="811">
          <cell r="A811">
            <v>2012</v>
          </cell>
          <cell r="B811" t="str">
            <v>MAR</v>
          </cell>
          <cell r="D811" t="str">
            <v>UCOR.00000320.01.01.09</v>
          </cell>
          <cell r="E811">
            <v>1505.18</v>
          </cell>
        </row>
        <row r="812">
          <cell r="A812">
            <v>2012</v>
          </cell>
          <cell r="B812" t="str">
            <v>MAR</v>
          </cell>
          <cell r="D812" t="str">
            <v>UCOR.00000320.01.02.05</v>
          </cell>
          <cell r="E812">
            <v>5178564.46</v>
          </cell>
        </row>
        <row r="813">
          <cell r="A813">
            <v>2012</v>
          </cell>
          <cell r="B813" t="str">
            <v>MAR</v>
          </cell>
          <cell r="D813" t="str">
            <v>UCOR.00000320.01.02.07</v>
          </cell>
          <cell r="E813">
            <v>2814319.36</v>
          </cell>
        </row>
        <row r="814">
          <cell r="A814">
            <v>2012</v>
          </cell>
          <cell r="B814" t="str">
            <v>MAR</v>
          </cell>
          <cell r="D814" t="str">
            <v>UCOR.00000320.01.02.08</v>
          </cell>
          <cell r="E814">
            <v>7799013.2400000002</v>
          </cell>
        </row>
        <row r="815">
          <cell r="A815">
            <v>2012</v>
          </cell>
          <cell r="B815" t="str">
            <v>MAR</v>
          </cell>
          <cell r="D815" t="str">
            <v>UCOR.00000320.01.02.09</v>
          </cell>
          <cell r="E815">
            <v>9749190.9600000009</v>
          </cell>
        </row>
        <row r="816">
          <cell r="A816">
            <v>2012</v>
          </cell>
          <cell r="B816" t="str">
            <v>MAR</v>
          </cell>
          <cell r="D816" t="str">
            <v>UCOR.00000320.01.02.10</v>
          </cell>
          <cell r="E816">
            <v>33057.360000000001</v>
          </cell>
        </row>
        <row r="817">
          <cell r="A817">
            <v>2012</v>
          </cell>
          <cell r="B817" t="str">
            <v>MAR</v>
          </cell>
          <cell r="D817" t="str">
            <v>UCOR.00000320.01.03.01</v>
          </cell>
          <cell r="E817">
            <v>2409039.44</v>
          </cell>
        </row>
        <row r="818">
          <cell r="A818">
            <v>2012</v>
          </cell>
          <cell r="B818" t="str">
            <v>MAR</v>
          </cell>
          <cell r="D818" t="str">
            <v>UCOR.00000320.01.03.02</v>
          </cell>
          <cell r="E818">
            <v>506428.02</v>
          </cell>
        </row>
        <row r="819">
          <cell r="A819">
            <v>2012</v>
          </cell>
          <cell r="B819" t="str">
            <v>MAR</v>
          </cell>
          <cell r="D819" t="str">
            <v>UCOR.00000320.01.04.04</v>
          </cell>
          <cell r="E819">
            <v>18820.29</v>
          </cell>
        </row>
        <row r="820">
          <cell r="A820">
            <v>2012</v>
          </cell>
          <cell r="B820" t="str">
            <v>MAR</v>
          </cell>
          <cell r="D820" t="str">
            <v>UCOR.00000320.01.06.05</v>
          </cell>
          <cell r="E820">
            <v>-336.85</v>
          </cell>
        </row>
        <row r="821">
          <cell r="A821">
            <v>2012</v>
          </cell>
          <cell r="B821" t="str">
            <v>MAR</v>
          </cell>
          <cell r="D821" t="str">
            <v>UCOR.00000320.01.06.06</v>
          </cell>
          <cell r="E821">
            <v>10988.1</v>
          </cell>
        </row>
        <row r="822">
          <cell r="A822">
            <v>2012</v>
          </cell>
          <cell r="B822" t="str">
            <v>MAR</v>
          </cell>
          <cell r="D822" t="str">
            <v>UCOR.00000320.01.06.07</v>
          </cell>
          <cell r="E822">
            <v>15663.89</v>
          </cell>
        </row>
        <row r="823">
          <cell r="A823">
            <v>2012</v>
          </cell>
          <cell r="B823" t="str">
            <v>MAR</v>
          </cell>
          <cell r="D823" t="str">
            <v>UCOR.00000320.01.06.09</v>
          </cell>
          <cell r="E823">
            <v>147129.96</v>
          </cell>
        </row>
        <row r="824">
          <cell r="A824">
            <v>2012</v>
          </cell>
          <cell r="B824" t="str">
            <v>MAR</v>
          </cell>
          <cell r="D824" t="str">
            <v>UCOR.00000320.01.06.10</v>
          </cell>
          <cell r="E824">
            <v>62641.39</v>
          </cell>
        </row>
        <row r="825">
          <cell r="A825">
            <v>2012</v>
          </cell>
          <cell r="B825" t="str">
            <v>MAR</v>
          </cell>
          <cell r="D825" t="str">
            <v>UCOR.00000320.01.06.13</v>
          </cell>
          <cell r="E825">
            <v>967.26</v>
          </cell>
        </row>
        <row r="826">
          <cell r="A826">
            <v>2012</v>
          </cell>
          <cell r="B826" t="str">
            <v>MAR</v>
          </cell>
          <cell r="D826" t="str">
            <v>UCOR.00000320.01.07.01</v>
          </cell>
          <cell r="E826">
            <v>3292386.49</v>
          </cell>
        </row>
        <row r="827">
          <cell r="A827">
            <v>2012</v>
          </cell>
          <cell r="B827" t="str">
            <v>MAR</v>
          </cell>
          <cell r="D827" t="str">
            <v>UCOR.00000320.01.07.02</v>
          </cell>
          <cell r="E827">
            <v>19538966.829999998</v>
          </cell>
        </row>
        <row r="828">
          <cell r="A828">
            <v>2012</v>
          </cell>
          <cell r="B828" t="str">
            <v>MAR</v>
          </cell>
          <cell r="D828" t="str">
            <v>UCOR.00000320.01.07.04</v>
          </cell>
          <cell r="E828">
            <v>9548136.1500000004</v>
          </cell>
        </row>
        <row r="829">
          <cell r="A829">
            <v>2012</v>
          </cell>
          <cell r="B829" t="str">
            <v>MAR</v>
          </cell>
          <cell r="D829" t="str">
            <v>UCOR.00000320.01.07.05</v>
          </cell>
          <cell r="E829">
            <v>80174.490000000005</v>
          </cell>
        </row>
        <row r="830">
          <cell r="A830">
            <v>2012</v>
          </cell>
          <cell r="B830" t="str">
            <v>MAR</v>
          </cell>
          <cell r="D830" t="str">
            <v>UCOR.00000320.01.07.07</v>
          </cell>
          <cell r="E830">
            <v>474100.7</v>
          </cell>
        </row>
        <row r="831">
          <cell r="A831">
            <v>2012</v>
          </cell>
          <cell r="B831" t="str">
            <v>MAR</v>
          </cell>
          <cell r="D831" t="str">
            <v>GLE4MON</v>
          </cell>
          <cell r="E831">
            <v>1983293.54392849</v>
          </cell>
        </row>
        <row r="832">
          <cell r="A832">
            <v>2012</v>
          </cell>
          <cell r="B832" t="str">
            <v>MAR</v>
          </cell>
          <cell r="D832" t="str">
            <v>RES4PMO</v>
          </cell>
          <cell r="E832">
            <v>0</v>
          </cell>
        </row>
        <row r="833">
          <cell r="A833">
            <v>2012</v>
          </cell>
          <cell r="B833" t="str">
            <v>MAR</v>
          </cell>
          <cell r="D833" t="str">
            <v>INT4AMT</v>
          </cell>
          <cell r="E833">
            <v>-3153.6268293973599</v>
          </cell>
        </row>
        <row r="834">
          <cell r="A834">
            <v>2012</v>
          </cell>
          <cell r="B834" t="str">
            <v>MAR</v>
          </cell>
          <cell r="D834" t="str">
            <v>FC14152</v>
          </cell>
          <cell r="E834">
            <v>0</v>
          </cell>
        </row>
        <row r="835">
          <cell r="A835">
            <v>2012</v>
          </cell>
          <cell r="B835" t="str">
            <v>MAR</v>
          </cell>
          <cell r="D835" t="str">
            <v>FC34129</v>
          </cell>
          <cell r="E835">
            <v>-568147.29480081203</v>
          </cell>
        </row>
        <row r="836">
          <cell r="A836">
            <v>2012</v>
          </cell>
          <cell r="B836" t="str">
            <v>MAR</v>
          </cell>
          <cell r="D836" t="str">
            <v>FC14116</v>
          </cell>
          <cell r="E836">
            <v>-24903.53</v>
          </cell>
        </row>
        <row r="837">
          <cell r="A837">
            <v>2012</v>
          </cell>
          <cell r="B837" t="str">
            <v>MAR</v>
          </cell>
          <cell r="D837" t="str">
            <v>FC14191</v>
          </cell>
          <cell r="E837">
            <v>0</v>
          </cell>
        </row>
        <row r="838">
          <cell r="A838">
            <v>2012</v>
          </cell>
          <cell r="B838" t="str">
            <v>MAR</v>
          </cell>
          <cell r="D838" t="str">
            <v>FC34115</v>
          </cell>
          <cell r="E838">
            <v>0</v>
          </cell>
        </row>
        <row r="839">
          <cell r="A839">
            <v>2012</v>
          </cell>
          <cell r="B839" t="str">
            <v>MAR</v>
          </cell>
          <cell r="D839" t="str">
            <v>FC34122</v>
          </cell>
          <cell r="E839">
            <v>236976989.105234</v>
          </cell>
        </row>
        <row r="840">
          <cell r="A840">
            <v>2012</v>
          </cell>
          <cell r="B840" t="str">
            <v>MAR</v>
          </cell>
          <cell r="D840" t="str">
            <v>FC34128</v>
          </cell>
          <cell r="E840">
            <v>0</v>
          </cell>
        </row>
        <row r="841">
          <cell r="A841">
            <v>2012</v>
          </cell>
          <cell r="B841" t="str">
            <v>MAR</v>
          </cell>
          <cell r="D841" t="str">
            <v>FC34151</v>
          </cell>
          <cell r="E841">
            <v>0</v>
          </cell>
        </row>
        <row r="842">
          <cell r="A842">
            <v>2012</v>
          </cell>
          <cell r="B842" t="str">
            <v>MAR</v>
          </cell>
          <cell r="D842" t="str">
            <v>AM44111</v>
          </cell>
          <cell r="E842">
            <v>-51</v>
          </cell>
        </row>
        <row r="843">
          <cell r="A843">
            <v>2012</v>
          </cell>
          <cell r="B843" t="str">
            <v>MAR</v>
          </cell>
          <cell r="D843" t="str">
            <v>AM14111</v>
          </cell>
          <cell r="E843">
            <v>0</v>
          </cell>
        </row>
        <row r="844">
          <cell r="A844">
            <v>2012</v>
          </cell>
          <cell r="B844" t="str">
            <v>MAR</v>
          </cell>
          <cell r="D844" t="str">
            <v>CIN4001</v>
          </cell>
          <cell r="E844">
            <v>0</v>
          </cell>
        </row>
        <row r="845">
          <cell r="A845">
            <v>2012</v>
          </cell>
          <cell r="B845" t="str">
            <v>MAR</v>
          </cell>
          <cell r="D845" t="str">
            <v>CIP4001</v>
          </cell>
          <cell r="E845">
            <v>33369368.789999999</v>
          </cell>
        </row>
        <row r="846">
          <cell r="A846">
            <v>2012</v>
          </cell>
          <cell r="B846" t="str">
            <v>MAR</v>
          </cell>
          <cell r="D846" t="str">
            <v>CIQ4001</v>
          </cell>
          <cell r="E846">
            <v>33369368.789999999</v>
          </cell>
        </row>
        <row r="847">
          <cell r="A847">
            <v>2012</v>
          </cell>
          <cell r="B847" t="str">
            <v>MAR</v>
          </cell>
          <cell r="D847" t="str">
            <v>UCOR.00000320.01.07.11</v>
          </cell>
          <cell r="E847">
            <v>20153330.949999999</v>
          </cell>
        </row>
        <row r="848">
          <cell r="A848">
            <v>2012</v>
          </cell>
          <cell r="B848" t="str">
            <v>MAR</v>
          </cell>
          <cell r="D848" t="str">
            <v>UCOR.00000320.01.07.12</v>
          </cell>
          <cell r="E848">
            <v>19362688.059999999</v>
          </cell>
        </row>
        <row r="849">
          <cell r="A849">
            <v>2012</v>
          </cell>
          <cell r="B849" t="str">
            <v>MAR</v>
          </cell>
          <cell r="D849" t="str">
            <v>UCOR.00000320.01.07.13</v>
          </cell>
          <cell r="E849">
            <v>21087095.390000001</v>
          </cell>
        </row>
        <row r="850">
          <cell r="A850">
            <v>2012</v>
          </cell>
          <cell r="B850" t="str">
            <v>MAR</v>
          </cell>
          <cell r="D850" t="str">
            <v>UCOR.00000320.01.07.14</v>
          </cell>
          <cell r="E850">
            <v>16973136.649999999</v>
          </cell>
        </row>
        <row r="851">
          <cell r="A851">
            <v>2012</v>
          </cell>
          <cell r="B851" t="str">
            <v>MAR</v>
          </cell>
          <cell r="D851" t="str">
            <v>UCOR.00000320.01.07.15</v>
          </cell>
          <cell r="E851">
            <v>72860997.599999994</v>
          </cell>
        </row>
        <row r="852">
          <cell r="A852">
            <v>2012</v>
          </cell>
          <cell r="B852" t="str">
            <v>MAR</v>
          </cell>
          <cell r="D852" t="str">
            <v>UCOR.00000320.01.07.16</v>
          </cell>
          <cell r="E852">
            <v>175371.81</v>
          </cell>
        </row>
        <row r="853">
          <cell r="A853">
            <v>2012</v>
          </cell>
          <cell r="B853" t="str">
            <v>MAR</v>
          </cell>
          <cell r="D853" t="str">
            <v>UCOR.00000320.01.07.17</v>
          </cell>
          <cell r="E853">
            <v>27449549.030000001</v>
          </cell>
        </row>
        <row r="854">
          <cell r="A854">
            <v>2012</v>
          </cell>
          <cell r="B854" t="str">
            <v>MAR</v>
          </cell>
          <cell r="D854" t="str">
            <v>UCOR.00000323.01.02.01</v>
          </cell>
          <cell r="E854">
            <v>167694.06</v>
          </cell>
        </row>
        <row r="855">
          <cell r="A855">
            <v>2012</v>
          </cell>
          <cell r="B855" t="str">
            <v>MAR</v>
          </cell>
          <cell r="D855" t="str">
            <v>UCOR.00000301.01.04.01</v>
          </cell>
          <cell r="E855">
            <v>5836570.21</v>
          </cell>
        </row>
        <row r="856">
          <cell r="A856">
            <v>2012</v>
          </cell>
          <cell r="B856" t="str">
            <v>MAR</v>
          </cell>
          <cell r="D856" t="str">
            <v>UCOR.00000305.01.08.01</v>
          </cell>
          <cell r="E856">
            <v>6029423.5700000003</v>
          </cell>
        </row>
        <row r="857">
          <cell r="A857">
            <v>2012</v>
          </cell>
          <cell r="B857" t="str">
            <v>MAR</v>
          </cell>
          <cell r="D857" t="str">
            <v>UCOR.00000305.01.08.02</v>
          </cell>
          <cell r="E857">
            <v>700902.54</v>
          </cell>
        </row>
        <row r="858">
          <cell r="A858">
            <v>2012</v>
          </cell>
          <cell r="B858" t="str">
            <v>MAR</v>
          </cell>
          <cell r="D858" t="str">
            <v>UCOR.00000305.01.09.01</v>
          </cell>
          <cell r="E858">
            <v>1990564.75</v>
          </cell>
        </row>
        <row r="859">
          <cell r="A859">
            <v>2012</v>
          </cell>
          <cell r="B859" t="str">
            <v>MAR</v>
          </cell>
          <cell r="D859" t="str">
            <v>UCOR.00000305.01.09.02</v>
          </cell>
          <cell r="E859">
            <v>-12225.61</v>
          </cell>
        </row>
        <row r="860">
          <cell r="A860">
            <v>2012</v>
          </cell>
          <cell r="B860" t="str">
            <v>MAR</v>
          </cell>
          <cell r="D860" t="str">
            <v>UNUC.00000085.01.01.01</v>
          </cell>
          <cell r="E860">
            <v>3329887.23</v>
          </cell>
        </row>
        <row r="861">
          <cell r="A861">
            <v>2012</v>
          </cell>
          <cell r="B861" t="str">
            <v>MAR</v>
          </cell>
          <cell r="D861" t="str">
            <v>UNUC.00000087.01.01.01</v>
          </cell>
          <cell r="E861">
            <v>3164530.68</v>
          </cell>
        </row>
        <row r="862">
          <cell r="A862">
            <v>2012</v>
          </cell>
          <cell r="B862" t="str">
            <v>MAR</v>
          </cell>
          <cell r="D862" t="str">
            <v>4404840</v>
          </cell>
          <cell r="E862">
            <v>834252.75</v>
          </cell>
        </row>
        <row r="863">
          <cell r="A863">
            <v>2012</v>
          </cell>
          <cell r="B863" t="str">
            <v>MAR</v>
          </cell>
          <cell r="D863" t="str">
            <v>4404940</v>
          </cell>
          <cell r="E863">
            <v>530294.49</v>
          </cell>
        </row>
        <row r="864">
          <cell r="A864">
            <v>2012</v>
          </cell>
          <cell r="B864" t="str">
            <v>MAR</v>
          </cell>
          <cell r="D864" t="str">
            <v>4404810</v>
          </cell>
          <cell r="E864">
            <v>0</v>
          </cell>
        </row>
        <row r="865">
          <cell r="A865">
            <v>2012</v>
          </cell>
          <cell r="B865" t="str">
            <v>MAR</v>
          </cell>
          <cell r="D865" t="str">
            <v>4404840</v>
          </cell>
          <cell r="E865">
            <v>-242076.04</v>
          </cell>
        </row>
        <row r="866">
          <cell r="A866">
            <v>2012</v>
          </cell>
          <cell r="B866" t="str">
            <v>MAR</v>
          </cell>
          <cell r="D866" t="str">
            <v>KWH4000</v>
          </cell>
          <cell r="E866">
            <v>7465369459</v>
          </cell>
        </row>
        <row r="867">
          <cell r="A867">
            <v>2012</v>
          </cell>
          <cell r="B867" t="str">
            <v>MAR</v>
          </cell>
          <cell r="D867" t="str">
            <v>KWH4940</v>
          </cell>
          <cell r="E867">
            <v>56754611</v>
          </cell>
        </row>
        <row r="868">
          <cell r="A868">
            <v>2012</v>
          </cell>
          <cell r="B868" t="str">
            <v>MAR</v>
          </cell>
          <cell r="D868" t="str">
            <v>4404000</v>
          </cell>
          <cell r="E868">
            <v>224604573.63999999</v>
          </cell>
        </row>
        <row r="869">
          <cell r="A869">
            <v>2012</v>
          </cell>
          <cell r="B869" t="str">
            <v>MAR</v>
          </cell>
          <cell r="D869" t="str">
            <v>4404940</v>
          </cell>
          <cell r="E869">
            <v>0</v>
          </cell>
        </row>
        <row r="870">
          <cell r="A870">
            <v>2012</v>
          </cell>
          <cell r="B870" t="str">
            <v>MAR</v>
          </cell>
          <cell r="D870" t="str">
            <v>4404000</v>
          </cell>
          <cell r="E870">
            <v>0</v>
          </cell>
        </row>
        <row r="871">
          <cell r="A871">
            <v>2012</v>
          </cell>
          <cell r="B871" t="str">
            <v>MAR</v>
          </cell>
          <cell r="D871" t="str">
            <v>4404000</v>
          </cell>
          <cell r="E871">
            <v>12287577.140000001</v>
          </cell>
        </row>
        <row r="872">
          <cell r="A872">
            <v>2012</v>
          </cell>
          <cell r="B872" t="str">
            <v>MAR</v>
          </cell>
          <cell r="D872" t="str">
            <v>4404810</v>
          </cell>
          <cell r="E872">
            <v>177829.2</v>
          </cell>
        </row>
        <row r="873">
          <cell r="A873">
            <v>2012</v>
          </cell>
          <cell r="B873" t="str">
            <v>MAR</v>
          </cell>
          <cell r="D873" t="str">
            <v>KWH4840</v>
          </cell>
          <cell r="E873">
            <v>86884248</v>
          </cell>
        </row>
        <row r="874">
          <cell r="A874">
            <v>2012</v>
          </cell>
          <cell r="B874" t="str">
            <v>MAR</v>
          </cell>
          <cell r="D874" t="str">
            <v>4404810</v>
          </cell>
          <cell r="E874">
            <v>0</v>
          </cell>
        </row>
        <row r="875">
          <cell r="A875">
            <v>2012</v>
          </cell>
          <cell r="B875" t="str">
            <v>MAR</v>
          </cell>
          <cell r="D875" t="str">
            <v>4404000</v>
          </cell>
          <cell r="E875">
            <v>33031766.18</v>
          </cell>
        </row>
        <row r="876">
          <cell r="A876">
            <v>2012</v>
          </cell>
          <cell r="B876" t="str">
            <v>MAR</v>
          </cell>
          <cell r="D876" t="str">
            <v>4404000</v>
          </cell>
          <cell r="E876">
            <v>0</v>
          </cell>
        </row>
        <row r="877">
          <cell r="A877">
            <v>2012</v>
          </cell>
          <cell r="B877" t="str">
            <v>MAR</v>
          </cell>
          <cell r="D877" t="str">
            <v>4404840</v>
          </cell>
          <cell r="E877">
            <v>0</v>
          </cell>
        </row>
        <row r="878">
          <cell r="A878">
            <v>2012</v>
          </cell>
          <cell r="B878" t="str">
            <v>MAR</v>
          </cell>
          <cell r="D878" t="str">
            <v>4404940</v>
          </cell>
          <cell r="E878">
            <v>0</v>
          </cell>
        </row>
        <row r="879">
          <cell r="A879">
            <v>2012</v>
          </cell>
          <cell r="B879" t="str">
            <v>MAR</v>
          </cell>
          <cell r="D879" t="str">
            <v>4404810</v>
          </cell>
          <cell r="E879">
            <v>-21226.73</v>
          </cell>
        </row>
        <row r="880">
          <cell r="A880">
            <v>2012</v>
          </cell>
          <cell r="B880" t="str">
            <v>MAR</v>
          </cell>
          <cell r="D880" t="str">
            <v>KWH4810</v>
          </cell>
          <cell r="E880">
            <v>15975000</v>
          </cell>
        </row>
        <row r="881">
          <cell r="A881">
            <v>2012</v>
          </cell>
          <cell r="B881" t="str">
            <v>MAR</v>
          </cell>
          <cell r="D881" t="str">
            <v>4404810</v>
          </cell>
          <cell r="E881">
            <v>466746.3</v>
          </cell>
        </row>
        <row r="882">
          <cell r="A882">
            <v>2012</v>
          </cell>
          <cell r="B882" t="str">
            <v>MAR</v>
          </cell>
          <cell r="D882" t="str">
            <v>4404840</v>
          </cell>
          <cell r="E882">
            <v>2119858.5499999998</v>
          </cell>
        </row>
        <row r="883">
          <cell r="A883">
            <v>2012</v>
          </cell>
          <cell r="B883" t="str">
            <v>MAR</v>
          </cell>
          <cell r="D883" t="str">
            <v>4404940</v>
          </cell>
          <cell r="E883">
            <v>1396573.08</v>
          </cell>
        </row>
        <row r="884">
          <cell r="A884">
            <v>2012</v>
          </cell>
          <cell r="B884" t="str">
            <v>MAR</v>
          </cell>
          <cell r="D884" t="str">
            <v>4404840</v>
          </cell>
          <cell r="E884">
            <v>0</v>
          </cell>
        </row>
        <row r="885">
          <cell r="A885">
            <v>2012</v>
          </cell>
          <cell r="B885" t="str">
            <v>MAR</v>
          </cell>
          <cell r="D885" t="str">
            <v>4404940</v>
          </cell>
          <cell r="E885">
            <v>-129442.22</v>
          </cell>
        </row>
        <row r="886">
          <cell r="A886">
            <v>2012</v>
          </cell>
          <cell r="B886" t="str">
            <v>MAR</v>
          </cell>
          <cell r="D886" t="str">
            <v>CI74001</v>
          </cell>
          <cell r="E886">
            <v>0</v>
          </cell>
        </row>
        <row r="887">
          <cell r="A887">
            <v>2012</v>
          </cell>
          <cell r="B887" t="str">
            <v>MAR</v>
          </cell>
          <cell r="D887" t="str">
            <v>CI94001</v>
          </cell>
          <cell r="E887">
            <v>0</v>
          </cell>
        </row>
        <row r="888">
          <cell r="A888">
            <v>2012</v>
          </cell>
          <cell r="B888" t="str">
            <v>MAR</v>
          </cell>
          <cell r="D888" t="str">
            <v>CI14001</v>
          </cell>
          <cell r="E888">
            <v>0</v>
          </cell>
        </row>
        <row r="889">
          <cell r="A889">
            <v>2012</v>
          </cell>
          <cell r="B889" t="str">
            <v>MAR</v>
          </cell>
          <cell r="D889" t="str">
            <v>CI84001</v>
          </cell>
          <cell r="E889">
            <v>0</v>
          </cell>
        </row>
        <row r="890">
          <cell r="A890">
            <v>2012</v>
          </cell>
          <cell r="B890" t="str">
            <v>MAR</v>
          </cell>
          <cell r="D890" t="str">
            <v>CIA4001</v>
          </cell>
          <cell r="E890">
            <v>0</v>
          </cell>
        </row>
        <row r="891">
          <cell r="A891">
            <v>2012</v>
          </cell>
          <cell r="B891" t="str">
            <v>MAR</v>
          </cell>
          <cell r="D891" t="str">
            <v>CIB4001</v>
          </cell>
          <cell r="E891">
            <v>0</v>
          </cell>
        </row>
        <row r="892">
          <cell r="A892">
            <v>2012</v>
          </cell>
          <cell r="B892" t="str">
            <v>MAR</v>
          </cell>
          <cell r="D892" t="str">
            <v>CIC4001</v>
          </cell>
          <cell r="E892">
            <v>0</v>
          </cell>
        </row>
        <row r="893">
          <cell r="A893">
            <v>2012</v>
          </cell>
          <cell r="B893" t="str">
            <v>MAR</v>
          </cell>
          <cell r="D893" t="str">
            <v>MAN4001</v>
          </cell>
          <cell r="E893">
            <v>-45498494</v>
          </cell>
        </row>
        <row r="894">
          <cell r="A894">
            <v>2012</v>
          </cell>
          <cell r="B894" t="str">
            <v>MAR</v>
          </cell>
          <cell r="D894" t="str">
            <v>MAN4002</v>
          </cell>
          <cell r="E894">
            <v>-6301912</v>
          </cell>
        </row>
        <row r="895">
          <cell r="A895">
            <v>2012</v>
          </cell>
          <cell r="B895" t="str">
            <v>MAR</v>
          </cell>
          <cell r="D895" t="str">
            <v>MAN4003</v>
          </cell>
          <cell r="E895">
            <v>0</v>
          </cell>
        </row>
        <row r="896">
          <cell r="A896">
            <v>2012</v>
          </cell>
          <cell r="B896" t="str">
            <v>MAR</v>
          </cell>
          <cell r="D896" t="str">
            <v>MAN4004</v>
          </cell>
          <cell r="E896">
            <v>0</v>
          </cell>
        </row>
        <row r="897">
          <cell r="A897">
            <v>2012</v>
          </cell>
          <cell r="B897" t="str">
            <v>MAR</v>
          </cell>
          <cell r="D897" t="str">
            <v>MAN4005</v>
          </cell>
          <cell r="E897">
            <v>0</v>
          </cell>
        </row>
        <row r="898">
          <cell r="A898">
            <v>2012</v>
          </cell>
          <cell r="B898" t="str">
            <v>MAR</v>
          </cell>
          <cell r="D898" t="str">
            <v>MAN4006</v>
          </cell>
          <cell r="E898">
            <v>0</v>
          </cell>
        </row>
        <row r="899">
          <cell r="A899">
            <v>2012</v>
          </cell>
          <cell r="B899" t="str">
            <v>MAR</v>
          </cell>
          <cell r="D899" t="str">
            <v>MAN4007</v>
          </cell>
          <cell r="E899">
            <v>0</v>
          </cell>
        </row>
        <row r="900">
          <cell r="A900">
            <v>2012</v>
          </cell>
          <cell r="B900" t="str">
            <v>MAR</v>
          </cell>
          <cell r="D900" t="str">
            <v>MAN4008</v>
          </cell>
          <cell r="E900">
            <v>0</v>
          </cell>
        </row>
        <row r="901">
          <cell r="A901">
            <v>2012</v>
          </cell>
          <cell r="B901" t="str">
            <v>MAR</v>
          </cell>
          <cell r="D901" t="str">
            <v>MAN4009</v>
          </cell>
          <cell r="E901">
            <v>0</v>
          </cell>
        </row>
        <row r="902">
          <cell r="A902">
            <v>2012</v>
          </cell>
          <cell r="B902" t="str">
            <v>MAR</v>
          </cell>
          <cell r="D902" t="str">
            <v>MAN400B</v>
          </cell>
          <cell r="E902">
            <v>-51121025</v>
          </cell>
        </row>
        <row r="903">
          <cell r="A903">
            <v>2012</v>
          </cell>
          <cell r="B903" t="str">
            <v>MAR</v>
          </cell>
          <cell r="D903" t="str">
            <v>MAN400G</v>
          </cell>
          <cell r="E903">
            <v>-6571449</v>
          </cell>
        </row>
        <row r="904">
          <cell r="A904">
            <v>2012</v>
          </cell>
          <cell r="B904" t="str">
            <v>MAR</v>
          </cell>
          <cell r="D904" t="str">
            <v>3MC4YTD</v>
          </cell>
          <cell r="E904">
            <v>0</v>
          </cell>
        </row>
        <row r="905">
          <cell r="A905">
            <v>2012</v>
          </cell>
          <cell r="B905" t="str">
            <v>MAR</v>
          </cell>
          <cell r="D905" t="str">
            <v>INT4YTD</v>
          </cell>
          <cell r="E905">
            <v>-10159.079836954599</v>
          </cell>
        </row>
        <row r="906">
          <cell r="A906">
            <v>2012</v>
          </cell>
          <cell r="B906" t="str">
            <v>MAR</v>
          </cell>
          <cell r="D906" t="str">
            <v>RRT9102</v>
          </cell>
          <cell r="E906">
            <v>404509.64199979702</v>
          </cell>
        </row>
        <row r="907">
          <cell r="A907">
            <v>2012</v>
          </cell>
          <cell r="B907" t="str">
            <v>MAR</v>
          </cell>
          <cell r="D907" t="str">
            <v>RRD9002</v>
          </cell>
          <cell r="E907">
            <v>0</v>
          </cell>
        </row>
        <row r="908">
          <cell r="A908">
            <v>2012</v>
          </cell>
          <cell r="B908" t="str">
            <v>MAR</v>
          </cell>
          <cell r="D908" t="str">
            <v>RRT9103</v>
          </cell>
          <cell r="E908">
            <v>156469.67792704501</v>
          </cell>
        </row>
        <row r="909">
          <cell r="A909">
            <v>2012</v>
          </cell>
          <cell r="B909" t="str">
            <v>MAR</v>
          </cell>
          <cell r="D909" t="str">
            <v>RRT9003</v>
          </cell>
          <cell r="E909">
            <v>422609.177976078</v>
          </cell>
        </row>
        <row r="910">
          <cell r="A910">
            <v>2012</v>
          </cell>
          <cell r="B910" t="str">
            <v>MAR</v>
          </cell>
          <cell r="D910" t="str">
            <v>RRD9103</v>
          </cell>
          <cell r="E910">
            <v>0</v>
          </cell>
        </row>
        <row r="911">
          <cell r="A911">
            <v>2012</v>
          </cell>
          <cell r="B911" t="str">
            <v>MAR</v>
          </cell>
          <cell r="D911" t="str">
            <v>RRD9003</v>
          </cell>
          <cell r="E911">
            <v>0</v>
          </cell>
        </row>
        <row r="912">
          <cell r="A912">
            <v>2012</v>
          </cell>
          <cell r="B912" t="str">
            <v>MAR</v>
          </cell>
          <cell r="D912" t="str">
            <v>RRD9102</v>
          </cell>
          <cell r="E912">
            <v>0</v>
          </cell>
        </row>
        <row r="913">
          <cell r="A913">
            <v>2012</v>
          </cell>
          <cell r="B913" t="str">
            <v>MAR</v>
          </cell>
          <cell r="D913" t="str">
            <v>RRT9002</v>
          </cell>
          <cell r="E913">
            <v>1153201.2558898199</v>
          </cell>
        </row>
        <row r="914">
          <cell r="A914">
            <v>2012</v>
          </cell>
          <cell r="B914" t="str">
            <v>MAR</v>
          </cell>
          <cell r="D914" t="str">
            <v>JUR4FA1</v>
          </cell>
          <cell r="E914">
            <v>0.98112250000000001</v>
          </cell>
        </row>
        <row r="915">
          <cell r="A915">
            <v>2012</v>
          </cell>
          <cell r="B915" t="str">
            <v>MAR</v>
          </cell>
          <cell r="D915" t="str">
            <v>TRU4TOT</v>
          </cell>
          <cell r="E915">
            <v>-51800406</v>
          </cell>
        </row>
        <row r="916">
          <cell r="A916">
            <v>2012</v>
          </cell>
          <cell r="B916" t="str">
            <v>MAR</v>
          </cell>
          <cell r="D916" t="str">
            <v>2MC4MON</v>
          </cell>
          <cell r="E916">
            <v>0</v>
          </cell>
        </row>
        <row r="917">
          <cell r="A917">
            <v>2012</v>
          </cell>
          <cell r="B917" t="str">
            <v>MAR</v>
          </cell>
          <cell r="D917" t="str">
            <v>2MC4TOT</v>
          </cell>
          <cell r="E917">
            <v>0</v>
          </cell>
        </row>
        <row r="918">
          <cell r="A918">
            <v>2012</v>
          </cell>
          <cell r="B918" t="str">
            <v>MAR</v>
          </cell>
          <cell r="D918" t="str">
            <v>TRU4MON</v>
          </cell>
          <cell r="E918">
            <v>-4316700.5</v>
          </cell>
        </row>
        <row r="919">
          <cell r="A919">
            <v>2012</v>
          </cell>
          <cell r="B919" t="str">
            <v>MAR</v>
          </cell>
          <cell r="D919" t="str">
            <v>1MC4TOT</v>
          </cell>
          <cell r="E919">
            <v>0</v>
          </cell>
        </row>
        <row r="920">
          <cell r="A920">
            <v>2012</v>
          </cell>
          <cell r="B920" t="str">
            <v>MAR</v>
          </cell>
          <cell r="D920" t="str">
            <v>1MC4MON</v>
          </cell>
          <cell r="E920">
            <v>0</v>
          </cell>
        </row>
        <row r="921">
          <cell r="A921">
            <v>2012</v>
          </cell>
          <cell r="B921" t="str">
            <v>MAR</v>
          </cell>
          <cell r="D921" t="str">
            <v>PIF4MON</v>
          </cell>
          <cell r="E921">
            <v>-547226.46305999998</v>
          </cell>
        </row>
        <row r="922">
          <cell r="A922">
            <v>2012</v>
          </cell>
          <cell r="B922" t="str">
            <v>MAR</v>
          </cell>
          <cell r="D922" t="str">
            <v>PIF4GRS</v>
          </cell>
          <cell r="E922">
            <v>0</v>
          </cell>
        </row>
        <row r="923">
          <cell r="A923">
            <v>2012</v>
          </cell>
          <cell r="B923" t="str">
            <v>MAR</v>
          </cell>
          <cell r="D923" t="str">
            <v>PIF4NET</v>
          </cell>
          <cell r="E923">
            <v>-6566717.5567199998</v>
          </cell>
        </row>
        <row r="924">
          <cell r="A924">
            <v>2012</v>
          </cell>
          <cell r="B924" t="str">
            <v>MAR</v>
          </cell>
          <cell r="D924" t="str">
            <v>PIF4FEE</v>
          </cell>
          <cell r="E924">
            <v>4731.4432800000004</v>
          </cell>
        </row>
        <row r="925">
          <cell r="A925">
            <v>2012</v>
          </cell>
          <cell r="B925" t="str">
            <v>MAR</v>
          </cell>
          <cell r="D925" t="str">
            <v>GRT4FEE</v>
          </cell>
          <cell r="E925">
            <v>0</v>
          </cell>
        </row>
        <row r="926">
          <cell r="A926">
            <v>2012</v>
          </cell>
          <cell r="B926" t="str">
            <v>MAR</v>
          </cell>
          <cell r="D926" t="str">
            <v>REV4MON</v>
          </cell>
          <cell r="E926">
            <v>264865644.776728</v>
          </cell>
        </row>
        <row r="927">
          <cell r="A927">
            <v>2012</v>
          </cell>
          <cell r="B927" t="str">
            <v>MAR</v>
          </cell>
          <cell r="D927" t="str">
            <v>RAF4FEE</v>
          </cell>
          <cell r="E927">
            <v>194345.22021120001</v>
          </cell>
        </row>
        <row r="928">
          <cell r="A928">
            <v>2012</v>
          </cell>
          <cell r="B928" t="str">
            <v>MAR</v>
          </cell>
          <cell r="D928" t="str">
            <v>REV4NET</v>
          </cell>
          <cell r="E928">
            <v>269729571.739788</v>
          </cell>
        </row>
        <row r="929">
          <cell r="A929">
            <v>2012</v>
          </cell>
          <cell r="B929" t="str">
            <v>MAR</v>
          </cell>
          <cell r="D929" t="str">
            <v>AM54111</v>
          </cell>
          <cell r="E929">
            <v>0</v>
          </cell>
        </row>
        <row r="930">
          <cell r="A930">
            <v>2012</v>
          </cell>
          <cell r="B930" t="str">
            <v>MAR</v>
          </cell>
          <cell r="D930" t="str">
            <v>AMC4111</v>
          </cell>
          <cell r="E930">
            <v>0</v>
          </cell>
        </row>
        <row r="931">
          <cell r="A931">
            <v>2012</v>
          </cell>
          <cell r="B931" t="str">
            <v>MAR</v>
          </cell>
          <cell r="D931" t="str">
            <v>AM94111</v>
          </cell>
          <cell r="E931">
            <v>8.3300000000000005E-5</v>
          </cell>
        </row>
        <row r="932">
          <cell r="A932">
            <v>2012</v>
          </cell>
          <cell r="B932" t="str">
            <v>MAR</v>
          </cell>
          <cell r="D932" t="str">
            <v>AM64111</v>
          </cell>
          <cell r="E932">
            <v>1.1000000000000001E-3</v>
          </cell>
        </row>
        <row r="933">
          <cell r="A933">
            <v>2012</v>
          </cell>
          <cell r="B933" t="str">
            <v>MAR</v>
          </cell>
          <cell r="D933" t="str">
            <v>AM74111</v>
          </cell>
          <cell r="E933">
            <v>8.9999999999999998E-4</v>
          </cell>
        </row>
        <row r="934">
          <cell r="A934">
            <v>2012</v>
          </cell>
          <cell r="B934" t="str">
            <v>MAR</v>
          </cell>
          <cell r="D934" t="str">
            <v>AM24111</v>
          </cell>
          <cell r="E934">
            <v>0</v>
          </cell>
        </row>
        <row r="935">
          <cell r="A935">
            <v>2012</v>
          </cell>
          <cell r="B935" t="str">
            <v>MAR</v>
          </cell>
          <cell r="D935" t="str">
            <v>AMB4111</v>
          </cell>
          <cell r="E935">
            <v>0.98112250000000001</v>
          </cell>
        </row>
        <row r="936">
          <cell r="A936">
            <v>2012</v>
          </cell>
          <cell r="B936" t="str">
            <v>MAR</v>
          </cell>
          <cell r="D936" t="str">
            <v>AM34111</v>
          </cell>
          <cell r="E936">
            <v>0</v>
          </cell>
        </row>
        <row r="937">
          <cell r="A937">
            <v>2012</v>
          </cell>
          <cell r="B937" t="str">
            <v>MAR</v>
          </cell>
          <cell r="D937" t="str">
            <v>AM84111</v>
          </cell>
          <cell r="E937">
            <v>1E-3</v>
          </cell>
        </row>
        <row r="938">
          <cell r="A938">
            <v>2012</v>
          </cell>
          <cell r="B938" t="str">
            <v>MAR</v>
          </cell>
          <cell r="D938" t="str">
            <v>AMA4111</v>
          </cell>
          <cell r="E938">
            <v>0</v>
          </cell>
        </row>
        <row r="939">
          <cell r="A939">
            <v>2012</v>
          </cell>
          <cell r="B939" t="str">
            <v>MAR</v>
          </cell>
          <cell r="D939" t="str">
            <v>COE4001</v>
          </cell>
          <cell r="E939">
            <v>0</v>
          </cell>
        </row>
        <row r="940">
          <cell r="A940">
            <v>2012</v>
          </cell>
          <cell r="B940" t="str">
            <v>MAR</v>
          </cell>
          <cell r="D940" t="str">
            <v>CIS4001</v>
          </cell>
          <cell r="E940">
            <v>33369368.789999999</v>
          </cell>
        </row>
        <row r="941">
          <cell r="A941">
            <v>2012</v>
          </cell>
          <cell r="B941" t="str">
            <v>MAR</v>
          </cell>
          <cell r="D941" t="str">
            <v>CIR4001</v>
          </cell>
          <cell r="E941">
            <v>33369368.789999999</v>
          </cell>
        </row>
        <row r="942">
          <cell r="A942">
            <v>2012</v>
          </cell>
          <cell r="B942" t="str">
            <v>MAR</v>
          </cell>
          <cell r="D942" t="str">
            <v>CI54001</v>
          </cell>
          <cell r="E942">
            <v>0</v>
          </cell>
        </row>
        <row r="943">
          <cell r="A943">
            <v>2012</v>
          </cell>
          <cell r="B943" t="str">
            <v>MAR</v>
          </cell>
          <cell r="D943" t="str">
            <v>COD4001</v>
          </cell>
          <cell r="E943">
            <v>0</v>
          </cell>
        </row>
        <row r="944">
          <cell r="A944">
            <v>2012</v>
          </cell>
          <cell r="B944" t="str">
            <v>MAR</v>
          </cell>
          <cell r="D944" t="str">
            <v>COC4001</v>
          </cell>
          <cell r="E944">
            <v>0</v>
          </cell>
        </row>
        <row r="945">
          <cell r="A945">
            <v>2012</v>
          </cell>
          <cell r="B945" t="str">
            <v>MAR</v>
          </cell>
          <cell r="D945" t="str">
            <v>COB4001</v>
          </cell>
          <cell r="E945">
            <v>0</v>
          </cell>
        </row>
        <row r="946">
          <cell r="A946">
            <v>2012</v>
          </cell>
          <cell r="B946" t="str">
            <v>MAR</v>
          </cell>
          <cell r="D946" t="str">
            <v>COA4001</v>
          </cell>
          <cell r="E946">
            <v>0</v>
          </cell>
        </row>
        <row r="947">
          <cell r="A947">
            <v>2012</v>
          </cell>
          <cell r="B947" t="str">
            <v>MAR</v>
          </cell>
          <cell r="D947" t="str">
            <v>FC24115</v>
          </cell>
          <cell r="E947">
            <v>0.98112250000000001</v>
          </cell>
        </row>
        <row r="948">
          <cell r="A948">
            <v>2012</v>
          </cell>
          <cell r="B948" t="str">
            <v>MAR</v>
          </cell>
          <cell r="D948" t="str">
            <v>FC24120</v>
          </cell>
          <cell r="E948">
            <v>0.98112250000000001</v>
          </cell>
        </row>
        <row r="949">
          <cell r="A949">
            <v>2012</v>
          </cell>
          <cell r="B949" t="str">
            <v>MAR</v>
          </cell>
          <cell r="D949" t="str">
            <v>FC34121</v>
          </cell>
          <cell r="E949">
            <v>9206622.5248961505</v>
          </cell>
        </row>
        <row r="950">
          <cell r="A950">
            <v>2012</v>
          </cell>
          <cell r="B950" t="str">
            <v>MAR</v>
          </cell>
          <cell r="D950" t="str">
            <v>FC24129</v>
          </cell>
          <cell r="E950">
            <v>0.98112250000000001</v>
          </cell>
        </row>
        <row r="951">
          <cell r="A951">
            <v>2012</v>
          </cell>
          <cell r="B951" t="str">
            <v>MAR</v>
          </cell>
          <cell r="D951" t="str">
            <v>FC34127</v>
          </cell>
          <cell r="E951">
            <v>6371819.5359039698</v>
          </cell>
        </row>
        <row r="952">
          <cell r="A952">
            <v>2012</v>
          </cell>
          <cell r="B952" t="str">
            <v>MAR</v>
          </cell>
          <cell r="D952" t="str">
            <v>FC24124</v>
          </cell>
          <cell r="E952">
            <v>0.98112250000000001</v>
          </cell>
        </row>
        <row r="953">
          <cell r="A953">
            <v>2012</v>
          </cell>
          <cell r="B953" t="str">
            <v>MAR</v>
          </cell>
          <cell r="D953" t="str">
            <v>FC24119</v>
          </cell>
          <cell r="E953">
            <v>0.98112250000000001</v>
          </cell>
        </row>
        <row r="954">
          <cell r="A954">
            <v>2012</v>
          </cell>
          <cell r="B954" t="str">
            <v>MAR</v>
          </cell>
          <cell r="D954" t="str">
            <v>FC24151</v>
          </cell>
          <cell r="E954">
            <v>1</v>
          </cell>
        </row>
        <row r="955">
          <cell r="A955">
            <v>2012</v>
          </cell>
          <cell r="B955" t="str">
            <v>MAR</v>
          </cell>
          <cell r="D955" t="str">
            <v>FC14117</v>
          </cell>
          <cell r="E955">
            <v>205134.3</v>
          </cell>
        </row>
        <row r="956">
          <cell r="A956">
            <v>2012</v>
          </cell>
          <cell r="B956" t="str">
            <v>MAR</v>
          </cell>
          <cell r="D956" t="str">
            <v>FC24125</v>
          </cell>
          <cell r="E956">
            <v>0.98112250000000001</v>
          </cell>
        </row>
        <row r="957">
          <cell r="A957">
            <v>2012</v>
          </cell>
          <cell r="B957" t="str">
            <v>MAR</v>
          </cell>
          <cell r="D957" t="str">
            <v>FC24191</v>
          </cell>
          <cell r="E957">
            <v>0.98112250000000001</v>
          </cell>
        </row>
        <row r="958">
          <cell r="A958">
            <v>2012</v>
          </cell>
          <cell r="B958" t="str">
            <v>MAR</v>
          </cell>
          <cell r="D958" t="str">
            <v>FC24123</v>
          </cell>
          <cell r="E958">
            <v>0.98112250000000001</v>
          </cell>
        </row>
        <row r="959">
          <cell r="A959">
            <v>2012</v>
          </cell>
          <cell r="B959" t="str">
            <v>MAR</v>
          </cell>
          <cell r="D959" t="str">
            <v>FC14122</v>
          </cell>
          <cell r="E959">
            <v>241536596.19999999</v>
          </cell>
        </row>
        <row r="960">
          <cell r="A960">
            <v>2012</v>
          </cell>
          <cell r="B960" t="str">
            <v>MAR</v>
          </cell>
          <cell r="D960" t="str">
            <v>FC24121</v>
          </cell>
          <cell r="E960">
            <v>0.98112250000000001</v>
          </cell>
        </row>
        <row r="961">
          <cell r="A961">
            <v>2012</v>
          </cell>
          <cell r="B961" t="str">
            <v>MAR</v>
          </cell>
          <cell r="D961" t="str">
            <v>FC24122</v>
          </cell>
          <cell r="E961">
            <v>0.98112250000000001</v>
          </cell>
        </row>
        <row r="962">
          <cell r="A962">
            <v>2012</v>
          </cell>
          <cell r="B962" t="str">
            <v>MAR</v>
          </cell>
          <cell r="D962" t="str">
            <v>FC24118</v>
          </cell>
          <cell r="E962">
            <v>0.98112250000000001</v>
          </cell>
        </row>
        <row r="963">
          <cell r="A963">
            <v>2012</v>
          </cell>
          <cell r="B963" t="str">
            <v>MAR</v>
          </cell>
          <cell r="D963" t="str">
            <v>FC34119</v>
          </cell>
          <cell r="E963">
            <v>-378082.54096720001</v>
          </cell>
        </row>
        <row r="964">
          <cell r="A964">
            <v>2012</v>
          </cell>
          <cell r="B964" t="str">
            <v>MAR</v>
          </cell>
          <cell r="D964" t="str">
            <v>FC24117</v>
          </cell>
          <cell r="E964">
            <v>0.98112250000000001</v>
          </cell>
        </row>
        <row r="965">
          <cell r="A965">
            <v>2012</v>
          </cell>
          <cell r="B965" t="str">
            <v>MAR</v>
          </cell>
          <cell r="D965" t="str">
            <v>FC14129</v>
          </cell>
          <cell r="E965">
            <v>-579078.85590312304</v>
          </cell>
        </row>
        <row r="966">
          <cell r="A966">
            <v>2012</v>
          </cell>
          <cell r="B966" t="str">
            <v>MAR</v>
          </cell>
          <cell r="D966" t="str">
            <v>FC34152</v>
          </cell>
          <cell r="E966">
            <v>0</v>
          </cell>
        </row>
        <row r="967">
          <cell r="A967">
            <v>2012</v>
          </cell>
          <cell r="B967" t="str">
            <v>MAR</v>
          </cell>
          <cell r="D967" t="str">
            <v>FC14151</v>
          </cell>
          <cell r="E967">
            <v>0</v>
          </cell>
        </row>
        <row r="968">
          <cell r="A968">
            <v>2012</v>
          </cell>
          <cell r="B968" t="str">
            <v>MAR</v>
          </cell>
          <cell r="D968" t="str">
            <v>FC14123</v>
          </cell>
          <cell r="E968">
            <v>12566896.32</v>
          </cell>
        </row>
        <row r="969">
          <cell r="A969">
            <v>2012</v>
          </cell>
          <cell r="B969" t="str">
            <v>MAR</v>
          </cell>
          <cell r="D969" t="str">
            <v>FC24112</v>
          </cell>
          <cell r="E969">
            <v>0.98112250000000001</v>
          </cell>
        </row>
        <row r="970">
          <cell r="A970">
            <v>2012</v>
          </cell>
          <cell r="B970" t="str">
            <v>MAR</v>
          </cell>
          <cell r="D970" t="str">
            <v>FC14127</v>
          </cell>
          <cell r="E970">
            <v>6494417.9100000001</v>
          </cell>
        </row>
        <row r="971">
          <cell r="A971">
            <v>2012</v>
          </cell>
          <cell r="B971" t="str">
            <v>MAR</v>
          </cell>
          <cell r="D971" t="str">
            <v>FC34123</v>
          </cell>
          <cell r="E971">
            <v>12329664.7347192</v>
          </cell>
        </row>
        <row r="972">
          <cell r="A972">
            <v>2012</v>
          </cell>
          <cell r="B972" t="str">
            <v>MAR</v>
          </cell>
          <cell r="D972" t="str">
            <v>FC14120</v>
          </cell>
          <cell r="E972">
            <v>-169879.03</v>
          </cell>
        </row>
        <row r="973">
          <cell r="A973">
            <v>2012</v>
          </cell>
          <cell r="B973" t="str">
            <v>MAR</v>
          </cell>
          <cell r="D973" t="str">
            <v>FC34125</v>
          </cell>
          <cell r="E973">
            <v>0</v>
          </cell>
        </row>
        <row r="974">
          <cell r="A974">
            <v>2012</v>
          </cell>
          <cell r="B974" t="str">
            <v>MAR</v>
          </cell>
          <cell r="D974" t="str">
            <v>FC14121</v>
          </cell>
          <cell r="E974">
            <v>9383764.5399999991</v>
          </cell>
        </row>
        <row r="975">
          <cell r="A975">
            <v>2012</v>
          </cell>
          <cell r="B975" t="str">
            <v>MAR</v>
          </cell>
          <cell r="D975" t="str">
            <v>FC24152</v>
          </cell>
          <cell r="E975">
            <v>1</v>
          </cell>
        </row>
        <row r="976">
          <cell r="A976">
            <v>2012</v>
          </cell>
          <cell r="B976" t="str">
            <v>MAR</v>
          </cell>
          <cell r="D976" t="str">
            <v>FC24113</v>
          </cell>
          <cell r="E976">
            <v>0.98112250000000001</v>
          </cell>
        </row>
        <row r="977">
          <cell r="A977">
            <v>2012</v>
          </cell>
          <cell r="B977" t="str">
            <v>FEB</v>
          </cell>
          <cell r="D977" t="str">
            <v>FC34128</v>
          </cell>
          <cell r="E977">
            <v>0</v>
          </cell>
        </row>
        <row r="978">
          <cell r="A978">
            <v>2012</v>
          </cell>
          <cell r="B978" t="str">
            <v>FEB</v>
          </cell>
          <cell r="D978" t="str">
            <v>FC14118</v>
          </cell>
          <cell r="E978">
            <v>-102828.4</v>
          </cell>
        </row>
        <row r="979">
          <cell r="A979">
            <v>2012</v>
          </cell>
          <cell r="B979" t="str">
            <v>FEB</v>
          </cell>
          <cell r="D979" t="str">
            <v>FC34124</v>
          </cell>
          <cell r="E979">
            <v>456307.863176902</v>
          </cell>
        </row>
        <row r="980">
          <cell r="A980">
            <v>2012</v>
          </cell>
          <cell r="B980" t="str">
            <v>FEB</v>
          </cell>
          <cell r="D980" t="str">
            <v>FC14121</v>
          </cell>
          <cell r="E980">
            <v>3950202.22</v>
          </cell>
        </row>
        <row r="981">
          <cell r="A981">
            <v>2012</v>
          </cell>
          <cell r="B981" t="str">
            <v>FEB</v>
          </cell>
          <cell r="D981" t="str">
            <v>FC34191</v>
          </cell>
          <cell r="E981">
            <v>0</v>
          </cell>
        </row>
        <row r="982">
          <cell r="A982">
            <v>2012</v>
          </cell>
          <cell r="B982" t="str">
            <v>FEB</v>
          </cell>
          <cell r="D982" t="str">
            <v>FC34120</v>
          </cell>
          <cell r="E982">
            <v>-642592.97691146506</v>
          </cell>
        </row>
        <row r="983">
          <cell r="A983">
            <v>2012</v>
          </cell>
          <cell r="B983" t="str">
            <v>FEB</v>
          </cell>
          <cell r="D983" t="str">
            <v>FC14123</v>
          </cell>
          <cell r="E983">
            <v>2629789.7000000002</v>
          </cell>
        </row>
        <row r="984">
          <cell r="A984">
            <v>2012</v>
          </cell>
          <cell r="B984" t="str">
            <v>FEB</v>
          </cell>
          <cell r="D984" t="str">
            <v>FC24129</v>
          </cell>
          <cell r="E984">
            <v>0.9794737</v>
          </cell>
        </row>
        <row r="985">
          <cell r="A985">
            <v>2012</v>
          </cell>
          <cell r="B985" t="str">
            <v>FEB</v>
          </cell>
          <cell r="D985" t="str">
            <v>FC24121</v>
          </cell>
          <cell r="E985">
            <v>0.9794737</v>
          </cell>
        </row>
        <row r="986">
          <cell r="A986">
            <v>2012</v>
          </cell>
          <cell r="B986" t="str">
            <v>FEB</v>
          </cell>
          <cell r="D986" t="str">
            <v>FC24114</v>
          </cell>
          <cell r="E986">
            <v>0.9794737</v>
          </cell>
        </row>
        <row r="987">
          <cell r="A987">
            <v>2012</v>
          </cell>
          <cell r="B987" t="str">
            <v>FEB</v>
          </cell>
          <cell r="D987" t="str">
            <v>FC34151</v>
          </cell>
          <cell r="E987">
            <v>0</v>
          </cell>
        </row>
        <row r="988">
          <cell r="A988">
            <v>2012</v>
          </cell>
          <cell r="B988" t="str">
            <v>FEB</v>
          </cell>
          <cell r="D988" t="str">
            <v>FC34123</v>
          </cell>
          <cell r="E988">
            <v>2575809.84768089</v>
          </cell>
        </row>
        <row r="989">
          <cell r="A989">
            <v>2012</v>
          </cell>
          <cell r="B989" t="str">
            <v>FEB</v>
          </cell>
          <cell r="D989" t="str">
            <v>FC14120</v>
          </cell>
          <cell r="E989">
            <v>-656059.44999999995</v>
          </cell>
        </row>
        <row r="990">
          <cell r="A990">
            <v>2012</v>
          </cell>
          <cell r="B990" t="str">
            <v>FEB</v>
          </cell>
          <cell r="D990" t="str">
            <v>FC14151</v>
          </cell>
          <cell r="E990">
            <v>0</v>
          </cell>
        </row>
        <row r="991">
          <cell r="A991">
            <v>2012</v>
          </cell>
          <cell r="B991" t="str">
            <v>FEB</v>
          </cell>
          <cell r="D991" t="str">
            <v>FC34114</v>
          </cell>
          <cell r="E991">
            <v>1303826.2296549899</v>
          </cell>
        </row>
        <row r="992">
          <cell r="A992">
            <v>2012</v>
          </cell>
          <cell r="B992" t="str">
            <v>FEB</v>
          </cell>
          <cell r="D992" t="str">
            <v>FC34118</v>
          </cell>
          <cell r="E992">
            <v>-100717.71341308</v>
          </cell>
        </row>
        <row r="993">
          <cell r="A993">
            <v>2012</v>
          </cell>
          <cell r="B993" t="str">
            <v>FEB</v>
          </cell>
          <cell r="D993" t="str">
            <v>FC34129</v>
          </cell>
          <cell r="E993">
            <v>-617559.80479029904</v>
          </cell>
        </row>
        <row r="994">
          <cell r="A994">
            <v>2012</v>
          </cell>
          <cell r="B994" t="str">
            <v>FEB</v>
          </cell>
          <cell r="D994" t="str">
            <v>FC14114</v>
          </cell>
          <cell r="E994">
            <v>1331149.81</v>
          </cell>
        </row>
        <row r="995">
          <cell r="A995">
            <v>2012</v>
          </cell>
          <cell r="B995" t="str">
            <v>FEB</v>
          </cell>
          <cell r="D995" t="str">
            <v>FC24118</v>
          </cell>
          <cell r="E995">
            <v>0.9794737</v>
          </cell>
        </row>
        <row r="996">
          <cell r="A996">
            <v>2012</v>
          </cell>
          <cell r="B996" t="str">
            <v>FEB</v>
          </cell>
          <cell r="D996" t="str">
            <v>FC34115</v>
          </cell>
          <cell r="E996">
            <v>0</v>
          </cell>
        </row>
        <row r="997">
          <cell r="A997">
            <v>2012</v>
          </cell>
          <cell r="B997" t="str">
            <v>FEB</v>
          </cell>
          <cell r="D997" t="str">
            <v>FC14191</v>
          </cell>
          <cell r="E997">
            <v>0</v>
          </cell>
        </row>
        <row r="998">
          <cell r="A998">
            <v>2012</v>
          </cell>
          <cell r="B998" t="str">
            <v>FEB</v>
          </cell>
          <cell r="D998" t="str">
            <v>FC14129</v>
          </cell>
          <cell r="E998">
            <v>-630501.67124477099</v>
          </cell>
        </row>
        <row r="999">
          <cell r="A999">
            <v>2012</v>
          </cell>
          <cell r="B999" t="str">
            <v>FEB</v>
          </cell>
          <cell r="D999" t="str">
            <v>FC14117</v>
          </cell>
          <cell r="E999">
            <v>11077.53</v>
          </cell>
        </row>
        <row r="1000">
          <cell r="A1000">
            <v>2012</v>
          </cell>
          <cell r="B1000" t="str">
            <v>FEB</v>
          </cell>
          <cell r="D1000" t="str">
            <v>EXP4TOT</v>
          </cell>
          <cell r="E1000">
            <v>224927493.86179301</v>
          </cell>
        </row>
        <row r="1001">
          <cell r="A1001">
            <v>2012</v>
          </cell>
          <cell r="B1001" t="str">
            <v>FEB</v>
          </cell>
          <cell r="D1001" t="str">
            <v>LIN4LOS</v>
          </cell>
          <cell r="E1001">
            <v>191025.99768449299</v>
          </cell>
        </row>
        <row r="1002">
          <cell r="A1002">
            <v>2012</v>
          </cell>
          <cell r="B1002" t="str">
            <v>FEB</v>
          </cell>
          <cell r="D1002" t="str">
            <v>REV4TOT</v>
          </cell>
          <cell r="E1002">
            <v>245973301.704588</v>
          </cell>
        </row>
        <row r="1003">
          <cell r="A1003">
            <v>2012</v>
          </cell>
          <cell r="B1003" t="str">
            <v>FEB</v>
          </cell>
          <cell r="D1003" t="str">
            <v>O/U4MON</v>
          </cell>
          <cell r="E1003">
            <v>21045807.842794001</v>
          </cell>
        </row>
        <row r="1004">
          <cell r="A1004">
            <v>2012</v>
          </cell>
          <cell r="B1004" t="str">
            <v>FEB</v>
          </cell>
          <cell r="D1004" t="str">
            <v>GLE4MON</v>
          </cell>
          <cell r="E1004">
            <v>25357571.940585099</v>
          </cell>
        </row>
        <row r="1005">
          <cell r="A1005">
            <v>2012</v>
          </cell>
          <cell r="B1005" t="str">
            <v>FEB</v>
          </cell>
          <cell r="D1005" t="str">
            <v>RES4PMO</v>
          </cell>
          <cell r="E1005">
            <v>0</v>
          </cell>
        </row>
        <row r="1006">
          <cell r="A1006">
            <v>2012</v>
          </cell>
          <cell r="B1006" t="str">
            <v>FEB</v>
          </cell>
          <cell r="D1006" t="str">
            <v>INT4AMT</v>
          </cell>
          <cell r="E1006">
            <v>-4936.4022089015798</v>
          </cell>
        </row>
        <row r="1007">
          <cell r="A1007">
            <v>2012</v>
          </cell>
          <cell r="B1007" t="str">
            <v>FEB</v>
          </cell>
          <cell r="D1007" t="str">
            <v>TRU4BEG</v>
          </cell>
          <cell r="E1007">
            <v>-64209460.944899999</v>
          </cell>
        </row>
        <row r="1008">
          <cell r="A1008">
            <v>2012</v>
          </cell>
          <cell r="B1008" t="str">
            <v>FEB</v>
          </cell>
          <cell r="D1008" t="str">
            <v>GLB4END</v>
          </cell>
          <cell r="E1008">
            <v>-38851889.004314803</v>
          </cell>
        </row>
        <row r="1009">
          <cell r="A1009">
            <v>2012</v>
          </cell>
          <cell r="B1009" t="str">
            <v>FEB</v>
          </cell>
          <cell r="D1009" t="str">
            <v>INT4MON</v>
          </cell>
          <cell r="E1009">
            <v>9.5799999999999998E-5</v>
          </cell>
        </row>
        <row r="1010">
          <cell r="A1010">
            <v>2012</v>
          </cell>
          <cell r="B1010" t="str">
            <v>FEB</v>
          </cell>
          <cell r="D1010" t="str">
            <v>AVG4AMT</v>
          </cell>
          <cell r="E1010">
            <v>-51528206.773502998</v>
          </cell>
        </row>
        <row r="1011">
          <cell r="A1011">
            <v>2012</v>
          </cell>
          <cell r="B1011" t="str">
            <v>FEB</v>
          </cell>
          <cell r="D1011" t="str">
            <v>INT4YER</v>
          </cell>
          <cell r="E1011">
            <v>1.15E-3</v>
          </cell>
        </row>
        <row r="1012">
          <cell r="A1012">
            <v>2012</v>
          </cell>
          <cell r="B1012" t="str">
            <v>FEB</v>
          </cell>
          <cell r="D1012" t="str">
            <v>ADJ4PRI</v>
          </cell>
          <cell r="E1012">
            <v>0</v>
          </cell>
        </row>
        <row r="1013">
          <cell r="A1013">
            <v>2012</v>
          </cell>
          <cell r="B1013" t="str">
            <v>FEB</v>
          </cell>
          <cell r="D1013" t="str">
            <v>RES4PRI</v>
          </cell>
          <cell r="E1013">
            <v>0</v>
          </cell>
        </row>
        <row r="1014">
          <cell r="A1014">
            <v>2012</v>
          </cell>
          <cell r="B1014" t="str">
            <v>FEB</v>
          </cell>
          <cell r="D1014" t="str">
            <v>TRU4END</v>
          </cell>
          <cell r="E1014">
            <v>-38846952.602105901</v>
          </cell>
        </row>
        <row r="1015">
          <cell r="A1015">
            <v>2012</v>
          </cell>
          <cell r="B1015" t="str">
            <v>FEB</v>
          </cell>
          <cell r="D1015" t="str">
            <v>SHT4REM</v>
          </cell>
          <cell r="E1015">
            <v>43167005</v>
          </cell>
        </row>
        <row r="1016">
          <cell r="A1016">
            <v>2012</v>
          </cell>
          <cell r="B1016" t="str">
            <v>FEB</v>
          </cell>
          <cell r="D1016" t="str">
            <v>LNG4MON</v>
          </cell>
          <cell r="E1016">
            <v>-42600854.166666597</v>
          </cell>
        </row>
        <row r="1017">
          <cell r="A1017">
            <v>2012</v>
          </cell>
          <cell r="B1017" t="str">
            <v>FEB</v>
          </cell>
          <cell r="D1017" t="str">
            <v>3MC4MON</v>
          </cell>
          <cell r="E1017">
            <v>0</v>
          </cell>
        </row>
        <row r="1018">
          <cell r="A1018">
            <v>2012</v>
          </cell>
          <cell r="B1018" t="str">
            <v>FEB</v>
          </cell>
          <cell r="D1018" t="str">
            <v>SHT4DEF</v>
          </cell>
          <cell r="E1018">
            <v>8520170.8333333302</v>
          </cell>
        </row>
        <row r="1019">
          <cell r="A1019">
            <v>2012</v>
          </cell>
          <cell r="B1019" t="str">
            <v>MAR</v>
          </cell>
          <cell r="D1019" t="str">
            <v>FC34120</v>
          </cell>
          <cell r="E1019">
            <v>-166672.138611175</v>
          </cell>
        </row>
        <row r="1020">
          <cell r="A1020">
            <v>2012</v>
          </cell>
          <cell r="B1020" t="str">
            <v>MAR</v>
          </cell>
          <cell r="D1020" t="str">
            <v>FC34112</v>
          </cell>
          <cell r="E1020">
            <v>0</v>
          </cell>
        </row>
        <row r="1021">
          <cell r="A1021">
            <v>2012</v>
          </cell>
          <cell r="B1021" t="str">
            <v>MAR</v>
          </cell>
          <cell r="D1021" t="str">
            <v>FC24114</v>
          </cell>
          <cell r="E1021">
            <v>0.98112250000000001</v>
          </cell>
        </row>
        <row r="1022">
          <cell r="A1022">
            <v>2012</v>
          </cell>
          <cell r="B1022" t="str">
            <v>MAR</v>
          </cell>
          <cell r="D1022" t="str">
            <v>FC24128</v>
          </cell>
          <cell r="E1022">
            <v>0.98112250000000001</v>
          </cell>
        </row>
        <row r="1023">
          <cell r="A1023">
            <v>2012</v>
          </cell>
          <cell r="B1023" t="str">
            <v>MAR</v>
          </cell>
          <cell r="D1023" t="str">
            <v>FC34191</v>
          </cell>
          <cell r="E1023">
            <v>0</v>
          </cell>
        </row>
        <row r="1024">
          <cell r="A1024">
            <v>2012</v>
          </cell>
          <cell r="B1024" t="str">
            <v>MAR</v>
          </cell>
          <cell r="D1024" t="str">
            <v>FC14115</v>
          </cell>
          <cell r="E1024">
            <v>0</v>
          </cell>
        </row>
        <row r="1025">
          <cell r="A1025">
            <v>2012</v>
          </cell>
          <cell r="B1025" t="str">
            <v>MAR</v>
          </cell>
          <cell r="D1025" t="str">
            <v>FC24116</v>
          </cell>
          <cell r="E1025">
            <v>0.98112250000000001</v>
          </cell>
        </row>
        <row r="1026">
          <cell r="A1026">
            <v>2012</v>
          </cell>
          <cell r="B1026" t="str">
            <v>MAR</v>
          </cell>
          <cell r="D1026" t="str">
            <v>FC14125</v>
          </cell>
          <cell r="E1026">
            <v>0</v>
          </cell>
        </row>
        <row r="1027">
          <cell r="A1027">
            <v>2012</v>
          </cell>
          <cell r="B1027" t="str">
            <v>MAR</v>
          </cell>
          <cell r="D1027" t="str">
            <v>FC34116</v>
          </cell>
          <cell r="E1027">
            <v>-24433.413612425</v>
          </cell>
        </row>
        <row r="1028">
          <cell r="A1028">
            <v>2012</v>
          </cell>
          <cell r="B1028" t="str">
            <v>MAR</v>
          </cell>
          <cell r="D1028" t="str">
            <v>FC34114</v>
          </cell>
          <cell r="E1028">
            <v>1006282.10124202</v>
          </cell>
        </row>
        <row r="1029">
          <cell r="A1029">
            <v>2012</v>
          </cell>
          <cell r="B1029" t="str">
            <v>MAR</v>
          </cell>
          <cell r="D1029" t="str">
            <v>FC14118</v>
          </cell>
          <cell r="E1029">
            <v>74075.3</v>
          </cell>
        </row>
        <row r="1030">
          <cell r="A1030">
            <v>2012</v>
          </cell>
          <cell r="B1030" t="str">
            <v>MAR</v>
          </cell>
          <cell r="D1030" t="str">
            <v>FC24127</v>
          </cell>
          <cell r="E1030">
            <v>0.98112250000000001</v>
          </cell>
        </row>
        <row r="1031">
          <cell r="A1031">
            <v>2012</v>
          </cell>
          <cell r="B1031" t="str">
            <v>MAR</v>
          </cell>
          <cell r="D1031" t="str">
            <v>FC14114</v>
          </cell>
          <cell r="E1031">
            <v>1025643.69</v>
          </cell>
        </row>
        <row r="1032">
          <cell r="A1032">
            <v>2012</v>
          </cell>
          <cell r="B1032" t="str">
            <v>MAR</v>
          </cell>
          <cell r="D1032" t="str">
            <v>FC14113</v>
          </cell>
          <cell r="E1032">
            <v>0</v>
          </cell>
        </row>
        <row r="1033">
          <cell r="A1033">
            <v>2012</v>
          </cell>
          <cell r="B1033" t="str">
            <v>MAR</v>
          </cell>
          <cell r="D1033" t="str">
            <v>FC14119</v>
          </cell>
          <cell r="E1033">
            <v>-385357.12</v>
          </cell>
        </row>
        <row r="1034">
          <cell r="A1034">
            <v>2012</v>
          </cell>
          <cell r="B1034" t="str">
            <v>MAR</v>
          </cell>
          <cell r="D1034" t="str">
            <v>FC34118</v>
          </cell>
          <cell r="E1034">
            <v>72676.943524250004</v>
          </cell>
        </row>
        <row r="1035">
          <cell r="A1035">
            <v>2012</v>
          </cell>
          <cell r="B1035" t="str">
            <v>MAR</v>
          </cell>
          <cell r="D1035" t="str">
            <v>FC14128</v>
          </cell>
          <cell r="E1035">
            <v>0</v>
          </cell>
        </row>
        <row r="1036">
          <cell r="A1036">
            <v>2012</v>
          </cell>
          <cell r="B1036" t="str">
            <v>MAR</v>
          </cell>
          <cell r="D1036" t="str">
            <v>FC34124</v>
          </cell>
          <cell r="E1036">
            <v>1940993.0428846499</v>
          </cell>
        </row>
        <row r="1037">
          <cell r="A1037">
            <v>2012</v>
          </cell>
          <cell r="B1037" t="str">
            <v>MAR</v>
          </cell>
          <cell r="D1037" t="str">
            <v>FC34113</v>
          </cell>
          <cell r="E1037">
            <v>0</v>
          </cell>
        </row>
        <row r="1038">
          <cell r="A1038">
            <v>2012</v>
          </cell>
          <cell r="B1038" t="str">
            <v>MAR</v>
          </cell>
          <cell r="D1038" t="str">
            <v>FC14112</v>
          </cell>
          <cell r="E1038">
            <v>0</v>
          </cell>
        </row>
        <row r="1039">
          <cell r="A1039">
            <v>2012</v>
          </cell>
          <cell r="B1039" t="str">
            <v>MAR</v>
          </cell>
          <cell r="D1039" t="str">
            <v>FC14124</v>
          </cell>
          <cell r="E1039">
            <v>1978339.14</v>
          </cell>
        </row>
        <row r="1040">
          <cell r="A1040">
            <v>2012</v>
          </cell>
          <cell r="B1040" t="str">
            <v>MAR</v>
          </cell>
          <cell r="D1040" t="str">
            <v>FC34117</v>
          </cell>
          <cell r="E1040">
            <v>201261.87725175</v>
          </cell>
        </row>
        <row r="1041">
          <cell r="A1041">
            <v>2012</v>
          </cell>
          <cell r="B1041" t="str">
            <v>MAR</v>
          </cell>
          <cell r="D1041" t="str">
            <v>EXP4TOT</v>
          </cell>
          <cell r="E1041">
            <v>267195898.10597</v>
          </cell>
        </row>
        <row r="1042">
          <cell r="A1042">
            <v>2012</v>
          </cell>
          <cell r="B1042" t="str">
            <v>MAR</v>
          </cell>
          <cell r="D1042" t="str">
            <v>LIN4LOS</v>
          </cell>
          <cell r="E1042">
            <v>226923.62830601499</v>
          </cell>
        </row>
        <row r="1043">
          <cell r="A1043">
            <v>2012</v>
          </cell>
          <cell r="B1043" t="str">
            <v>MAR</v>
          </cell>
          <cell r="D1043" t="str">
            <v>GLB4BEG</v>
          </cell>
          <cell r="E1043">
            <v>-38851889.004314803</v>
          </cell>
        </row>
        <row r="1044">
          <cell r="A1044">
            <v>2012</v>
          </cell>
          <cell r="B1044" t="str">
            <v>MAR</v>
          </cell>
          <cell r="D1044" t="str">
            <v>O/U4YTD</v>
          </cell>
          <cell r="E1044">
            <v>55446314.905946799</v>
          </cell>
        </row>
        <row r="1045">
          <cell r="A1045">
            <v>2012</v>
          </cell>
          <cell r="B1045" t="str">
            <v>MAR</v>
          </cell>
          <cell r="D1045" t="str">
            <v>TRU4YTD</v>
          </cell>
          <cell r="E1045">
            <v>-8633401</v>
          </cell>
        </row>
        <row r="1046">
          <cell r="A1046">
            <v>2012</v>
          </cell>
          <cell r="B1046" t="str">
            <v>MAR</v>
          </cell>
          <cell r="D1046" t="str">
            <v>1MC4YTD</v>
          </cell>
          <cell r="E1046">
            <v>0</v>
          </cell>
        </row>
        <row r="1047">
          <cell r="A1047">
            <v>2012</v>
          </cell>
          <cell r="B1047" t="str">
            <v>MAR</v>
          </cell>
          <cell r="D1047" t="str">
            <v>2MC4YTD</v>
          </cell>
          <cell r="E1047">
            <v>0</v>
          </cell>
        </row>
        <row r="1048">
          <cell r="A1048">
            <v>2012</v>
          </cell>
          <cell r="B1048" t="str">
            <v>FEB</v>
          </cell>
          <cell r="D1048" t="str">
            <v>RRD9003</v>
          </cell>
          <cell r="E1048">
            <v>0</v>
          </cell>
        </row>
        <row r="1049">
          <cell r="A1049">
            <v>2012</v>
          </cell>
          <cell r="B1049" t="str">
            <v>FEB</v>
          </cell>
          <cell r="D1049" t="str">
            <v>RRD9102</v>
          </cell>
          <cell r="E1049">
            <v>0</v>
          </cell>
        </row>
        <row r="1050">
          <cell r="A1050">
            <v>2012</v>
          </cell>
          <cell r="B1050" t="str">
            <v>FEB</v>
          </cell>
          <cell r="D1050" t="str">
            <v>RRT9002</v>
          </cell>
          <cell r="E1050">
            <v>1132965.3224160799</v>
          </cell>
        </row>
        <row r="1051">
          <cell r="A1051">
            <v>2012</v>
          </cell>
          <cell r="B1051" t="str">
            <v>FEB</v>
          </cell>
          <cell r="D1051" t="str">
            <v>JUR4FA1</v>
          </cell>
          <cell r="E1051">
            <v>0.9794737</v>
          </cell>
        </row>
        <row r="1052">
          <cell r="A1052">
            <v>2012</v>
          </cell>
          <cell r="B1052" t="str">
            <v>FEB</v>
          </cell>
          <cell r="D1052" t="str">
            <v>TRU4TOT</v>
          </cell>
          <cell r="E1052">
            <v>-51800406</v>
          </cell>
        </row>
        <row r="1053">
          <cell r="A1053">
            <v>2012</v>
          </cell>
          <cell r="B1053" t="str">
            <v>FEB</v>
          </cell>
          <cell r="D1053" t="str">
            <v>2MC4MON</v>
          </cell>
          <cell r="E1053">
            <v>0</v>
          </cell>
        </row>
        <row r="1054">
          <cell r="A1054">
            <v>2012</v>
          </cell>
          <cell r="B1054" t="str">
            <v>FEB</v>
          </cell>
          <cell r="D1054" t="str">
            <v>2MC4TOT</v>
          </cell>
          <cell r="E1054">
            <v>0</v>
          </cell>
        </row>
        <row r="1055">
          <cell r="A1055">
            <v>2012</v>
          </cell>
          <cell r="B1055" t="str">
            <v>FEB</v>
          </cell>
          <cell r="D1055" t="str">
            <v>TRU4MON</v>
          </cell>
          <cell r="E1055">
            <v>-4316700.5</v>
          </cell>
        </row>
        <row r="1056">
          <cell r="A1056">
            <v>2012</v>
          </cell>
          <cell r="B1056" t="str">
            <v>FEB</v>
          </cell>
          <cell r="D1056" t="str">
            <v>1MC4TOT</v>
          </cell>
          <cell r="E1056">
            <v>0</v>
          </cell>
        </row>
        <row r="1057">
          <cell r="A1057">
            <v>2012</v>
          </cell>
          <cell r="B1057" t="str">
            <v>FEB</v>
          </cell>
          <cell r="D1057" t="str">
            <v>1MC4MON</v>
          </cell>
          <cell r="E1057">
            <v>0</v>
          </cell>
        </row>
        <row r="1058">
          <cell r="A1058">
            <v>2012</v>
          </cell>
          <cell r="B1058" t="str">
            <v>FEB</v>
          </cell>
          <cell r="D1058" t="str">
            <v>PIF4MON</v>
          </cell>
          <cell r="E1058">
            <v>-547226.46305999998</v>
          </cell>
        </row>
        <row r="1059">
          <cell r="A1059">
            <v>2012</v>
          </cell>
          <cell r="B1059" t="str">
            <v>FEB</v>
          </cell>
          <cell r="D1059" t="str">
            <v>PIF4GRS</v>
          </cell>
          <cell r="E1059">
            <v>0</v>
          </cell>
        </row>
        <row r="1060">
          <cell r="A1060">
            <v>2012</v>
          </cell>
          <cell r="B1060" t="str">
            <v>FEB</v>
          </cell>
          <cell r="D1060" t="str">
            <v>PIF4NET</v>
          </cell>
          <cell r="E1060">
            <v>-6566717.5567199998</v>
          </cell>
        </row>
        <row r="1061">
          <cell r="A1061">
            <v>2012</v>
          </cell>
          <cell r="B1061" t="str">
            <v>FEB</v>
          </cell>
          <cell r="D1061" t="str">
            <v>PIF4FEE</v>
          </cell>
          <cell r="E1061">
            <v>4731.4432800000004</v>
          </cell>
        </row>
        <row r="1062">
          <cell r="A1062">
            <v>2012</v>
          </cell>
          <cell r="B1062" t="str">
            <v>FEB</v>
          </cell>
          <cell r="D1062" t="str">
            <v>GRT4FEE</v>
          </cell>
          <cell r="E1062">
            <v>0</v>
          </cell>
        </row>
        <row r="1063">
          <cell r="A1063">
            <v>2012</v>
          </cell>
          <cell r="B1063" t="str">
            <v>FEB</v>
          </cell>
          <cell r="D1063" t="str">
            <v>REV4MON</v>
          </cell>
          <cell r="E1063">
            <v>245973301.704588</v>
          </cell>
        </row>
        <row r="1064">
          <cell r="A1064">
            <v>2012</v>
          </cell>
          <cell r="B1064" t="str">
            <v>FEB</v>
          </cell>
          <cell r="D1064" t="str">
            <v>RAF4FEE</v>
          </cell>
          <cell r="E1064">
            <v>180732.932352</v>
          </cell>
        </row>
        <row r="1065">
          <cell r="A1065">
            <v>2012</v>
          </cell>
          <cell r="B1065" t="str">
            <v>FEB</v>
          </cell>
          <cell r="D1065" t="str">
            <v>REV4NET</v>
          </cell>
          <cell r="E1065">
            <v>250837228.66764799</v>
          </cell>
        </row>
        <row r="1066">
          <cell r="A1066">
            <v>2012</v>
          </cell>
          <cell r="B1066" t="str">
            <v>FEB</v>
          </cell>
          <cell r="D1066" t="str">
            <v>AMB4111</v>
          </cell>
          <cell r="E1066">
            <v>0.9794737</v>
          </cell>
        </row>
        <row r="1067">
          <cell r="A1067">
            <v>2012</v>
          </cell>
          <cell r="B1067" t="str">
            <v>FEB</v>
          </cell>
          <cell r="D1067" t="str">
            <v>AMC4111</v>
          </cell>
          <cell r="E1067">
            <v>0</v>
          </cell>
        </row>
        <row r="1068">
          <cell r="A1068">
            <v>2012</v>
          </cell>
          <cell r="B1068" t="str">
            <v>FEB</v>
          </cell>
          <cell r="D1068" t="str">
            <v>AM84111</v>
          </cell>
          <cell r="E1068">
            <v>1.15E-3</v>
          </cell>
        </row>
        <row r="1069">
          <cell r="A1069">
            <v>2012</v>
          </cell>
          <cell r="B1069" t="str">
            <v>FEB</v>
          </cell>
          <cell r="D1069" t="str">
            <v>AM34111</v>
          </cell>
          <cell r="E1069">
            <v>0</v>
          </cell>
        </row>
        <row r="1070">
          <cell r="A1070">
            <v>2012</v>
          </cell>
          <cell r="B1070" t="str">
            <v>FEB</v>
          </cell>
          <cell r="D1070" t="str">
            <v>AM94111</v>
          </cell>
          <cell r="E1070">
            <v>9.5799999999999998E-5</v>
          </cell>
        </row>
        <row r="1071">
          <cell r="A1071">
            <v>2012</v>
          </cell>
          <cell r="B1071" t="str">
            <v>FEB</v>
          </cell>
          <cell r="D1071" t="str">
            <v>AM64111</v>
          </cell>
          <cell r="E1071">
            <v>1.1999999999999999E-3</v>
          </cell>
        </row>
        <row r="1072">
          <cell r="A1072">
            <v>2012</v>
          </cell>
          <cell r="B1072" t="str">
            <v>FEB</v>
          </cell>
          <cell r="D1072" t="str">
            <v>AMA4111</v>
          </cell>
          <cell r="E1072">
            <v>0</v>
          </cell>
        </row>
        <row r="1073">
          <cell r="A1073">
            <v>2012</v>
          </cell>
          <cell r="B1073" t="str">
            <v>FEB</v>
          </cell>
          <cell r="D1073" t="str">
            <v>AM54111</v>
          </cell>
          <cell r="E1073">
            <v>0</v>
          </cell>
        </row>
        <row r="1074">
          <cell r="A1074">
            <v>2012</v>
          </cell>
          <cell r="B1074" t="str">
            <v>FEB</v>
          </cell>
          <cell r="D1074" t="str">
            <v>AM74111</v>
          </cell>
          <cell r="E1074">
            <v>1.1000000000000001E-3</v>
          </cell>
        </row>
        <row r="1075">
          <cell r="A1075">
            <v>2012</v>
          </cell>
          <cell r="B1075" t="str">
            <v>FEB</v>
          </cell>
          <cell r="D1075" t="str">
            <v>AM24111</v>
          </cell>
          <cell r="E1075">
            <v>0</v>
          </cell>
        </row>
        <row r="1076">
          <cell r="A1076">
            <v>2012</v>
          </cell>
          <cell r="B1076" t="str">
            <v>FEB</v>
          </cell>
          <cell r="D1076" t="str">
            <v>COC4001</v>
          </cell>
          <cell r="E1076">
            <v>0</v>
          </cell>
        </row>
        <row r="1077">
          <cell r="A1077">
            <v>2012</v>
          </cell>
          <cell r="B1077" t="str">
            <v>FEB</v>
          </cell>
          <cell r="D1077" t="str">
            <v>CI54001</v>
          </cell>
          <cell r="E1077">
            <v>0</v>
          </cell>
        </row>
        <row r="1078">
          <cell r="A1078">
            <v>2012</v>
          </cell>
          <cell r="B1078" t="str">
            <v>FEB</v>
          </cell>
          <cell r="D1078" t="str">
            <v>CIR4001</v>
          </cell>
          <cell r="E1078">
            <v>33369368.789999999</v>
          </cell>
        </row>
        <row r="1079">
          <cell r="A1079">
            <v>2012</v>
          </cell>
          <cell r="B1079" t="str">
            <v>FEB</v>
          </cell>
          <cell r="D1079" t="str">
            <v>CIS4001</v>
          </cell>
          <cell r="E1079">
            <v>33369368.789999999</v>
          </cell>
        </row>
        <row r="1080">
          <cell r="A1080">
            <v>2012</v>
          </cell>
          <cell r="B1080" t="str">
            <v>FEB</v>
          </cell>
          <cell r="D1080" t="str">
            <v>COE4001</v>
          </cell>
          <cell r="E1080">
            <v>0</v>
          </cell>
        </row>
        <row r="1081">
          <cell r="A1081">
            <v>2012</v>
          </cell>
          <cell r="B1081" t="str">
            <v>FEB</v>
          </cell>
          <cell r="D1081" t="str">
            <v>COA4001</v>
          </cell>
          <cell r="E1081">
            <v>0</v>
          </cell>
        </row>
        <row r="1082">
          <cell r="A1082">
            <v>2012</v>
          </cell>
          <cell r="B1082" t="str">
            <v>FEB</v>
          </cell>
          <cell r="D1082" t="str">
            <v>COD4001</v>
          </cell>
          <cell r="E1082">
            <v>0</v>
          </cell>
        </row>
        <row r="1083">
          <cell r="A1083">
            <v>2012</v>
          </cell>
          <cell r="B1083" t="str">
            <v>FEB</v>
          </cell>
          <cell r="D1083" t="str">
            <v>COB4001</v>
          </cell>
          <cell r="E1083">
            <v>0</v>
          </cell>
        </row>
        <row r="1084">
          <cell r="A1084">
            <v>2012</v>
          </cell>
          <cell r="B1084" t="str">
            <v>FEB</v>
          </cell>
          <cell r="D1084" t="str">
            <v>FC14125</v>
          </cell>
          <cell r="E1084">
            <v>0</v>
          </cell>
        </row>
        <row r="1085">
          <cell r="A1085">
            <v>2012</v>
          </cell>
          <cell r="B1085" t="str">
            <v>FEB</v>
          </cell>
          <cell r="D1085" t="str">
            <v>FC14122</v>
          </cell>
          <cell r="E1085">
            <v>215999391.84999999</v>
          </cell>
        </row>
        <row r="1086">
          <cell r="A1086">
            <v>2012</v>
          </cell>
          <cell r="B1086" t="str">
            <v>FEB</v>
          </cell>
          <cell r="D1086" t="str">
            <v>FC14124</v>
          </cell>
          <cell r="E1086">
            <v>465870.46</v>
          </cell>
        </row>
        <row r="1087">
          <cell r="A1087">
            <v>2012</v>
          </cell>
          <cell r="B1087" t="str">
            <v>FEB</v>
          </cell>
          <cell r="D1087" t="str">
            <v>FC24152</v>
          </cell>
          <cell r="E1087">
            <v>1</v>
          </cell>
        </row>
        <row r="1088">
          <cell r="A1088">
            <v>2012</v>
          </cell>
          <cell r="B1088" t="str">
            <v>FEB</v>
          </cell>
          <cell r="D1088" t="str">
            <v>FC34112</v>
          </cell>
          <cell r="E1088">
            <v>0</v>
          </cell>
        </row>
        <row r="1089">
          <cell r="A1089">
            <v>2012</v>
          </cell>
          <cell r="B1089" t="str">
            <v>FEB</v>
          </cell>
          <cell r="D1089" t="str">
            <v>FC24122</v>
          </cell>
          <cell r="E1089">
            <v>0.9794737</v>
          </cell>
        </row>
        <row r="1090">
          <cell r="A1090">
            <v>2012</v>
          </cell>
          <cell r="B1090" t="str">
            <v>FEB</v>
          </cell>
          <cell r="D1090" t="str">
            <v>FC34125</v>
          </cell>
          <cell r="E1090">
            <v>0</v>
          </cell>
        </row>
        <row r="1091">
          <cell r="A1091">
            <v>2012</v>
          </cell>
          <cell r="B1091" t="str">
            <v>FEB</v>
          </cell>
          <cell r="D1091" t="str">
            <v>FC14152</v>
          </cell>
          <cell r="E1091">
            <v>0</v>
          </cell>
        </row>
        <row r="1092">
          <cell r="A1092">
            <v>2012</v>
          </cell>
          <cell r="B1092" t="str">
            <v>FEB</v>
          </cell>
          <cell r="D1092" t="str">
            <v>FC24125</v>
          </cell>
          <cell r="E1092">
            <v>0.9794737</v>
          </cell>
        </row>
        <row r="1093">
          <cell r="A1093">
            <v>2012</v>
          </cell>
          <cell r="B1093" t="str">
            <v>FEB</v>
          </cell>
          <cell r="D1093" t="str">
            <v>FC24117</v>
          </cell>
          <cell r="E1093">
            <v>0.9794737</v>
          </cell>
        </row>
        <row r="1094">
          <cell r="A1094">
            <v>2012</v>
          </cell>
          <cell r="B1094" t="str">
            <v>FEB</v>
          </cell>
          <cell r="D1094" t="str">
            <v>FC14115</v>
          </cell>
          <cell r="E1094">
            <v>0</v>
          </cell>
        </row>
        <row r="1095">
          <cell r="A1095">
            <v>2012</v>
          </cell>
          <cell r="B1095" t="str">
            <v>FEB</v>
          </cell>
          <cell r="D1095" t="str">
            <v>FC34116</v>
          </cell>
          <cell r="E1095">
            <v>-2865.793125145</v>
          </cell>
        </row>
        <row r="1096">
          <cell r="A1096">
            <v>2012</v>
          </cell>
          <cell r="B1096" t="str">
            <v>FEB</v>
          </cell>
          <cell r="D1096" t="str">
            <v>FC14127</v>
          </cell>
          <cell r="E1096">
            <v>7690686.5300000003</v>
          </cell>
        </row>
        <row r="1097">
          <cell r="A1097">
            <v>2012</v>
          </cell>
          <cell r="B1097" t="str">
            <v>FEB</v>
          </cell>
          <cell r="D1097" t="str">
            <v>FC34152</v>
          </cell>
          <cell r="E1097">
            <v>0</v>
          </cell>
        </row>
        <row r="1098">
          <cell r="A1098">
            <v>2012</v>
          </cell>
          <cell r="B1098" t="str">
            <v>FEB</v>
          </cell>
          <cell r="D1098" t="str">
            <v>FC34117</v>
          </cell>
          <cell r="E1098">
            <v>10850.149295961</v>
          </cell>
        </row>
        <row r="1099">
          <cell r="A1099">
            <v>2012</v>
          </cell>
          <cell r="B1099" t="str">
            <v>FEB</v>
          </cell>
          <cell r="D1099" t="str">
            <v>FC24112</v>
          </cell>
          <cell r="E1099">
            <v>0.9794737</v>
          </cell>
        </row>
        <row r="1100">
          <cell r="A1100">
            <v>2012</v>
          </cell>
          <cell r="B1100" t="str">
            <v>FEB</v>
          </cell>
          <cell r="D1100" t="str">
            <v>FC24119</v>
          </cell>
          <cell r="E1100">
            <v>0.9794737</v>
          </cell>
        </row>
        <row r="1101">
          <cell r="A1101">
            <v>2012</v>
          </cell>
          <cell r="B1101" t="str">
            <v>FEB</v>
          </cell>
          <cell r="D1101" t="str">
            <v>FC24116</v>
          </cell>
          <cell r="E1101">
            <v>0.9794737</v>
          </cell>
        </row>
        <row r="1102">
          <cell r="A1102">
            <v>2012</v>
          </cell>
          <cell r="B1102" t="str">
            <v>FEB</v>
          </cell>
          <cell r="D1102" t="str">
            <v>FC24115</v>
          </cell>
          <cell r="E1102">
            <v>0.9794737</v>
          </cell>
        </row>
        <row r="1103">
          <cell r="A1103">
            <v>2012</v>
          </cell>
          <cell r="B1103" t="str">
            <v>FEB</v>
          </cell>
          <cell r="D1103" t="str">
            <v>FC14113</v>
          </cell>
          <cell r="E1103">
            <v>0</v>
          </cell>
        </row>
        <row r="1104">
          <cell r="A1104">
            <v>2012</v>
          </cell>
          <cell r="B1104" t="str">
            <v>FEB</v>
          </cell>
          <cell r="D1104" t="str">
            <v>FC34122</v>
          </cell>
          <cell r="E1104">
            <v>211565723.53306901</v>
          </cell>
        </row>
        <row r="1105">
          <cell r="A1105">
            <v>2012</v>
          </cell>
          <cell r="B1105" t="str">
            <v>FEB</v>
          </cell>
          <cell r="D1105" t="str">
            <v>FC24127</v>
          </cell>
          <cell r="E1105">
            <v>0.9794737</v>
          </cell>
        </row>
        <row r="1106">
          <cell r="A1106">
            <v>2012</v>
          </cell>
          <cell r="B1106" t="str">
            <v>FEB</v>
          </cell>
          <cell r="D1106" t="str">
            <v>FC14116</v>
          </cell>
          <cell r="E1106">
            <v>-2925.85</v>
          </cell>
        </row>
        <row r="1107">
          <cell r="A1107">
            <v>2012</v>
          </cell>
          <cell r="B1107" t="str">
            <v>FEB</v>
          </cell>
          <cell r="D1107" t="str">
            <v>FC34127</v>
          </cell>
          <cell r="E1107">
            <v>7532825.1910792599</v>
          </cell>
        </row>
        <row r="1108">
          <cell r="A1108">
            <v>2012</v>
          </cell>
          <cell r="B1108" t="str">
            <v>FEB</v>
          </cell>
          <cell r="D1108" t="str">
            <v>FC24191</v>
          </cell>
          <cell r="E1108">
            <v>0.9794737</v>
          </cell>
        </row>
        <row r="1109">
          <cell r="A1109">
            <v>2012</v>
          </cell>
          <cell r="B1109" t="str">
            <v>FEB</v>
          </cell>
          <cell r="D1109" t="str">
            <v>FC34119</v>
          </cell>
          <cell r="E1109">
            <v>-1214257.84577954</v>
          </cell>
        </row>
        <row r="1110">
          <cell r="A1110">
            <v>2012</v>
          </cell>
          <cell r="B1110" t="str">
            <v>FEB</v>
          </cell>
          <cell r="D1110" t="str">
            <v>FC24120</v>
          </cell>
          <cell r="E1110">
            <v>0.9794737</v>
          </cell>
        </row>
        <row r="1111">
          <cell r="A1111">
            <v>2012</v>
          </cell>
          <cell r="B1111" t="str">
            <v>FEB</v>
          </cell>
          <cell r="D1111" t="str">
            <v>FC24151</v>
          </cell>
          <cell r="E1111">
            <v>1</v>
          </cell>
        </row>
        <row r="1112">
          <cell r="A1112">
            <v>2012</v>
          </cell>
          <cell r="B1112" t="str">
            <v>FEB</v>
          </cell>
          <cell r="D1112" t="str">
            <v>FC24113</v>
          </cell>
          <cell r="E1112">
            <v>0.9794737</v>
          </cell>
        </row>
        <row r="1113">
          <cell r="A1113">
            <v>2012</v>
          </cell>
          <cell r="B1113" t="str">
            <v>FEB</v>
          </cell>
          <cell r="D1113" t="str">
            <v>FC14112</v>
          </cell>
          <cell r="E1113">
            <v>0</v>
          </cell>
        </row>
        <row r="1114">
          <cell r="A1114">
            <v>2012</v>
          </cell>
          <cell r="B1114" t="str">
            <v>FEB</v>
          </cell>
          <cell r="D1114" t="str">
            <v>FC24123</v>
          </cell>
          <cell r="E1114">
            <v>0.9794737</v>
          </cell>
        </row>
        <row r="1115">
          <cell r="A1115">
            <v>2012</v>
          </cell>
          <cell r="B1115" t="str">
            <v>FEB</v>
          </cell>
          <cell r="D1115" t="str">
            <v>FC34113</v>
          </cell>
          <cell r="E1115">
            <v>0</v>
          </cell>
        </row>
        <row r="1116">
          <cell r="A1116">
            <v>2012</v>
          </cell>
          <cell r="B1116" t="str">
            <v>FEB</v>
          </cell>
          <cell r="D1116" t="str">
            <v>FC14128</v>
          </cell>
          <cell r="E1116">
            <v>0</v>
          </cell>
        </row>
        <row r="1117">
          <cell r="A1117">
            <v>2012</v>
          </cell>
          <cell r="B1117" t="str">
            <v>FEB</v>
          </cell>
          <cell r="D1117" t="str">
            <v>FC24124</v>
          </cell>
          <cell r="E1117">
            <v>0.9794737</v>
          </cell>
        </row>
        <row r="1118">
          <cell r="A1118">
            <v>2012</v>
          </cell>
          <cell r="B1118" t="str">
            <v>FEB</v>
          </cell>
          <cell r="D1118" t="str">
            <v>FC24128</v>
          </cell>
          <cell r="E1118">
            <v>0.9794737</v>
          </cell>
        </row>
        <row r="1119">
          <cell r="A1119">
            <v>2012</v>
          </cell>
          <cell r="B1119" t="str">
            <v>FEB</v>
          </cell>
          <cell r="D1119" t="str">
            <v>FC34121</v>
          </cell>
          <cell r="E1119">
            <v>3869119.18417161</v>
          </cell>
        </row>
        <row r="1120">
          <cell r="A1120">
            <v>2012</v>
          </cell>
          <cell r="B1120" t="str">
            <v>FEB</v>
          </cell>
          <cell r="D1120" t="str">
            <v>FC14119</v>
          </cell>
          <cell r="E1120">
            <v>-1239704.3899999999</v>
          </cell>
        </row>
        <row r="1121">
          <cell r="A1121">
            <v>2012</v>
          </cell>
          <cell r="B1121" t="str">
            <v>FEB</v>
          </cell>
          <cell r="D1121" t="str">
            <v>4404840</v>
          </cell>
          <cell r="E1121">
            <v>870834</v>
          </cell>
        </row>
        <row r="1122">
          <cell r="A1122">
            <v>2012</v>
          </cell>
          <cell r="B1122" t="str">
            <v>FEB</v>
          </cell>
          <cell r="D1122" t="str">
            <v>4404940</v>
          </cell>
          <cell r="E1122">
            <v>529300.55000000005</v>
          </cell>
        </row>
        <row r="1123">
          <cell r="A1123">
            <v>2012</v>
          </cell>
          <cell r="B1123" t="str">
            <v>FEB</v>
          </cell>
          <cell r="D1123" t="str">
            <v>4404810</v>
          </cell>
          <cell r="E1123">
            <v>0</v>
          </cell>
        </row>
        <row r="1124">
          <cell r="A1124">
            <v>2012</v>
          </cell>
          <cell r="B1124" t="str">
            <v>FEB</v>
          </cell>
          <cell r="D1124" t="str">
            <v>4404840</v>
          </cell>
          <cell r="E1124">
            <v>-268309.96999999997</v>
          </cell>
        </row>
        <row r="1125">
          <cell r="A1125">
            <v>2012</v>
          </cell>
          <cell r="B1125" t="str">
            <v>FEB</v>
          </cell>
          <cell r="D1125" t="str">
            <v>KWH4000</v>
          </cell>
          <cell r="E1125">
            <v>6965004441</v>
          </cell>
        </row>
        <row r="1126">
          <cell r="A1126">
            <v>2012</v>
          </cell>
          <cell r="B1126" t="str">
            <v>FEB</v>
          </cell>
          <cell r="D1126" t="str">
            <v>KWH4940</v>
          </cell>
          <cell r="E1126">
            <v>55969779</v>
          </cell>
        </row>
        <row r="1127">
          <cell r="A1127">
            <v>2012</v>
          </cell>
          <cell r="B1127" t="str">
            <v>FEB</v>
          </cell>
          <cell r="D1127" t="str">
            <v>4404000</v>
          </cell>
          <cell r="E1127">
            <v>206687990.90000001</v>
          </cell>
        </row>
        <row r="1128">
          <cell r="A1128">
            <v>2012</v>
          </cell>
          <cell r="B1128" t="str">
            <v>FEB</v>
          </cell>
          <cell r="D1128" t="str">
            <v>4404940</v>
          </cell>
          <cell r="E1128">
            <v>0</v>
          </cell>
        </row>
        <row r="1129">
          <cell r="A1129">
            <v>2012</v>
          </cell>
          <cell r="B1129" t="str">
            <v>FEB</v>
          </cell>
          <cell r="D1129" t="str">
            <v>4404000</v>
          </cell>
          <cell r="E1129">
            <v>0</v>
          </cell>
        </row>
        <row r="1130">
          <cell r="A1130">
            <v>2012</v>
          </cell>
          <cell r="B1130" t="str">
            <v>FEB</v>
          </cell>
          <cell r="D1130" t="str">
            <v>4404000</v>
          </cell>
          <cell r="E1130">
            <v>12013386.210000001</v>
          </cell>
        </row>
        <row r="1131">
          <cell r="A1131">
            <v>2012</v>
          </cell>
          <cell r="B1131" t="str">
            <v>FEB</v>
          </cell>
          <cell r="D1131" t="str">
            <v>4404810</v>
          </cell>
          <cell r="E1131">
            <v>209989.8</v>
          </cell>
        </row>
        <row r="1132">
          <cell r="A1132">
            <v>2012</v>
          </cell>
          <cell r="B1132" t="str">
            <v>FEB</v>
          </cell>
          <cell r="D1132" t="str">
            <v>KWH4840</v>
          </cell>
          <cell r="E1132">
            <v>89991825</v>
          </cell>
        </row>
        <row r="1133">
          <cell r="A1133">
            <v>2012</v>
          </cell>
          <cell r="B1133" t="str">
            <v>FEB</v>
          </cell>
          <cell r="D1133" t="str">
            <v>4404810</v>
          </cell>
          <cell r="E1133">
            <v>0</v>
          </cell>
        </row>
        <row r="1134">
          <cell r="A1134">
            <v>2012</v>
          </cell>
          <cell r="B1134" t="str">
            <v>FEB</v>
          </cell>
          <cell r="D1134" t="str">
            <v>4404000</v>
          </cell>
          <cell r="E1134">
            <v>32316584.489999998</v>
          </cell>
        </row>
        <row r="1135">
          <cell r="A1135">
            <v>2012</v>
          </cell>
          <cell r="B1135" t="str">
            <v>FEB</v>
          </cell>
          <cell r="D1135" t="str">
            <v>4404000</v>
          </cell>
          <cell r="E1135">
            <v>0</v>
          </cell>
        </row>
        <row r="1136">
          <cell r="A1136">
            <v>2012</v>
          </cell>
          <cell r="B1136" t="str">
            <v>FEB</v>
          </cell>
          <cell r="D1136" t="str">
            <v>4404840</v>
          </cell>
          <cell r="E1136">
            <v>0</v>
          </cell>
        </row>
        <row r="1137">
          <cell r="A1137">
            <v>2012</v>
          </cell>
          <cell r="B1137" t="str">
            <v>FEB</v>
          </cell>
          <cell r="D1137" t="str">
            <v>4404940</v>
          </cell>
          <cell r="E1137">
            <v>0</v>
          </cell>
        </row>
        <row r="1138">
          <cell r="A1138">
            <v>2012</v>
          </cell>
          <cell r="B1138" t="str">
            <v>FEB</v>
          </cell>
          <cell r="D1138" t="str">
            <v>4404810</v>
          </cell>
          <cell r="E1138">
            <v>-53675.38</v>
          </cell>
        </row>
        <row r="1139">
          <cell r="A1139">
            <v>2012</v>
          </cell>
          <cell r="B1139" t="str">
            <v>FEB</v>
          </cell>
          <cell r="D1139" t="str">
            <v>KWH4810</v>
          </cell>
          <cell r="E1139">
            <v>16110000</v>
          </cell>
        </row>
        <row r="1140">
          <cell r="A1140">
            <v>2012</v>
          </cell>
          <cell r="B1140" t="str">
            <v>FEB</v>
          </cell>
          <cell r="D1140" t="str">
            <v>4404810</v>
          </cell>
          <cell r="E1140">
            <v>441710.1</v>
          </cell>
        </row>
        <row r="1141">
          <cell r="A1141">
            <v>2012</v>
          </cell>
          <cell r="B1141" t="str">
            <v>FEB</v>
          </cell>
          <cell r="D1141" t="str">
            <v>4404840</v>
          </cell>
          <cell r="E1141">
            <v>2189597.06</v>
          </cell>
        </row>
        <row r="1142">
          <cell r="A1142">
            <v>2012</v>
          </cell>
          <cell r="B1142" t="str">
            <v>FEB</v>
          </cell>
          <cell r="D1142" t="str">
            <v>4404940</v>
          </cell>
          <cell r="E1142">
            <v>1374921.55</v>
          </cell>
        </row>
        <row r="1143">
          <cell r="A1143">
            <v>2012</v>
          </cell>
          <cell r="B1143" t="str">
            <v>FEB</v>
          </cell>
          <cell r="D1143" t="str">
            <v>4404840</v>
          </cell>
          <cell r="E1143">
            <v>0</v>
          </cell>
        </row>
        <row r="1144">
          <cell r="A1144">
            <v>2012</v>
          </cell>
          <cell r="B1144" t="str">
            <v>FEB</v>
          </cell>
          <cell r="D1144" t="str">
            <v>4404940</v>
          </cell>
          <cell r="E1144">
            <v>-154269.71</v>
          </cell>
        </row>
        <row r="1145">
          <cell r="A1145">
            <v>2012</v>
          </cell>
          <cell r="B1145" t="str">
            <v>FEB</v>
          </cell>
          <cell r="D1145" t="str">
            <v>CI74001</v>
          </cell>
          <cell r="E1145">
            <v>0</v>
          </cell>
        </row>
        <row r="1146">
          <cell r="A1146">
            <v>2012</v>
          </cell>
          <cell r="B1146" t="str">
            <v>FEB</v>
          </cell>
          <cell r="D1146" t="str">
            <v>CI94001</v>
          </cell>
          <cell r="E1146">
            <v>0</v>
          </cell>
        </row>
        <row r="1147">
          <cell r="A1147">
            <v>2012</v>
          </cell>
          <cell r="B1147" t="str">
            <v>FEB</v>
          </cell>
          <cell r="D1147" t="str">
            <v>CI14001</v>
          </cell>
          <cell r="E1147">
            <v>0</v>
          </cell>
        </row>
        <row r="1148">
          <cell r="A1148">
            <v>2012</v>
          </cell>
          <cell r="B1148" t="str">
            <v>FEB</v>
          </cell>
          <cell r="D1148" t="str">
            <v>CI84001</v>
          </cell>
          <cell r="E1148">
            <v>0</v>
          </cell>
        </row>
        <row r="1149">
          <cell r="A1149">
            <v>2012</v>
          </cell>
          <cell r="B1149" t="str">
            <v>FEB</v>
          </cell>
          <cell r="D1149" t="str">
            <v>CIA4001</v>
          </cell>
          <cell r="E1149">
            <v>0</v>
          </cell>
        </row>
        <row r="1150">
          <cell r="A1150">
            <v>2012</v>
          </cell>
          <cell r="B1150" t="str">
            <v>FEB</v>
          </cell>
          <cell r="D1150" t="str">
            <v>CIB4001</v>
          </cell>
          <cell r="E1150">
            <v>0</v>
          </cell>
        </row>
        <row r="1151">
          <cell r="A1151">
            <v>2012</v>
          </cell>
          <cell r="B1151" t="str">
            <v>FEB</v>
          </cell>
          <cell r="D1151" t="str">
            <v>CIC4001</v>
          </cell>
          <cell r="E1151">
            <v>0</v>
          </cell>
        </row>
        <row r="1152">
          <cell r="A1152">
            <v>2012</v>
          </cell>
          <cell r="B1152" t="str">
            <v>FEB</v>
          </cell>
          <cell r="D1152" t="str">
            <v>MAN4001</v>
          </cell>
          <cell r="E1152">
            <v>-45498494</v>
          </cell>
        </row>
        <row r="1153">
          <cell r="A1153">
            <v>2012</v>
          </cell>
          <cell r="B1153" t="str">
            <v>FEB</v>
          </cell>
          <cell r="D1153" t="str">
            <v>MAN4002</v>
          </cell>
          <cell r="E1153">
            <v>-6301912</v>
          </cell>
        </row>
        <row r="1154">
          <cell r="A1154">
            <v>2012</v>
          </cell>
          <cell r="B1154" t="str">
            <v>FEB</v>
          </cell>
          <cell r="D1154" t="str">
            <v>MAN4003</v>
          </cell>
          <cell r="E1154">
            <v>0</v>
          </cell>
        </row>
        <row r="1155">
          <cell r="A1155">
            <v>2012</v>
          </cell>
          <cell r="B1155" t="str">
            <v>FEB</v>
          </cell>
          <cell r="D1155" t="str">
            <v>MAN4004</v>
          </cell>
          <cell r="E1155">
            <v>0</v>
          </cell>
        </row>
        <row r="1156">
          <cell r="A1156">
            <v>2012</v>
          </cell>
          <cell r="B1156" t="str">
            <v>FEB</v>
          </cell>
          <cell r="D1156" t="str">
            <v>MAN4005</v>
          </cell>
          <cell r="E1156">
            <v>0</v>
          </cell>
        </row>
        <row r="1157">
          <cell r="A1157">
            <v>2012</v>
          </cell>
          <cell r="B1157" t="str">
            <v>FEB</v>
          </cell>
          <cell r="D1157" t="str">
            <v>MAN4006</v>
          </cell>
          <cell r="E1157">
            <v>0</v>
          </cell>
        </row>
        <row r="1158">
          <cell r="A1158">
            <v>2012</v>
          </cell>
          <cell r="B1158" t="str">
            <v>FEB</v>
          </cell>
          <cell r="D1158" t="str">
            <v>MAN4007</v>
          </cell>
          <cell r="E1158">
            <v>0</v>
          </cell>
        </row>
        <row r="1159">
          <cell r="A1159">
            <v>2012</v>
          </cell>
          <cell r="B1159" t="str">
            <v>FEB</v>
          </cell>
          <cell r="D1159" t="str">
            <v>MAN4008</v>
          </cell>
          <cell r="E1159">
            <v>0</v>
          </cell>
        </row>
        <row r="1160">
          <cell r="A1160">
            <v>2012</v>
          </cell>
          <cell r="B1160" t="str">
            <v>FEB</v>
          </cell>
          <cell r="D1160" t="str">
            <v>MAN4009</v>
          </cell>
          <cell r="E1160">
            <v>0</v>
          </cell>
        </row>
        <row r="1161">
          <cell r="A1161">
            <v>2012</v>
          </cell>
          <cell r="B1161" t="str">
            <v>FEB</v>
          </cell>
          <cell r="D1161" t="str">
            <v>MAN400B</v>
          </cell>
          <cell r="E1161">
            <v>-51121025</v>
          </cell>
        </row>
        <row r="1162">
          <cell r="A1162">
            <v>2012</v>
          </cell>
          <cell r="B1162" t="str">
            <v>FEB</v>
          </cell>
          <cell r="D1162" t="str">
            <v>MAN400G</v>
          </cell>
          <cell r="E1162">
            <v>-6571449</v>
          </cell>
        </row>
        <row r="1163">
          <cell r="A1163">
            <v>2012</v>
          </cell>
          <cell r="B1163" t="str">
            <v>FEB</v>
          </cell>
          <cell r="D1163" t="str">
            <v>MAN400H</v>
          </cell>
          <cell r="E1163">
            <v>0</v>
          </cell>
        </row>
        <row r="1164">
          <cell r="A1164">
            <v>2012</v>
          </cell>
          <cell r="B1164" t="str">
            <v>FEB</v>
          </cell>
          <cell r="D1164" t="str">
            <v>MAN400R</v>
          </cell>
          <cell r="E1164">
            <v>0</v>
          </cell>
        </row>
        <row r="1165">
          <cell r="A1165">
            <v>2012</v>
          </cell>
          <cell r="B1165" t="str">
            <v>FEB</v>
          </cell>
          <cell r="D1165" t="str">
            <v>MAN400W</v>
          </cell>
          <cell r="E1165">
            <v>0</v>
          </cell>
        </row>
        <row r="1166">
          <cell r="A1166">
            <v>2012</v>
          </cell>
          <cell r="B1166" t="str">
            <v>FEB</v>
          </cell>
          <cell r="D1166" t="str">
            <v>MAN400X</v>
          </cell>
          <cell r="E1166">
            <v>0</v>
          </cell>
        </row>
        <row r="1167">
          <cell r="A1167">
            <v>2012</v>
          </cell>
          <cell r="B1167" t="str">
            <v>FEB</v>
          </cell>
          <cell r="D1167" t="str">
            <v>MAN4019</v>
          </cell>
          <cell r="E1167">
            <v>0</v>
          </cell>
        </row>
        <row r="1168">
          <cell r="A1168">
            <v>2012</v>
          </cell>
          <cell r="B1168" t="str">
            <v>FEB</v>
          </cell>
          <cell r="D1168" t="str">
            <v>MAN4100</v>
          </cell>
          <cell r="E1168">
            <v>0</v>
          </cell>
        </row>
        <row r="1169">
          <cell r="A1169">
            <v>2012</v>
          </cell>
          <cell r="B1169" t="str">
            <v>FEB</v>
          </cell>
          <cell r="D1169" t="str">
            <v>MAN4150</v>
          </cell>
          <cell r="E1169">
            <v>8.4999999999999995E-4</v>
          </cell>
        </row>
        <row r="1170">
          <cell r="A1170">
            <v>2012</v>
          </cell>
          <cell r="B1170" t="str">
            <v>FEB</v>
          </cell>
          <cell r="D1170" t="str">
            <v>XAN4100</v>
          </cell>
          <cell r="E1170">
            <v>1.1000000000000001E-3</v>
          </cell>
        </row>
        <row r="1171">
          <cell r="A1171">
            <v>2012</v>
          </cell>
          <cell r="B1171" t="str">
            <v>FEB</v>
          </cell>
          <cell r="D1171" t="str">
            <v>XAN4200</v>
          </cell>
          <cell r="E1171">
            <v>7.2000000000000005E-4</v>
          </cell>
        </row>
        <row r="1172">
          <cell r="A1172">
            <v>2012</v>
          </cell>
          <cell r="B1172" t="str">
            <v>FEB</v>
          </cell>
          <cell r="D1172" t="str">
            <v>XAN4300</v>
          </cell>
          <cell r="E1172">
            <v>1.9473000000000001E-2</v>
          </cell>
        </row>
        <row r="1173">
          <cell r="A1173">
            <v>2012</v>
          </cell>
          <cell r="B1173" t="str">
            <v>FEB</v>
          </cell>
          <cell r="D1173" t="str">
            <v>XAN4400</v>
          </cell>
          <cell r="E1173">
            <v>4.7018999999999998E-2</v>
          </cell>
        </row>
        <row r="1174">
          <cell r="A1174">
            <v>2012</v>
          </cell>
          <cell r="B1174" t="str">
            <v>FEB</v>
          </cell>
          <cell r="D1174" t="str">
            <v>XAN4500</v>
          </cell>
          <cell r="E1174">
            <v>0.35</v>
          </cell>
        </row>
        <row r="1175">
          <cell r="A1175">
            <v>2012</v>
          </cell>
          <cell r="B1175" t="str">
            <v>FEB</v>
          </cell>
          <cell r="D1175" t="str">
            <v>XAN4600</v>
          </cell>
          <cell r="E1175">
            <v>5.5E-2</v>
          </cell>
        </row>
        <row r="1176">
          <cell r="A1176">
            <v>2012</v>
          </cell>
          <cell r="B1176" t="str">
            <v>FEB</v>
          </cell>
          <cell r="D1176" t="str">
            <v>CIP4001</v>
          </cell>
          <cell r="E1176">
            <v>33369368.789999999</v>
          </cell>
        </row>
        <row r="1177">
          <cell r="A1177">
            <v>2012</v>
          </cell>
          <cell r="B1177" t="str">
            <v>FEB</v>
          </cell>
          <cell r="D1177" t="str">
            <v>XAN4700</v>
          </cell>
          <cell r="E1177">
            <v>1.1999999999999999E-3</v>
          </cell>
        </row>
        <row r="1178">
          <cell r="A1178">
            <v>2012</v>
          </cell>
          <cell r="B1178" t="str">
            <v>FEB</v>
          </cell>
          <cell r="D1178" t="str">
            <v>AM44111</v>
          </cell>
          <cell r="E1178">
            <v>-50</v>
          </cell>
        </row>
        <row r="1179">
          <cell r="A1179">
            <v>2012</v>
          </cell>
          <cell r="B1179" t="str">
            <v>FEB</v>
          </cell>
          <cell r="D1179" t="str">
            <v>AM14111</v>
          </cell>
          <cell r="E1179">
            <v>0</v>
          </cell>
        </row>
        <row r="1180">
          <cell r="A1180">
            <v>2012</v>
          </cell>
          <cell r="B1180" t="str">
            <v>FEB</v>
          </cell>
          <cell r="D1180" t="str">
            <v>CIQ4001</v>
          </cell>
          <cell r="E1180">
            <v>33369368.789999999</v>
          </cell>
        </row>
        <row r="1181">
          <cell r="A1181">
            <v>2012</v>
          </cell>
          <cell r="B1181" t="str">
            <v>FEB</v>
          </cell>
          <cell r="D1181" t="str">
            <v>CIN4001</v>
          </cell>
          <cell r="E1181">
            <v>0</v>
          </cell>
        </row>
        <row r="1182">
          <cell r="A1182">
            <v>2012</v>
          </cell>
          <cell r="B1182" t="str">
            <v>FEB</v>
          </cell>
          <cell r="D1182" t="str">
            <v>GLB4BEG</v>
          </cell>
          <cell r="E1182">
            <v>-64209460.944899999</v>
          </cell>
        </row>
        <row r="1183">
          <cell r="A1183">
            <v>2012</v>
          </cell>
          <cell r="B1183" t="str">
            <v>FEB</v>
          </cell>
          <cell r="D1183" t="str">
            <v>O/U4YTD</v>
          </cell>
          <cell r="E1183">
            <v>34400507.063152798</v>
          </cell>
        </row>
        <row r="1184">
          <cell r="A1184">
            <v>2012</v>
          </cell>
          <cell r="B1184" t="str">
            <v>FEB</v>
          </cell>
          <cell r="D1184" t="str">
            <v>TRU4YTD</v>
          </cell>
          <cell r="E1184">
            <v>-4316700.5</v>
          </cell>
        </row>
        <row r="1185">
          <cell r="A1185">
            <v>2012</v>
          </cell>
          <cell r="B1185" t="str">
            <v>FEB</v>
          </cell>
          <cell r="D1185" t="str">
            <v>1MC4YTD</v>
          </cell>
          <cell r="E1185">
            <v>0</v>
          </cell>
        </row>
        <row r="1186">
          <cell r="A1186">
            <v>2012</v>
          </cell>
          <cell r="B1186" t="str">
            <v>FEB</v>
          </cell>
          <cell r="D1186" t="str">
            <v>2MC4YTD</v>
          </cell>
          <cell r="E1186">
            <v>0</v>
          </cell>
        </row>
        <row r="1187">
          <cell r="A1187">
            <v>2012</v>
          </cell>
          <cell r="B1187" t="str">
            <v>FEB</v>
          </cell>
          <cell r="D1187" t="str">
            <v>3MC4YTD</v>
          </cell>
          <cell r="E1187">
            <v>0</v>
          </cell>
        </row>
        <row r="1188">
          <cell r="A1188">
            <v>2012</v>
          </cell>
          <cell r="B1188" t="str">
            <v>FEB</v>
          </cell>
          <cell r="D1188" t="str">
            <v>INT4YTD</v>
          </cell>
          <cell r="E1188">
            <v>-5222.6776280530203</v>
          </cell>
        </row>
        <row r="1189">
          <cell r="A1189">
            <v>2012</v>
          </cell>
          <cell r="B1189" t="str">
            <v>FEB</v>
          </cell>
          <cell r="D1189" t="str">
            <v>RRT9102</v>
          </cell>
          <cell r="E1189">
            <v>453166.845690049</v>
          </cell>
        </row>
        <row r="1190">
          <cell r="A1190">
            <v>2012</v>
          </cell>
          <cell r="B1190" t="str">
            <v>FEB</v>
          </cell>
          <cell r="D1190" t="str">
            <v>RRD9002</v>
          </cell>
          <cell r="E1190">
            <v>0</v>
          </cell>
        </row>
        <row r="1191">
          <cell r="A1191">
            <v>2012</v>
          </cell>
          <cell r="B1191" t="str">
            <v>FEB</v>
          </cell>
          <cell r="D1191" t="str">
            <v>RRT9103</v>
          </cell>
          <cell r="E1191">
            <v>216070.058527635</v>
          </cell>
        </row>
        <row r="1192">
          <cell r="A1192">
            <v>2012</v>
          </cell>
          <cell r="B1192" t="str">
            <v>FEB</v>
          </cell>
          <cell r="D1192" t="str">
            <v>RRT9003</v>
          </cell>
          <cell r="E1192">
            <v>414431.61271713499</v>
          </cell>
        </row>
        <row r="1193">
          <cell r="A1193">
            <v>2012</v>
          </cell>
          <cell r="B1193" t="str">
            <v>FEB</v>
          </cell>
          <cell r="D1193" t="str">
            <v>RRD9103</v>
          </cell>
          <cell r="E1193">
            <v>0</v>
          </cell>
        </row>
        <row r="1194">
          <cell r="A1194">
            <v>2012</v>
          </cell>
          <cell r="B1194" t="str">
            <v>JAN</v>
          </cell>
          <cell r="D1194" t="str">
            <v>UCOR.00000321.01.03.06</v>
          </cell>
          <cell r="E1194">
            <v>-21576.46</v>
          </cell>
        </row>
        <row r="1195">
          <cell r="A1195">
            <v>2012</v>
          </cell>
          <cell r="B1195" t="str">
            <v>JAN</v>
          </cell>
          <cell r="D1195" t="str">
            <v>UCOR.00000321.01.03.07</v>
          </cell>
          <cell r="E1195">
            <v>-20506.12</v>
          </cell>
        </row>
        <row r="1196">
          <cell r="A1196">
            <v>2012</v>
          </cell>
          <cell r="B1196" t="str">
            <v>FEB</v>
          </cell>
          <cell r="D1196" t="str">
            <v>UNUC.00000581.01.01.01</v>
          </cell>
          <cell r="E1196">
            <v>495510.02</v>
          </cell>
        </row>
        <row r="1197">
          <cell r="A1197">
            <v>2012</v>
          </cell>
          <cell r="B1197" t="str">
            <v>FEB</v>
          </cell>
          <cell r="D1197" t="str">
            <v>UNUC.00000582.01.01.01</v>
          </cell>
          <cell r="E1197">
            <v>366861.3</v>
          </cell>
        </row>
        <row r="1198">
          <cell r="A1198">
            <v>2012</v>
          </cell>
          <cell r="B1198" t="str">
            <v>FEB</v>
          </cell>
          <cell r="D1198" t="str">
            <v>UNUC.00000583.01.01.01</v>
          </cell>
          <cell r="E1198">
            <v>468778.49</v>
          </cell>
        </row>
        <row r="1199">
          <cell r="A1199">
            <v>2012</v>
          </cell>
          <cell r="B1199" t="str">
            <v>FEB</v>
          </cell>
          <cell r="D1199" t="str">
            <v>6350000933</v>
          </cell>
          <cell r="E1199">
            <v>8568.3799999999992</v>
          </cell>
        </row>
        <row r="1200">
          <cell r="A1200">
            <v>2012</v>
          </cell>
          <cell r="B1200" t="str">
            <v>FEB</v>
          </cell>
          <cell r="D1200" t="str">
            <v>6350000934</v>
          </cell>
          <cell r="E1200">
            <v>-12419</v>
          </cell>
        </row>
        <row r="1201">
          <cell r="A1201">
            <v>2012</v>
          </cell>
          <cell r="B1201" t="str">
            <v>FEB</v>
          </cell>
          <cell r="D1201" t="str">
            <v>6350000935</v>
          </cell>
          <cell r="E1201">
            <v>924.77</v>
          </cell>
        </row>
        <row r="1202">
          <cell r="A1202">
            <v>2012</v>
          </cell>
          <cell r="B1202" t="str">
            <v>FEB</v>
          </cell>
          <cell r="D1202" t="str">
            <v>UCOR.00000321.01.01.02</v>
          </cell>
          <cell r="E1202">
            <v>1164.55</v>
          </cell>
        </row>
        <row r="1203">
          <cell r="A1203">
            <v>2012</v>
          </cell>
          <cell r="B1203" t="str">
            <v>FEB</v>
          </cell>
          <cell r="D1203" t="str">
            <v>UCOR.00000321.01.01.07</v>
          </cell>
          <cell r="E1203">
            <v>-17004.5</v>
          </cell>
        </row>
        <row r="1204">
          <cell r="A1204">
            <v>2012</v>
          </cell>
          <cell r="B1204" t="str">
            <v>FEB</v>
          </cell>
          <cell r="D1204" t="str">
            <v>UCOR.00000321.01.01.09</v>
          </cell>
          <cell r="E1204">
            <v>-74684.42</v>
          </cell>
        </row>
        <row r="1205">
          <cell r="A1205">
            <v>2012</v>
          </cell>
          <cell r="B1205" t="str">
            <v>FEB</v>
          </cell>
          <cell r="D1205" t="str">
            <v>UCOR.00000321.01.01.10</v>
          </cell>
          <cell r="E1205">
            <v>212448.46</v>
          </cell>
        </row>
        <row r="1206">
          <cell r="A1206">
            <v>2012</v>
          </cell>
          <cell r="B1206" t="str">
            <v>FEB</v>
          </cell>
          <cell r="D1206" t="str">
            <v>UCOR.00000321.01.01.12</v>
          </cell>
          <cell r="E1206">
            <v>-78455.78</v>
          </cell>
        </row>
        <row r="1207">
          <cell r="A1207">
            <v>2012</v>
          </cell>
          <cell r="B1207" t="str">
            <v>FEB</v>
          </cell>
          <cell r="D1207" t="str">
            <v>UCOR.00000321.01.03.02</v>
          </cell>
          <cell r="E1207">
            <v>8011.73</v>
          </cell>
        </row>
        <row r="1208">
          <cell r="A1208">
            <v>2012</v>
          </cell>
          <cell r="B1208" t="str">
            <v>FEB</v>
          </cell>
          <cell r="D1208" t="str">
            <v>UCOR.00000321.01.03.03</v>
          </cell>
          <cell r="E1208">
            <v>-994.83</v>
          </cell>
        </row>
        <row r="1209">
          <cell r="A1209">
            <v>2012</v>
          </cell>
          <cell r="B1209" t="str">
            <v>FEB</v>
          </cell>
          <cell r="D1209" t="str">
            <v>UCOR.00000321.01.03.04</v>
          </cell>
          <cell r="E1209">
            <v>-16832.84</v>
          </cell>
        </row>
        <row r="1210">
          <cell r="A1210">
            <v>2012</v>
          </cell>
          <cell r="B1210" t="str">
            <v>FEB</v>
          </cell>
          <cell r="D1210" t="str">
            <v>UCOR.00000321.01.03.06</v>
          </cell>
          <cell r="E1210">
            <v>-14254.13</v>
          </cell>
        </row>
        <row r="1211">
          <cell r="A1211">
            <v>2012</v>
          </cell>
          <cell r="B1211" t="str">
            <v>FEB</v>
          </cell>
          <cell r="D1211" t="str">
            <v>UCOR.00000321.01.03.07</v>
          </cell>
          <cell r="E1211">
            <v>-13030.98</v>
          </cell>
        </row>
        <row r="1212">
          <cell r="A1212">
            <v>2012</v>
          </cell>
          <cell r="B1212" t="str">
            <v>FEB</v>
          </cell>
          <cell r="D1212" t="str">
            <v>UCOR.00000321.01.03.09</v>
          </cell>
          <cell r="E1212">
            <v>5276.37</v>
          </cell>
        </row>
        <row r="1213">
          <cell r="A1213">
            <v>2012</v>
          </cell>
          <cell r="B1213" t="str">
            <v>FEB</v>
          </cell>
          <cell r="D1213" t="str">
            <v>UCOR.00000321.01.03.10</v>
          </cell>
          <cell r="E1213">
            <v>-566.1</v>
          </cell>
        </row>
        <row r="1214">
          <cell r="A1214">
            <v>2012</v>
          </cell>
          <cell r="B1214" t="str">
            <v>FEB</v>
          </cell>
          <cell r="D1214" t="str">
            <v>UCOR.00000322.01.01.07</v>
          </cell>
          <cell r="E1214">
            <v>-102828.4</v>
          </cell>
        </row>
        <row r="1215">
          <cell r="A1215">
            <v>2012</v>
          </cell>
          <cell r="B1215" t="str">
            <v>FEB</v>
          </cell>
          <cell r="D1215" t="str">
            <v>6350000864</v>
          </cell>
          <cell r="E1215">
            <v>-1239704.3899999999</v>
          </cell>
        </row>
        <row r="1216">
          <cell r="A1216">
            <v>2012</v>
          </cell>
          <cell r="B1216" t="str">
            <v>FEB</v>
          </cell>
          <cell r="D1216" t="str">
            <v>6350000865</v>
          </cell>
          <cell r="E1216">
            <v>-656059.44999999995</v>
          </cell>
        </row>
        <row r="1217">
          <cell r="A1217">
            <v>2012</v>
          </cell>
          <cell r="B1217" t="str">
            <v>FEB</v>
          </cell>
          <cell r="D1217" t="str">
            <v>UCOR.00000301.01.02.01</v>
          </cell>
          <cell r="E1217">
            <v>3950202.22</v>
          </cell>
        </row>
        <row r="1218">
          <cell r="A1218">
            <v>2012</v>
          </cell>
          <cell r="B1218" t="str">
            <v>FEB</v>
          </cell>
          <cell r="D1218" t="str">
            <v>UCOR.00000320.01.01.03</v>
          </cell>
          <cell r="E1218">
            <v>2136.8000000000002</v>
          </cell>
        </row>
        <row r="1219">
          <cell r="A1219">
            <v>2012</v>
          </cell>
          <cell r="B1219" t="str">
            <v>FEB</v>
          </cell>
          <cell r="D1219" t="str">
            <v>UCOR.00000320.01.01.07</v>
          </cell>
          <cell r="E1219">
            <v>17084.330000000002</v>
          </cell>
        </row>
        <row r="1220">
          <cell r="A1220">
            <v>2012</v>
          </cell>
          <cell r="B1220" t="str">
            <v>FEB</v>
          </cell>
          <cell r="D1220" t="str">
            <v>UCOR.00000320.01.01.09</v>
          </cell>
          <cell r="E1220">
            <v>394.8</v>
          </cell>
        </row>
        <row r="1221">
          <cell r="A1221">
            <v>2012</v>
          </cell>
          <cell r="B1221" t="str">
            <v>FEB</v>
          </cell>
          <cell r="D1221" t="str">
            <v>UCOR.00000320.01.02.07</v>
          </cell>
          <cell r="E1221">
            <v>412532.04</v>
          </cell>
        </row>
        <row r="1222">
          <cell r="A1222">
            <v>2012</v>
          </cell>
          <cell r="B1222" t="str">
            <v>FEB</v>
          </cell>
          <cell r="D1222" t="str">
            <v>UCOR.00000320.01.02.08</v>
          </cell>
          <cell r="E1222">
            <v>30104.03</v>
          </cell>
        </row>
        <row r="1223">
          <cell r="A1223">
            <v>2012</v>
          </cell>
          <cell r="B1223" t="str">
            <v>FEB</v>
          </cell>
          <cell r="D1223" t="str">
            <v>UCOR.00000320.01.02.09</v>
          </cell>
          <cell r="E1223">
            <v>824983.82</v>
          </cell>
        </row>
        <row r="1224">
          <cell r="A1224">
            <v>2012</v>
          </cell>
          <cell r="B1224" t="str">
            <v>FEB</v>
          </cell>
          <cell r="D1224" t="str">
            <v>UCOR.00000320.01.02.10</v>
          </cell>
          <cell r="E1224">
            <v>33057.360000000001</v>
          </cell>
        </row>
        <row r="1225">
          <cell r="A1225">
            <v>2012</v>
          </cell>
          <cell r="B1225" t="str">
            <v>FEB</v>
          </cell>
          <cell r="D1225" t="str">
            <v>UCOR.00000320.01.03.01</v>
          </cell>
          <cell r="E1225">
            <v>2409039.44</v>
          </cell>
        </row>
        <row r="1226">
          <cell r="A1226">
            <v>2012</v>
          </cell>
          <cell r="B1226" t="str">
            <v>FEB</v>
          </cell>
          <cell r="D1226" t="str">
            <v>UCOR.00000320.01.03.02</v>
          </cell>
          <cell r="E1226">
            <v>6415653.0599999996</v>
          </cell>
        </row>
        <row r="1227">
          <cell r="A1227">
            <v>2012</v>
          </cell>
          <cell r="B1227" t="str">
            <v>FEB</v>
          </cell>
          <cell r="D1227" t="str">
            <v>UCOR.00000320.01.04.04</v>
          </cell>
          <cell r="E1227">
            <v>4584.79</v>
          </cell>
        </row>
        <row r="1228">
          <cell r="A1228">
            <v>2012</v>
          </cell>
          <cell r="B1228" t="str">
            <v>FEB</v>
          </cell>
          <cell r="D1228" t="str">
            <v>UCOR.00000320.01.06.01</v>
          </cell>
          <cell r="E1228">
            <v>2453.13</v>
          </cell>
        </row>
        <row r="1229">
          <cell r="A1229">
            <v>2012</v>
          </cell>
          <cell r="B1229" t="str">
            <v>FEB</v>
          </cell>
          <cell r="D1229" t="str">
            <v>UCOR.00000320.01.06.04</v>
          </cell>
          <cell r="E1229">
            <v>2260.9699999999998</v>
          </cell>
        </row>
        <row r="1230">
          <cell r="A1230">
            <v>2012</v>
          </cell>
          <cell r="B1230" t="str">
            <v>FEB</v>
          </cell>
          <cell r="D1230" t="str">
            <v>UCOR.00000320.01.06.06</v>
          </cell>
          <cell r="E1230">
            <v>25366.16</v>
          </cell>
        </row>
        <row r="1231">
          <cell r="A1231">
            <v>2012</v>
          </cell>
          <cell r="B1231" t="str">
            <v>FEB</v>
          </cell>
          <cell r="D1231" t="str">
            <v>UCOR.00000320.01.06.07</v>
          </cell>
          <cell r="E1231">
            <v>64175.199999999997</v>
          </cell>
        </row>
        <row r="1232">
          <cell r="A1232">
            <v>2012</v>
          </cell>
          <cell r="B1232" t="str">
            <v>FEB</v>
          </cell>
          <cell r="D1232" t="str">
            <v>UCOR.00000320.01.06.09</v>
          </cell>
          <cell r="E1232">
            <v>95092.62</v>
          </cell>
        </row>
        <row r="1233">
          <cell r="A1233">
            <v>2012</v>
          </cell>
          <cell r="B1233" t="str">
            <v>FEB</v>
          </cell>
          <cell r="D1233" t="str">
            <v>UCOR.00000320.01.06.10</v>
          </cell>
          <cell r="E1233">
            <v>97479.84</v>
          </cell>
        </row>
        <row r="1234">
          <cell r="A1234">
            <v>2012</v>
          </cell>
          <cell r="B1234" t="str">
            <v>FEB</v>
          </cell>
          <cell r="D1234" t="str">
            <v>UCOR.00000320.01.06.12</v>
          </cell>
          <cell r="E1234">
            <v>381314.34</v>
          </cell>
        </row>
        <row r="1235">
          <cell r="A1235">
            <v>2012</v>
          </cell>
          <cell r="B1235" t="str">
            <v>FEB</v>
          </cell>
          <cell r="D1235" t="str">
            <v>UCOR.00000320.01.06.13</v>
          </cell>
          <cell r="E1235">
            <v>1406.92</v>
          </cell>
        </row>
        <row r="1236">
          <cell r="A1236">
            <v>2012</v>
          </cell>
          <cell r="B1236" t="str">
            <v>FEB</v>
          </cell>
          <cell r="D1236" t="str">
            <v>UCOR.00000320.01.07.01</v>
          </cell>
          <cell r="E1236">
            <v>1250929.99</v>
          </cell>
        </row>
        <row r="1237">
          <cell r="A1237">
            <v>2012</v>
          </cell>
          <cell r="B1237" t="str">
            <v>FEB</v>
          </cell>
          <cell r="D1237" t="str">
            <v>UCOR.00000320.01.07.02</v>
          </cell>
          <cell r="E1237">
            <v>30491844.239999998</v>
          </cell>
        </row>
        <row r="1238">
          <cell r="A1238">
            <v>2012</v>
          </cell>
          <cell r="B1238" t="str">
            <v>FEB</v>
          </cell>
          <cell r="D1238" t="str">
            <v>UCOR.00000320.01.07.04</v>
          </cell>
          <cell r="E1238">
            <v>12244629.24</v>
          </cell>
        </row>
        <row r="1239">
          <cell r="A1239">
            <v>2012</v>
          </cell>
          <cell r="B1239" t="str">
            <v>FEB</v>
          </cell>
          <cell r="D1239" t="str">
            <v>UCOR.00000320.01.07.05</v>
          </cell>
          <cell r="E1239">
            <v>125437.63</v>
          </cell>
        </row>
        <row r="1240">
          <cell r="A1240">
            <v>2012</v>
          </cell>
          <cell r="B1240" t="str">
            <v>FEB</v>
          </cell>
          <cell r="D1240" t="str">
            <v>UCOR.00000320.01.07.07</v>
          </cell>
          <cell r="E1240">
            <v>556093.35</v>
          </cell>
        </row>
        <row r="1241">
          <cell r="A1241">
            <v>2012</v>
          </cell>
          <cell r="B1241" t="str">
            <v>FEB</v>
          </cell>
          <cell r="D1241" t="str">
            <v>UCOR.00000320.01.07.08</v>
          </cell>
          <cell r="E1241">
            <v>-427.7</v>
          </cell>
        </row>
        <row r="1242">
          <cell r="A1242">
            <v>2012</v>
          </cell>
          <cell r="B1242" t="str">
            <v>FEB</v>
          </cell>
          <cell r="D1242" t="str">
            <v>UCOR.00000320.01.07.11</v>
          </cell>
          <cell r="E1242">
            <v>18182722.850000001</v>
          </cell>
        </row>
        <row r="1243">
          <cell r="A1243">
            <v>2012</v>
          </cell>
          <cell r="B1243" t="str">
            <v>FEB</v>
          </cell>
          <cell r="D1243" t="str">
            <v>UCOR.00000320.01.07.12</v>
          </cell>
          <cell r="E1243">
            <v>18629708.23</v>
          </cell>
        </row>
        <row r="1244">
          <cell r="A1244">
            <v>2012</v>
          </cell>
          <cell r="B1244" t="str">
            <v>FEB</v>
          </cell>
          <cell r="D1244" t="str">
            <v>UCOR.00000320.01.07.13</v>
          </cell>
          <cell r="E1244">
            <v>16693965.52</v>
          </cell>
        </row>
        <row r="1245">
          <cell r="A1245">
            <v>2012</v>
          </cell>
          <cell r="B1245" t="str">
            <v>FEB</v>
          </cell>
          <cell r="D1245" t="str">
            <v>UCOR.00000320.01.07.14</v>
          </cell>
          <cell r="E1245">
            <v>14160105.279999999</v>
          </cell>
        </row>
        <row r="1246">
          <cell r="A1246">
            <v>2012</v>
          </cell>
          <cell r="B1246" t="str">
            <v>FEB</v>
          </cell>
          <cell r="D1246" t="str">
            <v>UCOR.00000320.01.07.15</v>
          </cell>
          <cell r="E1246">
            <v>66309116.689999998</v>
          </cell>
        </row>
        <row r="1247">
          <cell r="A1247">
            <v>2012</v>
          </cell>
          <cell r="B1247" t="str">
            <v>FEB</v>
          </cell>
          <cell r="D1247" t="str">
            <v>UCOR.00000320.01.07.16</v>
          </cell>
          <cell r="E1247">
            <v>767.52</v>
          </cell>
        </row>
        <row r="1248">
          <cell r="A1248">
            <v>2012</v>
          </cell>
          <cell r="B1248" t="str">
            <v>FEB</v>
          </cell>
          <cell r="D1248" t="str">
            <v>UCOR.00000320.01.07.17</v>
          </cell>
          <cell r="E1248">
            <v>26417601.84</v>
          </cell>
        </row>
        <row r="1249">
          <cell r="A1249">
            <v>2012</v>
          </cell>
          <cell r="B1249" t="str">
            <v>FEB</v>
          </cell>
          <cell r="D1249" t="str">
            <v>UCOR.00000323.01.02.01</v>
          </cell>
          <cell r="E1249">
            <v>117777.52</v>
          </cell>
        </row>
        <row r="1250">
          <cell r="A1250">
            <v>2012</v>
          </cell>
          <cell r="B1250" t="str">
            <v>FEB</v>
          </cell>
          <cell r="D1250" t="str">
            <v>UCOR.00000301.01.04.01</v>
          </cell>
          <cell r="E1250">
            <v>229890.3</v>
          </cell>
        </row>
        <row r="1251">
          <cell r="A1251">
            <v>2012</v>
          </cell>
          <cell r="B1251" t="str">
            <v>FEB</v>
          </cell>
          <cell r="D1251" t="str">
            <v>UCOR.00000305.01.08.01</v>
          </cell>
          <cell r="E1251">
            <v>2255069.86</v>
          </cell>
        </row>
        <row r="1252">
          <cell r="A1252">
            <v>2012</v>
          </cell>
          <cell r="B1252" t="str">
            <v>FEB</v>
          </cell>
          <cell r="D1252" t="str">
            <v>UCOR.00000305.01.08.02</v>
          </cell>
          <cell r="E1252">
            <v>144829.54</v>
          </cell>
        </row>
        <row r="1253">
          <cell r="A1253">
            <v>2012</v>
          </cell>
          <cell r="B1253" t="str">
            <v>FEB</v>
          </cell>
          <cell r="D1253" t="str">
            <v>UCOR.00000305.01.09.01</v>
          </cell>
          <cell r="E1253">
            <v>464730.46</v>
          </cell>
        </row>
        <row r="1254">
          <cell r="A1254">
            <v>2012</v>
          </cell>
          <cell r="B1254" t="str">
            <v>FEB</v>
          </cell>
          <cell r="D1254" t="str">
            <v>UCOR.00000305.01.09.02</v>
          </cell>
          <cell r="E1254">
            <v>1140</v>
          </cell>
        </row>
        <row r="1255">
          <cell r="A1255">
            <v>2012</v>
          </cell>
          <cell r="B1255" t="str">
            <v>FEB</v>
          </cell>
          <cell r="D1255" t="str">
            <v>UNUC.00000085.01.01.01</v>
          </cell>
          <cell r="E1255">
            <v>3123825.04</v>
          </cell>
        </row>
        <row r="1256">
          <cell r="A1256">
            <v>2012</v>
          </cell>
          <cell r="B1256" t="str">
            <v>FEB</v>
          </cell>
          <cell r="D1256" t="str">
            <v>UNUC.00000086.01.01.01</v>
          </cell>
          <cell r="E1256">
            <v>1603660.1</v>
          </cell>
        </row>
        <row r="1257">
          <cell r="A1257">
            <v>2012</v>
          </cell>
          <cell r="B1257" t="str">
            <v>FEB</v>
          </cell>
          <cell r="D1257" t="str">
            <v>UNUC.00000087.01.01.01</v>
          </cell>
          <cell r="E1257">
            <v>2963201.39</v>
          </cell>
        </row>
        <row r="1258">
          <cell r="A1258">
            <v>2012</v>
          </cell>
          <cell r="B1258" t="str">
            <v>JAN</v>
          </cell>
          <cell r="D1258" t="str">
            <v>UCOR.00000305.01.08.01</v>
          </cell>
          <cell r="E1258">
            <v>2589810.52</v>
          </cell>
        </row>
        <row r="1259">
          <cell r="A1259">
            <v>2012</v>
          </cell>
          <cell r="B1259" t="str">
            <v>JAN</v>
          </cell>
          <cell r="D1259" t="str">
            <v>UCOR.00000305.01.08.02</v>
          </cell>
          <cell r="E1259">
            <v>146633.28</v>
          </cell>
        </row>
        <row r="1260">
          <cell r="A1260">
            <v>2012</v>
          </cell>
          <cell r="B1260" t="str">
            <v>JAN</v>
          </cell>
          <cell r="D1260" t="str">
            <v>UCOR.00000305.01.09.01</v>
          </cell>
          <cell r="E1260">
            <v>-306696</v>
          </cell>
        </row>
        <row r="1261">
          <cell r="A1261">
            <v>2012</v>
          </cell>
          <cell r="B1261" t="str">
            <v>JAN</v>
          </cell>
          <cell r="D1261" t="str">
            <v>UCOR.00000323.01.01.02</v>
          </cell>
          <cell r="E1261">
            <v>-47395</v>
          </cell>
        </row>
        <row r="1262">
          <cell r="A1262">
            <v>2012</v>
          </cell>
          <cell r="B1262" t="str">
            <v>JAN</v>
          </cell>
          <cell r="D1262" t="str">
            <v>UNUC.00000085.01.01.01</v>
          </cell>
          <cell r="E1262">
            <v>3366081.06</v>
          </cell>
        </row>
        <row r="1263">
          <cell r="A1263">
            <v>2012</v>
          </cell>
          <cell r="B1263" t="str">
            <v>JAN</v>
          </cell>
          <cell r="D1263" t="str">
            <v>UNUC.00000086.01.01.01</v>
          </cell>
          <cell r="E1263">
            <v>2165683.8199999998</v>
          </cell>
        </row>
        <row r="1264">
          <cell r="A1264">
            <v>2012</v>
          </cell>
          <cell r="B1264" t="str">
            <v>JAN</v>
          </cell>
          <cell r="D1264" t="str">
            <v>UNUC.00000087.01.01.01</v>
          </cell>
          <cell r="E1264">
            <v>3167211.68</v>
          </cell>
        </row>
        <row r="1265">
          <cell r="A1265">
            <v>2012</v>
          </cell>
          <cell r="B1265" t="str">
            <v>JAN</v>
          </cell>
          <cell r="D1265" t="str">
            <v>4404840</v>
          </cell>
          <cell r="E1265">
            <v>942226.73</v>
          </cell>
        </row>
        <row r="1266">
          <cell r="A1266">
            <v>2012</v>
          </cell>
          <cell r="B1266" t="str">
            <v>JAN</v>
          </cell>
          <cell r="D1266" t="str">
            <v>4404940</v>
          </cell>
          <cell r="E1266">
            <v>609099.43999999994</v>
          </cell>
        </row>
        <row r="1267">
          <cell r="A1267">
            <v>2012</v>
          </cell>
          <cell r="B1267" t="str">
            <v>JAN</v>
          </cell>
          <cell r="D1267" t="str">
            <v>4404810</v>
          </cell>
          <cell r="E1267">
            <v>0</v>
          </cell>
        </row>
        <row r="1268">
          <cell r="A1268">
            <v>2012</v>
          </cell>
          <cell r="B1268" t="str">
            <v>JAN</v>
          </cell>
          <cell r="D1268" t="str">
            <v>4404840</v>
          </cell>
          <cell r="E1268">
            <v>-231121.01</v>
          </cell>
        </row>
        <row r="1269">
          <cell r="A1269">
            <v>2012</v>
          </cell>
          <cell r="B1269" t="str">
            <v>JAN</v>
          </cell>
          <cell r="D1269" t="str">
            <v>KWH4000</v>
          </cell>
          <cell r="E1269">
            <v>7840404689</v>
          </cell>
        </row>
        <row r="1270">
          <cell r="A1270">
            <v>2012</v>
          </cell>
          <cell r="B1270" t="str">
            <v>JAN</v>
          </cell>
          <cell r="D1270" t="str">
            <v>KWH4940</v>
          </cell>
          <cell r="E1270">
            <v>56129329</v>
          </cell>
        </row>
        <row r="1271">
          <cell r="A1271">
            <v>2012</v>
          </cell>
          <cell r="B1271" t="str">
            <v>JAN</v>
          </cell>
          <cell r="D1271" t="str">
            <v>4404000</v>
          </cell>
          <cell r="E1271">
            <v>238445341.31</v>
          </cell>
        </row>
        <row r="1272">
          <cell r="A1272">
            <v>2012</v>
          </cell>
          <cell r="B1272" t="str">
            <v>JAN</v>
          </cell>
          <cell r="D1272" t="str">
            <v>4404940</v>
          </cell>
          <cell r="E1272">
            <v>0</v>
          </cell>
        </row>
        <row r="1273">
          <cell r="A1273">
            <v>2012</v>
          </cell>
          <cell r="B1273" t="str">
            <v>JAN</v>
          </cell>
          <cell r="D1273" t="str">
            <v>UCOR.00000321.01.03.09</v>
          </cell>
          <cell r="E1273">
            <v>5405.07</v>
          </cell>
        </row>
        <row r="1274">
          <cell r="A1274">
            <v>2012</v>
          </cell>
          <cell r="B1274" t="str">
            <v>JAN</v>
          </cell>
          <cell r="D1274" t="str">
            <v>UCOR.00000321.01.03.10</v>
          </cell>
          <cell r="E1274">
            <v>1415.27</v>
          </cell>
        </row>
        <row r="1275">
          <cell r="A1275">
            <v>2012</v>
          </cell>
          <cell r="B1275" t="str">
            <v>JAN</v>
          </cell>
          <cell r="D1275" t="str">
            <v>UCOR.00000322.01.01.02</v>
          </cell>
          <cell r="E1275">
            <v>-58160.61</v>
          </cell>
        </row>
        <row r="1276">
          <cell r="A1276">
            <v>2012</v>
          </cell>
          <cell r="B1276" t="str">
            <v>JAN</v>
          </cell>
          <cell r="D1276" t="str">
            <v>UCOR.00000322.01.02.04</v>
          </cell>
          <cell r="E1276">
            <v>-6200.99</v>
          </cell>
        </row>
        <row r="1277">
          <cell r="A1277">
            <v>2012</v>
          </cell>
          <cell r="B1277" t="str">
            <v>JAN</v>
          </cell>
          <cell r="D1277" t="str">
            <v>6350000864</v>
          </cell>
          <cell r="E1277">
            <v>-1280730</v>
          </cell>
        </row>
        <row r="1278">
          <cell r="A1278">
            <v>2012</v>
          </cell>
          <cell r="B1278" t="str">
            <v>JAN</v>
          </cell>
          <cell r="D1278" t="str">
            <v>6350000865</v>
          </cell>
          <cell r="E1278">
            <v>-661721.39</v>
          </cell>
        </row>
        <row r="1279">
          <cell r="A1279">
            <v>2012</v>
          </cell>
          <cell r="B1279" t="str">
            <v>JAN</v>
          </cell>
          <cell r="D1279" t="str">
            <v>UCOR.00000301.01.02.01</v>
          </cell>
          <cell r="E1279">
            <v>7741500.54</v>
          </cell>
        </row>
        <row r="1280">
          <cell r="A1280">
            <v>2012</v>
          </cell>
          <cell r="B1280" t="str">
            <v>JAN</v>
          </cell>
          <cell r="D1280" t="str">
            <v>UCOR.00000320.01.01.05</v>
          </cell>
          <cell r="E1280">
            <v>17388.240000000002</v>
          </cell>
        </row>
        <row r="1281">
          <cell r="A1281">
            <v>2012</v>
          </cell>
          <cell r="B1281" t="str">
            <v>JAN</v>
          </cell>
          <cell r="D1281" t="str">
            <v>UCOR.00000320.01.01.07</v>
          </cell>
          <cell r="E1281">
            <v>35366.160000000003</v>
          </cell>
        </row>
        <row r="1282">
          <cell r="A1282">
            <v>2012</v>
          </cell>
          <cell r="B1282" t="str">
            <v>JAN</v>
          </cell>
          <cell r="D1282" t="str">
            <v>UCOR.00000320.01.01.09</v>
          </cell>
          <cell r="E1282">
            <v>637.12</v>
          </cell>
        </row>
        <row r="1283">
          <cell r="A1283">
            <v>2012</v>
          </cell>
          <cell r="B1283" t="str">
            <v>JAN</v>
          </cell>
          <cell r="D1283" t="str">
            <v>UCOR.00000320.01.02.05</v>
          </cell>
          <cell r="E1283">
            <v>377243.39</v>
          </cell>
        </row>
        <row r="1284">
          <cell r="A1284">
            <v>2012</v>
          </cell>
          <cell r="B1284" t="str">
            <v>JAN</v>
          </cell>
          <cell r="D1284" t="str">
            <v>UCOR.00000320.01.02.07</v>
          </cell>
          <cell r="E1284">
            <v>178542.36</v>
          </cell>
        </row>
        <row r="1285">
          <cell r="A1285">
            <v>2012</v>
          </cell>
          <cell r="B1285" t="str">
            <v>JAN</v>
          </cell>
          <cell r="D1285" t="str">
            <v>UCOR.00000320.01.02.08</v>
          </cell>
          <cell r="E1285">
            <v>283507.39</v>
          </cell>
        </row>
        <row r="1286">
          <cell r="A1286">
            <v>2012</v>
          </cell>
          <cell r="B1286" t="str">
            <v>JAN</v>
          </cell>
          <cell r="D1286" t="str">
            <v>UCOR.00000320.01.02.09</v>
          </cell>
          <cell r="E1286">
            <v>1255857.73</v>
          </cell>
        </row>
        <row r="1287">
          <cell r="A1287">
            <v>2012</v>
          </cell>
          <cell r="B1287" t="str">
            <v>JAN</v>
          </cell>
          <cell r="D1287" t="str">
            <v>UCOR.00000320.01.02.10</v>
          </cell>
          <cell r="E1287">
            <v>47229.87</v>
          </cell>
        </row>
        <row r="1288">
          <cell r="A1288">
            <v>2012</v>
          </cell>
          <cell r="B1288" t="str">
            <v>JAN</v>
          </cell>
          <cell r="D1288" t="str">
            <v>UCOR.00000320.01.03.01</v>
          </cell>
          <cell r="E1288">
            <v>2109552.65</v>
          </cell>
        </row>
        <row r="1289">
          <cell r="A1289">
            <v>2012</v>
          </cell>
          <cell r="B1289" t="str">
            <v>JAN</v>
          </cell>
          <cell r="D1289" t="str">
            <v>UCOR.00000320.01.03.02</v>
          </cell>
          <cell r="E1289">
            <v>6354353.1200000001</v>
          </cell>
        </row>
        <row r="1290">
          <cell r="A1290">
            <v>2012</v>
          </cell>
          <cell r="B1290" t="str">
            <v>JAN</v>
          </cell>
          <cell r="D1290" t="str">
            <v>UCOR.00000320.01.04.04</v>
          </cell>
          <cell r="E1290">
            <v>8615.39</v>
          </cell>
        </row>
        <row r="1291">
          <cell r="A1291">
            <v>2012</v>
          </cell>
          <cell r="B1291" t="str">
            <v>JAN</v>
          </cell>
          <cell r="D1291" t="str">
            <v>UCOR.00000320.01.06.04</v>
          </cell>
          <cell r="E1291">
            <v>2622.73</v>
          </cell>
        </row>
        <row r="1292">
          <cell r="A1292">
            <v>2012</v>
          </cell>
          <cell r="B1292" t="str">
            <v>JAN</v>
          </cell>
          <cell r="D1292" t="str">
            <v>UCOR.00000320.01.06.07</v>
          </cell>
          <cell r="E1292">
            <v>17066.63</v>
          </cell>
        </row>
        <row r="1293">
          <cell r="A1293">
            <v>2012</v>
          </cell>
          <cell r="B1293" t="str">
            <v>JAN</v>
          </cell>
          <cell r="D1293" t="str">
            <v>UCOR.00000320.01.06.09</v>
          </cell>
          <cell r="E1293">
            <v>100950.49</v>
          </cell>
        </row>
        <row r="1294">
          <cell r="A1294">
            <v>2012</v>
          </cell>
          <cell r="B1294" t="str">
            <v>JAN</v>
          </cell>
          <cell r="D1294" t="str">
            <v>UCOR.00000320.01.06.10</v>
          </cell>
          <cell r="E1294">
            <v>53639.17</v>
          </cell>
        </row>
        <row r="1295">
          <cell r="A1295">
            <v>2012</v>
          </cell>
          <cell r="B1295" t="str">
            <v>JAN</v>
          </cell>
          <cell r="D1295" t="str">
            <v>UCOR.00000320.01.06.13</v>
          </cell>
          <cell r="E1295">
            <v>2901.77</v>
          </cell>
        </row>
        <row r="1296">
          <cell r="A1296">
            <v>2012</v>
          </cell>
          <cell r="B1296" t="str">
            <v>JAN</v>
          </cell>
          <cell r="D1296" t="str">
            <v>UCOR.00000320.01.07.01</v>
          </cell>
          <cell r="E1296">
            <v>804991.73</v>
          </cell>
        </row>
        <row r="1297">
          <cell r="A1297">
            <v>2012</v>
          </cell>
          <cell r="B1297" t="str">
            <v>JAN</v>
          </cell>
          <cell r="D1297" t="str">
            <v>UCOR.00000320.01.07.02</v>
          </cell>
          <cell r="E1297">
            <v>30540660.559999999</v>
          </cell>
        </row>
        <row r="1298">
          <cell r="A1298">
            <v>2012</v>
          </cell>
          <cell r="B1298" t="str">
            <v>JAN</v>
          </cell>
          <cell r="D1298" t="str">
            <v>UCOR.00000320.01.07.04</v>
          </cell>
          <cell r="E1298">
            <v>14221149.300000001</v>
          </cell>
        </row>
        <row r="1299">
          <cell r="A1299">
            <v>2012</v>
          </cell>
          <cell r="B1299" t="str">
            <v>JAN</v>
          </cell>
          <cell r="D1299" t="str">
            <v>UCOR.00000320.01.07.05</v>
          </cell>
          <cell r="E1299">
            <v>4401.38</v>
          </cell>
        </row>
        <row r="1300">
          <cell r="A1300">
            <v>2012</v>
          </cell>
          <cell r="B1300" t="str">
            <v>JAN</v>
          </cell>
          <cell r="D1300" t="str">
            <v>UCOR.00000320.01.07.07</v>
          </cell>
          <cell r="E1300">
            <v>23884.13</v>
          </cell>
        </row>
        <row r="1301">
          <cell r="A1301">
            <v>2012</v>
          </cell>
          <cell r="B1301" t="str">
            <v>JAN</v>
          </cell>
          <cell r="D1301" t="str">
            <v>UCOR.00000320.01.07.09</v>
          </cell>
          <cell r="E1301">
            <v>-555.64</v>
          </cell>
        </row>
        <row r="1302">
          <cell r="A1302">
            <v>2012</v>
          </cell>
          <cell r="B1302" t="str">
            <v>JAN</v>
          </cell>
          <cell r="D1302" t="str">
            <v>UCOR.00000320.01.07.11</v>
          </cell>
          <cell r="E1302">
            <v>19506181.440000001</v>
          </cell>
        </row>
        <row r="1303">
          <cell r="A1303">
            <v>2012</v>
          </cell>
          <cell r="B1303" t="str">
            <v>JAN</v>
          </cell>
          <cell r="D1303" t="str">
            <v>UCOR.00000320.01.07.12</v>
          </cell>
          <cell r="E1303">
            <v>17384073.219999999</v>
          </cell>
        </row>
        <row r="1304">
          <cell r="A1304">
            <v>2012</v>
          </cell>
          <cell r="B1304" t="str">
            <v>JAN</v>
          </cell>
          <cell r="D1304" t="str">
            <v>UCOR.00000320.01.07.13</v>
          </cell>
          <cell r="E1304">
            <v>19343155.280000001</v>
          </cell>
        </row>
        <row r="1305">
          <cell r="A1305">
            <v>2012</v>
          </cell>
          <cell r="B1305" t="str">
            <v>JAN</v>
          </cell>
          <cell r="D1305" t="str">
            <v>UCOR.00000320.01.07.14</v>
          </cell>
          <cell r="E1305">
            <v>12219570.029999999</v>
          </cell>
        </row>
        <row r="1306">
          <cell r="A1306">
            <v>2012</v>
          </cell>
          <cell r="B1306" t="str">
            <v>JAN</v>
          </cell>
          <cell r="D1306" t="str">
            <v>UCOR.00000320.01.07.15</v>
          </cell>
          <cell r="E1306">
            <v>75301759.840000004</v>
          </cell>
        </row>
        <row r="1307">
          <cell r="A1307">
            <v>2012</v>
          </cell>
          <cell r="B1307" t="str">
            <v>JAN</v>
          </cell>
          <cell r="D1307" t="str">
            <v>UNUC.00000580.01.01.01</v>
          </cell>
          <cell r="E1307">
            <v>-1693.13</v>
          </cell>
        </row>
        <row r="1308">
          <cell r="A1308">
            <v>2012</v>
          </cell>
          <cell r="B1308" t="str">
            <v>JAN</v>
          </cell>
          <cell r="D1308" t="str">
            <v>UNUC.00000581.01.01.01</v>
          </cell>
          <cell r="E1308">
            <v>528138.56000000006</v>
          </cell>
        </row>
        <row r="1309">
          <cell r="A1309">
            <v>2012</v>
          </cell>
          <cell r="B1309" t="str">
            <v>JAN</v>
          </cell>
          <cell r="D1309" t="str">
            <v>UNUC.00000582.01.01.01</v>
          </cell>
          <cell r="E1309">
            <v>503498.03</v>
          </cell>
        </row>
        <row r="1310">
          <cell r="A1310">
            <v>2012</v>
          </cell>
          <cell r="B1310" t="str">
            <v>JAN</v>
          </cell>
          <cell r="D1310" t="str">
            <v>UNUC.00000583.01.01.01</v>
          </cell>
          <cell r="E1310">
            <v>503627.65</v>
          </cell>
        </row>
        <row r="1311">
          <cell r="A1311">
            <v>2012</v>
          </cell>
          <cell r="B1311" t="str">
            <v>JAN</v>
          </cell>
          <cell r="D1311" t="str">
            <v>6350000933</v>
          </cell>
          <cell r="E1311">
            <v>31470.47</v>
          </cell>
        </row>
        <row r="1312">
          <cell r="A1312">
            <v>2012</v>
          </cell>
          <cell r="B1312" t="str">
            <v>JAN</v>
          </cell>
          <cell r="D1312" t="str">
            <v>6350000934</v>
          </cell>
          <cell r="E1312">
            <v>-12517.06</v>
          </cell>
        </row>
        <row r="1313">
          <cell r="A1313">
            <v>2012</v>
          </cell>
          <cell r="B1313" t="str">
            <v>JAN</v>
          </cell>
          <cell r="D1313" t="str">
            <v>6350000935</v>
          </cell>
          <cell r="E1313">
            <v>865.52</v>
          </cell>
        </row>
        <row r="1314">
          <cell r="A1314">
            <v>2012</v>
          </cell>
          <cell r="B1314" t="str">
            <v>JAN</v>
          </cell>
          <cell r="D1314" t="str">
            <v>UCOR.00000321.01.01.02</v>
          </cell>
          <cell r="E1314">
            <v>-2736.78</v>
          </cell>
        </row>
        <row r="1315">
          <cell r="A1315">
            <v>2012</v>
          </cell>
          <cell r="B1315" t="str">
            <v>JAN</v>
          </cell>
          <cell r="D1315" t="str">
            <v>UCOR.00000321.01.01.07</v>
          </cell>
          <cell r="E1315">
            <v>-38878.83</v>
          </cell>
        </row>
        <row r="1316">
          <cell r="A1316">
            <v>2012</v>
          </cell>
          <cell r="B1316" t="str">
            <v>JAN</v>
          </cell>
          <cell r="D1316" t="str">
            <v>UCOR.00000321.01.01.09</v>
          </cell>
          <cell r="E1316">
            <v>20689.07</v>
          </cell>
        </row>
        <row r="1317">
          <cell r="A1317">
            <v>2012</v>
          </cell>
          <cell r="B1317" t="str">
            <v>JAN</v>
          </cell>
          <cell r="D1317" t="str">
            <v>UCOR.00000321.01.01.10</v>
          </cell>
          <cell r="E1317">
            <v>128746.64</v>
          </cell>
        </row>
        <row r="1318">
          <cell r="A1318">
            <v>2012</v>
          </cell>
          <cell r="B1318" t="str">
            <v>JAN</v>
          </cell>
          <cell r="D1318" t="str">
            <v>UCOR.00000321.01.01.12</v>
          </cell>
          <cell r="E1318">
            <v>-88.96</v>
          </cell>
        </row>
        <row r="1319">
          <cell r="A1319">
            <v>2012</v>
          </cell>
          <cell r="B1319" t="str">
            <v>JAN</v>
          </cell>
          <cell r="D1319" t="str">
            <v>UCOR.00000321.01.03.02</v>
          </cell>
          <cell r="E1319">
            <v>878</v>
          </cell>
        </row>
        <row r="1320">
          <cell r="A1320">
            <v>2012</v>
          </cell>
          <cell r="B1320" t="str">
            <v>JAN</v>
          </cell>
          <cell r="D1320" t="str">
            <v>UCOR.00000321.01.03.03</v>
          </cell>
          <cell r="E1320">
            <v>-2622.73</v>
          </cell>
        </row>
        <row r="1321">
          <cell r="A1321">
            <v>2012</v>
          </cell>
          <cell r="B1321" t="str">
            <v>JAN</v>
          </cell>
          <cell r="D1321" t="str">
            <v>UCOR.00000321.01.03.04</v>
          </cell>
          <cell r="E1321">
            <v>-124609.78</v>
          </cell>
        </row>
        <row r="1322">
          <cell r="A1322">
            <v>2012</v>
          </cell>
          <cell r="B1322" t="str">
            <v>JAN</v>
          </cell>
          <cell r="D1322" t="str">
            <v>UCOR.00000321.01.03.05</v>
          </cell>
          <cell r="E1322">
            <v>87.93</v>
          </cell>
        </row>
        <row r="1323">
          <cell r="A1323">
            <v>2012</v>
          </cell>
          <cell r="B1323" t="str">
            <v>JAN</v>
          </cell>
          <cell r="D1323" t="str">
            <v>MAN4006</v>
          </cell>
          <cell r="E1323">
            <v>0</v>
          </cell>
        </row>
        <row r="1324">
          <cell r="A1324">
            <v>2012</v>
          </cell>
          <cell r="B1324" t="str">
            <v>JAN</v>
          </cell>
          <cell r="D1324" t="str">
            <v>MAN4007</v>
          </cell>
          <cell r="E1324">
            <v>0</v>
          </cell>
        </row>
        <row r="1325">
          <cell r="A1325">
            <v>2012</v>
          </cell>
          <cell r="B1325" t="str">
            <v>JAN</v>
          </cell>
          <cell r="D1325" t="str">
            <v>MAN4008</v>
          </cell>
          <cell r="E1325">
            <v>0</v>
          </cell>
        </row>
        <row r="1326">
          <cell r="A1326">
            <v>2012</v>
          </cell>
          <cell r="B1326" t="str">
            <v>JAN</v>
          </cell>
          <cell r="D1326" t="str">
            <v>MAN4009</v>
          </cell>
          <cell r="E1326">
            <v>0</v>
          </cell>
        </row>
        <row r="1327">
          <cell r="A1327">
            <v>2012</v>
          </cell>
          <cell r="B1327" t="str">
            <v>JAN</v>
          </cell>
          <cell r="D1327" t="str">
            <v>MAN400B</v>
          </cell>
          <cell r="E1327">
            <v>-51121025</v>
          </cell>
        </row>
        <row r="1328">
          <cell r="A1328">
            <v>2012</v>
          </cell>
          <cell r="B1328" t="str">
            <v>JAN</v>
          </cell>
          <cell r="D1328" t="str">
            <v>MAN400G</v>
          </cell>
          <cell r="E1328">
            <v>-6571449</v>
          </cell>
        </row>
        <row r="1329">
          <cell r="A1329">
            <v>2012</v>
          </cell>
          <cell r="B1329" t="str">
            <v>JAN</v>
          </cell>
          <cell r="D1329" t="str">
            <v>MAN400H</v>
          </cell>
          <cell r="E1329">
            <v>0</v>
          </cell>
        </row>
        <row r="1330">
          <cell r="A1330">
            <v>2012</v>
          </cell>
          <cell r="B1330" t="str">
            <v>JAN</v>
          </cell>
          <cell r="D1330" t="str">
            <v>MAN400R</v>
          </cell>
          <cell r="E1330">
            <v>0</v>
          </cell>
        </row>
        <row r="1331">
          <cell r="A1331">
            <v>2012</v>
          </cell>
          <cell r="B1331" t="str">
            <v>JAN</v>
          </cell>
          <cell r="D1331" t="str">
            <v>MAN400W</v>
          </cell>
          <cell r="E1331">
            <v>0</v>
          </cell>
        </row>
        <row r="1332">
          <cell r="A1332">
            <v>2012</v>
          </cell>
          <cell r="B1332" t="str">
            <v>JAN</v>
          </cell>
          <cell r="D1332" t="str">
            <v>MAN400X</v>
          </cell>
          <cell r="E1332">
            <v>0</v>
          </cell>
        </row>
        <row r="1333">
          <cell r="A1333">
            <v>2012</v>
          </cell>
          <cell r="B1333" t="str">
            <v>JAN</v>
          </cell>
          <cell r="D1333" t="str">
            <v>MAN4019</v>
          </cell>
          <cell r="E1333">
            <v>0</v>
          </cell>
        </row>
        <row r="1334">
          <cell r="A1334">
            <v>2012</v>
          </cell>
          <cell r="B1334" t="str">
            <v>JAN</v>
          </cell>
          <cell r="D1334" t="str">
            <v>MAN4100</v>
          </cell>
          <cell r="E1334">
            <v>0</v>
          </cell>
        </row>
        <row r="1335">
          <cell r="A1335">
            <v>2012</v>
          </cell>
          <cell r="B1335" t="str">
            <v>JAN</v>
          </cell>
          <cell r="D1335" t="str">
            <v>MAN4150</v>
          </cell>
          <cell r="E1335">
            <v>8.4999999999999995E-4</v>
          </cell>
        </row>
        <row r="1336">
          <cell r="A1336">
            <v>2012</v>
          </cell>
          <cell r="B1336" t="str">
            <v>JAN</v>
          </cell>
          <cell r="D1336" t="str">
            <v>XAN4100</v>
          </cell>
          <cell r="E1336">
            <v>1.1999999999999999E-3</v>
          </cell>
        </row>
        <row r="1337">
          <cell r="A1337">
            <v>2012</v>
          </cell>
          <cell r="B1337" t="str">
            <v>JAN</v>
          </cell>
          <cell r="D1337" t="str">
            <v>XAN4200</v>
          </cell>
          <cell r="E1337">
            <v>7.2000000000000005E-4</v>
          </cell>
        </row>
        <row r="1338">
          <cell r="A1338">
            <v>2012</v>
          </cell>
          <cell r="B1338" t="str">
            <v>JAN</v>
          </cell>
          <cell r="D1338" t="str">
            <v>XAN4300</v>
          </cell>
          <cell r="E1338">
            <v>1.9473000000000001E-2</v>
          </cell>
        </row>
        <row r="1339">
          <cell r="A1339">
            <v>2012</v>
          </cell>
          <cell r="B1339" t="str">
            <v>JAN</v>
          </cell>
          <cell r="D1339" t="str">
            <v>XAN4400</v>
          </cell>
          <cell r="E1339">
            <v>4.7018999999999998E-2</v>
          </cell>
        </row>
        <row r="1340">
          <cell r="A1340">
            <v>2012</v>
          </cell>
          <cell r="B1340" t="str">
            <v>JAN</v>
          </cell>
          <cell r="D1340" t="str">
            <v>XAN4500</v>
          </cell>
          <cell r="E1340">
            <v>0.35</v>
          </cell>
        </row>
        <row r="1341">
          <cell r="A1341">
            <v>2012</v>
          </cell>
          <cell r="B1341" t="str">
            <v>JAN</v>
          </cell>
          <cell r="D1341" t="str">
            <v>XAN4600</v>
          </cell>
          <cell r="E1341">
            <v>5.5E-2</v>
          </cell>
        </row>
        <row r="1342">
          <cell r="A1342">
            <v>2012</v>
          </cell>
          <cell r="B1342" t="str">
            <v>JAN</v>
          </cell>
          <cell r="D1342" t="str">
            <v>CIN4001</v>
          </cell>
          <cell r="E1342">
            <v>0</v>
          </cell>
        </row>
        <row r="1343">
          <cell r="A1343">
            <v>2012</v>
          </cell>
          <cell r="B1343" t="str">
            <v>JAN</v>
          </cell>
          <cell r="D1343" t="str">
            <v>XAN4700</v>
          </cell>
          <cell r="E1343">
            <v>2.9999999999999997E-4</v>
          </cell>
        </row>
        <row r="1344">
          <cell r="A1344">
            <v>2012</v>
          </cell>
          <cell r="B1344" t="str">
            <v>JAN</v>
          </cell>
          <cell r="D1344" t="str">
            <v>AM44111</v>
          </cell>
          <cell r="E1344">
            <v>-49</v>
          </cell>
        </row>
        <row r="1345">
          <cell r="A1345">
            <v>2012</v>
          </cell>
          <cell r="B1345" t="str">
            <v>JAN</v>
          </cell>
          <cell r="D1345" t="str">
            <v>AM14111</v>
          </cell>
          <cell r="E1345">
            <v>0</v>
          </cell>
        </row>
        <row r="1346">
          <cell r="A1346">
            <v>2012</v>
          </cell>
          <cell r="B1346" t="str">
            <v>JAN</v>
          </cell>
          <cell r="D1346" t="str">
            <v>CIQ4001</v>
          </cell>
          <cell r="E1346">
            <v>33416763.789999999</v>
          </cell>
        </row>
        <row r="1347">
          <cell r="A1347">
            <v>2012</v>
          </cell>
          <cell r="B1347" t="str">
            <v>JAN</v>
          </cell>
          <cell r="D1347" t="str">
            <v>CIP4001</v>
          </cell>
          <cell r="E1347">
            <v>33369368.789999999</v>
          </cell>
        </row>
        <row r="1348">
          <cell r="A1348">
            <v>2012</v>
          </cell>
          <cell r="B1348" t="str">
            <v>JAN</v>
          </cell>
          <cell r="D1348" t="str">
            <v>GLB4BEG</v>
          </cell>
          <cell r="E1348">
            <v>-102921445.830424</v>
          </cell>
        </row>
        <row r="1349">
          <cell r="A1349">
            <v>2012</v>
          </cell>
          <cell r="B1349" t="str">
            <v>JAN</v>
          </cell>
          <cell r="D1349" t="str">
            <v>O/U4YTD</v>
          </cell>
          <cell r="E1349">
            <v>0</v>
          </cell>
        </row>
        <row r="1350">
          <cell r="A1350">
            <v>2012</v>
          </cell>
          <cell r="B1350" t="str">
            <v>JAN</v>
          </cell>
          <cell r="D1350" t="str">
            <v>TRU4YTD</v>
          </cell>
          <cell r="E1350">
            <v>0</v>
          </cell>
        </row>
        <row r="1351">
          <cell r="A1351">
            <v>2012</v>
          </cell>
          <cell r="B1351" t="str">
            <v>JAN</v>
          </cell>
          <cell r="D1351" t="str">
            <v>1MC4YTD</v>
          </cell>
          <cell r="E1351">
            <v>0</v>
          </cell>
        </row>
        <row r="1352">
          <cell r="A1352">
            <v>2012</v>
          </cell>
          <cell r="B1352" t="str">
            <v>JAN</v>
          </cell>
          <cell r="D1352" t="str">
            <v>2MC4YTD</v>
          </cell>
          <cell r="E1352">
            <v>0</v>
          </cell>
        </row>
        <row r="1353">
          <cell r="A1353">
            <v>2012</v>
          </cell>
          <cell r="B1353" t="str">
            <v>JAN</v>
          </cell>
          <cell r="D1353" t="str">
            <v>3MC4YTD</v>
          </cell>
          <cell r="E1353">
            <v>0</v>
          </cell>
        </row>
        <row r="1354">
          <cell r="A1354">
            <v>2012</v>
          </cell>
          <cell r="B1354" t="str">
            <v>JAN</v>
          </cell>
          <cell r="D1354" t="str">
            <v>INT4YTD</v>
          </cell>
          <cell r="E1354">
            <v>0</v>
          </cell>
        </row>
        <row r="1355">
          <cell r="A1355">
            <v>2012</v>
          </cell>
          <cell r="B1355" t="str">
            <v>JAN</v>
          </cell>
          <cell r="D1355" t="str">
            <v>RRT9102</v>
          </cell>
          <cell r="E1355">
            <v>472601.10087938397</v>
          </cell>
        </row>
        <row r="1356">
          <cell r="A1356">
            <v>2012</v>
          </cell>
          <cell r="B1356" t="str">
            <v>JAN</v>
          </cell>
          <cell r="D1356" t="str">
            <v>RRD9002</v>
          </cell>
          <cell r="E1356">
            <v>0</v>
          </cell>
        </row>
        <row r="1357">
          <cell r="A1357">
            <v>2012</v>
          </cell>
          <cell r="B1357" t="str">
            <v>JAN</v>
          </cell>
          <cell r="D1357" t="str">
            <v>RRT9103</v>
          </cell>
          <cell r="E1357">
            <v>214586.93550336899</v>
          </cell>
        </row>
        <row r="1358">
          <cell r="A1358">
            <v>2012</v>
          </cell>
          <cell r="B1358" t="str">
            <v>JAN</v>
          </cell>
          <cell r="D1358" t="str">
            <v>RRT9003</v>
          </cell>
          <cell r="E1358">
            <v>455688.38584366499</v>
          </cell>
        </row>
        <row r="1359">
          <cell r="A1359">
            <v>2012</v>
          </cell>
          <cell r="B1359" t="str">
            <v>JAN</v>
          </cell>
          <cell r="D1359" t="str">
            <v>RRD9103</v>
          </cell>
          <cell r="E1359">
            <v>0</v>
          </cell>
        </row>
        <row r="1360">
          <cell r="A1360">
            <v>2012</v>
          </cell>
          <cell r="B1360" t="str">
            <v>JAN</v>
          </cell>
          <cell r="D1360" t="str">
            <v>RRD9003</v>
          </cell>
          <cell r="E1360">
            <v>0</v>
          </cell>
        </row>
        <row r="1361">
          <cell r="A1361">
            <v>2012</v>
          </cell>
          <cell r="B1361" t="str">
            <v>JAN</v>
          </cell>
          <cell r="D1361" t="str">
            <v>RRD9102</v>
          </cell>
          <cell r="E1361">
            <v>0</v>
          </cell>
        </row>
        <row r="1362">
          <cell r="A1362">
            <v>2012</v>
          </cell>
          <cell r="B1362" t="str">
            <v>JAN</v>
          </cell>
          <cell r="D1362" t="str">
            <v>RRT9002</v>
          </cell>
          <cell r="E1362">
            <v>1254801.2863435301</v>
          </cell>
        </row>
        <row r="1363">
          <cell r="A1363">
            <v>2012</v>
          </cell>
          <cell r="B1363" t="str">
            <v>JAN</v>
          </cell>
          <cell r="D1363" t="str">
            <v>JUR4FA1</v>
          </cell>
          <cell r="E1363">
            <v>0.98224920000000004</v>
          </cell>
        </row>
        <row r="1364">
          <cell r="A1364">
            <v>2012</v>
          </cell>
          <cell r="B1364" t="str">
            <v>JAN</v>
          </cell>
          <cell r="D1364" t="str">
            <v>TRU4TOT</v>
          </cell>
          <cell r="E1364">
            <v>-51800406</v>
          </cell>
        </row>
        <row r="1365">
          <cell r="A1365">
            <v>2012</v>
          </cell>
          <cell r="B1365" t="str">
            <v>JAN</v>
          </cell>
          <cell r="D1365" t="str">
            <v>2MC4MON</v>
          </cell>
          <cell r="E1365">
            <v>0</v>
          </cell>
        </row>
        <row r="1366">
          <cell r="A1366">
            <v>2012</v>
          </cell>
          <cell r="B1366" t="str">
            <v>JAN</v>
          </cell>
          <cell r="D1366" t="str">
            <v>2MC4TOT</v>
          </cell>
          <cell r="E1366">
            <v>0</v>
          </cell>
        </row>
        <row r="1367">
          <cell r="A1367">
            <v>2012</v>
          </cell>
          <cell r="B1367" t="str">
            <v>JAN</v>
          </cell>
          <cell r="D1367" t="str">
            <v>TRU4MON</v>
          </cell>
          <cell r="E1367">
            <v>-4316700.5</v>
          </cell>
        </row>
        <row r="1368">
          <cell r="A1368">
            <v>2012</v>
          </cell>
          <cell r="B1368" t="str">
            <v>JAN</v>
          </cell>
          <cell r="D1368" t="str">
            <v>1MC4TOT</v>
          </cell>
          <cell r="E1368">
            <v>0</v>
          </cell>
        </row>
        <row r="1369">
          <cell r="A1369">
            <v>2012</v>
          </cell>
          <cell r="B1369" t="str">
            <v>JAN</v>
          </cell>
          <cell r="D1369" t="str">
            <v>1MC4MON</v>
          </cell>
          <cell r="E1369">
            <v>0</v>
          </cell>
        </row>
        <row r="1370">
          <cell r="A1370">
            <v>2012</v>
          </cell>
          <cell r="B1370" t="str">
            <v>JAN</v>
          </cell>
          <cell r="D1370" t="str">
            <v>PIF4MON</v>
          </cell>
          <cell r="E1370">
            <v>-547226.46305999998</v>
          </cell>
        </row>
        <row r="1371">
          <cell r="A1371">
            <v>2012</v>
          </cell>
          <cell r="B1371" t="str">
            <v>JAN</v>
          </cell>
          <cell r="D1371" t="str">
            <v>PIF4GRS</v>
          </cell>
          <cell r="E1371">
            <v>0</v>
          </cell>
        </row>
        <row r="1372">
          <cell r="A1372">
            <v>2012</v>
          </cell>
          <cell r="B1372" t="str">
            <v>JAN</v>
          </cell>
          <cell r="D1372" t="str">
            <v>PIF4NET</v>
          </cell>
          <cell r="E1372">
            <v>-6566717.5567199998</v>
          </cell>
        </row>
        <row r="1373">
          <cell r="A1373">
            <v>2012</v>
          </cell>
          <cell r="B1373" t="str">
            <v>JAN</v>
          </cell>
          <cell r="D1373" t="str">
            <v>PIF4FEE</v>
          </cell>
          <cell r="E1373">
            <v>4731.4432800000004</v>
          </cell>
        </row>
        <row r="1374">
          <cell r="A1374">
            <v>2012</v>
          </cell>
          <cell r="B1374" t="str">
            <v>JAN</v>
          </cell>
          <cell r="D1374" t="str">
            <v>GRT4FEE</v>
          </cell>
          <cell r="E1374">
            <v>0</v>
          </cell>
        </row>
        <row r="1375">
          <cell r="A1375">
            <v>2012</v>
          </cell>
          <cell r="B1375" t="str">
            <v>JAN</v>
          </cell>
          <cell r="D1375" t="str">
            <v>REV4MON</v>
          </cell>
          <cell r="E1375">
            <v>280129075.19856101</v>
          </cell>
        </row>
        <row r="1376">
          <cell r="A1376">
            <v>2012</v>
          </cell>
          <cell r="B1376" t="str">
            <v>JAN</v>
          </cell>
          <cell r="D1376" t="str">
            <v>RAF4FEE</v>
          </cell>
          <cell r="E1376">
            <v>205342.80837839999</v>
          </cell>
        </row>
        <row r="1377">
          <cell r="A1377">
            <v>2012</v>
          </cell>
          <cell r="B1377" t="str">
            <v>JAN</v>
          </cell>
          <cell r="D1377" t="str">
            <v>REV4NET</v>
          </cell>
          <cell r="E1377">
            <v>284993002.16162097</v>
          </cell>
        </row>
        <row r="1378">
          <cell r="A1378">
            <v>2012</v>
          </cell>
          <cell r="B1378" t="str">
            <v>JAN</v>
          </cell>
          <cell r="D1378" t="str">
            <v>AM84111</v>
          </cell>
          <cell r="E1378">
            <v>7.5000000000000002E-4</v>
          </cell>
        </row>
        <row r="1379">
          <cell r="A1379">
            <v>2012</v>
          </cell>
          <cell r="B1379" t="str">
            <v>JAN</v>
          </cell>
          <cell r="D1379" t="str">
            <v>AM34111</v>
          </cell>
          <cell r="E1379">
            <v>0</v>
          </cell>
        </row>
        <row r="1380">
          <cell r="A1380">
            <v>2012</v>
          </cell>
          <cell r="B1380" t="str">
            <v>JAN</v>
          </cell>
          <cell r="D1380" t="str">
            <v>AMB4111</v>
          </cell>
          <cell r="E1380">
            <v>0.98224920000000004</v>
          </cell>
        </row>
        <row r="1381">
          <cell r="A1381">
            <v>2012</v>
          </cell>
          <cell r="B1381" t="str">
            <v>JAN</v>
          </cell>
          <cell r="D1381" t="str">
            <v>AMA4111</v>
          </cell>
          <cell r="E1381">
            <v>0</v>
          </cell>
        </row>
        <row r="1382">
          <cell r="A1382">
            <v>2012</v>
          </cell>
          <cell r="B1382" t="str">
            <v>JAN</v>
          </cell>
          <cell r="D1382" t="str">
            <v>AM24111</v>
          </cell>
          <cell r="E1382">
            <v>0</v>
          </cell>
        </row>
        <row r="1383">
          <cell r="A1383">
            <v>2012</v>
          </cell>
          <cell r="B1383" t="str">
            <v>JAN</v>
          </cell>
          <cell r="D1383" t="str">
            <v>AMC4111</v>
          </cell>
          <cell r="E1383">
            <v>0</v>
          </cell>
        </row>
        <row r="1384">
          <cell r="A1384">
            <v>2012</v>
          </cell>
          <cell r="B1384" t="str">
            <v>JAN</v>
          </cell>
          <cell r="D1384" t="str">
            <v>AM64111</v>
          </cell>
          <cell r="E1384">
            <v>2.9999999999999997E-4</v>
          </cell>
        </row>
        <row r="1385">
          <cell r="A1385">
            <v>2012</v>
          </cell>
          <cell r="B1385" t="str">
            <v>JAN</v>
          </cell>
          <cell r="D1385" t="str">
            <v>AM94111</v>
          </cell>
          <cell r="E1385">
            <v>6.2500000000000001E-5</v>
          </cell>
        </row>
        <row r="1386">
          <cell r="A1386">
            <v>2012</v>
          </cell>
          <cell r="B1386" t="str">
            <v>JAN</v>
          </cell>
          <cell r="D1386" t="str">
            <v>AM54111</v>
          </cell>
          <cell r="E1386">
            <v>0</v>
          </cell>
        </row>
        <row r="1387">
          <cell r="A1387">
            <v>2012</v>
          </cell>
          <cell r="B1387" t="str">
            <v>JAN</v>
          </cell>
          <cell r="D1387" t="str">
            <v>AM74111</v>
          </cell>
          <cell r="E1387">
            <v>1.1999999999999999E-3</v>
          </cell>
        </row>
        <row r="1388">
          <cell r="A1388">
            <v>2012</v>
          </cell>
          <cell r="B1388" t="str">
            <v>JAN</v>
          </cell>
          <cell r="D1388" t="str">
            <v>COC4001</v>
          </cell>
          <cell r="E1388">
            <v>-52.908213247863202</v>
          </cell>
        </row>
        <row r="1389">
          <cell r="A1389">
            <v>2012</v>
          </cell>
          <cell r="B1389" t="str">
            <v>JAN</v>
          </cell>
          <cell r="D1389" t="str">
            <v>CIS4001</v>
          </cell>
          <cell r="E1389">
            <v>33369368.789999999</v>
          </cell>
        </row>
        <row r="1390">
          <cell r="A1390">
            <v>2012</v>
          </cell>
          <cell r="B1390" t="str">
            <v>JAN</v>
          </cell>
          <cell r="D1390" t="str">
            <v>COA4001</v>
          </cell>
          <cell r="E1390">
            <v>-92.853914250000003</v>
          </cell>
        </row>
        <row r="1391">
          <cell r="A1391">
            <v>2012</v>
          </cell>
          <cell r="B1391" t="str">
            <v>JAN</v>
          </cell>
          <cell r="D1391" t="str">
            <v>CI54001</v>
          </cell>
          <cell r="E1391">
            <v>0</v>
          </cell>
        </row>
        <row r="1392">
          <cell r="A1392">
            <v>2012</v>
          </cell>
          <cell r="B1392" t="str">
            <v>JAN</v>
          </cell>
          <cell r="D1392" t="str">
            <v>UCOR.00000320.01.07.16</v>
          </cell>
          <cell r="E1392">
            <v>3452.17</v>
          </cell>
        </row>
        <row r="1393">
          <cell r="A1393">
            <v>2012</v>
          </cell>
          <cell r="B1393" t="str">
            <v>JAN</v>
          </cell>
          <cell r="D1393" t="str">
            <v>UCOR.00000320.01.07.17</v>
          </cell>
          <cell r="E1393">
            <v>28553913.43</v>
          </cell>
        </row>
        <row r="1394">
          <cell r="A1394">
            <v>2012</v>
          </cell>
          <cell r="B1394" t="str">
            <v>JAN</v>
          </cell>
          <cell r="D1394" t="str">
            <v>UCOR.00000323.01.02.01</v>
          </cell>
          <cell r="E1394">
            <v>137563.68</v>
          </cell>
        </row>
        <row r="1395">
          <cell r="A1395">
            <v>2012</v>
          </cell>
          <cell r="B1395" t="str">
            <v>JAN</v>
          </cell>
          <cell r="D1395" t="str">
            <v>UCOR.00000301.01.04.01</v>
          </cell>
          <cell r="E1395">
            <v>3421990.49</v>
          </cell>
        </row>
        <row r="1396">
          <cell r="A1396">
            <v>2012</v>
          </cell>
          <cell r="B1396" t="str">
            <v>JAN</v>
          </cell>
          <cell r="D1396" t="str">
            <v>FC34125</v>
          </cell>
          <cell r="E1396">
            <v>-46739.957507245599</v>
          </cell>
        </row>
        <row r="1397">
          <cell r="A1397">
            <v>2012</v>
          </cell>
          <cell r="B1397" t="str">
            <v>JAN</v>
          </cell>
          <cell r="D1397" t="str">
            <v>FC14120</v>
          </cell>
          <cell r="E1397">
            <v>-661721.39</v>
          </cell>
        </row>
        <row r="1398">
          <cell r="A1398">
            <v>2012</v>
          </cell>
          <cell r="B1398" t="str">
            <v>JAN</v>
          </cell>
          <cell r="D1398" t="str">
            <v>FC34127</v>
          </cell>
          <cell r="E1398">
            <v>8544562.7668787502</v>
          </cell>
        </row>
        <row r="1399">
          <cell r="A1399">
            <v>2012</v>
          </cell>
          <cell r="B1399" t="str">
            <v>JAN</v>
          </cell>
          <cell r="D1399" t="str">
            <v>FC24127</v>
          </cell>
          <cell r="E1399">
            <v>0.98224920000000004</v>
          </cell>
        </row>
        <row r="1400">
          <cell r="A1400">
            <v>2012</v>
          </cell>
          <cell r="B1400" t="str">
            <v>JAN</v>
          </cell>
          <cell r="D1400" t="str">
            <v>FC14128</v>
          </cell>
          <cell r="E1400">
            <v>0</v>
          </cell>
        </row>
        <row r="1401">
          <cell r="A1401">
            <v>2012</v>
          </cell>
          <cell r="B1401" t="str">
            <v>JAN</v>
          </cell>
          <cell r="D1401" t="str">
            <v>FC14112</v>
          </cell>
          <cell r="E1401">
            <v>0</v>
          </cell>
        </row>
        <row r="1402">
          <cell r="A1402">
            <v>2012</v>
          </cell>
          <cell r="B1402" t="str">
            <v>JAN</v>
          </cell>
          <cell r="D1402" t="str">
            <v>FC24191</v>
          </cell>
          <cell r="E1402">
            <v>0.98224920000000004</v>
          </cell>
        </row>
        <row r="1403">
          <cell r="A1403">
            <v>2012</v>
          </cell>
          <cell r="B1403" t="str">
            <v>JAN</v>
          </cell>
          <cell r="D1403" t="str">
            <v>FC14119</v>
          </cell>
          <cell r="E1403">
            <v>-1280730</v>
          </cell>
        </row>
        <row r="1404">
          <cell r="A1404">
            <v>2012</v>
          </cell>
          <cell r="B1404" t="str">
            <v>JAN</v>
          </cell>
          <cell r="D1404" t="str">
            <v>FC14127</v>
          </cell>
          <cell r="E1404">
            <v>8698976.5600000005</v>
          </cell>
        </row>
        <row r="1405">
          <cell r="A1405">
            <v>2012</v>
          </cell>
          <cell r="B1405" t="str">
            <v>JAN</v>
          </cell>
          <cell r="D1405" t="str">
            <v>FC34121</v>
          </cell>
          <cell r="E1405">
            <v>7604082.7122145602</v>
          </cell>
        </row>
        <row r="1406">
          <cell r="A1406">
            <v>2012</v>
          </cell>
          <cell r="B1406" t="str">
            <v>JAN</v>
          </cell>
          <cell r="D1406" t="str">
            <v>FC24125</v>
          </cell>
          <cell r="E1406">
            <v>0.98224920000000004</v>
          </cell>
        </row>
        <row r="1407">
          <cell r="A1407">
            <v>2012</v>
          </cell>
          <cell r="B1407" t="str">
            <v>JAN</v>
          </cell>
          <cell r="D1407" t="str">
            <v>FC24119</v>
          </cell>
          <cell r="E1407">
            <v>0.98224920000000004</v>
          </cell>
        </row>
        <row r="1408">
          <cell r="A1408">
            <v>2012</v>
          </cell>
          <cell r="B1408" t="str">
            <v>JAN</v>
          </cell>
          <cell r="D1408" t="str">
            <v>FC24123</v>
          </cell>
          <cell r="E1408">
            <v>0.98224920000000004</v>
          </cell>
        </row>
        <row r="1409">
          <cell r="A1409">
            <v>2012</v>
          </cell>
          <cell r="B1409" t="str">
            <v>JAN</v>
          </cell>
          <cell r="D1409" t="str">
            <v>FC14117</v>
          </cell>
          <cell r="E1409">
            <v>-53797.68</v>
          </cell>
        </row>
        <row r="1410">
          <cell r="A1410">
            <v>2012</v>
          </cell>
          <cell r="B1410" t="str">
            <v>JAN</v>
          </cell>
          <cell r="D1410" t="str">
            <v>FC14124</v>
          </cell>
          <cell r="E1410">
            <v>-306696</v>
          </cell>
        </row>
        <row r="1411">
          <cell r="A1411">
            <v>2012</v>
          </cell>
          <cell r="B1411" t="str">
            <v>JAN</v>
          </cell>
          <cell r="D1411" t="str">
            <v>FC24129</v>
          </cell>
          <cell r="E1411">
            <v>0.98224920000000004</v>
          </cell>
        </row>
        <row r="1412">
          <cell r="A1412">
            <v>2012</v>
          </cell>
          <cell r="B1412" t="str">
            <v>JAN</v>
          </cell>
          <cell r="D1412" t="str">
            <v>FC34122</v>
          </cell>
          <cell r="E1412">
            <v>224826699.92127001</v>
          </cell>
        </row>
        <row r="1413">
          <cell r="A1413">
            <v>2012</v>
          </cell>
          <cell r="B1413" t="str">
            <v>JAN</v>
          </cell>
          <cell r="D1413" t="str">
            <v>FC24112</v>
          </cell>
          <cell r="E1413">
            <v>0.98224920000000004</v>
          </cell>
        </row>
        <row r="1414">
          <cell r="A1414">
            <v>2012</v>
          </cell>
          <cell r="B1414" t="str">
            <v>JAN</v>
          </cell>
          <cell r="D1414" t="str">
            <v>FC24122</v>
          </cell>
          <cell r="E1414">
            <v>0.98224920000000004</v>
          </cell>
        </row>
        <row r="1415">
          <cell r="A1415">
            <v>2012</v>
          </cell>
          <cell r="B1415" t="str">
            <v>JAN</v>
          </cell>
          <cell r="D1415" t="str">
            <v>FC24152</v>
          </cell>
          <cell r="E1415">
            <v>1</v>
          </cell>
        </row>
        <row r="1416">
          <cell r="A1416">
            <v>2012</v>
          </cell>
          <cell r="B1416" t="str">
            <v>JAN</v>
          </cell>
          <cell r="D1416" t="str">
            <v>FC14191</v>
          </cell>
          <cell r="E1416">
            <v>0</v>
          </cell>
        </row>
        <row r="1417">
          <cell r="A1417">
            <v>2012</v>
          </cell>
          <cell r="B1417" t="str">
            <v>JAN</v>
          </cell>
          <cell r="D1417" t="str">
            <v>FC24128</v>
          </cell>
          <cell r="E1417">
            <v>0.98224920000000004</v>
          </cell>
        </row>
        <row r="1418">
          <cell r="A1418">
            <v>2012</v>
          </cell>
          <cell r="B1418" t="str">
            <v>JAN</v>
          </cell>
          <cell r="D1418" t="str">
            <v>FC34124</v>
          </cell>
          <cell r="E1418">
            <v>-301251.90064319997</v>
          </cell>
        </row>
        <row r="1419">
          <cell r="A1419">
            <v>2012</v>
          </cell>
          <cell r="B1419" t="str">
            <v>JAN</v>
          </cell>
          <cell r="D1419" t="str">
            <v>EXP4TOT</v>
          </cell>
          <cell r="E1419">
            <v>245728568.13540801</v>
          </cell>
        </row>
        <row r="1420">
          <cell r="A1420">
            <v>2012</v>
          </cell>
          <cell r="B1420" t="str">
            <v>JAN</v>
          </cell>
          <cell r="D1420" t="str">
            <v>LIN4LOS</v>
          </cell>
          <cell r="E1420">
            <v>208691.89480451299</v>
          </cell>
        </row>
        <row r="1421">
          <cell r="A1421">
            <v>2012</v>
          </cell>
          <cell r="B1421" t="str">
            <v>JAN</v>
          </cell>
          <cell r="D1421" t="str">
            <v>REV4TOT</v>
          </cell>
          <cell r="E1421">
            <v>280129075.19856101</v>
          </cell>
        </row>
        <row r="1422">
          <cell r="A1422">
            <v>2012</v>
          </cell>
          <cell r="B1422" t="str">
            <v>JAN</v>
          </cell>
          <cell r="D1422" t="str">
            <v>O/U4MON</v>
          </cell>
          <cell r="E1422">
            <v>34400507.063152798</v>
          </cell>
        </row>
        <row r="1423">
          <cell r="A1423">
            <v>2012</v>
          </cell>
          <cell r="B1423" t="str">
            <v>JAN</v>
          </cell>
          <cell r="D1423" t="str">
            <v>GLE4MON</v>
          </cell>
          <cell r="E1423">
            <v>38711984.885524698</v>
          </cell>
        </row>
        <row r="1424">
          <cell r="A1424">
            <v>2012</v>
          </cell>
          <cell r="B1424" t="str">
            <v>JAN</v>
          </cell>
          <cell r="D1424" t="str">
            <v>RES4PMO</v>
          </cell>
          <cell r="E1424">
            <v>0</v>
          </cell>
        </row>
        <row r="1425">
          <cell r="A1425">
            <v>2012</v>
          </cell>
          <cell r="B1425" t="str">
            <v>JAN</v>
          </cell>
          <cell r="D1425" t="str">
            <v>INT4AMT</v>
          </cell>
          <cell r="E1425">
            <v>-5222.6776280530203</v>
          </cell>
        </row>
        <row r="1426">
          <cell r="A1426">
            <v>2012</v>
          </cell>
          <cell r="B1426" t="str">
            <v>JAN</v>
          </cell>
          <cell r="D1426" t="str">
            <v>TRU4BEG</v>
          </cell>
          <cell r="E1426">
            <v>-102921445.830424</v>
          </cell>
        </row>
        <row r="1427">
          <cell r="A1427">
            <v>2012</v>
          </cell>
          <cell r="B1427" t="str">
            <v>JAN</v>
          </cell>
          <cell r="D1427" t="str">
            <v>GLB4END</v>
          </cell>
          <cell r="E1427">
            <v>-64209460.944899999</v>
          </cell>
        </row>
        <row r="1428">
          <cell r="A1428">
            <v>2012</v>
          </cell>
          <cell r="B1428" t="str">
            <v>JAN</v>
          </cell>
          <cell r="D1428" t="str">
            <v>INT4MON</v>
          </cell>
          <cell r="E1428">
            <v>6.2500000000000001E-5</v>
          </cell>
        </row>
        <row r="1429">
          <cell r="A1429">
            <v>2012</v>
          </cell>
          <cell r="B1429" t="str">
            <v>JAN</v>
          </cell>
          <cell r="D1429" t="str">
            <v>AVG4AMT</v>
          </cell>
          <cell r="E1429">
            <v>-83562842.048848301</v>
          </cell>
        </row>
        <row r="1430">
          <cell r="A1430">
            <v>2012</v>
          </cell>
          <cell r="B1430" t="str">
            <v>JAN</v>
          </cell>
          <cell r="D1430" t="str">
            <v>INT4YER</v>
          </cell>
          <cell r="E1430">
            <v>7.5000000000000002E-4</v>
          </cell>
        </row>
        <row r="1431">
          <cell r="A1431">
            <v>2012</v>
          </cell>
          <cell r="B1431" t="str">
            <v>JAN</v>
          </cell>
          <cell r="D1431" t="str">
            <v>ADJ4PRI</v>
          </cell>
          <cell r="E1431">
            <v>0</v>
          </cell>
        </row>
        <row r="1432">
          <cell r="A1432">
            <v>2012</v>
          </cell>
          <cell r="B1432" t="str">
            <v>JAN</v>
          </cell>
          <cell r="D1432" t="str">
            <v>RES4PRI</v>
          </cell>
          <cell r="E1432">
            <v>0</v>
          </cell>
        </row>
        <row r="1433">
          <cell r="A1433">
            <v>2012</v>
          </cell>
          <cell r="B1433" t="str">
            <v>JAN</v>
          </cell>
          <cell r="D1433" t="str">
            <v>TRU4END</v>
          </cell>
          <cell r="E1433">
            <v>-64204238.267271899</v>
          </cell>
        </row>
        <row r="1434">
          <cell r="A1434">
            <v>2012</v>
          </cell>
          <cell r="B1434" t="str">
            <v>JAN</v>
          </cell>
          <cell r="D1434" t="str">
            <v>SHT4REM</v>
          </cell>
          <cell r="E1434">
            <v>47483705.5</v>
          </cell>
        </row>
        <row r="1435">
          <cell r="A1435">
            <v>2012</v>
          </cell>
          <cell r="B1435" t="str">
            <v>JAN</v>
          </cell>
          <cell r="D1435" t="str">
            <v>LNG4MON</v>
          </cell>
          <cell r="E1435">
            <v>-46860939.583333299</v>
          </cell>
        </row>
        <row r="1436">
          <cell r="A1436">
            <v>2012</v>
          </cell>
          <cell r="B1436" t="str">
            <v>JAN</v>
          </cell>
          <cell r="D1436" t="str">
            <v>3MC4MON</v>
          </cell>
          <cell r="E1436">
            <v>0</v>
          </cell>
        </row>
        <row r="1437">
          <cell r="A1437">
            <v>2012</v>
          </cell>
          <cell r="B1437" t="str">
            <v>JAN</v>
          </cell>
          <cell r="D1437" t="str">
            <v>SHT4DEF</v>
          </cell>
          <cell r="E1437">
            <v>4260085.4166666605</v>
          </cell>
        </row>
        <row r="1438">
          <cell r="A1438">
            <v>2012</v>
          </cell>
          <cell r="B1438" t="str">
            <v>JAN</v>
          </cell>
          <cell r="D1438" t="str">
            <v>4404000</v>
          </cell>
          <cell r="E1438">
            <v>0</v>
          </cell>
        </row>
        <row r="1439">
          <cell r="A1439">
            <v>2012</v>
          </cell>
          <cell r="B1439" t="str">
            <v>JAN</v>
          </cell>
          <cell r="D1439" t="str">
            <v>4404000</v>
          </cell>
          <cell r="E1439">
            <v>11921935.01</v>
          </cell>
        </row>
        <row r="1440">
          <cell r="A1440">
            <v>2012</v>
          </cell>
          <cell r="B1440" t="str">
            <v>JAN</v>
          </cell>
          <cell r="D1440" t="str">
            <v>4404810</v>
          </cell>
          <cell r="E1440">
            <v>437011.20000000001</v>
          </cell>
        </row>
        <row r="1441">
          <cell r="A1441">
            <v>2012</v>
          </cell>
          <cell r="B1441" t="str">
            <v>JAN</v>
          </cell>
          <cell r="D1441" t="str">
            <v>KWH4840</v>
          </cell>
          <cell r="E1441">
            <v>85559116</v>
          </cell>
        </row>
        <row r="1442">
          <cell r="A1442">
            <v>2012</v>
          </cell>
          <cell r="B1442" t="str">
            <v>JAN</v>
          </cell>
          <cell r="D1442" t="str">
            <v>4404810</v>
          </cell>
          <cell r="E1442">
            <v>0</v>
          </cell>
        </row>
        <row r="1443">
          <cell r="A1443">
            <v>2012</v>
          </cell>
          <cell r="B1443" t="str">
            <v>JAN</v>
          </cell>
          <cell r="D1443" t="str">
            <v>4404000</v>
          </cell>
          <cell r="E1443">
            <v>34831068.649999999</v>
          </cell>
        </row>
        <row r="1444">
          <cell r="A1444">
            <v>2012</v>
          </cell>
          <cell r="B1444" t="str">
            <v>JAN</v>
          </cell>
          <cell r="D1444" t="str">
            <v>4404000</v>
          </cell>
          <cell r="E1444">
            <v>0</v>
          </cell>
        </row>
        <row r="1445">
          <cell r="A1445">
            <v>2012</v>
          </cell>
          <cell r="B1445" t="str">
            <v>JAN</v>
          </cell>
          <cell r="D1445" t="str">
            <v>4404840</v>
          </cell>
          <cell r="E1445">
            <v>0</v>
          </cell>
        </row>
        <row r="1446">
          <cell r="A1446">
            <v>2012</v>
          </cell>
          <cell r="B1446" t="str">
            <v>JAN</v>
          </cell>
          <cell r="D1446" t="str">
            <v>4404940</v>
          </cell>
          <cell r="E1446">
            <v>0</v>
          </cell>
        </row>
        <row r="1447">
          <cell r="A1447">
            <v>2012</v>
          </cell>
          <cell r="B1447" t="str">
            <v>JAN</v>
          </cell>
          <cell r="D1447" t="str">
            <v>4404810</v>
          </cell>
          <cell r="E1447">
            <v>-49444.88</v>
          </cell>
        </row>
        <row r="1448">
          <cell r="A1448">
            <v>2012</v>
          </cell>
          <cell r="B1448" t="str">
            <v>JAN</v>
          </cell>
          <cell r="D1448" t="str">
            <v>KWH4810</v>
          </cell>
          <cell r="E1448">
            <v>32670000</v>
          </cell>
        </row>
        <row r="1449">
          <cell r="A1449">
            <v>2012</v>
          </cell>
          <cell r="B1449" t="str">
            <v>JAN</v>
          </cell>
          <cell r="D1449" t="str">
            <v>4404810</v>
          </cell>
          <cell r="E1449">
            <v>1023437.7</v>
          </cell>
        </row>
        <row r="1450">
          <cell r="A1450">
            <v>2012</v>
          </cell>
          <cell r="B1450" t="str">
            <v>JAN</v>
          </cell>
          <cell r="D1450" t="str">
            <v>4404840</v>
          </cell>
          <cell r="E1450">
            <v>2212241.5699999998</v>
          </cell>
        </row>
        <row r="1451">
          <cell r="A1451">
            <v>2012</v>
          </cell>
          <cell r="B1451" t="str">
            <v>JAN</v>
          </cell>
          <cell r="D1451" t="str">
            <v>4404940</v>
          </cell>
          <cell r="E1451">
            <v>1465057.31</v>
          </cell>
        </row>
        <row r="1452">
          <cell r="A1452">
            <v>2012</v>
          </cell>
          <cell r="B1452" t="str">
            <v>JAN</v>
          </cell>
          <cell r="D1452" t="str">
            <v>4404840</v>
          </cell>
          <cell r="E1452">
            <v>0</v>
          </cell>
        </row>
        <row r="1453">
          <cell r="A1453">
            <v>2012</v>
          </cell>
          <cell r="B1453" t="str">
            <v>JAN</v>
          </cell>
          <cell r="D1453" t="str">
            <v>4404940</v>
          </cell>
          <cell r="E1453">
            <v>-118306.85</v>
          </cell>
        </row>
        <row r="1454">
          <cell r="A1454">
            <v>2012</v>
          </cell>
          <cell r="B1454" t="str">
            <v>JAN</v>
          </cell>
          <cell r="D1454" t="str">
            <v>CI74001</v>
          </cell>
          <cell r="E1454">
            <v>0</v>
          </cell>
        </row>
        <row r="1455">
          <cell r="A1455">
            <v>2012</v>
          </cell>
          <cell r="B1455" t="str">
            <v>JAN</v>
          </cell>
          <cell r="D1455" t="str">
            <v>CI94001</v>
          </cell>
          <cell r="E1455">
            <v>0</v>
          </cell>
        </row>
        <row r="1456">
          <cell r="A1456">
            <v>2012</v>
          </cell>
          <cell r="B1456" t="str">
            <v>JAN</v>
          </cell>
          <cell r="D1456" t="str">
            <v>CI14001</v>
          </cell>
          <cell r="E1456">
            <v>-47395</v>
          </cell>
        </row>
        <row r="1457">
          <cell r="A1457">
            <v>2012</v>
          </cell>
          <cell r="B1457" t="str">
            <v>JAN</v>
          </cell>
          <cell r="D1457" t="str">
            <v>CI84001</v>
          </cell>
          <cell r="E1457">
            <v>0</v>
          </cell>
        </row>
        <row r="1458">
          <cell r="A1458">
            <v>2012</v>
          </cell>
          <cell r="B1458" t="str">
            <v>JAN</v>
          </cell>
          <cell r="D1458" t="str">
            <v>CIA4001</v>
          </cell>
          <cell r="E1458">
            <v>0</v>
          </cell>
        </row>
        <row r="1459">
          <cell r="A1459">
            <v>2012</v>
          </cell>
          <cell r="B1459" t="str">
            <v>JAN</v>
          </cell>
          <cell r="D1459" t="str">
            <v>CIB4001</v>
          </cell>
          <cell r="E1459">
            <v>0</v>
          </cell>
        </row>
        <row r="1460">
          <cell r="A1460">
            <v>2012</v>
          </cell>
          <cell r="B1460" t="str">
            <v>JAN</v>
          </cell>
          <cell r="D1460" t="str">
            <v>CIC4001</v>
          </cell>
          <cell r="E1460">
            <v>0</v>
          </cell>
        </row>
        <row r="1461">
          <cell r="A1461">
            <v>2012</v>
          </cell>
          <cell r="B1461" t="str">
            <v>JAN</v>
          </cell>
          <cell r="D1461" t="str">
            <v>MAN4001</v>
          </cell>
          <cell r="E1461">
            <v>-45498494</v>
          </cell>
        </row>
        <row r="1462">
          <cell r="A1462">
            <v>2012</v>
          </cell>
          <cell r="B1462" t="str">
            <v>JAN</v>
          </cell>
          <cell r="D1462" t="str">
            <v>MAN4002</v>
          </cell>
          <cell r="E1462">
            <v>-6301912</v>
          </cell>
        </row>
        <row r="1463">
          <cell r="A1463">
            <v>2012</v>
          </cell>
          <cell r="B1463" t="str">
            <v>JAN</v>
          </cell>
          <cell r="D1463" t="str">
            <v>MAN4003</v>
          </cell>
          <cell r="E1463">
            <v>0</v>
          </cell>
        </row>
        <row r="1464">
          <cell r="A1464">
            <v>2012</v>
          </cell>
          <cell r="B1464" t="str">
            <v>JAN</v>
          </cell>
          <cell r="D1464" t="str">
            <v>MAN4004</v>
          </cell>
          <cell r="E1464">
            <v>0</v>
          </cell>
        </row>
        <row r="1465">
          <cell r="A1465">
            <v>2012</v>
          </cell>
          <cell r="B1465" t="str">
            <v>JAN</v>
          </cell>
          <cell r="D1465" t="str">
            <v>MAN4005</v>
          </cell>
          <cell r="E1465">
            <v>0</v>
          </cell>
        </row>
        <row r="1466">
          <cell r="A1466">
            <v>2011</v>
          </cell>
          <cell r="B1466" t="str">
            <v>DEC</v>
          </cell>
          <cell r="D1466" t="str">
            <v>UCOR.00000320.01.03.02</v>
          </cell>
          <cell r="E1466">
            <v>6895397.9900000002</v>
          </cell>
        </row>
        <row r="1467">
          <cell r="A1467">
            <v>2011</v>
          </cell>
          <cell r="B1467" t="str">
            <v>DEC</v>
          </cell>
          <cell r="D1467" t="str">
            <v>UCOR.00000320.01.04.04</v>
          </cell>
          <cell r="E1467">
            <v>4876.3500000000004</v>
          </cell>
        </row>
        <row r="1468">
          <cell r="A1468">
            <v>2011</v>
          </cell>
          <cell r="B1468" t="str">
            <v>DEC</v>
          </cell>
          <cell r="D1468" t="str">
            <v>UCOR.00000320.01.06.04</v>
          </cell>
          <cell r="E1468">
            <v>2713.16</v>
          </cell>
        </row>
        <row r="1469">
          <cell r="A1469">
            <v>2011</v>
          </cell>
          <cell r="B1469" t="str">
            <v>DEC</v>
          </cell>
          <cell r="D1469" t="str">
            <v>UCOR.00000320.01.06.06</v>
          </cell>
          <cell r="E1469">
            <v>30845.22</v>
          </cell>
        </row>
        <row r="1470">
          <cell r="A1470">
            <v>2011</v>
          </cell>
          <cell r="B1470" t="str">
            <v>DEC</v>
          </cell>
          <cell r="D1470" t="str">
            <v>UCOR.00000320.01.06.07</v>
          </cell>
          <cell r="E1470">
            <v>11099.6</v>
          </cell>
        </row>
        <row r="1471">
          <cell r="A1471">
            <v>2011</v>
          </cell>
          <cell r="B1471" t="str">
            <v>DEC</v>
          </cell>
          <cell r="D1471" t="str">
            <v>UCOR.00000320.01.06.09</v>
          </cell>
          <cell r="E1471">
            <v>70196.72</v>
          </cell>
        </row>
        <row r="1472">
          <cell r="A1472">
            <v>2011</v>
          </cell>
          <cell r="B1472" t="str">
            <v>DEC</v>
          </cell>
          <cell r="D1472" t="str">
            <v>UCOR.00000320.01.06.10</v>
          </cell>
          <cell r="E1472">
            <v>389602.45</v>
          </cell>
        </row>
        <row r="1473">
          <cell r="A1473">
            <v>2011</v>
          </cell>
          <cell r="B1473" t="str">
            <v>DEC</v>
          </cell>
          <cell r="D1473" t="str">
            <v>UCOR.00000320.01.06.13</v>
          </cell>
          <cell r="E1473">
            <v>439.54</v>
          </cell>
        </row>
        <row r="1474">
          <cell r="A1474">
            <v>2011</v>
          </cell>
          <cell r="B1474" t="str">
            <v>DEC</v>
          </cell>
          <cell r="D1474" t="str">
            <v>UCOR.00000320.01.07.01</v>
          </cell>
          <cell r="E1474">
            <v>1257955.8</v>
          </cell>
        </row>
        <row r="1475">
          <cell r="A1475">
            <v>2011</v>
          </cell>
          <cell r="B1475" t="str">
            <v>DEC</v>
          </cell>
          <cell r="D1475" t="str">
            <v>UCOR.00000320.01.07.02</v>
          </cell>
          <cell r="E1475">
            <v>36212213.140000001</v>
          </cell>
        </row>
        <row r="1476">
          <cell r="A1476">
            <v>2011</v>
          </cell>
          <cell r="B1476" t="str">
            <v>DEC</v>
          </cell>
          <cell r="D1476" t="str">
            <v>UCOR.00000320.01.07.04</v>
          </cell>
          <cell r="E1476">
            <v>19576735.07</v>
          </cell>
        </row>
        <row r="1477">
          <cell r="A1477">
            <v>2011</v>
          </cell>
          <cell r="B1477" t="str">
            <v>DEC</v>
          </cell>
          <cell r="D1477" t="str">
            <v>UCOR.00000320.01.07.05</v>
          </cell>
          <cell r="E1477">
            <v>35454.410000000003</v>
          </cell>
        </row>
        <row r="1478">
          <cell r="A1478">
            <v>2011</v>
          </cell>
          <cell r="B1478" t="str">
            <v>DEC</v>
          </cell>
          <cell r="D1478" t="str">
            <v>UCOR.00000320.01.07.07</v>
          </cell>
          <cell r="E1478">
            <v>514829.14</v>
          </cell>
        </row>
        <row r="1479">
          <cell r="A1479">
            <v>2011</v>
          </cell>
          <cell r="B1479" t="str">
            <v>DEC</v>
          </cell>
          <cell r="D1479" t="str">
            <v>UCOR.00000320.01.07.09</v>
          </cell>
          <cell r="E1479">
            <v>555.64</v>
          </cell>
        </row>
        <row r="1480">
          <cell r="A1480">
            <v>2011</v>
          </cell>
          <cell r="B1480" t="str">
            <v>DEC</v>
          </cell>
          <cell r="D1480" t="str">
            <v>UCOR.00000320.01.07.11</v>
          </cell>
          <cell r="E1480">
            <v>21080520.48</v>
          </cell>
        </row>
        <row r="1481">
          <cell r="A1481">
            <v>2011</v>
          </cell>
          <cell r="B1481" t="str">
            <v>DEC</v>
          </cell>
          <cell r="D1481" t="str">
            <v>UCOR.00000320.01.07.12</v>
          </cell>
          <cell r="E1481">
            <v>22850211.07</v>
          </cell>
        </row>
        <row r="1482">
          <cell r="A1482">
            <v>2011</v>
          </cell>
          <cell r="B1482" t="str">
            <v>DEC</v>
          </cell>
          <cell r="D1482" t="str">
            <v>UCOR.00000320.01.07.13</v>
          </cell>
          <cell r="E1482">
            <v>8756637.7100000009</v>
          </cell>
        </row>
        <row r="1483">
          <cell r="A1483">
            <v>2011</v>
          </cell>
          <cell r="B1483" t="str">
            <v>DEC</v>
          </cell>
          <cell r="D1483" t="str">
            <v>UCOR.00000320.01.07.14</v>
          </cell>
          <cell r="E1483">
            <v>17624889.25</v>
          </cell>
        </row>
        <row r="1484">
          <cell r="A1484">
            <v>2011</v>
          </cell>
          <cell r="B1484" t="str">
            <v>DEC</v>
          </cell>
          <cell r="D1484" t="str">
            <v>UCOR.00000320.01.07.15</v>
          </cell>
          <cell r="E1484">
            <v>76485156.109999999</v>
          </cell>
        </row>
        <row r="1485">
          <cell r="A1485">
            <v>2011</v>
          </cell>
          <cell r="B1485" t="str">
            <v>DEC</v>
          </cell>
          <cell r="D1485" t="str">
            <v>UCOR.00000320.01.07.16</v>
          </cell>
          <cell r="E1485">
            <v>209.12</v>
          </cell>
        </row>
        <row r="1486">
          <cell r="A1486">
            <v>2011</v>
          </cell>
          <cell r="B1486" t="str">
            <v>DEC</v>
          </cell>
          <cell r="D1486" t="str">
            <v>UCOR.00000320.01.07.17</v>
          </cell>
          <cell r="E1486">
            <v>27993964.59</v>
          </cell>
        </row>
        <row r="1487">
          <cell r="A1487">
            <v>2011</v>
          </cell>
          <cell r="B1487" t="str">
            <v>DEC</v>
          </cell>
          <cell r="D1487" t="str">
            <v>UCOR.00000323.01.02.01</v>
          </cell>
          <cell r="E1487">
            <v>112717.01</v>
          </cell>
        </row>
        <row r="1488">
          <cell r="A1488">
            <v>2011</v>
          </cell>
          <cell r="B1488" t="str">
            <v>DEC</v>
          </cell>
          <cell r="D1488" t="str">
            <v>UCOR.00000301.01.04.01</v>
          </cell>
          <cell r="E1488">
            <v>4147452.65</v>
          </cell>
        </row>
        <row r="1489">
          <cell r="A1489">
            <v>2011</v>
          </cell>
          <cell r="B1489" t="str">
            <v>DEC</v>
          </cell>
          <cell r="D1489" t="str">
            <v>UCOR.00000305.01.08.01</v>
          </cell>
          <cell r="E1489">
            <v>3904003.58</v>
          </cell>
        </row>
        <row r="1490">
          <cell r="A1490">
            <v>2011</v>
          </cell>
          <cell r="B1490" t="str">
            <v>DEC</v>
          </cell>
          <cell r="D1490" t="str">
            <v>UCOR.00000305.01.08.02</v>
          </cell>
          <cell r="E1490">
            <v>210891.07</v>
          </cell>
        </row>
        <row r="1491">
          <cell r="A1491">
            <v>2011</v>
          </cell>
          <cell r="B1491" t="str">
            <v>DEC</v>
          </cell>
          <cell r="D1491" t="str">
            <v>UCOR.00000305.01.09.01</v>
          </cell>
          <cell r="E1491">
            <v>-1021254</v>
          </cell>
        </row>
        <row r="1492">
          <cell r="A1492">
            <v>2011</v>
          </cell>
          <cell r="B1492" t="str">
            <v>DEC</v>
          </cell>
          <cell r="D1492" t="str">
            <v>UNUC.00000084.01.01.01</v>
          </cell>
          <cell r="E1492">
            <v>566.14</v>
          </cell>
        </row>
        <row r="1493">
          <cell r="A1493">
            <v>2011</v>
          </cell>
          <cell r="B1493" t="str">
            <v>DEC</v>
          </cell>
          <cell r="D1493" t="str">
            <v>UNUC.00000085.01.01.01</v>
          </cell>
          <cell r="E1493">
            <v>4086005.89</v>
          </cell>
        </row>
        <row r="1494">
          <cell r="A1494">
            <v>2012</v>
          </cell>
          <cell r="B1494" t="str">
            <v>JAN</v>
          </cell>
          <cell r="D1494" t="str">
            <v>CIR4001</v>
          </cell>
          <cell r="E1494">
            <v>33369368.789999999</v>
          </cell>
        </row>
        <row r="1495">
          <cell r="A1495">
            <v>2012</v>
          </cell>
          <cell r="B1495" t="str">
            <v>JAN</v>
          </cell>
          <cell r="D1495" t="str">
            <v>COD4001</v>
          </cell>
          <cell r="E1495">
            <v>-38.456302999999998</v>
          </cell>
        </row>
        <row r="1496">
          <cell r="A1496">
            <v>2012</v>
          </cell>
          <cell r="B1496" t="str">
            <v>JAN</v>
          </cell>
          <cell r="D1496" t="str">
            <v>COB4001</v>
          </cell>
          <cell r="E1496">
            <v>-5.40419606746031</v>
          </cell>
        </row>
        <row r="1497">
          <cell r="A1497">
            <v>2012</v>
          </cell>
          <cell r="B1497" t="str">
            <v>JAN</v>
          </cell>
          <cell r="D1497" t="str">
            <v>COE4001</v>
          </cell>
          <cell r="E1497">
            <v>-47584.622626565302</v>
          </cell>
        </row>
        <row r="1498">
          <cell r="A1498">
            <v>2012</v>
          </cell>
          <cell r="B1498" t="str">
            <v>JAN</v>
          </cell>
          <cell r="D1498" t="str">
            <v>FC14123</v>
          </cell>
          <cell r="E1498">
            <v>6158434.29</v>
          </cell>
        </row>
        <row r="1499">
          <cell r="A1499">
            <v>2012</v>
          </cell>
          <cell r="B1499" t="str">
            <v>JAN</v>
          </cell>
          <cell r="D1499" t="str">
            <v>FC24115</v>
          </cell>
          <cell r="E1499">
            <v>0.98224920000000004</v>
          </cell>
        </row>
        <row r="1500">
          <cell r="A1500">
            <v>2012</v>
          </cell>
          <cell r="B1500" t="str">
            <v>JAN</v>
          </cell>
          <cell r="D1500" t="str">
            <v>FC14125</v>
          </cell>
          <cell r="E1500">
            <v>-47584.622626565302</v>
          </cell>
        </row>
        <row r="1501">
          <cell r="A1501">
            <v>2012</v>
          </cell>
          <cell r="B1501" t="str">
            <v>JAN</v>
          </cell>
          <cell r="D1501" t="str">
            <v>FC24113</v>
          </cell>
          <cell r="E1501">
            <v>0.98224920000000004</v>
          </cell>
        </row>
        <row r="1502">
          <cell r="A1502">
            <v>2012</v>
          </cell>
          <cell r="B1502" t="str">
            <v>JAN</v>
          </cell>
          <cell r="D1502" t="str">
            <v>FC34123</v>
          </cell>
          <cell r="E1502">
            <v>6049117.1546050599</v>
          </cell>
        </row>
        <row r="1503">
          <cell r="A1503">
            <v>2012</v>
          </cell>
          <cell r="B1503" t="str">
            <v>JAN</v>
          </cell>
          <cell r="D1503" t="str">
            <v>FC24124</v>
          </cell>
          <cell r="E1503">
            <v>0.98224920000000004</v>
          </cell>
        </row>
        <row r="1504">
          <cell r="A1504">
            <v>2012</v>
          </cell>
          <cell r="B1504" t="str">
            <v>JAN</v>
          </cell>
          <cell r="D1504" t="str">
            <v>FC14115</v>
          </cell>
          <cell r="E1504">
            <v>0</v>
          </cell>
        </row>
        <row r="1505">
          <cell r="A1505">
            <v>2012</v>
          </cell>
          <cell r="B1505" t="str">
            <v>JAN</v>
          </cell>
          <cell r="D1505" t="str">
            <v>FC24118</v>
          </cell>
          <cell r="E1505">
            <v>0.98224920000000004</v>
          </cell>
        </row>
        <row r="1506">
          <cell r="A1506">
            <v>2012</v>
          </cell>
          <cell r="B1506" t="str">
            <v>JAN</v>
          </cell>
          <cell r="D1506" t="str">
            <v>FC34128</v>
          </cell>
          <cell r="E1506">
            <v>0</v>
          </cell>
        </row>
        <row r="1507">
          <cell r="A1507">
            <v>2012</v>
          </cell>
          <cell r="B1507" t="str">
            <v>JAN</v>
          </cell>
          <cell r="D1507" t="str">
            <v>FC34129</v>
          </cell>
          <cell r="E1507">
            <v>-658377.39817286795</v>
          </cell>
        </row>
        <row r="1508">
          <cell r="A1508">
            <v>2012</v>
          </cell>
          <cell r="B1508" t="str">
            <v>JAN</v>
          </cell>
          <cell r="D1508" t="str">
            <v>FC14129</v>
          </cell>
          <cell r="E1508">
            <v>-670275.32134703395</v>
          </cell>
        </row>
        <row r="1509">
          <cell r="A1509">
            <v>2012</v>
          </cell>
          <cell r="B1509" t="str">
            <v>JAN</v>
          </cell>
          <cell r="D1509" t="str">
            <v>FC14152</v>
          </cell>
          <cell r="E1509">
            <v>0</v>
          </cell>
        </row>
        <row r="1510">
          <cell r="A1510">
            <v>2012</v>
          </cell>
          <cell r="B1510" t="str">
            <v>JAN</v>
          </cell>
          <cell r="D1510" t="str">
            <v>FC34112</v>
          </cell>
          <cell r="E1510">
            <v>0</v>
          </cell>
        </row>
        <row r="1511">
          <cell r="A1511">
            <v>2012</v>
          </cell>
          <cell r="B1511" t="str">
            <v>JAN</v>
          </cell>
          <cell r="D1511" t="str">
            <v>FC14116</v>
          </cell>
          <cell r="E1511">
            <v>19818.93</v>
          </cell>
        </row>
        <row r="1512">
          <cell r="A1512">
            <v>2012</v>
          </cell>
          <cell r="B1512" t="str">
            <v>JAN</v>
          </cell>
          <cell r="D1512" t="str">
            <v>FC14122</v>
          </cell>
          <cell r="E1512">
            <v>228889674.75999999</v>
          </cell>
        </row>
        <row r="1513">
          <cell r="A1513">
            <v>2012</v>
          </cell>
          <cell r="B1513" t="str">
            <v>JAN</v>
          </cell>
          <cell r="D1513" t="str">
            <v>FC14121</v>
          </cell>
          <cell r="E1513">
            <v>7741500.54</v>
          </cell>
        </row>
        <row r="1514">
          <cell r="A1514">
            <v>2012</v>
          </cell>
          <cell r="B1514" t="str">
            <v>JAN</v>
          </cell>
          <cell r="D1514" t="str">
            <v>FC34152</v>
          </cell>
          <cell r="E1514">
            <v>0</v>
          </cell>
        </row>
        <row r="1515">
          <cell r="A1515">
            <v>2012</v>
          </cell>
          <cell r="B1515" t="str">
            <v>JAN</v>
          </cell>
          <cell r="D1515" t="str">
            <v>FC24116</v>
          </cell>
          <cell r="E1515">
            <v>0.98224920000000004</v>
          </cell>
        </row>
        <row r="1516">
          <cell r="A1516">
            <v>2012</v>
          </cell>
          <cell r="B1516" t="str">
            <v>JAN</v>
          </cell>
          <cell r="D1516" t="str">
            <v>FC34114</v>
          </cell>
          <cell r="E1516">
            <v>1506348.9959406101</v>
          </cell>
        </row>
        <row r="1517">
          <cell r="A1517">
            <v>2012</v>
          </cell>
          <cell r="B1517" t="str">
            <v>JAN</v>
          </cell>
          <cell r="D1517" t="str">
            <v>FC14113</v>
          </cell>
          <cell r="E1517">
            <v>0</v>
          </cell>
        </row>
        <row r="1518">
          <cell r="A1518">
            <v>2012</v>
          </cell>
          <cell r="B1518" t="str">
            <v>JAN</v>
          </cell>
          <cell r="D1518" t="str">
            <v>FC34113</v>
          </cell>
          <cell r="E1518">
            <v>0</v>
          </cell>
        </row>
        <row r="1519">
          <cell r="A1519">
            <v>2012</v>
          </cell>
          <cell r="B1519" t="str">
            <v>JAN</v>
          </cell>
          <cell r="D1519" t="str">
            <v>FC34191</v>
          </cell>
          <cell r="E1519">
            <v>0</v>
          </cell>
        </row>
        <row r="1520">
          <cell r="A1520">
            <v>2012</v>
          </cell>
          <cell r="B1520" t="str">
            <v>JAN</v>
          </cell>
          <cell r="D1520" t="str">
            <v>FC34115</v>
          </cell>
          <cell r="E1520">
            <v>0</v>
          </cell>
        </row>
        <row r="1521">
          <cell r="A1521">
            <v>2012</v>
          </cell>
          <cell r="B1521" t="str">
            <v>JAN</v>
          </cell>
          <cell r="D1521" t="str">
            <v>FC34117</v>
          </cell>
          <cell r="E1521">
            <v>-52842.728141856001</v>
          </cell>
        </row>
        <row r="1522">
          <cell r="A1522">
            <v>2012</v>
          </cell>
          <cell r="B1522" t="str">
            <v>JAN</v>
          </cell>
          <cell r="D1522" t="str">
            <v>FC34118</v>
          </cell>
          <cell r="E1522">
            <v>-63219.130110719998</v>
          </cell>
        </row>
        <row r="1523">
          <cell r="A1523">
            <v>2012</v>
          </cell>
          <cell r="B1523" t="str">
            <v>JAN</v>
          </cell>
          <cell r="D1523" t="str">
            <v>FC24151</v>
          </cell>
          <cell r="E1523">
            <v>1</v>
          </cell>
        </row>
        <row r="1524">
          <cell r="A1524">
            <v>2012</v>
          </cell>
          <cell r="B1524" t="str">
            <v>JAN</v>
          </cell>
          <cell r="D1524" t="str">
            <v>FC24114</v>
          </cell>
          <cell r="E1524">
            <v>0.98224920000000004</v>
          </cell>
        </row>
        <row r="1525">
          <cell r="A1525">
            <v>2012</v>
          </cell>
          <cell r="B1525" t="str">
            <v>JAN</v>
          </cell>
          <cell r="D1525" t="str">
            <v>FC34120</v>
          </cell>
          <cell r="E1525">
            <v>-649975.30595038796</v>
          </cell>
        </row>
        <row r="1526">
          <cell r="A1526">
            <v>2012</v>
          </cell>
          <cell r="B1526" t="str">
            <v>JAN</v>
          </cell>
          <cell r="D1526" t="str">
            <v>FC34116</v>
          </cell>
          <cell r="E1526">
            <v>19467.128137356001</v>
          </cell>
        </row>
        <row r="1527">
          <cell r="A1527">
            <v>2012</v>
          </cell>
          <cell r="B1527" t="str">
            <v>JAN</v>
          </cell>
          <cell r="D1527" t="str">
            <v>FC14151</v>
          </cell>
          <cell r="E1527">
            <v>0</v>
          </cell>
        </row>
        <row r="1528">
          <cell r="A1528">
            <v>2012</v>
          </cell>
          <cell r="B1528" t="str">
            <v>JAN</v>
          </cell>
          <cell r="D1528" t="str">
            <v>FC34151</v>
          </cell>
          <cell r="E1528">
            <v>0</v>
          </cell>
        </row>
        <row r="1529">
          <cell r="A1529">
            <v>2012</v>
          </cell>
          <cell r="B1529" t="str">
            <v>JAN</v>
          </cell>
          <cell r="D1529" t="str">
            <v>FC24120</v>
          </cell>
          <cell r="E1529">
            <v>0.98224920000000004</v>
          </cell>
        </row>
        <row r="1530">
          <cell r="A1530">
            <v>2012</v>
          </cell>
          <cell r="B1530" t="str">
            <v>JAN</v>
          </cell>
          <cell r="D1530" t="str">
            <v>FC14118</v>
          </cell>
          <cell r="E1530">
            <v>-64361.599999999999</v>
          </cell>
        </row>
        <row r="1531">
          <cell r="A1531">
            <v>2012</v>
          </cell>
          <cell r="B1531" t="str">
            <v>JAN</v>
          </cell>
          <cell r="D1531" t="str">
            <v>FC14114</v>
          </cell>
          <cell r="E1531">
            <v>1533571.11</v>
          </cell>
        </row>
        <row r="1532">
          <cell r="A1532">
            <v>2012</v>
          </cell>
          <cell r="B1532" t="str">
            <v>JAN</v>
          </cell>
          <cell r="D1532" t="str">
            <v>FC34119</v>
          </cell>
          <cell r="E1532">
            <v>-1257996.017916</v>
          </cell>
        </row>
        <row r="1533">
          <cell r="A1533">
            <v>2012</v>
          </cell>
          <cell r="B1533" t="str">
            <v>JAN</v>
          </cell>
          <cell r="D1533" t="str">
            <v>FC24117</v>
          </cell>
          <cell r="E1533">
            <v>0.98224920000000004</v>
          </cell>
        </row>
        <row r="1534">
          <cell r="A1534">
            <v>2012</v>
          </cell>
          <cell r="B1534" t="str">
            <v>JAN</v>
          </cell>
          <cell r="D1534" t="str">
            <v>FC24121</v>
          </cell>
          <cell r="E1534">
            <v>0.98224920000000004</v>
          </cell>
        </row>
        <row r="1535">
          <cell r="A1535">
            <v>2011</v>
          </cell>
          <cell r="B1535" t="str">
            <v>DEC</v>
          </cell>
          <cell r="D1535" t="str">
            <v>RRD9002</v>
          </cell>
          <cell r="E1535">
            <v>0</v>
          </cell>
        </row>
        <row r="1536">
          <cell r="A1536">
            <v>2011</v>
          </cell>
          <cell r="B1536" t="str">
            <v>DEC</v>
          </cell>
          <cell r="D1536" t="str">
            <v>RRT9103</v>
          </cell>
          <cell r="E1536">
            <v>179002.66935643199</v>
          </cell>
        </row>
        <row r="1537">
          <cell r="A1537">
            <v>2011</v>
          </cell>
          <cell r="B1537" t="str">
            <v>DEC</v>
          </cell>
          <cell r="D1537" t="str">
            <v>RRT9003</v>
          </cell>
          <cell r="E1537">
            <v>534695.85437277297</v>
          </cell>
        </row>
        <row r="1538">
          <cell r="A1538">
            <v>2011</v>
          </cell>
          <cell r="B1538" t="str">
            <v>DEC</v>
          </cell>
          <cell r="D1538" t="str">
            <v>RRD9103</v>
          </cell>
          <cell r="E1538">
            <v>0</v>
          </cell>
        </row>
        <row r="1539">
          <cell r="A1539">
            <v>2011</v>
          </cell>
          <cell r="B1539" t="str">
            <v>DEC</v>
          </cell>
          <cell r="D1539" t="str">
            <v>RRD9003</v>
          </cell>
          <cell r="E1539">
            <v>0</v>
          </cell>
        </row>
        <row r="1540">
          <cell r="A1540">
            <v>2011</v>
          </cell>
          <cell r="B1540" t="str">
            <v>DEC</v>
          </cell>
          <cell r="D1540" t="str">
            <v>RRD9102</v>
          </cell>
          <cell r="E1540">
            <v>0</v>
          </cell>
        </row>
        <row r="1541">
          <cell r="A1541">
            <v>2011</v>
          </cell>
          <cell r="B1541" t="str">
            <v>DEC</v>
          </cell>
          <cell r="D1541" t="str">
            <v>RRT9002</v>
          </cell>
          <cell r="E1541">
            <v>1299680.0800212801</v>
          </cell>
        </row>
        <row r="1542">
          <cell r="A1542">
            <v>2011</v>
          </cell>
          <cell r="B1542" t="str">
            <v>DEC</v>
          </cell>
          <cell r="D1542" t="str">
            <v>JUR4FA1</v>
          </cell>
          <cell r="E1542">
            <v>0.98141310000000004</v>
          </cell>
        </row>
        <row r="1543">
          <cell r="A1543">
            <v>2011</v>
          </cell>
          <cell r="B1543" t="str">
            <v>DEC</v>
          </cell>
          <cell r="D1543" t="str">
            <v>TRU4TOT</v>
          </cell>
          <cell r="E1543">
            <v>-216740260</v>
          </cell>
        </row>
        <row r="1544">
          <cell r="A1544">
            <v>2011</v>
          </cell>
          <cell r="B1544" t="str">
            <v>DEC</v>
          </cell>
          <cell r="D1544" t="str">
            <v>2MC4MON</v>
          </cell>
          <cell r="E1544">
            <v>0</v>
          </cell>
        </row>
        <row r="1545">
          <cell r="A1545">
            <v>2011</v>
          </cell>
          <cell r="B1545" t="str">
            <v>DEC</v>
          </cell>
          <cell r="D1545" t="str">
            <v>2MC4TOT</v>
          </cell>
          <cell r="E1545">
            <v>0</v>
          </cell>
        </row>
        <row r="1546">
          <cell r="A1546">
            <v>2011</v>
          </cell>
          <cell r="B1546" t="str">
            <v>DEC</v>
          </cell>
          <cell r="D1546" t="str">
            <v>TRU4MON</v>
          </cell>
          <cell r="E1546">
            <v>-18061688.333333299</v>
          </cell>
        </row>
        <row r="1547">
          <cell r="A1547">
            <v>2011</v>
          </cell>
          <cell r="B1547" t="str">
            <v>DEC</v>
          </cell>
          <cell r="D1547" t="str">
            <v>1MC4TOT</v>
          </cell>
          <cell r="E1547">
            <v>0</v>
          </cell>
        </row>
        <row r="1548">
          <cell r="A1548">
            <v>2011</v>
          </cell>
          <cell r="B1548" t="str">
            <v>DEC</v>
          </cell>
          <cell r="D1548" t="str">
            <v>1MC4MON</v>
          </cell>
          <cell r="E1548">
            <v>0</v>
          </cell>
        </row>
        <row r="1549">
          <cell r="A1549">
            <v>2011</v>
          </cell>
          <cell r="B1549" t="str">
            <v>DEC</v>
          </cell>
          <cell r="D1549" t="str">
            <v>PIF4MON</v>
          </cell>
          <cell r="E1549">
            <v>-675838.04599999997</v>
          </cell>
        </row>
        <row r="1550">
          <cell r="A1550">
            <v>2011</v>
          </cell>
          <cell r="B1550" t="str">
            <v>DEC</v>
          </cell>
          <cell r="D1550" t="str">
            <v>PIF4GRS</v>
          </cell>
          <cell r="E1550">
            <v>0</v>
          </cell>
        </row>
        <row r="1551">
          <cell r="A1551">
            <v>2011</v>
          </cell>
          <cell r="B1551" t="str">
            <v>DEC</v>
          </cell>
          <cell r="D1551" t="str">
            <v>PIF4NET</v>
          </cell>
          <cell r="E1551">
            <v>-8110056.5520000001</v>
          </cell>
        </row>
        <row r="1552">
          <cell r="A1552">
            <v>2011</v>
          </cell>
          <cell r="B1552" t="str">
            <v>DEC</v>
          </cell>
          <cell r="D1552" t="str">
            <v>PIF4FEE</v>
          </cell>
          <cell r="E1552">
            <v>5843.4480000000003</v>
          </cell>
        </row>
        <row r="1553">
          <cell r="A1553">
            <v>2011</v>
          </cell>
          <cell r="B1553" t="str">
            <v>DEC</v>
          </cell>
          <cell r="D1553" t="str">
            <v>GRT4FEE</v>
          </cell>
          <cell r="E1553">
            <v>0</v>
          </cell>
        </row>
        <row r="1554">
          <cell r="A1554">
            <v>2011</v>
          </cell>
          <cell r="B1554" t="str">
            <v>DEC</v>
          </cell>
          <cell r="D1554" t="str">
            <v>REV4MON</v>
          </cell>
          <cell r="E1554">
            <v>284476355.57632601</v>
          </cell>
        </row>
        <row r="1555">
          <cell r="A1555">
            <v>2011</v>
          </cell>
          <cell r="B1555" t="str">
            <v>DEC</v>
          </cell>
          <cell r="D1555" t="str">
            <v>RAF4FEE</v>
          </cell>
          <cell r="E1555">
            <v>218471.29433999999</v>
          </cell>
        </row>
        <row r="1556">
          <cell r="A1556">
            <v>2011</v>
          </cell>
          <cell r="B1556" t="str">
            <v>DEC</v>
          </cell>
          <cell r="D1556" t="str">
            <v>REV4NET</v>
          </cell>
          <cell r="E1556">
            <v>303213881.95565999</v>
          </cell>
        </row>
        <row r="1557">
          <cell r="A1557">
            <v>2011</v>
          </cell>
          <cell r="B1557" t="str">
            <v>DEC</v>
          </cell>
          <cell r="D1557" t="str">
            <v>AMA4111</v>
          </cell>
          <cell r="E1557">
            <v>0</v>
          </cell>
        </row>
        <row r="1558">
          <cell r="A1558">
            <v>2011</v>
          </cell>
          <cell r="B1558" t="str">
            <v>DEC</v>
          </cell>
          <cell r="D1558" t="str">
            <v>AM94111</v>
          </cell>
          <cell r="E1558">
            <v>4.5800000000000002E-5</v>
          </cell>
        </row>
        <row r="1559">
          <cell r="A1559">
            <v>2011</v>
          </cell>
          <cell r="B1559" t="str">
            <v>DEC</v>
          </cell>
          <cell r="D1559" t="str">
            <v>AM84111</v>
          </cell>
          <cell r="E1559">
            <v>5.5000000000000003E-4</v>
          </cell>
        </row>
        <row r="1560">
          <cell r="A1560">
            <v>2011</v>
          </cell>
          <cell r="B1560" t="str">
            <v>DEC</v>
          </cell>
          <cell r="D1560" t="str">
            <v>AM24111</v>
          </cell>
          <cell r="E1560">
            <v>0</v>
          </cell>
        </row>
        <row r="1561">
          <cell r="A1561">
            <v>2011</v>
          </cell>
          <cell r="B1561" t="str">
            <v>DEC</v>
          </cell>
          <cell r="D1561" t="str">
            <v>AMB4111</v>
          </cell>
          <cell r="E1561">
            <v>0.98141310000000004</v>
          </cell>
        </row>
        <row r="1562">
          <cell r="A1562">
            <v>2011</v>
          </cell>
          <cell r="B1562" t="str">
            <v>DEC</v>
          </cell>
          <cell r="D1562" t="str">
            <v>AM64111</v>
          </cell>
          <cell r="E1562">
            <v>8.0000000000000004E-4</v>
          </cell>
        </row>
        <row r="1563">
          <cell r="A1563">
            <v>2011</v>
          </cell>
          <cell r="B1563" t="str">
            <v>DEC</v>
          </cell>
          <cell r="D1563" t="str">
            <v>AM54111</v>
          </cell>
          <cell r="E1563">
            <v>0</v>
          </cell>
        </row>
        <row r="1564">
          <cell r="A1564">
            <v>2011</v>
          </cell>
          <cell r="B1564" t="str">
            <v>DEC</v>
          </cell>
          <cell r="D1564" t="str">
            <v>AMC4111</v>
          </cell>
          <cell r="E1564">
            <v>0</v>
          </cell>
        </row>
        <row r="1565">
          <cell r="A1565">
            <v>2011</v>
          </cell>
          <cell r="B1565" t="str">
            <v>DEC</v>
          </cell>
          <cell r="D1565" t="str">
            <v>AM34111</v>
          </cell>
          <cell r="E1565">
            <v>0</v>
          </cell>
        </row>
        <row r="1566">
          <cell r="A1566">
            <v>2011</v>
          </cell>
          <cell r="B1566" t="str">
            <v>DEC</v>
          </cell>
          <cell r="D1566" t="str">
            <v>AM74111</v>
          </cell>
          <cell r="E1566">
            <v>2.9999999999999997E-4</v>
          </cell>
        </row>
        <row r="1567">
          <cell r="A1567">
            <v>2011</v>
          </cell>
          <cell r="B1567" t="str">
            <v>DEC</v>
          </cell>
          <cell r="D1567" t="str">
            <v>CIS4001</v>
          </cell>
          <cell r="E1567">
            <v>33416763.789999999</v>
          </cell>
        </row>
        <row r="1568">
          <cell r="A1568">
            <v>2011</v>
          </cell>
          <cell r="B1568" t="str">
            <v>DEC</v>
          </cell>
          <cell r="D1568" t="str">
            <v>COC4001</v>
          </cell>
          <cell r="E1568">
            <v>-105.81642649572601</v>
          </cell>
        </row>
        <row r="1569">
          <cell r="A1569">
            <v>2011</v>
          </cell>
          <cell r="B1569" t="str">
            <v>DEC</v>
          </cell>
          <cell r="D1569" t="str">
            <v>CIR4001</v>
          </cell>
          <cell r="E1569">
            <v>33369368.789999999</v>
          </cell>
        </row>
        <row r="1570">
          <cell r="A1570">
            <v>2011</v>
          </cell>
          <cell r="B1570" t="str">
            <v>DEC</v>
          </cell>
          <cell r="D1570" t="str">
            <v>UNUC.00000581.01.01.01</v>
          </cell>
          <cell r="E1570">
            <v>529839.37</v>
          </cell>
        </row>
        <row r="1571">
          <cell r="A1571">
            <v>2011</v>
          </cell>
          <cell r="B1571" t="str">
            <v>DEC</v>
          </cell>
          <cell r="D1571" t="str">
            <v>UNUC.00000582.01.01.01</v>
          </cell>
          <cell r="E1571">
            <v>504309.37</v>
          </cell>
        </row>
        <row r="1572">
          <cell r="A1572">
            <v>2011</v>
          </cell>
          <cell r="B1572" t="str">
            <v>DEC</v>
          </cell>
          <cell r="D1572" t="str">
            <v>UNUC.00000583.01.01.01</v>
          </cell>
          <cell r="E1572">
            <v>463783.32</v>
          </cell>
        </row>
        <row r="1573">
          <cell r="A1573">
            <v>2011</v>
          </cell>
          <cell r="B1573" t="str">
            <v>DEC</v>
          </cell>
          <cell r="D1573" t="str">
            <v>6350000933</v>
          </cell>
          <cell r="E1573">
            <v>23730.65</v>
          </cell>
        </row>
        <row r="1574">
          <cell r="A1574">
            <v>2011</v>
          </cell>
          <cell r="B1574" t="str">
            <v>DEC</v>
          </cell>
          <cell r="D1574" t="str">
            <v>6350000934</v>
          </cell>
          <cell r="E1574">
            <v>-12502.09</v>
          </cell>
        </row>
        <row r="1575">
          <cell r="A1575">
            <v>2011</v>
          </cell>
          <cell r="B1575" t="str">
            <v>DEC</v>
          </cell>
          <cell r="D1575" t="str">
            <v>6350000935</v>
          </cell>
          <cell r="E1575">
            <v>988.13</v>
          </cell>
        </row>
        <row r="1576">
          <cell r="A1576">
            <v>2011</v>
          </cell>
          <cell r="B1576" t="str">
            <v>DEC</v>
          </cell>
          <cell r="D1576" t="str">
            <v>UCOR.00000321.01.01.02</v>
          </cell>
          <cell r="E1576">
            <v>6094.64</v>
          </cell>
        </row>
        <row r="1577">
          <cell r="A1577">
            <v>2011</v>
          </cell>
          <cell r="B1577" t="str">
            <v>DEC</v>
          </cell>
          <cell r="D1577" t="str">
            <v>UCOR.00000321.01.01.07</v>
          </cell>
          <cell r="E1577">
            <v>-44307.49</v>
          </cell>
        </row>
        <row r="1578">
          <cell r="A1578">
            <v>2011</v>
          </cell>
          <cell r="B1578" t="str">
            <v>DEC</v>
          </cell>
          <cell r="D1578" t="str">
            <v>UCOR.00000321.01.01.09</v>
          </cell>
          <cell r="E1578">
            <v>43735.11</v>
          </cell>
        </row>
        <row r="1579">
          <cell r="A1579">
            <v>2011</v>
          </cell>
          <cell r="B1579" t="str">
            <v>DEC</v>
          </cell>
          <cell r="D1579" t="str">
            <v>UCOR.00000321.01.01.10</v>
          </cell>
          <cell r="E1579">
            <v>9575.15</v>
          </cell>
        </row>
        <row r="1580">
          <cell r="A1580">
            <v>2011</v>
          </cell>
          <cell r="B1580" t="str">
            <v>DEC</v>
          </cell>
          <cell r="D1580" t="str">
            <v>UCOR.00000321.01.01.12</v>
          </cell>
          <cell r="E1580">
            <v>222164.15</v>
          </cell>
        </row>
        <row r="1581">
          <cell r="A1581">
            <v>2011</v>
          </cell>
          <cell r="B1581" t="str">
            <v>DEC</v>
          </cell>
          <cell r="D1581" t="str">
            <v>UCOR.00000321.01.03.02</v>
          </cell>
          <cell r="E1581">
            <v>-11962.72</v>
          </cell>
        </row>
        <row r="1582">
          <cell r="A1582">
            <v>2011</v>
          </cell>
          <cell r="B1582" t="str">
            <v>DEC</v>
          </cell>
          <cell r="D1582" t="str">
            <v>UCOR.00000321.01.03.03</v>
          </cell>
          <cell r="E1582">
            <v>-1266.1500000000001</v>
          </cell>
        </row>
        <row r="1583">
          <cell r="A1583">
            <v>2011</v>
          </cell>
          <cell r="B1583" t="str">
            <v>DEC</v>
          </cell>
          <cell r="D1583" t="str">
            <v>UCOR.00000321.01.03.04</v>
          </cell>
          <cell r="E1583">
            <v>47553.04</v>
          </cell>
        </row>
        <row r="1584">
          <cell r="A1584">
            <v>2011</v>
          </cell>
          <cell r="B1584" t="str">
            <v>DEC</v>
          </cell>
          <cell r="D1584" t="str">
            <v>UCOR.00000321.01.03.05</v>
          </cell>
          <cell r="E1584">
            <v>1670.23</v>
          </cell>
        </row>
        <row r="1585">
          <cell r="A1585">
            <v>2011</v>
          </cell>
          <cell r="B1585" t="str">
            <v>DEC</v>
          </cell>
          <cell r="D1585" t="str">
            <v>UCOR.00000321.01.03.06</v>
          </cell>
          <cell r="E1585">
            <v>-15913.85</v>
          </cell>
        </row>
        <row r="1586">
          <cell r="A1586">
            <v>2011</v>
          </cell>
          <cell r="B1586" t="str">
            <v>DEC</v>
          </cell>
          <cell r="D1586" t="str">
            <v>UCOR.00000321.01.03.07</v>
          </cell>
          <cell r="E1586">
            <v>-18990.22</v>
          </cell>
        </row>
        <row r="1587">
          <cell r="A1587">
            <v>2011</v>
          </cell>
          <cell r="B1587" t="str">
            <v>DEC</v>
          </cell>
          <cell r="D1587" t="str">
            <v>UCOR.00000321.01.03.09</v>
          </cell>
          <cell r="E1587">
            <v>-1544.31</v>
          </cell>
        </row>
        <row r="1588">
          <cell r="A1588">
            <v>2011</v>
          </cell>
          <cell r="B1588" t="str">
            <v>DEC</v>
          </cell>
          <cell r="D1588" t="str">
            <v>UCOR.00000321.01.03.10</v>
          </cell>
          <cell r="E1588">
            <v>660.45</v>
          </cell>
        </row>
        <row r="1589">
          <cell r="A1589">
            <v>2011</v>
          </cell>
          <cell r="B1589" t="str">
            <v>DEC</v>
          </cell>
          <cell r="D1589" t="str">
            <v>UCOR.00000322.01.02.04</v>
          </cell>
          <cell r="E1589">
            <v>3240.34</v>
          </cell>
        </row>
        <row r="1590">
          <cell r="A1590">
            <v>2011</v>
          </cell>
          <cell r="B1590" t="str">
            <v>DEC</v>
          </cell>
          <cell r="D1590" t="str">
            <v>UCOR.00000322.01.02.06</v>
          </cell>
          <cell r="E1590">
            <v>426.49</v>
          </cell>
        </row>
        <row r="1591">
          <cell r="A1591">
            <v>2011</v>
          </cell>
          <cell r="B1591" t="str">
            <v>DEC</v>
          </cell>
          <cell r="D1591" t="str">
            <v>6350000864</v>
          </cell>
          <cell r="E1591">
            <v>-607300.06000000006</v>
          </cell>
        </row>
        <row r="1592">
          <cell r="A1592">
            <v>2011</v>
          </cell>
          <cell r="B1592" t="str">
            <v>DEC</v>
          </cell>
          <cell r="D1592" t="str">
            <v>6350000865</v>
          </cell>
          <cell r="E1592">
            <v>-345535.74</v>
          </cell>
        </row>
        <row r="1593">
          <cell r="A1593">
            <v>2011</v>
          </cell>
          <cell r="B1593" t="str">
            <v>DEC</v>
          </cell>
          <cell r="D1593" t="str">
            <v>UCOR.00000301.01.02.01</v>
          </cell>
          <cell r="E1593">
            <v>5411011.3499999996</v>
          </cell>
        </row>
        <row r="1594">
          <cell r="A1594">
            <v>2011</v>
          </cell>
          <cell r="B1594" t="str">
            <v>DEC</v>
          </cell>
          <cell r="D1594" t="str">
            <v>UCOR.00000320.01.01.05</v>
          </cell>
          <cell r="E1594">
            <v>225.41</v>
          </cell>
        </row>
        <row r="1595">
          <cell r="A1595">
            <v>2011</v>
          </cell>
          <cell r="B1595" t="str">
            <v>DEC</v>
          </cell>
          <cell r="D1595" t="str">
            <v>UCOR.00000320.01.01.07</v>
          </cell>
          <cell r="E1595">
            <v>72408.820000000007</v>
          </cell>
        </row>
        <row r="1596">
          <cell r="A1596">
            <v>2011</v>
          </cell>
          <cell r="B1596" t="str">
            <v>DEC</v>
          </cell>
          <cell r="D1596" t="str">
            <v>UCOR.00000320.01.01.09</v>
          </cell>
          <cell r="E1596">
            <v>539.1</v>
          </cell>
        </row>
        <row r="1597">
          <cell r="A1597">
            <v>2011</v>
          </cell>
          <cell r="B1597" t="str">
            <v>DEC</v>
          </cell>
          <cell r="D1597" t="str">
            <v>UCOR.00000320.01.02.05</v>
          </cell>
          <cell r="E1597">
            <v>77702.39</v>
          </cell>
        </row>
        <row r="1598">
          <cell r="A1598">
            <v>2011</v>
          </cell>
          <cell r="B1598" t="str">
            <v>DEC</v>
          </cell>
          <cell r="D1598" t="str">
            <v>UCOR.00000320.01.02.07</v>
          </cell>
          <cell r="E1598">
            <v>709783.19</v>
          </cell>
        </row>
        <row r="1599">
          <cell r="A1599">
            <v>2011</v>
          </cell>
          <cell r="B1599" t="str">
            <v>DEC</v>
          </cell>
          <cell r="D1599" t="str">
            <v>UCOR.00000320.01.02.08</v>
          </cell>
          <cell r="E1599">
            <v>130123.81</v>
          </cell>
        </row>
        <row r="1600">
          <cell r="A1600">
            <v>2011</v>
          </cell>
          <cell r="B1600" t="str">
            <v>DEC</v>
          </cell>
          <cell r="D1600" t="str">
            <v>UCOR.00000320.01.02.09</v>
          </cell>
          <cell r="E1600">
            <v>1576791.06</v>
          </cell>
        </row>
        <row r="1601">
          <cell r="A1601">
            <v>2011</v>
          </cell>
          <cell r="B1601" t="str">
            <v>DEC</v>
          </cell>
          <cell r="D1601" t="str">
            <v>UCOR.00000320.01.02.10</v>
          </cell>
          <cell r="E1601">
            <v>33138.86</v>
          </cell>
        </row>
        <row r="1602">
          <cell r="A1602">
            <v>2011</v>
          </cell>
          <cell r="B1602" t="str">
            <v>DEC</v>
          </cell>
          <cell r="D1602" t="str">
            <v>UCOR.00000320.01.03.01</v>
          </cell>
          <cell r="E1602">
            <v>2319626.02</v>
          </cell>
        </row>
        <row r="1603">
          <cell r="A1603">
            <v>2011</v>
          </cell>
          <cell r="B1603" t="str">
            <v>DEC</v>
          </cell>
          <cell r="D1603" t="str">
            <v>LNG4MON</v>
          </cell>
          <cell r="E1603">
            <v>0</v>
          </cell>
        </row>
        <row r="1604">
          <cell r="A1604">
            <v>2011</v>
          </cell>
          <cell r="B1604" t="str">
            <v>DEC</v>
          </cell>
          <cell r="D1604" t="str">
            <v>3MC4MON</v>
          </cell>
          <cell r="E1604">
            <v>0</v>
          </cell>
        </row>
        <row r="1605">
          <cell r="A1605">
            <v>2011</v>
          </cell>
          <cell r="B1605" t="str">
            <v>DEC</v>
          </cell>
          <cell r="D1605" t="str">
            <v>SHT4DEF</v>
          </cell>
          <cell r="E1605">
            <v>45498494</v>
          </cell>
        </row>
        <row r="1606">
          <cell r="A1606">
            <v>2011</v>
          </cell>
          <cell r="B1606" t="str">
            <v>DEC</v>
          </cell>
          <cell r="D1606" t="str">
            <v>UNUC.00000086.01.01.01</v>
          </cell>
          <cell r="E1606">
            <v>4229818.83</v>
          </cell>
        </row>
        <row r="1607">
          <cell r="A1607">
            <v>2011</v>
          </cell>
          <cell r="B1607" t="str">
            <v>DEC</v>
          </cell>
          <cell r="D1607" t="str">
            <v>UNUC.00000087.01.01.01</v>
          </cell>
          <cell r="E1607">
            <v>2936565.48</v>
          </cell>
        </row>
        <row r="1608">
          <cell r="A1608">
            <v>2011</v>
          </cell>
          <cell r="B1608" t="str">
            <v>DEC</v>
          </cell>
          <cell r="D1608" t="str">
            <v>4404840</v>
          </cell>
          <cell r="E1608">
            <v>906342.09</v>
          </cell>
        </row>
        <row r="1609">
          <cell r="A1609">
            <v>2011</v>
          </cell>
          <cell r="B1609" t="str">
            <v>DEC</v>
          </cell>
          <cell r="D1609" t="str">
            <v>4404940</v>
          </cell>
          <cell r="E1609">
            <v>593461.98</v>
          </cell>
        </row>
        <row r="1610">
          <cell r="A1610">
            <v>2011</v>
          </cell>
          <cell r="B1610" t="str">
            <v>DEC</v>
          </cell>
          <cell r="D1610" t="str">
            <v>4404810</v>
          </cell>
          <cell r="E1610">
            <v>0</v>
          </cell>
        </row>
        <row r="1611">
          <cell r="A1611">
            <v>2011</v>
          </cell>
          <cell r="B1611" t="str">
            <v>DEC</v>
          </cell>
          <cell r="D1611" t="str">
            <v>4404840</v>
          </cell>
          <cell r="E1611">
            <v>-137351.35999999999</v>
          </cell>
        </row>
        <row r="1612">
          <cell r="A1612">
            <v>2011</v>
          </cell>
          <cell r="B1612" t="str">
            <v>DEC</v>
          </cell>
          <cell r="D1612" t="str">
            <v>KWH4000</v>
          </cell>
          <cell r="E1612">
            <v>7438557023</v>
          </cell>
        </row>
        <row r="1613">
          <cell r="A1613">
            <v>2011</v>
          </cell>
          <cell r="B1613" t="str">
            <v>DEC</v>
          </cell>
          <cell r="D1613" t="str">
            <v>KWH4940</v>
          </cell>
          <cell r="E1613">
            <v>56364779</v>
          </cell>
        </row>
        <row r="1614">
          <cell r="A1614">
            <v>2011</v>
          </cell>
          <cell r="B1614" t="str">
            <v>DEC</v>
          </cell>
          <cell r="D1614" t="str">
            <v>4404000</v>
          </cell>
          <cell r="E1614">
            <v>251659140.97</v>
          </cell>
        </row>
        <row r="1615">
          <cell r="A1615">
            <v>2011</v>
          </cell>
          <cell r="B1615" t="str">
            <v>DEC</v>
          </cell>
          <cell r="D1615" t="str">
            <v>4404940</v>
          </cell>
          <cell r="E1615">
            <v>0</v>
          </cell>
        </row>
        <row r="1616">
          <cell r="A1616">
            <v>2011</v>
          </cell>
          <cell r="B1616" t="str">
            <v>DEC</v>
          </cell>
          <cell r="D1616" t="str">
            <v>4404000</v>
          </cell>
          <cell r="E1616">
            <v>0</v>
          </cell>
        </row>
        <row r="1617">
          <cell r="A1617">
            <v>2011</v>
          </cell>
          <cell r="B1617" t="str">
            <v>DEC</v>
          </cell>
          <cell r="D1617" t="str">
            <v>4404000</v>
          </cell>
          <cell r="E1617">
            <v>12876649.699999999</v>
          </cell>
        </row>
        <row r="1618">
          <cell r="A1618">
            <v>2011</v>
          </cell>
          <cell r="B1618" t="str">
            <v>DEC</v>
          </cell>
          <cell r="D1618" t="str">
            <v>4404810</v>
          </cell>
          <cell r="E1618">
            <v>0</v>
          </cell>
        </row>
        <row r="1619">
          <cell r="A1619">
            <v>2011</v>
          </cell>
          <cell r="B1619" t="str">
            <v>DEC</v>
          </cell>
          <cell r="D1619" t="str">
            <v>KWH4840</v>
          </cell>
          <cell r="E1619">
            <v>84513238</v>
          </cell>
        </row>
        <row r="1620">
          <cell r="A1620">
            <v>2011</v>
          </cell>
          <cell r="B1620" t="str">
            <v>DEC</v>
          </cell>
          <cell r="D1620" t="str">
            <v>4404810</v>
          </cell>
          <cell r="E1620">
            <v>0</v>
          </cell>
        </row>
        <row r="1621">
          <cell r="A1621">
            <v>2011</v>
          </cell>
          <cell r="B1621" t="str">
            <v>DEC</v>
          </cell>
          <cell r="D1621" t="str">
            <v>4404000</v>
          </cell>
          <cell r="E1621">
            <v>38896562.579999998</v>
          </cell>
        </row>
        <row r="1622">
          <cell r="A1622">
            <v>2011</v>
          </cell>
          <cell r="B1622" t="str">
            <v>DEC</v>
          </cell>
          <cell r="D1622" t="str">
            <v>4404000</v>
          </cell>
          <cell r="E1622">
            <v>0</v>
          </cell>
        </row>
        <row r="1623">
          <cell r="A1623">
            <v>2011</v>
          </cell>
          <cell r="B1623" t="str">
            <v>DEC</v>
          </cell>
          <cell r="D1623" t="str">
            <v>4404840</v>
          </cell>
          <cell r="E1623">
            <v>0</v>
          </cell>
        </row>
        <row r="1624">
          <cell r="A1624">
            <v>2011</v>
          </cell>
          <cell r="B1624" t="str">
            <v>DEC</v>
          </cell>
          <cell r="D1624" t="str">
            <v>4404940</v>
          </cell>
          <cell r="E1624">
            <v>0</v>
          </cell>
        </row>
        <row r="1625">
          <cell r="A1625">
            <v>2011</v>
          </cell>
          <cell r="B1625" t="str">
            <v>DEC</v>
          </cell>
          <cell r="D1625" t="str">
            <v>4404810</v>
          </cell>
          <cell r="E1625">
            <v>0</v>
          </cell>
        </row>
        <row r="1626">
          <cell r="A1626">
            <v>2011</v>
          </cell>
          <cell r="B1626" t="str">
            <v>DEC</v>
          </cell>
          <cell r="D1626" t="str">
            <v>KWH4810</v>
          </cell>
          <cell r="E1626">
            <v>0</v>
          </cell>
        </row>
        <row r="1627">
          <cell r="A1627">
            <v>2011</v>
          </cell>
          <cell r="B1627" t="str">
            <v>DEC</v>
          </cell>
          <cell r="D1627" t="str">
            <v>4404810</v>
          </cell>
          <cell r="E1627">
            <v>0</v>
          </cell>
        </row>
        <row r="1628">
          <cell r="A1628">
            <v>2011</v>
          </cell>
          <cell r="B1628" t="str">
            <v>DEC</v>
          </cell>
          <cell r="D1628" t="str">
            <v>4404840</v>
          </cell>
          <cell r="E1628">
            <v>2204766.9300000002</v>
          </cell>
        </row>
        <row r="1629">
          <cell r="A1629">
            <v>2011</v>
          </cell>
          <cell r="B1629" t="str">
            <v>DEC</v>
          </cell>
          <cell r="D1629" t="str">
            <v>4404940</v>
          </cell>
          <cell r="E1629">
            <v>1476366.41</v>
          </cell>
        </row>
        <row r="1630">
          <cell r="A1630">
            <v>2011</v>
          </cell>
          <cell r="B1630" t="str">
            <v>DEC</v>
          </cell>
          <cell r="D1630" t="str">
            <v>4404840</v>
          </cell>
          <cell r="E1630">
            <v>0</v>
          </cell>
        </row>
        <row r="1631">
          <cell r="A1631">
            <v>2011</v>
          </cell>
          <cell r="B1631" t="str">
            <v>DEC</v>
          </cell>
          <cell r="D1631" t="str">
            <v>4404940</v>
          </cell>
          <cell r="E1631">
            <v>-25581.040000000001</v>
          </cell>
        </row>
        <row r="1632">
          <cell r="A1632">
            <v>2011</v>
          </cell>
          <cell r="B1632" t="str">
            <v>DEC</v>
          </cell>
          <cell r="D1632" t="str">
            <v>CI74001</v>
          </cell>
          <cell r="E1632">
            <v>47395</v>
          </cell>
        </row>
        <row r="1633">
          <cell r="A1633">
            <v>2011</v>
          </cell>
          <cell r="B1633" t="str">
            <v>DEC</v>
          </cell>
          <cell r="D1633" t="str">
            <v>CI94001</v>
          </cell>
          <cell r="E1633">
            <v>0</v>
          </cell>
        </row>
        <row r="1634">
          <cell r="A1634">
            <v>2011</v>
          </cell>
          <cell r="B1634" t="str">
            <v>DEC</v>
          </cell>
          <cell r="D1634" t="str">
            <v>CI14001</v>
          </cell>
          <cell r="E1634">
            <v>0</v>
          </cell>
        </row>
        <row r="1635">
          <cell r="A1635">
            <v>2011</v>
          </cell>
          <cell r="B1635" t="str">
            <v>DEC</v>
          </cell>
          <cell r="D1635" t="str">
            <v>CI84001</v>
          </cell>
          <cell r="E1635">
            <v>0</v>
          </cell>
        </row>
        <row r="1636">
          <cell r="A1636">
            <v>2011</v>
          </cell>
          <cell r="B1636" t="str">
            <v>DEC</v>
          </cell>
          <cell r="D1636" t="str">
            <v>CIA4001</v>
          </cell>
          <cell r="E1636">
            <v>0</v>
          </cell>
        </row>
        <row r="1637">
          <cell r="A1637">
            <v>2011</v>
          </cell>
          <cell r="B1637" t="str">
            <v>DEC</v>
          </cell>
          <cell r="D1637" t="str">
            <v>CIB4001</v>
          </cell>
          <cell r="E1637">
            <v>47395</v>
          </cell>
        </row>
        <row r="1638">
          <cell r="A1638">
            <v>2011</v>
          </cell>
          <cell r="B1638" t="str">
            <v>DEC</v>
          </cell>
          <cell r="D1638" t="str">
            <v>CIC4001</v>
          </cell>
          <cell r="E1638">
            <v>0</v>
          </cell>
        </row>
        <row r="1639">
          <cell r="A1639">
            <v>2011</v>
          </cell>
          <cell r="B1639" t="str">
            <v>DEC</v>
          </cell>
          <cell r="D1639" t="str">
            <v>MAN4001</v>
          </cell>
          <cell r="E1639">
            <v>-8771414</v>
          </cell>
        </row>
        <row r="1640">
          <cell r="A1640">
            <v>2011</v>
          </cell>
          <cell r="B1640" t="str">
            <v>DEC</v>
          </cell>
          <cell r="D1640" t="str">
            <v>MAN4002</v>
          </cell>
          <cell r="E1640">
            <v>-207968846</v>
          </cell>
        </row>
        <row r="1641">
          <cell r="A1641">
            <v>2011</v>
          </cell>
          <cell r="B1641" t="str">
            <v>DEC</v>
          </cell>
          <cell r="D1641" t="str">
            <v>MAN4003</v>
          </cell>
          <cell r="E1641">
            <v>0.34</v>
          </cell>
        </row>
        <row r="1642">
          <cell r="A1642">
            <v>2011</v>
          </cell>
          <cell r="B1642" t="str">
            <v>DEC</v>
          </cell>
          <cell r="D1642" t="str">
            <v>MAN4004</v>
          </cell>
          <cell r="E1642">
            <v>0</v>
          </cell>
        </row>
        <row r="1643">
          <cell r="A1643">
            <v>2011</v>
          </cell>
          <cell r="B1643" t="str">
            <v>DEC</v>
          </cell>
          <cell r="D1643" t="str">
            <v>MAN4005</v>
          </cell>
          <cell r="E1643">
            <v>0</v>
          </cell>
        </row>
        <row r="1644">
          <cell r="A1644">
            <v>2011</v>
          </cell>
          <cell r="B1644" t="str">
            <v>DEC</v>
          </cell>
          <cell r="D1644" t="str">
            <v>MAN4006</v>
          </cell>
          <cell r="E1644">
            <v>0</v>
          </cell>
        </row>
        <row r="1645">
          <cell r="A1645">
            <v>2011</v>
          </cell>
          <cell r="B1645" t="str">
            <v>DEC</v>
          </cell>
          <cell r="D1645" t="str">
            <v>MAN4007</v>
          </cell>
          <cell r="E1645">
            <v>0</v>
          </cell>
        </row>
        <row r="1646">
          <cell r="A1646">
            <v>2011</v>
          </cell>
          <cell r="B1646" t="str">
            <v>DEC</v>
          </cell>
          <cell r="D1646" t="str">
            <v>MAN4008</v>
          </cell>
          <cell r="E1646">
            <v>0</v>
          </cell>
        </row>
        <row r="1647">
          <cell r="A1647">
            <v>2011</v>
          </cell>
          <cell r="B1647" t="str">
            <v>DEC</v>
          </cell>
          <cell r="D1647" t="str">
            <v>MAN4009</v>
          </cell>
          <cell r="E1647">
            <v>0</v>
          </cell>
        </row>
        <row r="1648">
          <cell r="A1648">
            <v>2011</v>
          </cell>
          <cell r="B1648" t="str">
            <v>DEC</v>
          </cell>
          <cell r="D1648" t="str">
            <v>MAN400B</v>
          </cell>
          <cell r="E1648">
            <v>-45498494</v>
          </cell>
        </row>
        <row r="1649">
          <cell r="A1649">
            <v>2011</v>
          </cell>
          <cell r="B1649" t="str">
            <v>DEC</v>
          </cell>
          <cell r="D1649" t="str">
            <v>MAN400G</v>
          </cell>
          <cell r="E1649">
            <v>-8115900</v>
          </cell>
        </row>
        <row r="1650">
          <cell r="A1650">
            <v>2011</v>
          </cell>
          <cell r="B1650" t="str">
            <v>DEC</v>
          </cell>
          <cell r="D1650" t="str">
            <v>MAN400H</v>
          </cell>
          <cell r="E1650">
            <v>0</v>
          </cell>
        </row>
        <row r="1651">
          <cell r="A1651">
            <v>2011</v>
          </cell>
          <cell r="B1651" t="str">
            <v>DEC</v>
          </cell>
          <cell r="D1651" t="str">
            <v>MAN400R</v>
          </cell>
          <cell r="E1651">
            <v>0</v>
          </cell>
        </row>
        <row r="1652">
          <cell r="A1652">
            <v>2011</v>
          </cell>
          <cell r="B1652" t="str">
            <v>DEC</v>
          </cell>
          <cell r="D1652" t="str">
            <v>MAN400W</v>
          </cell>
          <cell r="E1652">
            <v>0</v>
          </cell>
        </row>
        <row r="1653">
          <cell r="A1653">
            <v>2011</v>
          </cell>
          <cell r="B1653" t="str">
            <v>DEC</v>
          </cell>
          <cell r="D1653" t="str">
            <v>MAN400X</v>
          </cell>
          <cell r="E1653">
            <v>0</v>
          </cell>
        </row>
        <row r="1654">
          <cell r="A1654">
            <v>2011</v>
          </cell>
          <cell r="B1654" t="str">
            <v>DEC</v>
          </cell>
          <cell r="D1654" t="str">
            <v>MAN4019</v>
          </cell>
          <cell r="E1654">
            <v>0</v>
          </cell>
        </row>
        <row r="1655">
          <cell r="A1655">
            <v>2011</v>
          </cell>
          <cell r="B1655" t="str">
            <v>DEC</v>
          </cell>
          <cell r="D1655" t="str">
            <v>MAN4100</v>
          </cell>
          <cell r="E1655">
            <v>0</v>
          </cell>
        </row>
        <row r="1656">
          <cell r="A1656">
            <v>2011</v>
          </cell>
          <cell r="B1656" t="str">
            <v>DEC</v>
          </cell>
          <cell r="D1656" t="str">
            <v>MAN4150</v>
          </cell>
          <cell r="E1656">
            <v>8.3000000000000001E-4</v>
          </cell>
        </row>
        <row r="1657">
          <cell r="A1657">
            <v>2011</v>
          </cell>
          <cell r="B1657" t="str">
            <v>DEC</v>
          </cell>
          <cell r="D1657" t="str">
            <v>XAN4100</v>
          </cell>
          <cell r="E1657">
            <v>2.9999999999999997E-4</v>
          </cell>
        </row>
        <row r="1658">
          <cell r="A1658">
            <v>2011</v>
          </cell>
          <cell r="B1658" t="str">
            <v>DEC</v>
          </cell>
          <cell r="D1658" t="str">
            <v>XAN4200</v>
          </cell>
          <cell r="E1658">
            <v>7.2000000000000005E-4</v>
          </cell>
        </row>
        <row r="1659">
          <cell r="A1659">
            <v>2011</v>
          </cell>
          <cell r="B1659" t="str">
            <v>DEC</v>
          </cell>
          <cell r="D1659" t="str">
            <v>XAN4300</v>
          </cell>
          <cell r="E1659">
            <v>1.9473000000000001E-2</v>
          </cell>
        </row>
        <row r="1660">
          <cell r="A1660">
            <v>2011</v>
          </cell>
          <cell r="B1660" t="str">
            <v>DEC</v>
          </cell>
          <cell r="D1660" t="str">
            <v>XAN4400</v>
          </cell>
          <cell r="E1660">
            <v>4.7018999999999998E-2</v>
          </cell>
        </row>
        <row r="1661">
          <cell r="A1661">
            <v>2011</v>
          </cell>
          <cell r="B1661" t="str">
            <v>DEC</v>
          </cell>
          <cell r="D1661" t="str">
            <v>XAN4500</v>
          </cell>
          <cell r="E1661">
            <v>0.35</v>
          </cell>
        </row>
        <row r="1662">
          <cell r="A1662">
            <v>2011</v>
          </cell>
          <cell r="B1662" t="str">
            <v>DEC</v>
          </cell>
          <cell r="D1662" t="str">
            <v>XAN4600</v>
          </cell>
          <cell r="E1662">
            <v>5.5E-2</v>
          </cell>
        </row>
        <row r="1663">
          <cell r="A1663">
            <v>2011</v>
          </cell>
          <cell r="B1663" t="str">
            <v>DEC</v>
          </cell>
          <cell r="D1663" t="str">
            <v>XAN4700</v>
          </cell>
          <cell r="E1663">
            <v>8.0000000000000004E-4</v>
          </cell>
        </row>
        <row r="1664">
          <cell r="A1664">
            <v>2011</v>
          </cell>
          <cell r="B1664" t="str">
            <v>DEC</v>
          </cell>
          <cell r="D1664" t="str">
            <v>AM44111</v>
          </cell>
          <cell r="E1664">
            <v>-48</v>
          </cell>
        </row>
        <row r="1665">
          <cell r="A1665">
            <v>2011</v>
          </cell>
          <cell r="B1665" t="str">
            <v>DEC</v>
          </cell>
          <cell r="D1665" t="str">
            <v>AM14111</v>
          </cell>
          <cell r="E1665">
            <v>0</v>
          </cell>
        </row>
        <row r="1666">
          <cell r="A1666">
            <v>2011</v>
          </cell>
          <cell r="B1666" t="str">
            <v>DEC</v>
          </cell>
          <cell r="D1666" t="str">
            <v>CIP4001</v>
          </cell>
          <cell r="E1666">
            <v>33321973.789999999</v>
          </cell>
        </row>
        <row r="1667">
          <cell r="A1667">
            <v>2011</v>
          </cell>
          <cell r="B1667" t="str">
            <v>DEC</v>
          </cell>
          <cell r="D1667" t="str">
            <v>CIQ4001</v>
          </cell>
          <cell r="E1667">
            <v>33369368.789999999</v>
          </cell>
        </row>
        <row r="1668">
          <cell r="A1668">
            <v>2011</v>
          </cell>
          <cell r="B1668" t="str">
            <v>DEC</v>
          </cell>
          <cell r="D1668" t="str">
            <v>CIN4001</v>
          </cell>
          <cell r="E1668">
            <v>0</v>
          </cell>
        </row>
        <row r="1669">
          <cell r="A1669">
            <v>2011</v>
          </cell>
          <cell r="B1669" t="str">
            <v>DEC</v>
          </cell>
          <cell r="D1669" t="str">
            <v>GLB4BEG</v>
          </cell>
          <cell r="E1669">
            <v>-141414409.12656701</v>
          </cell>
        </row>
        <row r="1670">
          <cell r="A1670">
            <v>2011</v>
          </cell>
          <cell r="B1670" t="str">
            <v>DEC</v>
          </cell>
          <cell r="D1670" t="str">
            <v>O/U4YTD</v>
          </cell>
          <cell r="E1670">
            <v>-77525349.919900507</v>
          </cell>
        </row>
        <row r="1671">
          <cell r="A1671">
            <v>2011</v>
          </cell>
          <cell r="B1671" t="str">
            <v>DEC</v>
          </cell>
          <cell r="D1671" t="str">
            <v>TRU4YTD</v>
          </cell>
          <cell r="E1671">
            <v>-198678571.666666</v>
          </cell>
        </row>
        <row r="1672">
          <cell r="A1672">
            <v>2011</v>
          </cell>
          <cell r="B1672" t="str">
            <v>DEC</v>
          </cell>
          <cell r="D1672" t="str">
            <v>1MC4YTD</v>
          </cell>
          <cell r="E1672">
            <v>0</v>
          </cell>
        </row>
        <row r="1673">
          <cell r="A1673">
            <v>2011</v>
          </cell>
          <cell r="B1673" t="str">
            <v>DEC</v>
          </cell>
          <cell r="D1673" t="str">
            <v>2MC4YTD</v>
          </cell>
          <cell r="E1673">
            <v>0</v>
          </cell>
        </row>
        <row r="1674">
          <cell r="A1674">
            <v>2011</v>
          </cell>
          <cell r="B1674" t="str">
            <v>DEC</v>
          </cell>
          <cell r="D1674" t="str">
            <v>3MC4YTD</v>
          </cell>
          <cell r="E1674">
            <v>0</v>
          </cell>
        </row>
        <row r="1675">
          <cell r="A1675">
            <v>2011</v>
          </cell>
          <cell r="B1675" t="str">
            <v>DEC</v>
          </cell>
          <cell r="D1675" t="str">
            <v>INT4YTD</v>
          </cell>
          <cell r="E1675">
            <v>-328878.22471895203</v>
          </cell>
        </row>
        <row r="1676">
          <cell r="A1676">
            <v>2011</v>
          </cell>
          <cell r="B1676" t="str">
            <v>DEC</v>
          </cell>
          <cell r="D1676" t="str">
            <v>RRT9102</v>
          </cell>
          <cell r="E1676">
            <v>451645.05788222398</v>
          </cell>
        </row>
        <row r="1677">
          <cell r="A1677">
            <v>2011</v>
          </cell>
          <cell r="B1677" t="str">
            <v>DEC</v>
          </cell>
          <cell r="D1677" t="str">
            <v>FC34112</v>
          </cell>
          <cell r="E1677">
            <v>0</v>
          </cell>
        </row>
        <row r="1678">
          <cell r="A1678">
            <v>2011</v>
          </cell>
          <cell r="B1678" t="str">
            <v>DEC</v>
          </cell>
          <cell r="D1678" t="str">
            <v>FC14127</v>
          </cell>
          <cell r="E1678">
            <v>11252956.34</v>
          </cell>
        </row>
        <row r="1679">
          <cell r="A1679">
            <v>2011</v>
          </cell>
          <cell r="B1679" t="str">
            <v>DEC</v>
          </cell>
          <cell r="D1679" t="str">
            <v>FC24128</v>
          </cell>
          <cell r="E1679">
            <v>0.98141310000000004</v>
          </cell>
        </row>
        <row r="1680">
          <cell r="A1680">
            <v>2011</v>
          </cell>
          <cell r="B1680" t="str">
            <v>DEC</v>
          </cell>
          <cell r="D1680" t="str">
            <v>FC24117</v>
          </cell>
          <cell r="E1680">
            <v>0.98141310000000004</v>
          </cell>
        </row>
        <row r="1681">
          <cell r="A1681">
            <v>2011</v>
          </cell>
          <cell r="B1681" t="str">
            <v>DEC</v>
          </cell>
          <cell r="D1681" t="str">
            <v>FC34120</v>
          </cell>
          <cell r="E1681">
            <v>-339113.30175419402</v>
          </cell>
        </row>
        <row r="1682">
          <cell r="A1682">
            <v>2011</v>
          </cell>
          <cell r="B1682" t="str">
            <v>DEC</v>
          </cell>
          <cell r="D1682" t="str">
            <v>FC34115</v>
          </cell>
          <cell r="E1682">
            <v>0</v>
          </cell>
        </row>
        <row r="1683">
          <cell r="A1683">
            <v>2011</v>
          </cell>
          <cell r="B1683" t="str">
            <v>DEC</v>
          </cell>
          <cell r="D1683" t="str">
            <v>FC14121</v>
          </cell>
          <cell r="E1683">
            <v>5411011.3499999996</v>
          </cell>
        </row>
        <row r="1684">
          <cell r="A1684">
            <v>2011</v>
          </cell>
          <cell r="B1684" t="str">
            <v>DEC</v>
          </cell>
          <cell r="D1684" t="str">
            <v>FC34125</v>
          </cell>
          <cell r="E1684">
            <v>-372.19625953523303</v>
          </cell>
        </row>
        <row r="1685">
          <cell r="A1685">
            <v>2011</v>
          </cell>
          <cell r="B1685" t="str">
            <v>DEC</v>
          </cell>
          <cell r="D1685" t="str">
            <v>FC14120</v>
          </cell>
          <cell r="E1685">
            <v>-345535.74</v>
          </cell>
        </row>
        <row r="1686">
          <cell r="A1686">
            <v>2011</v>
          </cell>
          <cell r="B1686" t="str">
            <v>DEC</v>
          </cell>
          <cell r="D1686" t="str">
            <v>FC14112</v>
          </cell>
          <cell r="E1686">
            <v>0</v>
          </cell>
        </row>
        <row r="1687">
          <cell r="A1687">
            <v>2011</v>
          </cell>
          <cell r="B1687" t="str">
            <v>DEC</v>
          </cell>
          <cell r="D1687" t="str">
            <v>FC24123</v>
          </cell>
          <cell r="E1687">
            <v>0.98141310000000004</v>
          </cell>
        </row>
        <row r="1688">
          <cell r="A1688">
            <v>2011</v>
          </cell>
          <cell r="B1688" t="str">
            <v>DEC</v>
          </cell>
          <cell r="D1688" t="str">
            <v>FC34123</v>
          </cell>
          <cell r="E1688">
            <v>8108775.8769696299</v>
          </cell>
        </row>
        <row r="1689">
          <cell r="A1689">
            <v>2011</v>
          </cell>
          <cell r="B1689" t="str">
            <v>DEC</v>
          </cell>
          <cell r="D1689" t="str">
            <v>FC24120</v>
          </cell>
          <cell r="E1689">
            <v>0.98141310000000004</v>
          </cell>
        </row>
        <row r="1690">
          <cell r="A1690">
            <v>2011</v>
          </cell>
          <cell r="B1690" t="str">
            <v>DEC</v>
          </cell>
          <cell r="D1690" t="str">
            <v>FC14151</v>
          </cell>
          <cell r="E1690">
            <v>0</v>
          </cell>
        </row>
        <row r="1691">
          <cell r="A1691">
            <v>2011</v>
          </cell>
          <cell r="B1691" t="str">
            <v>DEC</v>
          </cell>
          <cell r="D1691" t="str">
            <v>FC14129</v>
          </cell>
          <cell r="E1691">
            <v>-713698.52372920502</v>
          </cell>
        </row>
        <row r="1692">
          <cell r="A1692">
            <v>2011</v>
          </cell>
          <cell r="B1692" t="str">
            <v>DEC</v>
          </cell>
          <cell r="D1692" t="str">
            <v>FC24112</v>
          </cell>
          <cell r="E1692">
            <v>0.98141310000000004</v>
          </cell>
        </row>
        <row r="1693">
          <cell r="A1693">
            <v>2011</v>
          </cell>
          <cell r="B1693" t="str">
            <v>DEC</v>
          </cell>
          <cell r="D1693" t="str">
            <v>FC14115</v>
          </cell>
          <cell r="E1693">
            <v>0</v>
          </cell>
        </row>
        <row r="1694">
          <cell r="A1694">
            <v>2011</v>
          </cell>
          <cell r="B1694" t="str">
            <v>DEC</v>
          </cell>
          <cell r="D1694" t="str">
            <v>FC34119</v>
          </cell>
          <cell r="E1694">
            <v>-596012.23451478605</v>
          </cell>
        </row>
        <row r="1695">
          <cell r="A1695">
            <v>2011</v>
          </cell>
          <cell r="B1695" t="str">
            <v>DEC</v>
          </cell>
          <cell r="D1695" t="str">
            <v>FC34152</v>
          </cell>
          <cell r="E1695">
            <v>0</v>
          </cell>
        </row>
        <row r="1696">
          <cell r="A1696">
            <v>2011</v>
          </cell>
          <cell r="B1696" t="str">
            <v>DEC</v>
          </cell>
          <cell r="D1696" t="str">
            <v>FC24116</v>
          </cell>
          <cell r="E1696">
            <v>0.98141310000000004</v>
          </cell>
        </row>
        <row r="1697">
          <cell r="A1697">
            <v>2011</v>
          </cell>
          <cell r="B1697" t="str">
            <v>DEC</v>
          </cell>
          <cell r="D1697" t="str">
            <v>FC34118</v>
          </cell>
          <cell r="E1697">
            <v>3598.6749974730001</v>
          </cell>
        </row>
        <row r="1698">
          <cell r="A1698">
            <v>2011</v>
          </cell>
          <cell r="B1698" t="str">
            <v>DEC</v>
          </cell>
          <cell r="D1698" t="str">
            <v>FC14113</v>
          </cell>
          <cell r="E1698">
            <v>0</v>
          </cell>
        </row>
        <row r="1699">
          <cell r="A1699">
            <v>2011</v>
          </cell>
          <cell r="B1699" t="str">
            <v>DEC</v>
          </cell>
          <cell r="D1699" t="str">
            <v>FC14152</v>
          </cell>
          <cell r="E1699">
            <v>0</v>
          </cell>
        </row>
        <row r="1700">
          <cell r="A1700">
            <v>2011</v>
          </cell>
          <cell r="B1700" t="str">
            <v>DEC</v>
          </cell>
          <cell r="D1700" t="str">
            <v>FC34129</v>
          </cell>
          <cell r="E1700">
            <v>-700433.08063850296</v>
          </cell>
        </row>
        <row r="1701">
          <cell r="A1701">
            <v>2011</v>
          </cell>
          <cell r="B1701" t="str">
            <v>DEC</v>
          </cell>
          <cell r="D1701" t="str">
            <v>FC24151</v>
          </cell>
          <cell r="E1701">
            <v>1</v>
          </cell>
        </row>
        <row r="1702">
          <cell r="A1702">
            <v>2011</v>
          </cell>
          <cell r="B1702" t="str">
            <v>DEC</v>
          </cell>
          <cell r="D1702" t="str">
            <v>FC24125</v>
          </cell>
          <cell r="E1702">
            <v>0.98141310000000004</v>
          </cell>
        </row>
        <row r="1703">
          <cell r="A1703">
            <v>2011</v>
          </cell>
          <cell r="B1703" t="str">
            <v>DEC</v>
          </cell>
          <cell r="D1703" t="str">
            <v>FC14191</v>
          </cell>
          <cell r="E1703">
            <v>0</v>
          </cell>
        </row>
        <row r="1704">
          <cell r="A1704">
            <v>2011</v>
          </cell>
          <cell r="B1704" t="str">
            <v>DEC</v>
          </cell>
          <cell r="D1704" t="str">
            <v>FC14128</v>
          </cell>
          <cell r="E1704">
            <v>0</v>
          </cell>
        </row>
        <row r="1705">
          <cell r="A1705">
            <v>2011</v>
          </cell>
          <cell r="B1705" t="str">
            <v>DEC</v>
          </cell>
          <cell r="D1705" t="str">
            <v>FC14114</v>
          </cell>
          <cell r="E1705">
            <v>1497932.06</v>
          </cell>
        </row>
        <row r="1706">
          <cell r="A1706">
            <v>2011</v>
          </cell>
          <cell r="B1706" t="str">
            <v>DEC</v>
          </cell>
          <cell r="D1706" t="str">
            <v>FC14124</v>
          </cell>
          <cell r="E1706">
            <v>-1021254</v>
          </cell>
        </row>
        <row r="1707">
          <cell r="A1707">
            <v>2011</v>
          </cell>
          <cell r="B1707" t="str">
            <v>DEC</v>
          </cell>
          <cell r="D1707" t="str">
            <v>FC14119</v>
          </cell>
          <cell r="E1707">
            <v>-607300.06000000006</v>
          </cell>
        </row>
        <row r="1708">
          <cell r="A1708">
            <v>2011</v>
          </cell>
          <cell r="B1708" t="str">
            <v>DEC</v>
          </cell>
          <cell r="D1708" t="str">
            <v>FC24121</v>
          </cell>
          <cell r="E1708">
            <v>0.98141310000000004</v>
          </cell>
        </row>
        <row r="1709">
          <cell r="A1709">
            <v>2011</v>
          </cell>
          <cell r="B1709" t="str">
            <v>DEC</v>
          </cell>
          <cell r="D1709" t="str">
            <v>FC14125</v>
          </cell>
          <cell r="E1709">
            <v>-379.24525313064697</v>
          </cell>
        </row>
        <row r="1710">
          <cell r="A1710">
            <v>2011</v>
          </cell>
          <cell r="B1710" t="str">
            <v>DEC</v>
          </cell>
          <cell r="D1710" t="str">
            <v>FC34117</v>
          </cell>
          <cell r="E1710">
            <v>233054.235473193</v>
          </cell>
        </row>
        <row r="1711">
          <cell r="A1711">
            <v>2011</v>
          </cell>
          <cell r="B1711" t="str">
            <v>DEC</v>
          </cell>
          <cell r="D1711" t="str">
            <v>FC24118</v>
          </cell>
          <cell r="E1711">
            <v>0.98141310000000004</v>
          </cell>
        </row>
        <row r="1712">
          <cell r="A1712">
            <v>2011</v>
          </cell>
          <cell r="B1712" t="str">
            <v>DEC</v>
          </cell>
          <cell r="D1712" t="str">
            <v>FC24191</v>
          </cell>
          <cell r="E1712">
            <v>0.98141310000000004</v>
          </cell>
        </row>
        <row r="1713">
          <cell r="A1713">
            <v>2011</v>
          </cell>
          <cell r="B1713" t="str">
            <v>DEC</v>
          </cell>
          <cell r="D1713" t="str">
            <v>FC24127</v>
          </cell>
          <cell r="E1713">
            <v>0.98141310000000004</v>
          </cell>
        </row>
        <row r="1714">
          <cell r="A1714">
            <v>2011</v>
          </cell>
          <cell r="B1714" t="str">
            <v>DEC</v>
          </cell>
          <cell r="D1714" t="str">
            <v>FC34191</v>
          </cell>
          <cell r="E1714">
            <v>0</v>
          </cell>
        </row>
        <row r="1715">
          <cell r="A1715">
            <v>2011</v>
          </cell>
          <cell r="B1715" t="str">
            <v>DEC</v>
          </cell>
          <cell r="D1715" t="str">
            <v>FC14116</v>
          </cell>
          <cell r="E1715">
            <v>12216.69</v>
          </cell>
        </row>
        <row r="1716">
          <cell r="A1716">
            <v>2011</v>
          </cell>
          <cell r="B1716" t="str">
            <v>DEC</v>
          </cell>
          <cell r="D1716" t="str">
            <v>FC34127</v>
          </cell>
          <cell r="E1716">
            <v>11043798.765804</v>
          </cell>
        </row>
        <row r="1717">
          <cell r="A1717">
            <v>2011</v>
          </cell>
          <cell r="B1717" t="str">
            <v>DEC</v>
          </cell>
          <cell r="D1717" t="str">
            <v>FC24113</v>
          </cell>
          <cell r="E1717">
            <v>0.98141310000000004</v>
          </cell>
        </row>
        <row r="1718">
          <cell r="A1718">
            <v>2011</v>
          </cell>
          <cell r="B1718" t="str">
            <v>DEC</v>
          </cell>
          <cell r="D1718" t="str">
            <v>FC24115</v>
          </cell>
          <cell r="E1718">
            <v>0.98141310000000004</v>
          </cell>
        </row>
        <row r="1719">
          <cell r="A1719">
            <v>2011</v>
          </cell>
          <cell r="B1719" t="str">
            <v>DEC</v>
          </cell>
          <cell r="D1719" t="str">
            <v>FC24124</v>
          </cell>
          <cell r="E1719">
            <v>0.98141310000000004</v>
          </cell>
        </row>
        <row r="1720">
          <cell r="A1720">
            <v>2011</v>
          </cell>
          <cell r="B1720" t="str">
            <v>DEC</v>
          </cell>
          <cell r="D1720" t="str">
            <v>FC14118</v>
          </cell>
          <cell r="E1720">
            <v>3666.83</v>
          </cell>
        </row>
        <row r="1721">
          <cell r="A1721">
            <v>2011</v>
          </cell>
          <cell r="B1721" t="str">
            <v>DEC</v>
          </cell>
          <cell r="D1721" t="str">
            <v>FC34128</v>
          </cell>
          <cell r="E1721">
            <v>0</v>
          </cell>
        </row>
        <row r="1722">
          <cell r="A1722">
            <v>2011</v>
          </cell>
          <cell r="B1722" t="str">
            <v>DEC</v>
          </cell>
          <cell r="D1722" t="str">
            <v>FC34114</v>
          </cell>
          <cell r="E1722">
            <v>1470090.14659398</v>
          </cell>
        </row>
        <row r="1723">
          <cell r="A1723">
            <v>2011</v>
          </cell>
          <cell r="B1723" t="str">
            <v>DEC</v>
          </cell>
          <cell r="D1723" t="str">
            <v>FC24119</v>
          </cell>
          <cell r="E1723">
            <v>0.98141310000000004</v>
          </cell>
        </row>
        <row r="1724">
          <cell r="A1724">
            <v>2011</v>
          </cell>
          <cell r="B1724" t="str">
            <v>DEC</v>
          </cell>
          <cell r="D1724" t="str">
            <v>FC34124</v>
          </cell>
          <cell r="E1724">
            <v>-1002272.0540274</v>
          </cell>
        </row>
        <row r="1725">
          <cell r="A1725">
            <v>2011</v>
          </cell>
          <cell r="B1725" t="str">
            <v>DEC</v>
          </cell>
          <cell r="D1725" t="str">
            <v>FC14122</v>
          </cell>
          <cell r="E1725">
            <v>244827558.22999999</v>
          </cell>
        </row>
        <row r="1726">
          <cell r="A1726">
            <v>2011</v>
          </cell>
          <cell r="B1726" t="str">
            <v>DEC</v>
          </cell>
          <cell r="D1726" t="str">
            <v>FC14123</v>
          </cell>
          <cell r="E1726">
            <v>8262347.2999999998</v>
          </cell>
        </row>
        <row r="1727">
          <cell r="A1727">
            <v>2011</v>
          </cell>
          <cell r="B1727" t="str">
            <v>DEC</v>
          </cell>
          <cell r="D1727" t="str">
            <v>FC34121</v>
          </cell>
          <cell r="E1727">
            <v>5310437.4231386799</v>
          </cell>
        </row>
        <row r="1728">
          <cell r="A1728">
            <v>2011</v>
          </cell>
          <cell r="B1728" t="str">
            <v>DEC</v>
          </cell>
          <cell r="D1728" t="str">
            <v>FC14117</v>
          </cell>
          <cell r="E1728">
            <v>237468.03</v>
          </cell>
        </row>
        <row r="1729">
          <cell r="A1729">
            <v>2011</v>
          </cell>
          <cell r="B1729" t="str">
            <v>DEC</v>
          </cell>
          <cell r="D1729" t="str">
            <v>FC24122</v>
          </cell>
          <cell r="E1729">
            <v>0.98141310000000004</v>
          </cell>
        </row>
        <row r="1730">
          <cell r="A1730">
            <v>2011</v>
          </cell>
          <cell r="B1730" t="str">
            <v>DEC</v>
          </cell>
          <cell r="D1730" t="str">
            <v>FC34116</v>
          </cell>
          <cell r="E1730">
            <v>11989.619604639</v>
          </cell>
        </row>
        <row r="1731">
          <cell r="A1731">
            <v>2011</v>
          </cell>
          <cell r="B1731" t="str">
            <v>DEC</v>
          </cell>
          <cell r="D1731" t="str">
            <v>FC34151</v>
          </cell>
          <cell r="E1731">
            <v>0</v>
          </cell>
        </row>
        <row r="1732">
          <cell r="A1732">
            <v>2011</v>
          </cell>
          <cell r="B1732" t="str">
            <v>DEC</v>
          </cell>
          <cell r="D1732" t="str">
            <v>FC34113</v>
          </cell>
          <cell r="E1732">
            <v>0</v>
          </cell>
        </row>
        <row r="1733">
          <cell r="A1733">
            <v>2011</v>
          </cell>
          <cell r="B1733" t="str">
            <v>DEC</v>
          </cell>
          <cell r="D1733" t="str">
            <v>EXP4TOT</v>
          </cell>
          <cell r="E1733">
            <v>264039485.790575</v>
          </cell>
        </row>
        <row r="1734">
          <cell r="A1734">
            <v>2011</v>
          </cell>
          <cell r="B1734" t="str">
            <v>DEC</v>
          </cell>
          <cell r="D1734" t="str">
            <v>LIN4LOS</v>
          </cell>
          <cell r="E1734">
            <v>218971.027253557</v>
          </cell>
        </row>
        <row r="1735">
          <cell r="A1735">
            <v>2011</v>
          </cell>
          <cell r="B1735" t="str">
            <v>DEC</v>
          </cell>
          <cell r="D1735" t="str">
            <v>REV4TOT</v>
          </cell>
          <cell r="E1735">
            <v>284476355.57632601</v>
          </cell>
        </row>
        <row r="1736">
          <cell r="A1736">
            <v>2011</v>
          </cell>
          <cell r="B1736" t="str">
            <v>DEC</v>
          </cell>
          <cell r="D1736" t="str">
            <v>O/U4MON</v>
          </cell>
          <cell r="E1736">
            <v>20436869.785751</v>
          </cell>
        </row>
        <row r="1737">
          <cell r="A1737">
            <v>2011</v>
          </cell>
          <cell r="B1737" t="str">
            <v>DEC</v>
          </cell>
          <cell r="D1737" t="str">
            <v>GLE4MON</v>
          </cell>
          <cell r="E1737">
            <v>38492963.296142802</v>
          </cell>
        </row>
        <row r="1738">
          <cell r="A1738">
            <v>2011</v>
          </cell>
          <cell r="B1738" t="str">
            <v>DEC</v>
          </cell>
          <cell r="D1738" t="str">
            <v>RES4PMO</v>
          </cell>
          <cell r="E1738">
            <v>0</v>
          </cell>
        </row>
        <row r="1739">
          <cell r="A1739">
            <v>2011</v>
          </cell>
          <cell r="B1739" t="str">
            <v>DEC</v>
          </cell>
          <cell r="D1739" t="str">
            <v>INT4AMT</v>
          </cell>
          <cell r="E1739">
            <v>-5595.1629414977597</v>
          </cell>
        </row>
        <row r="1740">
          <cell r="A1740">
            <v>2011</v>
          </cell>
          <cell r="B1740" t="str">
            <v>DEC</v>
          </cell>
          <cell r="D1740" t="str">
            <v>TRU4BEG</v>
          </cell>
          <cell r="E1740">
            <v>-141414408.786567</v>
          </cell>
        </row>
        <row r="1741">
          <cell r="A1741">
            <v>2011</v>
          </cell>
          <cell r="B1741" t="str">
            <v>DEC</v>
          </cell>
          <cell r="D1741" t="str">
            <v>GLB4END</v>
          </cell>
          <cell r="E1741">
            <v>-102921445.830424</v>
          </cell>
        </row>
        <row r="1742">
          <cell r="A1742">
            <v>2011</v>
          </cell>
          <cell r="B1742" t="str">
            <v>DEC</v>
          </cell>
          <cell r="D1742" t="str">
            <v>INT4MON</v>
          </cell>
          <cell r="E1742">
            <v>4.5800000000000002E-5</v>
          </cell>
        </row>
        <row r="1743">
          <cell r="A1743">
            <v>2011</v>
          </cell>
          <cell r="B1743" t="str">
            <v>DEC</v>
          </cell>
          <cell r="D1743" t="str">
            <v>AVG4AMT</v>
          </cell>
          <cell r="E1743">
            <v>-122165129.727025</v>
          </cell>
        </row>
        <row r="1744">
          <cell r="A1744">
            <v>2011</v>
          </cell>
          <cell r="B1744" t="str">
            <v>DEC</v>
          </cell>
          <cell r="D1744" t="str">
            <v>INT4YER</v>
          </cell>
          <cell r="E1744">
            <v>5.5000000000000003E-4</v>
          </cell>
        </row>
        <row r="1745">
          <cell r="A1745">
            <v>2011</v>
          </cell>
          <cell r="B1745" t="str">
            <v>DEC</v>
          </cell>
          <cell r="D1745" t="str">
            <v>ADJ4PRI</v>
          </cell>
          <cell r="E1745">
            <v>0</v>
          </cell>
        </row>
        <row r="1746">
          <cell r="A1746">
            <v>2011</v>
          </cell>
          <cell r="B1746" t="str">
            <v>DEC</v>
          </cell>
          <cell r="D1746" t="str">
            <v>RES4PRI</v>
          </cell>
          <cell r="E1746">
            <v>0</v>
          </cell>
        </row>
        <row r="1747">
          <cell r="A1747">
            <v>2011</v>
          </cell>
          <cell r="B1747" t="str">
            <v>DEC</v>
          </cell>
          <cell r="D1747" t="str">
            <v>TRU4END</v>
          </cell>
          <cell r="E1747">
            <v>-102915850.667483</v>
          </cell>
        </row>
        <row r="1748">
          <cell r="A1748">
            <v>2011</v>
          </cell>
          <cell r="B1748" t="str">
            <v>DEC</v>
          </cell>
          <cell r="D1748" t="str">
            <v>SHT4REM</v>
          </cell>
          <cell r="E1748">
            <v>0</v>
          </cell>
        </row>
        <row r="1749">
          <cell r="A1749">
            <v>2011</v>
          </cell>
          <cell r="B1749" t="str">
            <v>DEC</v>
          </cell>
          <cell r="D1749" t="str">
            <v>COB4001</v>
          </cell>
          <cell r="E1749">
            <v>-10.8083921349206</v>
          </cell>
        </row>
        <row r="1750">
          <cell r="A1750">
            <v>2011</v>
          </cell>
          <cell r="B1750" t="str">
            <v>DEC</v>
          </cell>
          <cell r="D1750" t="str">
            <v>CI54001</v>
          </cell>
          <cell r="E1750">
            <v>0</v>
          </cell>
        </row>
        <row r="1751">
          <cell r="A1751">
            <v>2011</v>
          </cell>
          <cell r="B1751" t="str">
            <v>DEC</v>
          </cell>
          <cell r="D1751" t="str">
            <v>FC24129</v>
          </cell>
          <cell r="E1751">
            <v>0.98141310000000004</v>
          </cell>
        </row>
        <row r="1752">
          <cell r="A1752">
            <v>2011</v>
          </cell>
          <cell r="B1752" t="str">
            <v>DEC</v>
          </cell>
          <cell r="D1752" t="str">
            <v>FC24152</v>
          </cell>
          <cell r="E1752">
            <v>1</v>
          </cell>
        </row>
        <row r="1753">
          <cell r="A1753">
            <v>2011</v>
          </cell>
          <cell r="B1753" t="str">
            <v>DEC</v>
          </cell>
          <cell r="D1753" t="str">
            <v>FC24114</v>
          </cell>
          <cell r="E1753">
            <v>0.98141310000000004</v>
          </cell>
        </row>
        <row r="1754">
          <cell r="A1754">
            <v>2011</v>
          </cell>
          <cell r="B1754" t="str">
            <v>DEC</v>
          </cell>
          <cell r="D1754" t="str">
            <v>FC34122</v>
          </cell>
          <cell r="E1754">
            <v>240276972.887934</v>
          </cell>
        </row>
        <row r="1755">
          <cell r="A1755">
            <v>2011</v>
          </cell>
          <cell r="B1755" t="str">
            <v>DEC</v>
          </cell>
          <cell r="D1755" t="str">
            <v>COE4001</v>
          </cell>
          <cell r="E1755">
            <v>-379.24525313064697</v>
          </cell>
        </row>
        <row r="1756">
          <cell r="A1756">
            <v>2011</v>
          </cell>
          <cell r="B1756" t="str">
            <v>DEC</v>
          </cell>
          <cell r="D1756" t="str">
            <v>COA4001</v>
          </cell>
          <cell r="E1756">
            <v>-185.70782850000001</v>
          </cell>
        </row>
        <row r="1757">
          <cell r="A1757">
            <v>2011</v>
          </cell>
          <cell r="B1757" t="str">
            <v>DEC</v>
          </cell>
          <cell r="D1757" t="str">
            <v>COD4001</v>
          </cell>
          <cell r="E1757">
            <v>-76.912605999999997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9">
          <cell r="I9">
            <v>1232290564</v>
          </cell>
          <cell r="J9">
            <v>1274455485.5</v>
          </cell>
        </row>
        <row r="10">
          <cell r="I10">
            <v>6109090</v>
          </cell>
          <cell r="J10">
            <v>6506150.4705999997</v>
          </cell>
        </row>
        <row r="11">
          <cell r="I11">
            <v>-47585</v>
          </cell>
          <cell r="J11">
            <v>0</v>
          </cell>
        </row>
        <row r="12">
          <cell r="I12">
            <v>-3570680</v>
          </cell>
          <cell r="J12">
            <v>-10892577.910713024</v>
          </cell>
        </row>
        <row r="13">
          <cell r="I13">
            <v>-1802995</v>
          </cell>
          <cell r="J13">
            <v>-2757069.4505139859</v>
          </cell>
        </row>
        <row r="14">
          <cell r="I14">
            <v>66535769</v>
          </cell>
          <cell r="J14">
            <v>78101261.772776991</v>
          </cell>
        </row>
        <row r="15">
          <cell r="I15">
            <v>36228303</v>
          </cell>
          <cell r="J15">
            <v>63486063.830000006</v>
          </cell>
        </row>
        <row r="16">
          <cell r="I16">
            <v>11833966</v>
          </cell>
          <cell r="J16">
            <v>20193975</v>
          </cell>
        </row>
        <row r="20">
          <cell r="I20">
            <v>-3146307</v>
          </cell>
          <cell r="J20">
            <v>-3627833.4258749997</v>
          </cell>
        </row>
        <row r="21">
          <cell r="I21">
            <v>-84687</v>
          </cell>
          <cell r="J21">
            <v>0</v>
          </cell>
        </row>
        <row r="22">
          <cell r="I22">
            <v>42668</v>
          </cell>
          <cell r="J22">
            <v>0</v>
          </cell>
        </row>
        <row r="23">
          <cell r="I23">
            <v>-109562</v>
          </cell>
          <cell r="J23">
            <v>0</v>
          </cell>
        </row>
        <row r="27">
          <cell r="I27">
            <v>38535854349</v>
          </cell>
          <cell r="J27">
            <v>38543887608</v>
          </cell>
        </row>
        <row r="28">
          <cell r="I28">
            <v>751124538</v>
          </cell>
          <cell r="J28">
            <v>758170319</v>
          </cell>
        </row>
        <row r="30">
          <cell r="I30">
            <v>82530000</v>
          </cell>
          <cell r="J30">
            <v>89598036</v>
          </cell>
        </row>
        <row r="43">
          <cell r="I43">
            <v>1393206975.2189598</v>
          </cell>
          <cell r="J43">
            <v>1417008643.768249</v>
          </cell>
        </row>
        <row r="46">
          <cell r="I46">
            <v>-21583505</v>
          </cell>
        </row>
        <row r="47">
          <cell r="I47">
            <v>-2736130</v>
          </cell>
        </row>
        <row r="56">
          <cell r="D56" t="str">
            <v>Jurisdictional Total Fuel Costs &amp; Net Power Transactions    (Line C4e x C5 x 1.00085(b)) +(Lines C4b,c,d)</v>
          </cell>
          <cell r="J56">
            <v>1399029546</v>
          </cell>
        </row>
        <row r="58">
          <cell r="I58">
            <v>-18508</v>
          </cell>
        </row>
        <row r="59">
          <cell r="I59">
            <v>-51800406</v>
          </cell>
        </row>
        <row r="61">
          <cell r="I61">
            <v>21583505</v>
          </cell>
        </row>
        <row r="62">
          <cell r="F62">
            <v>-36557438.111750871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>
        <row r="8">
          <cell r="K8">
            <v>305420730.86000001</v>
          </cell>
        </row>
        <row r="10">
          <cell r="K10">
            <v>1465162.0699999998</v>
          </cell>
        </row>
        <row r="12">
          <cell r="K12">
            <v>0</v>
          </cell>
        </row>
        <row r="14">
          <cell r="K14">
            <v>-907993.82</v>
          </cell>
        </row>
        <row r="15">
          <cell r="K15">
            <v>-222303.41</v>
          </cell>
        </row>
        <row r="16">
          <cell r="K16">
            <v>18503612.16</v>
          </cell>
        </row>
        <row r="17">
          <cell r="K17">
            <v>9876551.9600000009</v>
          </cell>
        </row>
        <row r="19">
          <cell r="K19">
            <v>1480551.29</v>
          </cell>
        </row>
        <row r="22">
          <cell r="K22">
            <v>-735091.86173829099</v>
          </cell>
        </row>
        <row r="23">
          <cell r="K23">
            <v>-71123.05</v>
          </cell>
        </row>
        <row r="24">
          <cell r="K24">
            <v>-331618.15999999997</v>
          </cell>
        </row>
        <row r="25">
          <cell r="K25">
            <v>0</v>
          </cell>
        </row>
        <row r="29">
          <cell r="K29">
            <v>9555068717</v>
          </cell>
        </row>
        <row r="30">
          <cell r="K30">
            <v>185257965</v>
          </cell>
        </row>
        <row r="38">
          <cell r="K38">
            <v>-4316700.5</v>
          </cell>
        </row>
        <row r="39">
          <cell r="K39">
            <v>-547226.46</v>
          </cell>
        </row>
        <row r="48">
          <cell r="F48">
            <v>245728569.12</v>
          </cell>
          <cell r="G48">
            <v>224927493.86000001</v>
          </cell>
          <cell r="H48">
            <v>267195898.11000001</v>
          </cell>
          <cell r="I48">
            <v>272821617.97000003</v>
          </cell>
          <cell r="J48">
            <v>309025951.92000002</v>
          </cell>
          <cell r="K48">
            <v>328395697.00999999</v>
          </cell>
        </row>
        <row r="51">
          <cell r="K51">
            <v>18952398.909999989</v>
          </cell>
        </row>
        <row r="52">
          <cell r="K52">
            <v>-51121025</v>
          </cell>
        </row>
        <row r="53">
          <cell r="K53">
            <v>4316700.5</v>
          </cell>
        </row>
        <row r="61">
          <cell r="K61">
            <v>1.2999999999999999E-3</v>
          </cell>
        </row>
        <row r="62">
          <cell r="K62">
            <v>1E-3</v>
          </cell>
        </row>
        <row r="70">
          <cell r="D70" t="str">
            <v xml:space="preserve">(a)       Generation Performance Incentive Factor is (($6,571,449/12) x 99.9280%) - See Order No. PSC-11-0094-FOF-EI. </v>
          </cell>
        </row>
        <row r="318">
          <cell r="K318">
            <v>350180365.25</v>
          </cell>
        </row>
        <row r="347">
          <cell r="K347">
            <v>1.00085</v>
          </cell>
        </row>
        <row r="349">
          <cell r="K349">
            <v>20115000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9">
          <cell r="J9">
            <v>293088435</v>
          </cell>
        </row>
        <row r="10">
          <cell r="J10">
            <v>1573067.4145</v>
          </cell>
        </row>
        <row r="11">
          <cell r="J11">
            <v>-1385179.0347492881</v>
          </cell>
        </row>
        <row r="12">
          <cell r="J12">
            <v>-149995.91565363386</v>
          </cell>
        </row>
        <row r="13">
          <cell r="J13">
            <v>20794467.486977745</v>
          </cell>
        </row>
        <row r="14">
          <cell r="J14">
            <v>15647756.09</v>
          </cell>
        </row>
        <row r="15">
          <cell r="J15">
            <v>13790975</v>
          </cell>
        </row>
        <row r="19">
          <cell r="J19">
            <v>-875314.98180000007</v>
          </cell>
        </row>
        <row r="26">
          <cell r="J26">
            <v>9089205073</v>
          </cell>
        </row>
        <row r="27">
          <cell r="J27">
            <v>187912003</v>
          </cell>
        </row>
        <row r="33">
          <cell r="J33">
            <v>334151092.50033224</v>
          </cell>
        </row>
        <row r="90">
          <cell r="J90">
            <v>21312000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86"/>
  <sheetViews>
    <sheetView tabSelected="1" workbookViewId="0">
      <selection activeCell="D1" sqref="D1:D2"/>
    </sheetView>
  </sheetViews>
  <sheetFormatPr defaultColWidth="9.109375" defaultRowHeight="12"/>
  <cols>
    <col min="1" max="1" width="2.109375" style="22" customWidth="1"/>
    <col min="2" max="2" width="2.6640625" style="22" customWidth="1"/>
    <col min="3" max="3" width="1.6640625" style="28" customWidth="1"/>
    <col min="4" max="4" width="50.88671875" style="22" customWidth="1"/>
    <col min="5" max="5" width="13" style="22" bestFit="1" customWidth="1"/>
    <col min="6" max="6" width="14.88671875" style="22" customWidth="1"/>
    <col min="7" max="7" width="13" style="22" bestFit="1" customWidth="1"/>
    <col min="8" max="8" width="10" style="22" bestFit="1" customWidth="1"/>
    <col min="9" max="9" width="14.44140625" style="22" bestFit="1" customWidth="1"/>
    <col min="10" max="10" width="15.109375" style="22" customWidth="1"/>
    <col min="11" max="11" width="12.88671875" style="22" customWidth="1"/>
    <col min="12" max="12" width="10.6640625" style="22" customWidth="1"/>
    <col min="13" max="13" width="10.109375" style="37" customWidth="1"/>
    <col min="14" max="18" width="11.44140625" style="22" customWidth="1"/>
    <col min="19" max="19" width="12.33203125" style="22" customWidth="1"/>
    <col min="20" max="20" width="10.109375" style="22" customWidth="1"/>
    <col min="21" max="16384" width="9.109375" style="22"/>
  </cols>
  <sheetData>
    <row r="1" spans="1:19">
      <c r="D1" s="112" t="s">
        <v>83</v>
      </c>
    </row>
    <row r="2" spans="1:19">
      <c r="D2" s="112" t="s">
        <v>84</v>
      </c>
    </row>
    <row r="3" spans="1:19">
      <c r="D3" s="35" t="s">
        <v>0</v>
      </c>
      <c r="E3" s="17"/>
      <c r="F3" s="6" t="s">
        <v>1</v>
      </c>
      <c r="G3" s="17"/>
      <c r="H3" s="17"/>
      <c r="I3" s="17"/>
      <c r="J3" s="17"/>
      <c r="K3" s="18"/>
      <c r="L3" s="36"/>
    </row>
    <row r="4" spans="1:19">
      <c r="D4" s="17"/>
      <c r="E4" s="17"/>
      <c r="F4" s="6" t="s">
        <v>2</v>
      </c>
      <c r="G4" s="17"/>
      <c r="H4" s="17"/>
      <c r="I4" s="17"/>
      <c r="J4" s="17"/>
      <c r="K4" s="18"/>
      <c r="L4" s="36"/>
    </row>
    <row r="5" spans="1:19">
      <c r="D5" s="17"/>
      <c r="E5" s="17"/>
      <c r="F5" s="6" t="s">
        <v>3</v>
      </c>
      <c r="G5" s="1" t="s">
        <v>4</v>
      </c>
      <c r="H5" s="2"/>
      <c r="I5" s="17"/>
      <c r="J5" s="17"/>
      <c r="K5" s="17"/>
      <c r="L5" s="17"/>
    </row>
    <row r="6" spans="1:19" ht="12.6" thickBot="1">
      <c r="D6" s="17"/>
      <c r="E6" s="17"/>
      <c r="F6" s="17"/>
      <c r="G6" s="17"/>
      <c r="H6" s="17"/>
      <c r="I6" s="17"/>
      <c r="J6" s="17"/>
      <c r="K6" s="17"/>
      <c r="L6" s="17"/>
    </row>
    <row r="7" spans="1:19" ht="12.6" thickBot="1">
      <c r="A7" s="38"/>
      <c r="B7" s="38"/>
      <c r="C7" s="39"/>
      <c r="D7" s="40"/>
      <c r="E7" s="41" t="s">
        <v>5</v>
      </c>
      <c r="F7" s="42"/>
      <c r="G7" s="42"/>
      <c r="H7" s="43"/>
      <c r="I7" s="44" t="s">
        <v>6</v>
      </c>
      <c r="J7" s="45"/>
      <c r="K7" s="46"/>
      <c r="L7" s="47"/>
    </row>
    <row r="8" spans="1:19" ht="12.6" thickBot="1">
      <c r="A8" s="48" t="s">
        <v>7</v>
      </c>
      <c r="B8" s="48"/>
      <c r="C8" s="18"/>
      <c r="D8" s="17"/>
      <c r="E8" s="49"/>
      <c r="F8" s="3" t="s">
        <v>8</v>
      </c>
      <c r="G8" s="41" t="s">
        <v>9</v>
      </c>
      <c r="H8" s="50"/>
      <c r="I8" s="49"/>
      <c r="J8" s="3" t="s">
        <v>8</v>
      </c>
      <c r="K8" s="51" t="s">
        <v>9</v>
      </c>
      <c r="L8" s="52"/>
    </row>
    <row r="9" spans="1:19" ht="12.6" thickBot="1">
      <c r="A9" s="53" t="s">
        <v>10</v>
      </c>
      <c r="B9" s="53"/>
      <c r="C9" s="54"/>
      <c r="D9" s="55"/>
      <c r="E9" s="4" t="s">
        <v>11</v>
      </c>
      <c r="F9" s="4" t="s">
        <v>12</v>
      </c>
      <c r="G9" s="56" t="s">
        <v>13</v>
      </c>
      <c r="H9" s="57" t="s">
        <v>14</v>
      </c>
      <c r="I9" s="4" t="s">
        <v>11</v>
      </c>
      <c r="J9" s="4" t="s">
        <v>12</v>
      </c>
      <c r="K9" s="58" t="s">
        <v>13</v>
      </c>
      <c r="L9" s="59" t="s">
        <v>14</v>
      </c>
    </row>
    <row r="10" spans="1:19">
      <c r="A10" s="22" t="s">
        <v>15</v>
      </c>
      <c r="B10" s="60"/>
      <c r="D10" s="61" t="s">
        <v>16</v>
      </c>
      <c r="E10" s="17"/>
      <c r="F10" s="17"/>
      <c r="G10" s="17"/>
      <c r="H10" s="62"/>
      <c r="I10" s="17"/>
      <c r="J10" s="17"/>
      <c r="K10" s="17"/>
      <c r="L10" s="17"/>
    </row>
    <row r="11" spans="1:19">
      <c r="B11" s="63">
        <v>1</v>
      </c>
      <c r="C11" s="18" t="s">
        <v>17</v>
      </c>
      <c r="D11" s="6" t="s">
        <v>18</v>
      </c>
      <c r="E11" s="5">
        <f>ROUND('[9]FPSC TU'!K8,0)</f>
        <v>305420731</v>
      </c>
      <c r="F11" s="64">
        <f>+'[9]PROJECTIONS 2012'!J9</f>
        <v>293088435</v>
      </c>
      <c r="G11" s="9">
        <f t="shared" ref="G11:G18" si="0">E11-F11</f>
        <v>12332296</v>
      </c>
      <c r="H11" s="8">
        <f t="shared" ref="H11:H16" si="1">IF(F11=0,"N/A",ROUND(G11/F11,3))</f>
        <v>4.2000000000000003E-2</v>
      </c>
      <c r="I11" s="5">
        <f>E11+'[9]A2 (MAY)'!I9</f>
        <v>1537711295</v>
      </c>
      <c r="J11" s="5">
        <f>F11+'[9]A2 (MAY)'!J9</f>
        <v>1567543920.5</v>
      </c>
      <c r="K11" s="9">
        <f t="shared" ref="K11:K18" si="2">I11-J11</f>
        <v>-29832625.5</v>
      </c>
      <c r="L11" s="8">
        <f t="shared" ref="L11:L19" si="3">IF(J11=0,"N/A",ROUND(K11/J11,3))</f>
        <v>-1.9E-2</v>
      </c>
      <c r="N11" s="37"/>
      <c r="O11" s="37"/>
      <c r="P11" s="37"/>
      <c r="Q11" s="37"/>
      <c r="R11" s="37"/>
      <c r="S11" s="37"/>
    </row>
    <row r="12" spans="1:19">
      <c r="B12" s="17"/>
      <c r="C12" s="28" t="s">
        <v>19</v>
      </c>
      <c r="D12" s="65" t="s">
        <v>20</v>
      </c>
      <c r="E12" s="7">
        <f>ROUND('[9]FPSC TU'!K10,0)</f>
        <v>1465162</v>
      </c>
      <c r="F12" s="7">
        <f>+'[9]PROJECTIONS 2012'!J10</f>
        <v>1573067.4145</v>
      </c>
      <c r="G12" s="7">
        <f t="shared" si="0"/>
        <v>-107905.41449999996</v>
      </c>
      <c r="H12" s="8">
        <f t="shared" si="1"/>
        <v>-6.9000000000000006E-2</v>
      </c>
      <c r="I12" s="7">
        <f>E12+'[9]A2 (MAY)'!I10</f>
        <v>7574252</v>
      </c>
      <c r="J12" s="7">
        <f>F12+'[9]A2 (MAY)'!J10</f>
        <v>8079217.8850999996</v>
      </c>
      <c r="K12" s="7">
        <f t="shared" si="2"/>
        <v>-504965.88509999961</v>
      </c>
      <c r="L12" s="8">
        <f t="shared" si="3"/>
        <v>-6.3E-2</v>
      </c>
      <c r="N12" s="37"/>
      <c r="O12" s="37"/>
      <c r="P12" s="37"/>
      <c r="Q12" s="37"/>
      <c r="R12" s="37"/>
      <c r="S12" s="37"/>
    </row>
    <row r="13" spans="1:19">
      <c r="B13" s="17"/>
      <c r="C13" s="18" t="s">
        <v>21</v>
      </c>
      <c r="D13" s="6" t="s">
        <v>22</v>
      </c>
      <c r="E13" s="15">
        <f>ROUND('[9]FPSC TU'!K12,0)</f>
        <v>0</v>
      </c>
      <c r="F13" s="7">
        <v>0</v>
      </c>
      <c r="G13" s="7">
        <f>E13-F13</f>
        <v>0</v>
      </c>
      <c r="H13" s="8" t="str">
        <f>IF(F13=0,"N/A",ROUND(G13/F13,3))</f>
        <v>N/A</v>
      </c>
      <c r="I13" s="5">
        <f>E13+'[9]A2 (MAY)'!I11</f>
        <v>-47585</v>
      </c>
      <c r="J13" s="7">
        <f>F13+'[9]A2 (MAY)'!J11</f>
        <v>0</v>
      </c>
      <c r="K13" s="7">
        <f>I13-J13</f>
        <v>-47585</v>
      </c>
      <c r="L13" s="8" t="str">
        <f>IF(J13=0,"N/A",ROUND(K13/J13,3))</f>
        <v>N/A</v>
      </c>
      <c r="N13" s="37"/>
      <c r="O13" s="37"/>
      <c r="P13" s="37"/>
      <c r="Q13" s="37"/>
      <c r="R13" s="37"/>
      <c r="S13" s="37"/>
    </row>
    <row r="14" spans="1:19">
      <c r="A14" s="66"/>
      <c r="B14" s="63">
        <v>2</v>
      </c>
      <c r="C14" s="18" t="s">
        <v>17</v>
      </c>
      <c r="D14" s="67" t="s">
        <v>23</v>
      </c>
      <c r="E14" s="7">
        <f>ROUND('[9]FPSC TU'!K14,0)</f>
        <v>-907994</v>
      </c>
      <c r="F14" s="7">
        <f>+'[9]PROJECTIONS 2012'!J11</f>
        <v>-1385179.0347492881</v>
      </c>
      <c r="G14" s="7">
        <f t="shared" si="0"/>
        <v>477185.03474928811</v>
      </c>
      <c r="H14" s="68">
        <f t="shared" si="1"/>
        <v>-0.34399999999999997</v>
      </c>
      <c r="I14" s="7">
        <f>E14+'[9]A2 (MAY)'!I12</f>
        <v>-4478674</v>
      </c>
      <c r="J14" s="7">
        <f>F14+'[9]A2 (MAY)'!J12</f>
        <v>-12277756.945462313</v>
      </c>
      <c r="K14" s="7">
        <f t="shared" si="2"/>
        <v>7799082.9454623125</v>
      </c>
      <c r="L14" s="8">
        <f t="shared" si="3"/>
        <v>-0.63500000000000001</v>
      </c>
      <c r="N14" s="37"/>
      <c r="O14" s="37"/>
      <c r="P14" s="37"/>
      <c r="Q14" s="37"/>
      <c r="R14" s="37"/>
      <c r="S14" s="37"/>
    </row>
    <row r="15" spans="1:19">
      <c r="B15" s="63"/>
      <c r="C15" s="18" t="s">
        <v>19</v>
      </c>
      <c r="D15" s="6" t="s">
        <v>24</v>
      </c>
      <c r="E15" s="7">
        <f>ROUND('[9]FPSC TU'!K15,0)</f>
        <v>-222303</v>
      </c>
      <c r="F15" s="7">
        <f>+'[9]PROJECTIONS 2012'!J12</f>
        <v>-149995.91565363386</v>
      </c>
      <c r="G15" s="7">
        <f t="shared" si="0"/>
        <v>-72307.084346366144</v>
      </c>
      <c r="H15" s="68">
        <f t="shared" si="1"/>
        <v>0.48199999999999998</v>
      </c>
      <c r="I15" s="7">
        <f>E15+'[9]A2 (MAY)'!I13</f>
        <v>-2025298</v>
      </c>
      <c r="J15" s="7">
        <f>F15+'[9]A2 (MAY)'!J13</f>
        <v>-2907065.3661676198</v>
      </c>
      <c r="K15" s="7">
        <f t="shared" si="2"/>
        <v>881767.36616761982</v>
      </c>
      <c r="L15" s="8">
        <f t="shared" si="3"/>
        <v>-0.30299999999999999</v>
      </c>
      <c r="N15" s="37"/>
      <c r="O15" s="37"/>
      <c r="P15" s="37"/>
      <c r="Q15" s="37"/>
      <c r="R15" s="37"/>
      <c r="S15" s="37"/>
    </row>
    <row r="16" spans="1:19">
      <c r="B16" s="63">
        <v>3</v>
      </c>
      <c r="C16" s="18" t="s">
        <v>17</v>
      </c>
      <c r="D16" s="67" t="s">
        <v>25</v>
      </c>
      <c r="E16" s="7">
        <f>ROUND('[9]FPSC TU'!K16,0)</f>
        <v>18503612</v>
      </c>
      <c r="F16" s="7">
        <f>+'[9]PROJECTIONS 2012'!J13</f>
        <v>20794467.486977745</v>
      </c>
      <c r="G16" s="7">
        <f t="shared" si="0"/>
        <v>-2290855.4869777448</v>
      </c>
      <c r="H16" s="68">
        <f t="shared" si="1"/>
        <v>-0.11</v>
      </c>
      <c r="I16" s="7">
        <f>E16+'[9]A2 (MAY)'!I14</f>
        <v>85039381</v>
      </c>
      <c r="J16" s="7">
        <f>F16+'[9]A2 (MAY)'!J14</f>
        <v>98895729.259754732</v>
      </c>
      <c r="K16" s="7">
        <f t="shared" si="2"/>
        <v>-13856348.259754732</v>
      </c>
      <c r="L16" s="8">
        <f t="shared" si="3"/>
        <v>-0.14000000000000001</v>
      </c>
      <c r="N16" s="37"/>
      <c r="O16" s="37"/>
      <c r="P16" s="37"/>
      <c r="Q16" s="37"/>
      <c r="R16" s="37"/>
      <c r="S16" s="37"/>
    </row>
    <row r="17" spans="1:19">
      <c r="B17" s="63">
        <v>4</v>
      </c>
      <c r="D17" s="67" t="s">
        <v>26</v>
      </c>
      <c r="E17" s="7">
        <f>ROUND('[9]FPSC TU'!K17,0)</f>
        <v>9876552</v>
      </c>
      <c r="F17" s="7">
        <f>+'[9]PROJECTIONS 2012'!J14</f>
        <v>15647756.09</v>
      </c>
      <c r="G17" s="7">
        <f>E17-F17</f>
        <v>-5771204.0899999999</v>
      </c>
      <c r="H17" s="8">
        <f>IF(F17=0,"N/A",ROUND(G17/F17,3))</f>
        <v>-0.36899999999999999</v>
      </c>
      <c r="I17" s="7">
        <f>E17+'[9]A2 (MAY)'!I15</f>
        <v>46104855</v>
      </c>
      <c r="J17" s="7">
        <f>F17+'[9]A2 (MAY)'!J15</f>
        <v>79133819.920000002</v>
      </c>
      <c r="K17" s="7">
        <f>I17-J17</f>
        <v>-33028964.920000002</v>
      </c>
      <c r="L17" s="8">
        <f>IF(J17=0,"N/A",ROUND(K17/J17,3))</f>
        <v>-0.41699999999999998</v>
      </c>
      <c r="N17" s="37"/>
      <c r="O17" s="37"/>
      <c r="P17" s="37"/>
      <c r="Q17" s="37"/>
      <c r="R17" s="37"/>
      <c r="S17" s="37"/>
    </row>
    <row r="18" spans="1:19">
      <c r="B18" s="63">
        <v>5</v>
      </c>
      <c r="C18" s="18"/>
      <c r="D18" s="67" t="s">
        <v>27</v>
      </c>
      <c r="E18" s="7">
        <f>ROUND('[9]FPSC TU'!K19,0)</f>
        <v>1480551</v>
      </c>
      <c r="F18" s="7">
        <f>+'[9]PROJECTIONS 2012'!J15</f>
        <v>13790975</v>
      </c>
      <c r="G18" s="7">
        <f t="shared" si="0"/>
        <v>-12310424</v>
      </c>
      <c r="H18" s="68">
        <f>IF(F18=0,"N/A",ROUND(G18/F18,3))</f>
        <v>-0.89300000000000002</v>
      </c>
      <c r="I18" s="7">
        <f>E18+'[9]A2 (MAY)'!I16</f>
        <v>13314517</v>
      </c>
      <c r="J18" s="7">
        <f>F18+'[9]A2 (MAY)'!J16</f>
        <v>33984950</v>
      </c>
      <c r="K18" s="7">
        <f t="shared" si="2"/>
        <v>-20670433</v>
      </c>
      <c r="L18" s="8">
        <f t="shared" si="3"/>
        <v>-0.60799999999999998</v>
      </c>
      <c r="N18" s="37"/>
      <c r="O18" s="37"/>
      <c r="P18" s="37"/>
      <c r="Q18" s="37"/>
      <c r="R18" s="37"/>
      <c r="S18" s="37"/>
    </row>
    <row r="19" spans="1:19">
      <c r="B19" s="22">
        <v>6</v>
      </c>
      <c r="D19" s="6" t="s">
        <v>28</v>
      </c>
      <c r="E19" s="69">
        <f>SUM(E11:E18)</f>
        <v>335616311</v>
      </c>
      <c r="F19" s="70">
        <f>SUM(F11:F18)</f>
        <v>343359526.04107481</v>
      </c>
      <c r="G19" s="69">
        <f>SUM(G11:G18)</f>
        <v>-7743215.0410748236</v>
      </c>
      <c r="H19" s="68">
        <f>IF(F19=0,"N/A",ROUND(G19/F19,3))</f>
        <v>-2.3E-2</v>
      </c>
      <c r="I19" s="69">
        <f>SUM(I11:I18)</f>
        <v>1683192743</v>
      </c>
      <c r="J19" s="69">
        <f>SUM(J11:J18)</f>
        <v>1772452815.2532248</v>
      </c>
      <c r="K19" s="69">
        <f>SUM(K11:K18)</f>
        <v>-89260072.253224805</v>
      </c>
      <c r="L19" s="8">
        <f t="shared" si="3"/>
        <v>-0.05</v>
      </c>
      <c r="N19" s="37"/>
      <c r="O19" s="37"/>
      <c r="P19" s="37"/>
      <c r="Q19" s="37"/>
      <c r="R19" s="37"/>
      <c r="S19" s="37"/>
    </row>
    <row r="20" spans="1:19">
      <c r="B20" s="60"/>
      <c r="D20" s="6"/>
      <c r="E20" s="71"/>
      <c r="F20" s="72"/>
      <c r="G20" s="71"/>
      <c r="H20" s="8"/>
      <c r="I20" s="71"/>
      <c r="J20" s="71"/>
      <c r="K20" s="71"/>
      <c r="L20" s="8"/>
      <c r="N20" s="37"/>
      <c r="O20" s="37"/>
      <c r="P20" s="37"/>
      <c r="Q20" s="37"/>
      <c r="R20" s="37"/>
      <c r="S20" s="37"/>
    </row>
    <row r="21" spans="1:19" ht="13.2">
      <c r="A21" s="73"/>
      <c r="B21" s="63"/>
      <c r="C21" s="18"/>
      <c r="D21" s="74" t="s">
        <v>29</v>
      </c>
      <c r="E21" s="17"/>
      <c r="F21" s="75"/>
      <c r="G21" s="17"/>
      <c r="H21" s="76"/>
      <c r="I21" s="17"/>
      <c r="J21" s="17"/>
      <c r="K21" s="17"/>
      <c r="L21" s="77"/>
    </row>
    <row r="22" spans="1:19" ht="14.25" customHeight="1">
      <c r="B22" s="60"/>
      <c r="C22" s="28" t="s">
        <v>17</v>
      </c>
      <c r="D22" s="6" t="s">
        <v>30</v>
      </c>
      <c r="E22" s="7">
        <f>ROUND('[9]FPSC TU'!K22,0)</f>
        <v>-735092</v>
      </c>
      <c r="F22" s="64">
        <f>+'[9]PROJECTIONS 2012'!J19</f>
        <v>-875314.98180000007</v>
      </c>
      <c r="G22" s="9">
        <f>E22-F22</f>
        <v>140222.98180000007</v>
      </c>
      <c r="H22" s="8">
        <f>IF(F22=0,"N/A",ROUND(G22/F22,3))</f>
        <v>-0.16</v>
      </c>
      <c r="I22" s="7">
        <f>E22+'[9]A2 (MAY)'!I20</f>
        <v>-3881399</v>
      </c>
      <c r="J22" s="7">
        <f>F22+'[9]A2 (MAY)'!J20</f>
        <v>-4503148.4076749999</v>
      </c>
      <c r="K22" s="9">
        <f>I22-J22</f>
        <v>621749.40767499991</v>
      </c>
      <c r="L22" s="68">
        <f>IF(J22=0,"N/A",ROUND(K22/J22,3))</f>
        <v>-0.13800000000000001</v>
      </c>
      <c r="N22" s="37"/>
      <c r="O22" s="37"/>
      <c r="P22" s="37"/>
      <c r="Q22" s="37"/>
      <c r="R22" s="37"/>
      <c r="S22" s="37"/>
    </row>
    <row r="23" spans="1:19">
      <c r="B23" s="60"/>
      <c r="C23" s="28" t="s">
        <v>19</v>
      </c>
      <c r="D23" s="67" t="s">
        <v>31</v>
      </c>
      <c r="E23" s="7">
        <f>ROUND('[9]FPSC TU'!K23,0)</f>
        <v>-71123</v>
      </c>
      <c r="F23" s="15">
        <f>+'[9]PROJECTIONS 2012'!J20</f>
        <v>0</v>
      </c>
      <c r="G23" s="7">
        <f>E23-F23</f>
        <v>-71123</v>
      </c>
      <c r="H23" s="78" t="str">
        <f>IF(F23=0,"N/A",ROUND(G23/F23,3))</f>
        <v>N/A</v>
      </c>
      <c r="I23" s="7">
        <f>E23+'[9]A2 (MAY)'!I21</f>
        <v>-155810</v>
      </c>
      <c r="J23" s="15">
        <f>F23+'[9]A2 (MAY)'!J21</f>
        <v>0</v>
      </c>
      <c r="K23" s="7">
        <f>I23-J23</f>
        <v>-155810</v>
      </c>
      <c r="L23" s="78" t="str">
        <f>IF(J23=0,"N/A",ROUND(K23/J23,3))</f>
        <v>N/A</v>
      </c>
      <c r="N23" s="37"/>
      <c r="O23" s="37"/>
      <c r="P23" s="37"/>
      <c r="Q23" s="37"/>
      <c r="R23" s="37"/>
      <c r="S23" s="37"/>
    </row>
    <row r="24" spans="1:19">
      <c r="B24" s="60"/>
      <c r="C24" s="28" t="s">
        <v>21</v>
      </c>
      <c r="D24" s="6" t="s">
        <v>32</v>
      </c>
      <c r="E24" s="7">
        <f>ROUND('[9]FPSC TU'!K24,0)</f>
        <v>-331618</v>
      </c>
      <c r="F24" s="15">
        <f>+'[9]PROJECTIONS 2012'!J21</f>
        <v>0</v>
      </c>
      <c r="G24" s="7">
        <f>E24-F24</f>
        <v>-331618</v>
      </c>
      <c r="H24" s="78" t="str">
        <f>IF(F24=0,"N/A",ROUND(G24/F24,3))</f>
        <v>N/A</v>
      </c>
      <c r="I24" s="7">
        <f>E24+'[9]A2 (MAY)'!I22</f>
        <v>-288950</v>
      </c>
      <c r="J24" s="15">
        <f>F24+'[9]A2 (MAY)'!J22</f>
        <v>0</v>
      </c>
      <c r="K24" s="7">
        <f>I24-J24</f>
        <v>-288950</v>
      </c>
      <c r="L24" s="78" t="str">
        <f>IF(J24=0,"N/A",ROUND(K24/J24,3))</f>
        <v>N/A</v>
      </c>
      <c r="N24" s="37"/>
      <c r="O24" s="37"/>
      <c r="P24" s="37"/>
      <c r="Q24" s="37"/>
      <c r="R24" s="37"/>
      <c r="S24" s="37"/>
    </row>
    <row r="25" spans="1:19">
      <c r="B25" s="60"/>
      <c r="C25" s="28" t="s">
        <v>33</v>
      </c>
      <c r="D25" s="6" t="s">
        <v>34</v>
      </c>
      <c r="E25" s="7">
        <f>ROUND('[9]FPSC TU'!K25,0)</f>
        <v>0</v>
      </c>
      <c r="F25" s="15">
        <f>+'[9]PROJECTIONS 2012'!J22</f>
        <v>0</v>
      </c>
      <c r="G25" s="7">
        <f>E25-F25</f>
        <v>0</v>
      </c>
      <c r="H25" s="78" t="str">
        <f>IF(F25=0,"N/A",ROUND(#REF!/F25,3))</f>
        <v>N/A</v>
      </c>
      <c r="I25" s="7">
        <f>E25+'[9]A2 (MAY)'!I23</f>
        <v>-109562</v>
      </c>
      <c r="J25" s="15">
        <f>F25+'[9]A2 (MAY)'!J23</f>
        <v>0</v>
      </c>
      <c r="K25" s="7">
        <f>I25-J25</f>
        <v>-109562</v>
      </c>
      <c r="L25" s="78" t="str">
        <f>IF(J25=0,"N/A",ROUND(K25/J25,3))</f>
        <v>N/A</v>
      </c>
      <c r="N25" s="37"/>
      <c r="O25" s="37"/>
      <c r="P25" s="37"/>
      <c r="Q25" s="37"/>
      <c r="R25" s="37"/>
      <c r="S25" s="37"/>
    </row>
    <row r="26" spans="1:19" ht="12.6" thickBot="1">
      <c r="A26" s="28"/>
      <c r="B26" s="28">
        <v>7</v>
      </c>
      <c r="D26" s="18" t="s">
        <v>35</v>
      </c>
      <c r="E26" s="16">
        <f>SUM(E19:E25)</f>
        <v>334478478</v>
      </c>
      <c r="F26" s="16">
        <f>SUM(F19:F25)</f>
        <v>342484211.05927479</v>
      </c>
      <c r="G26" s="16">
        <f>SUM(G19:G25)</f>
        <v>-8005733.0592748234</v>
      </c>
      <c r="H26" s="8">
        <f>IF(F26=0,"N/A",ROUND(G26/F26,3))</f>
        <v>-2.3E-2</v>
      </c>
      <c r="I26" s="16">
        <f>SUM(I19:I25)</f>
        <v>1678757022</v>
      </c>
      <c r="J26" s="16">
        <f>SUM(J19:J25)</f>
        <v>1767949666.8455498</v>
      </c>
      <c r="K26" s="16">
        <f>SUM(K19:K25)</f>
        <v>-89192644.845549807</v>
      </c>
      <c r="L26" s="68">
        <f>IF(J26=0,"N/A",ROUND(K26/J26,3))</f>
        <v>-0.05</v>
      </c>
      <c r="N26" s="37"/>
      <c r="O26" s="37"/>
      <c r="P26" s="37"/>
      <c r="Q26" s="37"/>
      <c r="R26" s="37"/>
      <c r="S26" s="37"/>
    </row>
    <row r="27" spans="1:19" ht="12.6" thickTop="1">
      <c r="A27" s="28"/>
      <c r="B27" s="28"/>
      <c r="D27" s="79"/>
      <c r="E27" s="17"/>
      <c r="F27" s="80"/>
      <c r="G27" s="17"/>
      <c r="H27" s="77"/>
      <c r="I27" s="17"/>
      <c r="J27" s="17"/>
      <c r="K27" s="17"/>
      <c r="L27" s="77"/>
    </row>
    <row r="28" spans="1:19">
      <c r="A28" s="28" t="s">
        <v>36</v>
      </c>
      <c r="B28" s="28"/>
      <c r="D28" s="61" t="s">
        <v>37</v>
      </c>
      <c r="E28" s="17"/>
      <c r="F28" s="17"/>
      <c r="G28" s="17"/>
      <c r="H28" s="77"/>
      <c r="I28" s="17"/>
      <c r="J28" s="17"/>
      <c r="K28" s="17"/>
      <c r="L28" s="77"/>
    </row>
    <row r="29" spans="1:19">
      <c r="B29" s="60">
        <v>1</v>
      </c>
      <c r="D29" s="67" t="s">
        <v>38</v>
      </c>
      <c r="E29" s="7">
        <f>ROUND('[9]FPSC TU'!K29,0)</f>
        <v>9555068717</v>
      </c>
      <c r="F29" s="7">
        <f>+'[9]PROJECTIONS 2012'!J26</f>
        <v>9089205073</v>
      </c>
      <c r="G29" s="7">
        <f>E29-F29</f>
        <v>465863644</v>
      </c>
      <c r="H29" s="68">
        <f t="shared" ref="H29:H34" si="4">IF(F29=0,"N/A",ROUND(G29/F29,3))</f>
        <v>5.0999999999999997E-2</v>
      </c>
      <c r="I29" s="7">
        <f>E29+'[9]A2 (MAY)'!I27</f>
        <v>48090923066</v>
      </c>
      <c r="J29" s="7">
        <f>F29+'[9]A2 (MAY)'!J27</f>
        <v>47633092681</v>
      </c>
      <c r="K29" s="7">
        <f t="shared" ref="K29:K34" si="5">I29-J29</f>
        <v>457830385</v>
      </c>
      <c r="L29" s="8">
        <f t="shared" ref="L29:L34" si="6">IF(J29=0,"N/A",ROUND(K29/J29,3))</f>
        <v>0.01</v>
      </c>
    </row>
    <row r="30" spans="1:19">
      <c r="B30" s="60">
        <v>2</v>
      </c>
      <c r="D30" s="6" t="s">
        <v>39</v>
      </c>
      <c r="E30" s="7">
        <f>ROUND('[9]FPSC TU'!K30,0)</f>
        <v>185257965</v>
      </c>
      <c r="F30" s="7">
        <f>+'[9]PROJECTIONS 2012'!J27</f>
        <v>187912003</v>
      </c>
      <c r="G30" s="7">
        <f>E30-F30</f>
        <v>-2654038</v>
      </c>
      <c r="H30" s="68">
        <f t="shared" si="4"/>
        <v>-1.4E-2</v>
      </c>
      <c r="I30" s="7">
        <f>E30+'[9]A2 (MAY)'!I28</f>
        <v>936382503</v>
      </c>
      <c r="J30" s="7">
        <f>F30+'[9]A2 (MAY)'!J28</f>
        <v>946082322</v>
      </c>
      <c r="K30" s="7">
        <f t="shared" si="5"/>
        <v>-9699819</v>
      </c>
      <c r="L30" s="8">
        <f t="shared" si="6"/>
        <v>-0.01</v>
      </c>
    </row>
    <row r="31" spans="1:19">
      <c r="B31" s="60">
        <v>3</v>
      </c>
      <c r="D31" s="6" t="s">
        <v>40</v>
      </c>
      <c r="E31" s="81">
        <f>+E29+E30</f>
        <v>9740326682</v>
      </c>
      <c r="F31" s="81">
        <f>F30+F29</f>
        <v>9277117076</v>
      </c>
      <c r="G31" s="81">
        <f>E31-F31</f>
        <v>463209606</v>
      </c>
      <c r="H31" s="68">
        <f t="shared" si="4"/>
        <v>0.05</v>
      </c>
      <c r="I31" s="81">
        <f>I30+I29</f>
        <v>49027305569</v>
      </c>
      <c r="J31" s="81">
        <f>J30+J29</f>
        <v>48579175003</v>
      </c>
      <c r="K31" s="7">
        <f t="shared" si="5"/>
        <v>448130566</v>
      </c>
      <c r="L31" s="8">
        <f t="shared" si="6"/>
        <v>8.9999999999999993E-3</v>
      </c>
    </row>
    <row r="32" spans="1:19">
      <c r="B32" s="60">
        <v>4</v>
      </c>
      <c r="D32" s="6" t="s">
        <v>30</v>
      </c>
      <c r="E32" s="7">
        <f>+'[9]FPSC TU'!K349</f>
        <v>20115000</v>
      </c>
      <c r="F32" s="7">
        <f>+'[9]PROJECTIONS 2012'!J90</f>
        <v>21312000</v>
      </c>
      <c r="G32" s="7">
        <f>E32-F32</f>
        <v>-1197000</v>
      </c>
      <c r="H32" s="68">
        <f t="shared" si="4"/>
        <v>-5.6000000000000001E-2</v>
      </c>
      <c r="I32" s="7">
        <f>E32+'[9]A2 (MAY)'!I30</f>
        <v>102645000</v>
      </c>
      <c r="J32" s="7">
        <f>F32+'[9]A2 (MAY)'!J30</f>
        <v>110910036</v>
      </c>
      <c r="K32" s="7">
        <f t="shared" si="5"/>
        <v>-8265036</v>
      </c>
      <c r="L32" s="8">
        <f t="shared" si="6"/>
        <v>-7.4999999999999997E-2</v>
      </c>
    </row>
    <row r="33" spans="1:17" ht="12.6" thickBot="1">
      <c r="B33" s="60">
        <v>5</v>
      </c>
      <c r="D33" s="74" t="s">
        <v>41</v>
      </c>
      <c r="E33" s="82">
        <f>E32+E31</f>
        <v>9760441682</v>
      </c>
      <c r="F33" s="82">
        <f>F32+F31</f>
        <v>9298429076</v>
      </c>
      <c r="G33" s="82">
        <f>E33-F33</f>
        <v>462012606</v>
      </c>
      <c r="H33" s="68">
        <f t="shared" si="4"/>
        <v>0.05</v>
      </c>
      <c r="I33" s="82">
        <f>I32+I31</f>
        <v>49129950569</v>
      </c>
      <c r="J33" s="82">
        <f>J32+J31</f>
        <v>48690085039</v>
      </c>
      <c r="K33" s="82">
        <f>K32+K31</f>
        <v>439865530</v>
      </c>
      <c r="L33" s="8">
        <f t="shared" si="6"/>
        <v>8.9999999999999993E-3</v>
      </c>
    </row>
    <row r="34" spans="1:17" ht="13.2" thickTop="1" thickBot="1">
      <c r="B34" s="60">
        <v>6</v>
      </c>
      <c r="D34" s="83" t="s">
        <v>42</v>
      </c>
      <c r="E34" s="84">
        <f>ROUND(SUM(E29/E31),7)</f>
        <v>0.98098030000000003</v>
      </c>
      <c r="F34" s="84">
        <f>ROUND(F29/F31,7)</f>
        <v>0.97974459999999997</v>
      </c>
      <c r="G34" s="84">
        <f>(+E34-F34)</f>
        <v>1.2357000000000617E-3</v>
      </c>
      <c r="H34" s="68">
        <f t="shared" si="4"/>
        <v>1E-3</v>
      </c>
      <c r="I34" s="84">
        <f>ROUND(I29/I31,7)</f>
        <v>0.98090080000000002</v>
      </c>
      <c r="J34" s="84">
        <f>ROUND(SUM(J29/J31),7)</f>
        <v>0.98052490000000003</v>
      </c>
      <c r="K34" s="84">
        <f t="shared" si="5"/>
        <v>3.7589999999998458E-4</v>
      </c>
      <c r="L34" s="8">
        <f t="shared" si="6"/>
        <v>0</v>
      </c>
    </row>
    <row r="35" spans="1:17" ht="12.6" thickTop="1"/>
    <row r="36" spans="1:17">
      <c r="A36" s="28"/>
      <c r="B36" s="28"/>
      <c r="D36" s="17"/>
      <c r="E36" s="17"/>
      <c r="F36" s="6" t="s">
        <v>1</v>
      </c>
      <c r="G36" s="17"/>
      <c r="H36" s="17"/>
      <c r="I36" s="17"/>
      <c r="J36" s="17"/>
      <c r="K36" s="67"/>
      <c r="L36" s="17"/>
    </row>
    <row r="37" spans="1:17">
      <c r="A37" s="28"/>
      <c r="B37" s="28"/>
      <c r="D37" s="17"/>
      <c r="E37" s="17"/>
      <c r="F37" s="6" t="s">
        <v>2</v>
      </c>
      <c r="G37" s="17"/>
      <c r="H37" s="17"/>
      <c r="I37" s="17"/>
      <c r="J37" s="17"/>
      <c r="K37" s="6"/>
      <c r="L37" s="17"/>
    </row>
    <row r="38" spans="1:17">
      <c r="A38" s="28"/>
      <c r="B38" s="28"/>
      <c r="D38" s="17"/>
      <c r="E38" s="17"/>
      <c r="F38" s="6" t="s">
        <v>3</v>
      </c>
      <c r="G38" s="85" t="str">
        <f>+G5</f>
        <v>June 2012</v>
      </c>
      <c r="H38" s="2"/>
      <c r="I38" s="17"/>
      <c r="J38" s="17"/>
      <c r="K38" s="17"/>
      <c r="L38" s="17"/>
    </row>
    <row r="39" spans="1:17">
      <c r="A39" s="28"/>
      <c r="B39" s="28"/>
      <c r="D39" s="17"/>
      <c r="E39" s="17"/>
      <c r="F39" s="6"/>
      <c r="G39" s="85"/>
      <c r="H39" s="2"/>
      <c r="I39" s="17"/>
      <c r="J39" s="17"/>
      <c r="K39" s="17"/>
      <c r="L39" s="17"/>
    </row>
    <row r="40" spans="1:17">
      <c r="A40" s="28"/>
      <c r="B40" s="28"/>
      <c r="D40" s="17"/>
      <c r="E40" s="17"/>
      <c r="F40" s="17"/>
      <c r="G40" s="17"/>
      <c r="H40" s="17"/>
      <c r="I40" s="17"/>
      <c r="J40" s="17"/>
      <c r="K40" s="17"/>
      <c r="L40" s="17"/>
    </row>
    <row r="41" spans="1:17" ht="12.6" thickBot="1">
      <c r="A41" s="39"/>
      <c r="B41" s="39"/>
      <c r="C41" s="39"/>
      <c r="D41" s="40"/>
      <c r="E41" s="44" t="s">
        <v>5</v>
      </c>
      <c r="F41" s="45"/>
      <c r="G41" s="46"/>
      <c r="H41" s="47"/>
      <c r="I41" s="44" t="s">
        <v>6</v>
      </c>
      <c r="J41" s="45"/>
      <c r="K41" s="46"/>
      <c r="L41" s="47"/>
    </row>
    <row r="42" spans="1:17" ht="12.6" thickBot="1">
      <c r="A42" s="48" t="s">
        <v>43</v>
      </c>
      <c r="B42" s="48"/>
      <c r="C42" s="18"/>
      <c r="D42" s="17"/>
      <c r="E42" s="49"/>
      <c r="F42" s="3" t="s">
        <v>8</v>
      </c>
      <c r="G42" s="51" t="s">
        <v>9</v>
      </c>
      <c r="H42" s="86"/>
      <c r="I42" s="49"/>
      <c r="J42" s="3" t="s">
        <v>8</v>
      </c>
      <c r="K42" s="51" t="s">
        <v>9</v>
      </c>
      <c r="L42" s="52"/>
    </row>
    <row r="43" spans="1:17" ht="12.6" thickBot="1">
      <c r="A43" s="53" t="s">
        <v>10</v>
      </c>
      <c r="B43" s="53"/>
      <c r="C43" s="54"/>
      <c r="D43" s="55"/>
      <c r="E43" s="4" t="s">
        <v>11</v>
      </c>
      <c r="F43" s="4" t="s">
        <v>12</v>
      </c>
      <c r="G43" s="87" t="s">
        <v>13</v>
      </c>
      <c r="H43" s="88" t="s">
        <v>14</v>
      </c>
      <c r="I43" s="4" t="s">
        <v>11</v>
      </c>
      <c r="J43" s="4" t="s">
        <v>12</v>
      </c>
      <c r="K43" s="58" t="s">
        <v>13</v>
      </c>
      <c r="L43" s="59" t="s">
        <v>14</v>
      </c>
    </row>
    <row r="44" spans="1:17">
      <c r="A44" s="28" t="s">
        <v>44</v>
      </c>
      <c r="B44" s="28"/>
      <c r="D44" s="61" t="s">
        <v>45</v>
      </c>
      <c r="E44" s="17"/>
      <c r="F44" s="17"/>
      <c r="G44" s="17"/>
      <c r="H44" s="17"/>
      <c r="I44" s="17"/>
      <c r="J44" s="17"/>
      <c r="K44" s="17"/>
      <c r="L44" s="17"/>
    </row>
    <row r="45" spans="1:17">
      <c r="A45" s="89"/>
      <c r="B45" s="89">
        <v>1</v>
      </c>
      <c r="C45" s="89"/>
      <c r="D45" s="90" t="s">
        <v>46</v>
      </c>
      <c r="E45" s="9">
        <f>ROUND('[9]FPSC TU'!K318,0)*$F$84</f>
        <v>349928235.1372</v>
      </c>
      <c r="F45" s="91">
        <f>+'[9]PROJECTIONS 2012'!J33</f>
        <v>334151092.50033224</v>
      </c>
      <c r="G45" s="9">
        <f>E45-F45</f>
        <v>15777142.636867762</v>
      </c>
      <c r="H45" s="68">
        <f>IF(F45=0,"N/A",ROUND(G45/F45,3))</f>
        <v>4.7E-2</v>
      </c>
      <c r="I45" s="9">
        <f>E45+'[9]A2 (MAY)'!I43</f>
        <v>1743135210.3561597</v>
      </c>
      <c r="J45" s="9">
        <f>F45+'[9]A2 (MAY)'!J43</f>
        <v>1751159736.2685814</v>
      </c>
      <c r="K45" s="9">
        <f>I45-J45</f>
        <v>-8024525.9124217033</v>
      </c>
      <c r="L45" s="68">
        <f>IF(J45=0,"N/A",ROUND(K45/J45,3))</f>
        <v>-5.0000000000000001E-3</v>
      </c>
    </row>
    <row r="46" spans="1:17">
      <c r="A46" s="92"/>
      <c r="B46" s="92">
        <v>1</v>
      </c>
      <c r="C46" s="89" t="s">
        <v>17</v>
      </c>
      <c r="D46" s="10" t="s">
        <v>47</v>
      </c>
      <c r="E46" s="9">
        <f>SUM('[8]FPSC TU'!K190:K197)*$F$84</f>
        <v>0</v>
      </c>
      <c r="F46" s="91"/>
      <c r="G46" s="9">
        <f>E46-F46</f>
        <v>0</v>
      </c>
      <c r="H46" s="8" t="str">
        <f>IF(F46=0,"N/A",ROUND(G46/F46,3))</f>
        <v>N/A</v>
      </c>
      <c r="I46" s="9"/>
      <c r="J46" s="5"/>
      <c r="K46" s="9"/>
      <c r="L46" s="8" t="str">
        <f>IF(J46=0,"N/A",ROUND(K46/J46,3))</f>
        <v>N/A</v>
      </c>
      <c r="M46" s="8"/>
      <c r="N46" s="8"/>
      <c r="O46" s="8"/>
      <c r="P46" s="8"/>
      <c r="Q46" s="37"/>
    </row>
    <row r="47" spans="1:17">
      <c r="A47" s="28"/>
      <c r="D47" s="61" t="s">
        <v>48</v>
      </c>
      <c r="E47" s="17"/>
      <c r="F47" s="17"/>
      <c r="G47" s="17"/>
      <c r="H47" s="62"/>
      <c r="I47" s="6" t="s">
        <v>0</v>
      </c>
      <c r="J47" s="17"/>
      <c r="K47" s="17"/>
      <c r="L47" s="62"/>
    </row>
    <row r="48" spans="1:17">
      <c r="A48" s="28"/>
      <c r="B48" s="28">
        <v>2</v>
      </c>
      <c r="C48" s="28" t="s">
        <v>17</v>
      </c>
      <c r="D48" s="10" t="s">
        <v>49</v>
      </c>
      <c r="E48" s="7">
        <f>ROUND('[9]FPSC TU'!K38,0)</f>
        <v>-4316701</v>
      </c>
      <c r="F48" s="7">
        <f>E48</f>
        <v>-4316701</v>
      </c>
      <c r="G48" s="15">
        <f>E48-F48</f>
        <v>0</v>
      </c>
      <c r="H48" s="8">
        <f t="shared" ref="H48:H61" si="7">IF(F48=0,"N/A",ROUND(G48/F48,3))</f>
        <v>0</v>
      </c>
      <c r="I48" s="7">
        <f>E48+'[9]A2 (MAY)'!I46</f>
        <v>-25900206</v>
      </c>
      <c r="J48" s="7">
        <f>I48</f>
        <v>-25900206</v>
      </c>
      <c r="K48" s="15">
        <f>I48-J48</f>
        <v>0</v>
      </c>
      <c r="L48" s="68">
        <f t="shared" ref="L48:L56" si="8">IF(J48=0,"N/A",ROUND(K48/J48,3))</f>
        <v>0</v>
      </c>
    </row>
    <row r="49" spans="1:20">
      <c r="A49" s="93"/>
      <c r="B49" s="93"/>
      <c r="C49" s="28" t="s">
        <v>19</v>
      </c>
      <c r="D49" s="90" t="s">
        <v>50</v>
      </c>
      <c r="E49" s="7">
        <f>ROUND('[9]FPSC TU'!K39,0)</f>
        <v>-547226</v>
      </c>
      <c r="F49" s="79">
        <f>E49</f>
        <v>-547226</v>
      </c>
      <c r="G49" s="15">
        <f t="shared" ref="G49:G55" si="9">E49-F49</f>
        <v>0</v>
      </c>
      <c r="H49" s="68">
        <f t="shared" si="7"/>
        <v>0</v>
      </c>
      <c r="I49" s="7">
        <f>E49+'[9]A2 (MAY)'!I47</f>
        <v>-3283356</v>
      </c>
      <c r="J49" s="7">
        <f>I49</f>
        <v>-3283356</v>
      </c>
      <c r="K49" s="15">
        <f>I49-J49</f>
        <v>0</v>
      </c>
      <c r="L49" s="68">
        <f t="shared" si="8"/>
        <v>0</v>
      </c>
    </row>
    <row r="50" spans="1:20" hidden="1">
      <c r="A50" s="93"/>
      <c r="B50" s="93"/>
      <c r="C50" s="93" t="s">
        <v>21</v>
      </c>
      <c r="D50" s="10" t="s">
        <v>51</v>
      </c>
      <c r="E50" s="7">
        <v>0</v>
      </c>
      <c r="F50" s="11">
        <v>0</v>
      </c>
      <c r="G50" s="7">
        <f>E50-F50</f>
        <v>0</v>
      </c>
      <c r="H50" s="78" t="str">
        <f t="shared" si="7"/>
        <v>N/A</v>
      </c>
      <c r="I50" s="7"/>
      <c r="J50" s="7"/>
      <c r="K50" s="7"/>
      <c r="L50" s="78" t="str">
        <f t="shared" si="8"/>
        <v>N/A</v>
      </c>
    </row>
    <row r="51" spans="1:20" ht="12.6" thickBot="1">
      <c r="A51" s="28"/>
      <c r="B51" s="28">
        <v>3</v>
      </c>
      <c r="D51" s="18" t="s">
        <v>52</v>
      </c>
      <c r="E51" s="16">
        <f>SUM(E45:E50)</f>
        <v>345064308.1372</v>
      </c>
      <c r="F51" s="16">
        <f>SUM(F45:F50)</f>
        <v>329287165.50033224</v>
      </c>
      <c r="G51" s="16">
        <f t="shared" si="9"/>
        <v>15777142.636867762</v>
      </c>
      <c r="H51" s="8">
        <f t="shared" si="7"/>
        <v>4.8000000000000001E-2</v>
      </c>
      <c r="I51" s="16">
        <f>SUM(I45:I50)</f>
        <v>1713951648.3561597</v>
      </c>
      <c r="J51" s="16">
        <f>SUM(J45:J50)</f>
        <v>1721976174.2685814</v>
      </c>
      <c r="K51" s="16">
        <f>SUM(K45:K50)</f>
        <v>-8024525.9124217033</v>
      </c>
      <c r="L51" s="68">
        <f t="shared" si="8"/>
        <v>-5.0000000000000001E-3</v>
      </c>
      <c r="N51" s="37"/>
      <c r="O51" s="37"/>
      <c r="P51" s="37"/>
      <c r="Q51" s="37"/>
      <c r="R51" s="37"/>
      <c r="S51" s="37"/>
    </row>
    <row r="52" spans="1:20" ht="12.6" thickTop="1">
      <c r="A52" s="28"/>
      <c r="B52" s="28">
        <v>4</v>
      </c>
      <c r="C52" s="18" t="s">
        <v>17</v>
      </c>
      <c r="D52" s="6" t="s">
        <v>53</v>
      </c>
      <c r="E52" s="9">
        <f>+E26</f>
        <v>334478478</v>
      </c>
      <c r="F52" s="71">
        <f>F26</f>
        <v>342484211.05927479</v>
      </c>
      <c r="G52" s="9">
        <f>+G26</f>
        <v>-8005733.0592748234</v>
      </c>
      <c r="H52" s="8">
        <f t="shared" si="7"/>
        <v>-2.3E-2</v>
      </c>
      <c r="I52" s="9">
        <f>I26</f>
        <v>1678757022</v>
      </c>
      <c r="J52" s="9">
        <f>J26</f>
        <v>1767949666.8455498</v>
      </c>
      <c r="K52" s="9">
        <f>+K26</f>
        <v>-89192644.845549807</v>
      </c>
      <c r="L52" s="68">
        <f t="shared" si="8"/>
        <v>-0.05</v>
      </c>
      <c r="N52" s="37"/>
      <c r="O52" s="37"/>
      <c r="P52" s="37"/>
      <c r="Q52" s="37"/>
      <c r="R52" s="37"/>
      <c r="S52" s="37"/>
    </row>
    <row r="53" spans="1:20" hidden="1">
      <c r="A53" s="28"/>
      <c r="B53" s="28"/>
      <c r="C53" s="18" t="s">
        <v>19</v>
      </c>
      <c r="D53" s="6" t="s">
        <v>54</v>
      </c>
      <c r="E53" s="7">
        <f>ROUND('[8]FPSC TU'!K43,0)</f>
        <v>0</v>
      </c>
      <c r="F53" s="11">
        <v>0</v>
      </c>
      <c r="G53" s="7">
        <f t="shared" si="9"/>
        <v>0</v>
      </c>
      <c r="H53" s="78" t="str">
        <f t="shared" si="7"/>
        <v>N/A</v>
      </c>
      <c r="I53" s="7">
        <f>ROUND(SUM('[8]FPSC TU'!F43:K43),0)</f>
        <v>0</v>
      </c>
      <c r="J53" s="7">
        <v>0</v>
      </c>
      <c r="K53" s="7">
        <f>I53-J53</f>
        <v>0</v>
      </c>
      <c r="L53" s="78" t="str">
        <f t="shared" si="8"/>
        <v>N/A</v>
      </c>
      <c r="M53" s="94"/>
      <c r="N53" s="94"/>
      <c r="O53" s="94"/>
      <c r="P53" s="94"/>
      <c r="Q53" s="94"/>
      <c r="R53" s="94"/>
      <c r="S53" s="94"/>
    </row>
    <row r="54" spans="1:20" hidden="1">
      <c r="A54" s="28"/>
      <c r="B54" s="28"/>
      <c r="C54" s="18" t="s">
        <v>21</v>
      </c>
      <c r="D54" s="6" t="s">
        <v>55</v>
      </c>
      <c r="E54" s="7">
        <f>ROUND('[8]FPSC TU'!K44,0)</f>
        <v>0</v>
      </c>
      <c r="F54" s="11">
        <v>0</v>
      </c>
      <c r="G54" s="7">
        <f t="shared" si="9"/>
        <v>0</v>
      </c>
      <c r="H54" s="78" t="str">
        <f t="shared" si="7"/>
        <v>N/A</v>
      </c>
      <c r="I54" s="7">
        <f>ROUND(SUM('[8]FPSC TU'!F44:K44),0)</f>
        <v>0</v>
      </c>
      <c r="J54" s="7">
        <v>0</v>
      </c>
      <c r="K54" s="7">
        <f>I54-J54</f>
        <v>0</v>
      </c>
      <c r="L54" s="78" t="str">
        <f t="shared" si="8"/>
        <v>N/A</v>
      </c>
      <c r="M54" s="94"/>
      <c r="N54" s="94"/>
      <c r="O54" s="94"/>
      <c r="P54" s="94"/>
      <c r="Q54" s="94"/>
      <c r="R54" s="94"/>
      <c r="S54" s="94"/>
    </row>
    <row r="55" spans="1:20" hidden="1">
      <c r="A55" s="28"/>
      <c r="B55" s="28"/>
      <c r="C55" s="18" t="s">
        <v>33</v>
      </c>
      <c r="D55" s="6" t="s">
        <v>56</v>
      </c>
      <c r="E55" s="7">
        <f>ROUND('[8]FPSC TU'!K45,0)</f>
        <v>0</v>
      </c>
      <c r="F55" s="11">
        <v>0</v>
      </c>
      <c r="G55" s="7">
        <f t="shared" si="9"/>
        <v>0</v>
      </c>
      <c r="H55" s="78" t="str">
        <f t="shared" si="7"/>
        <v>N/A</v>
      </c>
      <c r="I55" s="7">
        <f>ROUND(SUM('[8]FPSC TU'!F45:K45),0)</f>
        <v>0</v>
      </c>
      <c r="J55" s="7">
        <v>0</v>
      </c>
      <c r="K55" s="7">
        <f>I55-J55</f>
        <v>0</v>
      </c>
      <c r="L55" s="78" t="str">
        <f t="shared" si="8"/>
        <v>N/A</v>
      </c>
      <c r="M55" s="94"/>
      <c r="N55" s="94"/>
      <c r="O55" s="94"/>
      <c r="P55" s="94"/>
      <c r="Q55" s="94"/>
      <c r="R55" s="94"/>
      <c r="S55" s="94"/>
    </row>
    <row r="56" spans="1:20" s="99" customFormat="1" ht="24">
      <c r="A56" s="95"/>
      <c r="B56" s="95"/>
      <c r="C56" s="96" t="s">
        <v>57</v>
      </c>
      <c r="D56" s="10" t="s">
        <v>58</v>
      </c>
      <c r="E56" s="97">
        <f>E52-E53-E54-E55</f>
        <v>334478478</v>
      </c>
      <c r="F56" s="98">
        <f>F52-F53-F54-F55</f>
        <v>342484211.05927479</v>
      </c>
      <c r="G56" s="14">
        <f>E56-F56</f>
        <v>-8005733.0592747927</v>
      </c>
      <c r="H56" s="68">
        <f t="shared" si="7"/>
        <v>-2.3E-2</v>
      </c>
      <c r="I56" s="14">
        <f>I52-I53-I54-I55</f>
        <v>1678757022</v>
      </c>
      <c r="J56" s="14">
        <f>J52-J53-J54-J55</f>
        <v>1767949666.8455498</v>
      </c>
      <c r="K56" s="14">
        <f>I56-J56</f>
        <v>-89192644.845549822</v>
      </c>
      <c r="L56" s="8">
        <f t="shared" si="8"/>
        <v>-0.05</v>
      </c>
      <c r="M56" s="94"/>
      <c r="N56" s="94"/>
      <c r="O56" s="94"/>
      <c r="P56" s="94"/>
      <c r="Q56" s="94"/>
      <c r="R56" s="94"/>
      <c r="S56" s="94"/>
    </row>
    <row r="57" spans="1:20">
      <c r="A57" s="28"/>
      <c r="B57" s="28">
        <v>5</v>
      </c>
      <c r="D57" s="6" t="s">
        <v>59</v>
      </c>
      <c r="E57" s="100">
        <f>E34</f>
        <v>0.98098030000000003</v>
      </c>
      <c r="F57" s="100">
        <f>F34</f>
        <v>0.97974459999999997</v>
      </c>
      <c r="G57" s="100">
        <f>(+E57-F57)*1</f>
        <v>1.2357000000000617E-3</v>
      </c>
      <c r="H57" s="68">
        <f t="shared" si="7"/>
        <v>1E-3</v>
      </c>
      <c r="I57" s="101" t="s">
        <v>60</v>
      </c>
      <c r="J57" s="101" t="s">
        <v>60</v>
      </c>
      <c r="K57" s="101" t="s">
        <v>60</v>
      </c>
      <c r="L57" s="101" t="s">
        <v>60</v>
      </c>
      <c r="M57" s="102"/>
      <c r="N57" s="102"/>
      <c r="O57" s="102"/>
      <c r="P57" s="102"/>
      <c r="Q57" s="102"/>
      <c r="R57" s="102"/>
      <c r="S57" s="102"/>
    </row>
    <row r="58" spans="1:20" s="99" customFormat="1" ht="24.6" thickBot="1">
      <c r="A58" s="95"/>
      <c r="B58" s="95">
        <v>6</v>
      </c>
      <c r="C58" s="95"/>
      <c r="D58" s="90" t="str">
        <f>'[9]A2 (MAY)'!D56</f>
        <v>Jurisdictional Total Fuel Costs &amp; Net Power Transactions    (Line C4e x C5 x 1.00085(b)) +(Lines C4b,c,d)</v>
      </c>
      <c r="E58" s="12">
        <f>ROUND(((+E56*E57)*E86)+E53+E54+E55,0)</f>
        <v>328395697</v>
      </c>
      <c r="F58" s="12">
        <f>ROUND(((+F56*F57)*F86)+F53+F54+F55,0)</f>
        <v>335832271</v>
      </c>
      <c r="G58" s="103">
        <f t="shared" ref="G58:G64" si="10">E58-F58</f>
        <v>-7436574</v>
      </c>
      <c r="H58" s="68">
        <f t="shared" si="7"/>
        <v>-2.1999999999999999E-2</v>
      </c>
      <c r="I58" s="103">
        <f>ROUND(SUM('[9]FPSC TU'!F48:K48),0)</f>
        <v>1648095228</v>
      </c>
      <c r="J58" s="103">
        <f>F58+'[9]A2 (MAY)'!J56</f>
        <v>1734861817</v>
      </c>
      <c r="K58" s="103">
        <f>I58-J58</f>
        <v>-86766589</v>
      </c>
      <c r="L58" s="8">
        <f t="shared" ref="L58:L64" si="11">IF(J58=0,"N/A",ROUND(K58/J58,3))</f>
        <v>-0.05</v>
      </c>
      <c r="M58" s="94"/>
      <c r="N58" s="94"/>
      <c r="O58" s="94"/>
      <c r="P58" s="94"/>
      <c r="Q58" s="94"/>
      <c r="R58" s="94"/>
      <c r="S58" s="94"/>
    </row>
    <row r="59" spans="1:20" ht="24.6" thickTop="1">
      <c r="A59" s="28"/>
      <c r="B59" s="95">
        <v>7</v>
      </c>
      <c r="D59" s="104" t="s">
        <v>61</v>
      </c>
      <c r="E59" s="9">
        <f>+E51-E58</f>
        <v>16668611.137199998</v>
      </c>
      <c r="F59" s="9">
        <f>+F51-F58</f>
        <v>-6545105.4996677637</v>
      </c>
      <c r="G59" s="9">
        <f t="shared" si="10"/>
        <v>23213716.636867762</v>
      </c>
      <c r="H59" s="68">
        <f t="shared" si="7"/>
        <v>-3.5470000000000002</v>
      </c>
      <c r="I59" s="9">
        <f>ROUND(I51-I58,0)-1</f>
        <v>65856419</v>
      </c>
      <c r="J59" s="9">
        <f>ROUND(J51-J58,0)</f>
        <v>-12885643</v>
      </c>
      <c r="K59" s="9">
        <f t="shared" ref="K59:K64" si="12">I59-J59</f>
        <v>78742062</v>
      </c>
      <c r="L59" s="68">
        <f t="shared" si="11"/>
        <v>-6.1109999999999998</v>
      </c>
      <c r="N59" s="37"/>
      <c r="O59" s="37"/>
      <c r="P59" s="37"/>
      <c r="Q59" s="37"/>
      <c r="R59" s="37"/>
      <c r="S59" s="37"/>
      <c r="T59" s="37"/>
    </row>
    <row r="60" spans="1:20">
      <c r="A60" s="28"/>
      <c r="B60" s="28">
        <v>8</v>
      </c>
      <c r="D60" s="6" t="s">
        <v>62</v>
      </c>
      <c r="E60" s="7">
        <f>E76</f>
        <v>-2077</v>
      </c>
      <c r="F60" s="15">
        <v>0</v>
      </c>
      <c r="G60" s="7">
        <f>E60-F60</f>
        <v>-2077</v>
      </c>
      <c r="H60" s="78" t="str">
        <f t="shared" si="7"/>
        <v>N/A</v>
      </c>
      <c r="I60" s="13">
        <f>E60+'[9]A2 (MAY)'!I58</f>
        <v>-20585</v>
      </c>
      <c r="J60" s="13">
        <v>0</v>
      </c>
      <c r="K60" s="7">
        <f>I60-J60</f>
        <v>-20585</v>
      </c>
      <c r="L60" s="78" t="str">
        <f t="shared" si="11"/>
        <v>N/A</v>
      </c>
      <c r="S60" s="37"/>
    </row>
    <row r="61" spans="1:20">
      <c r="A61" s="89"/>
      <c r="B61" s="89">
        <v>9</v>
      </c>
      <c r="D61" s="10" t="s">
        <v>63</v>
      </c>
      <c r="E61" s="7">
        <f>ROUND('[9]FPSC TU'!K51,0)</f>
        <v>18952399</v>
      </c>
      <c r="F61" s="14">
        <f>+'[9]A2 (MAY)'!F62</f>
        <v>-36557438.111750871</v>
      </c>
      <c r="G61" s="7">
        <f t="shared" si="10"/>
        <v>55509837.111750871</v>
      </c>
      <c r="H61" s="68">
        <f t="shared" si="7"/>
        <v>-1.518</v>
      </c>
      <c r="I61" s="13">
        <f>'[9]A2 (MAY)'!I59</f>
        <v>-51800406</v>
      </c>
      <c r="J61" s="7">
        <f>I61</f>
        <v>-51800406</v>
      </c>
      <c r="K61" s="15">
        <f t="shared" si="12"/>
        <v>0</v>
      </c>
      <c r="L61" s="68">
        <f t="shared" si="11"/>
        <v>0</v>
      </c>
    </row>
    <row r="62" spans="1:20">
      <c r="A62" s="28"/>
      <c r="B62" s="28"/>
      <c r="C62" s="28" t="s">
        <v>17</v>
      </c>
      <c r="D62" s="6" t="s">
        <v>64</v>
      </c>
      <c r="E62" s="7">
        <f>ROUND('[9]FPSC TU'!K52,0)</f>
        <v>-51121025</v>
      </c>
      <c r="F62" s="15">
        <v>0</v>
      </c>
      <c r="G62" s="7">
        <f t="shared" si="10"/>
        <v>-51121025</v>
      </c>
      <c r="H62" s="78" t="str">
        <f>IF(F62=0,"N/A",ROUND(G62/F62,3))</f>
        <v>N/A</v>
      </c>
      <c r="I62" s="13">
        <f>E62</f>
        <v>-51121025</v>
      </c>
      <c r="J62" s="15">
        <v>0</v>
      </c>
      <c r="K62" s="7">
        <f t="shared" si="12"/>
        <v>-51121025</v>
      </c>
      <c r="L62" s="78" t="str">
        <f t="shared" si="11"/>
        <v>N/A</v>
      </c>
      <c r="N62" s="37"/>
      <c r="O62" s="37"/>
      <c r="P62" s="37"/>
      <c r="Q62" s="37"/>
      <c r="R62" s="37"/>
      <c r="S62" s="37"/>
      <c r="T62" s="37"/>
    </row>
    <row r="63" spans="1:20">
      <c r="A63" s="28"/>
      <c r="B63" s="28">
        <v>10</v>
      </c>
      <c r="C63" s="28" t="s">
        <v>17</v>
      </c>
      <c r="D63" s="6" t="s">
        <v>65</v>
      </c>
      <c r="E63" s="7">
        <f>ROUND('[9]FPSC TU'!K53,0)</f>
        <v>4316701</v>
      </c>
      <c r="F63" s="7">
        <f>E63</f>
        <v>4316701</v>
      </c>
      <c r="G63" s="15">
        <f t="shared" si="10"/>
        <v>0</v>
      </c>
      <c r="H63" s="68">
        <f>IF(F63=0,"N/A",ROUND(G63/F63,3))</f>
        <v>0</v>
      </c>
      <c r="I63" s="7">
        <f>E63+'[9]A2 (MAY)'!I61</f>
        <v>25900206</v>
      </c>
      <c r="J63" s="7">
        <f>I63</f>
        <v>25900206</v>
      </c>
      <c r="K63" s="15">
        <f t="shared" si="12"/>
        <v>0</v>
      </c>
      <c r="L63" s="68">
        <f t="shared" si="11"/>
        <v>0</v>
      </c>
      <c r="T63" s="37"/>
    </row>
    <row r="64" spans="1:20" ht="24.6" thickBot="1">
      <c r="A64" s="95"/>
      <c r="B64" s="95">
        <v>11</v>
      </c>
      <c r="C64" s="95"/>
      <c r="D64" s="10" t="s">
        <v>66</v>
      </c>
      <c r="E64" s="16">
        <f>SUM(E59:E63)</f>
        <v>-11185390.862800002</v>
      </c>
      <c r="F64" s="16">
        <f>SUM(F59:F63)</f>
        <v>-38785842.611418635</v>
      </c>
      <c r="G64" s="16">
        <f t="shared" si="10"/>
        <v>27600451.748618633</v>
      </c>
      <c r="H64" s="8">
        <f>IF(F64=0,"N/A",ROUND(G64/F64,3))</f>
        <v>-0.71199999999999997</v>
      </c>
      <c r="I64" s="16">
        <f>SUM(I59:I63)</f>
        <v>-11185391</v>
      </c>
      <c r="J64" s="16">
        <f>SUM(J59:J63)</f>
        <v>-38785843</v>
      </c>
      <c r="K64" s="16">
        <f t="shared" si="12"/>
        <v>27600452</v>
      </c>
      <c r="L64" s="68">
        <f t="shared" si="11"/>
        <v>-0.71199999999999997</v>
      </c>
    </row>
    <row r="65" spans="1:19" ht="12.6" thickTop="1">
      <c r="A65" s="28"/>
      <c r="B65" s="28"/>
      <c r="D65" s="17"/>
      <c r="E65" s="17"/>
      <c r="F65" s="17"/>
      <c r="G65" s="17"/>
      <c r="H65" s="17"/>
      <c r="I65" s="18"/>
      <c r="J65" s="66"/>
      <c r="K65" s="105"/>
      <c r="L65" s="17"/>
      <c r="M65" s="17"/>
      <c r="N65" s="37"/>
      <c r="O65" s="37"/>
      <c r="P65" s="37"/>
      <c r="Q65" s="37"/>
      <c r="R65" s="37"/>
      <c r="S65" s="37"/>
    </row>
    <row r="66" spans="1:19">
      <c r="A66" s="28" t="s">
        <v>67</v>
      </c>
      <c r="B66" s="28"/>
      <c r="D66" s="61" t="s">
        <v>68</v>
      </c>
      <c r="E66" s="17"/>
      <c r="F66" s="17"/>
      <c r="G66" s="17"/>
      <c r="H66" s="17"/>
      <c r="I66" s="106"/>
      <c r="J66" s="17"/>
      <c r="K66" s="17"/>
      <c r="L66" s="17"/>
    </row>
    <row r="67" spans="1:19">
      <c r="A67" s="28"/>
      <c r="B67" s="28">
        <v>1</v>
      </c>
      <c r="D67" s="6" t="s">
        <v>69</v>
      </c>
      <c r="E67" s="9">
        <f>ROUND(E61+E62,0)</f>
        <v>-32168626</v>
      </c>
      <c r="F67" s="107" t="s">
        <v>60</v>
      </c>
      <c r="G67" s="107" t="s">
        <v>60</v>
      </c>
      <c r="H67" s="107" t="s">
        <v>60</v>
      </c>
      <c r="I67" s="107" t="s">
        <v>60</v>
      </c>
      <c r="J67" s="107" t="s">
        <v>60</v>
      </c>
      <c r="K67" s="107" t="s">
        <v>60</v>
      </c>
      <c r="L67" s="107" t="s">
        <v>60</v>
      </c>
      <c r="N67" s="37"/>
      <c r="O67" s="37"/>
      <c r="P67" s="37"/>
      <c r="Q67" s="37"/>
      <c r="R67" s="37"/>
      <c r="S67" s="37"/>
    </row>
    <row r="68" spans="1:19">
      <c r="A68" s="28"/>
      <c r="B68" s="28">
        <v>2</v>
      </c>
      <c r="D68" s="6" t="s">
        <v>70</v>
      </c>
      <c r="E68" s="9">
        <f>ROUND(E59+E61+E62+E63,0)</f>
        <v>-11183314</v>
      </c>
      <c r="F68" s="107" t="s">
        <v>60</v>
      </c>
      <c r="G68" s="107" t="s">
        <v>60</v>
      </c>
      <c r="H68" s="107" t="s">
        <v>60</v>
      </c>
      <c r="I68" s="107" t="s">
        <v>60</v>
      </c>
      <c r="J68" s="107" t="s">
        <v>60</v>
      </c>
      <c r="K68" s="107" t="s">
        <v>60</v>
      </c>
      <c r="L68" s="107" t="s">
        <v>60</v>
      </c>
    </row>
    <row r="69" spans="1:19">
      <c r="A69" s="28"/>
      <c r="B69" s="28">
        <v>3</v>
      </c>
      <c r="D69" s="6" t="s">
        <v>71</v>
      </c>
      <c r="E69" s="9">
        <f>ROUND(E68+E67,0)</f>
        <v>-43351940</v>
      </c>
      <c r="F69" s="107" t="s">
        <v>60</v>
      </c>
      <c r="G69" s="107" t="s">
        <v>60</v>
      </c>
      <c r="H69" s="107" t="s">
        <v>60</v>
      </c>
      <c r="I69" s="107" t="s">
        <v>60</v>
      </c>
      <c r="J69" s="107" t="s">
        <v>60</v>
      </c>
      <c r="K69" s="107" t="s">
        <v>60</v>
      </c>
      <c r="L69" s="107" t="s">
        <v>60</v>
      </c>
      <c r="M69" s="108"/>
      <c r="N69" s="108"/>
      <c r="O69" s="108"/>
      <c r="P69" s="108"/>
      <c r="Q69" s="108"/>
      <c r="R69" s="108"/>
      <c r="S69" s="108"/>
    </row>
    <row r="70" spans="1:19">
      <c r="A70" s="28"/>
      <c r="B70" s="28">
        <v>4</v>
      </c>
      <c r="D70" s="6" t="s">
        <v>72</v>
      </c>
      <c r="E70" s="9">
        <f>ROUND((+E69/2),0)</f>
        <v>-21675970</v>
      </c>
      <c r="F70" s="107" t="s">
        <v>60</v>
      </c>
      <c r="G70" s="107" t="s">
        <v>60</v>
      </c>
      <c r="H70" s="107" t="s">
        <v>60</v>
      </c>
      <c r="I70" s="107" t="s">
        <v>60</v>
      </c>
      <c r="J70" s="107" t="s">
        <v>60</v>
      </c>
      <c r="K70" s="107" t="s">
        <v>60</v>
      </c>
      <c r="L70" s="107" t="s">
        <v>60</v>
      </c>
    </row>
    <row r="71" spans="1:19">
      <c r="A71" s="28"/>
      <c r="B71" s="28">
        <v>5</v>
      </c>
      <c r="D71" s="6" t="s">
        <v>73</v>
      </c>
      <c r="E71" s="100">
        <f>'[9]FPSC TU'!K61</f>
        <v>1.2999999999999999E-3</v>
      </c>
      <c r="F71" s="107" t="s">
        <v>60</v>
      </c>
      <c r="G71" s="107" t="s">
        <v>60</v>
      </c>
      <c r="H71" s="107" t="s">
        <v>60</v>
      </c>
      <c r="I71" s="107" t="s">
        <v>60</v>
      </c>
      <c r="J71" s="107" t="s">
        <v>60</v>
      </c>
      <c r="K71" s="107" t="s">
        <v>60</v>
      </c>
      <c r="L71" s="107" t="s">
        <v>60</v>
      </c>
      <c r="M71" s="108"/>
      <c r="N71" s="108"/>
      <c r="O71" s="108"/>
      <c r="P71" s="108"/>
      <c r="Q71" s="108"/>
      <c r="R71" s="108"/>
      <c r="S71" s="108"/>
    </row>
    <row r="72" spans="1:19">
      <c r="A72" s="28"/>
      <c r="B72" s="28">
        <v>6</v>
      </c>
      <c r="D72" s="6" t="s">
        <v>74</v>
      </c>
      <c r="E72" s="100">
        <f>'[9]FPSC TU'!K62</f>
        <v>1E-3</v>
      </c>
      <c r="F72" s="107" t="s">
        <v>60</v>
      </c>
      <c r="G72" s="107" t="s">
        <v>60</v>
      </c>
      <c r="H72" s="107" t="s">
        <v>60</v>
      </c>
      <c r="I72" s="107" t="s">
        <v>60</v>
      </c>
      <c r="J72" s="107" t="s">
        <v>60</v>
      </c>
      <c r="K72" s="107" t="s">
        <v>60</v>
      </c>
      <c r="L72" s="107" t="s">
        <v>60</v>
      </c>
    </row>
    <row r="73" spans="1:19">
      <c r="A73" s="107"/>
      <c r="B73" s="107">
        <v>7</v>
      </c>
      <c r="C73" s="107"/>
      <c r="D73" s="109" t="s">
        <v>75</v>
      </c>
      <c r="E73" s="100">
        <f>E72+E71</f>
        <v>2.3E-3</v>
      </c>
      <c r="F73" s="107" t="s">
        <v>60</v>
      </c>
      <c r="G73" s="107" t="s">
        <v>60</v>
      </c>
      <c r="H73" s="107" t="s">
        <v>60</v>
      </c>
      <c r="I73" s="107" t="s">
        <v>60</v>
      </c>
      <c r="J73" s="107" t="s">
        <v>60</v>
      </c>
      <c r="K73" s="107" t="s">
        <v>60</v>
      </c>
      <c r="L73" s="107" t="s">
        <v>60</v>
      </c>
      <c r="N73" s="37"/>
      <c r="O73" s="37"/>
      <c r="P73" s="37"/>
      <c r="Q73" s="37"/>
      <c r="R73" s="37"/>
      <c r="S73" s="37"/>
    </row>
    <row r="74" spans="1:19">
      <c r="A74" s="107"/>
      <c r="B74" s="107">
        <v>8</v>
      </c>
      <c r="C74" s="107"/>
      <c r="D74" s="109" t="s">
        <v>76</v>
      </c>
      <c r="E74" s="100">
        <f>E73/2</f>
        <v>1.15E-3</v>
      </c>
      <c r="F74" s="107" t="s">
        <v>60</v>
      </c>
      <c r="G74" s="107" t="s">
        <v>60</v>
      </c>
      <c r="H74" s="107" t="s">
        <v>60</v>
      </c>
      <c r="I74" s="107" t="s">
        <v>60</v>
      </c>
      <c r="J74" s="107" t="s">
        <v>60</v>
      </c>
      <c r="K74" s="107" t="s">
        <v>60</v>
      </c>
      <c r="L74" s="107" t="s">
        <v>60</v>
      </c>
      <c r="N74" s="37"/>
      <c r="O74" s="37"/>
      <c r="P74" s="37"/>
      <c r="Q74" s="37"/>
      <c r="R74" s="37"/>
      <c r="S74" s="37"/>
    </row>
    <row r="75" spans="1:19">
      <c r="A75" s="107"/>
      <c r="B75" s="107">
        <v>9</v>
      </c>
      <c r="C75" s="107"/>
      <c r="D75" s="109" t="s">
        <v>77</v>
      </c>
      <c r="E75" s="100">
        <f>ROUND((+E74/12),7)</f>
        <v>9.5799999999999998E-5</v>
      </c>
      <c r="F75" s="107" t="s">
        <v>60</v>
      </c>
      <c r="G75" s="107" t="s">
        <v>60</v>
      </c>
      <c r="H75" s="107" t="s">
        <v>60</v>
      </c>
      <c r="I75" s="107" t="s">
        <v>60</v>
      </c>
      <c r="J75" s="107" t="s">
        <v>60</v>
      </c>
      <c r="K75" s="107" t="s">
        <v>60</v>
      </c>
      <c r="L75" s="107" t="s">
        <v>60</v>
      </c>
    </row>
    <row r="76" spans="1:19" ht="12.6" thickBot="1">
      <c r="A76" s="107"/>
      <c r="B76" s="107">
        <v>10</v>
      </c>
      <c r="C76" s="107"/>
      <c r="D76" s="110" t="s">
        <v>78</v>
      </c>
      <c r="E76" s="16">
        <f>ROUND((+E70*E75),0)</f>
        <v>-2077</v>
      </c>
      <c r="F76" s="107" t="s">
        <v>60</v>
      </c>
      <c r="G76" s="107" t="s">
        <v>60</v>
      </c>
      <c r="H76" s="107" t="s">
        <v>60</v>
      </c>
      <c r="I76" s="107" t="s">
        <v>60</v>
      </c>
      <c r="J76" s="107" t="s">
        <v>60</v>
      </c>
      <c r="K76" s="107" t="s">
        <v>60</v>
      </c>
      <c r="L76" s="107" t="s">
        <v>60</v>
      </c>
      <c r="N76" s="37"/>
      <c r="O76" s="37"/>
      <c r="P76" s="37"/>
      <c r="Q76" s="37"/>
      <c r="R76" s="37"/>
      <c r="S76" s="37"/>
    </row>
    <row r="77" spans="1:19" ht="12.6" thickTop="1">
      <c r="A77" s="111"/>
      <c r="B77" s="107"/>
      <c r="C77" s="107"/>
      <c r="D77" s="36"/>
      <c r="E77" s="17"/>
      <c r="F77" s="17"/>
      <c r="G77" s="17"/>
      <c r="H77" s="17"/>
      <c r="I77" s="17"/>
      <c r="J77" s="17"/>
      <c r="K77" s="17"/>
      <c r="L77" s="17"/>
    </row>
    <row r="78" spans="1:19">
      <c r="A78" s="19" t="s">
        <v>79</v>
      </c>
      <c r="B78" s="19"/>
      <c r="C78" s="20"/>
      <c r="D78" s="21" t="str">
        <f>+'[9]FPSC TU'!D70</f>
        <v xml:space="preserve">(a)       Generation Performance Incentive Factor is (($6,571,449/12) x 99.9280%) - See Order No. PSC-11-0094-FOF-EI. </v>
      </c>
      <c r="F78" s="17"/>
      <c r="G78" s="17"/>
      <c r="H78" s="17"/>
      <c r="I78" s="17"/>
      <c r="J78" s="17"/>
      <c r="K78" s="17"/>
      <c r="L78" s="17"/>
    </row>
    <row r="79" spans="1:19">
      <c r="A79" s="23"/>
      <c r="B79" s="24"/>
      <c r="C79" s="25"/>
      <c r="D79" s="26"/>
      <c r="F79" s="17"/>
      <c r="G79" s="17"/>
      <c r="H79" s="17"/>
      <c r="I79" s="17"/>
      <c r="J79" s="17"/>
      <c r="K79" s="17"/>
      <c r="L79" s="17"/>
    </row>
    <row r="80" spans="1:19">
      <c r="B80" s="28"/>
      <c r="D80" s="112"/>
    </row>
    <row r="81" spans="2:6">
      <c r="F81" s="27"/>
    </row>
    <row r="82" spans="2:6" ht="12.6" thickBot="1">
      <c r="F82" s="113"/>
    </row>
    <row r="83" spans="2:6" ht="12.6" thickTop="1">
      <c r="B83" s="28"/>
      <c r="D83" s="29" t="s">
        <v>80</v>
      </c>
      <c r="E83" s="30"/>
      <c r="F83" s="31">
        <v>4.2949999999999999</v>
      </c>
    </row>
    <row r="84" spans="2:6" ht="12.6" thickBot="1">
      <c r="B84" s="28"/>
      <c r="D84" s="32" t="s">
        <v>81</v>
      </c>
      <c r="E84" s="33"/>
      <c r="F84" s="34">
        <v>0.99927999999999995</v>
      </c>
    </row>
    <row r="85" spans="2:6" ht="12.6" thickTop="1"/>
    <row r="86" spans="2:6">
      <c r="D86" s="22" t="s">
        <v>82</v>
      </c>
      <c r="E86" s="22">
        <f>+'[9]FPSC TU'!K347</f>
        <v>1.00085</v>
      </c>
      <c r="F86" s="22">
        <f>E86</f>
        <v>1.00085</v>
      </c>
    </row>
  </sheetData>
  <printOptions horizontalCentered="1" gridLines="1" gridLinesSet="0"/>
  <pageMargins left="0" right="0" top="0.4" bottom="0" header="0" footer="0"/>
  <pageSetup scale="85" fitToHeight="2" orientation="landscape" horizontalDpi="4294967292" verticalDpi="300" r:id="rId1"/>
  <headerFooter alignWithMargins="0">
    <oddFooter xml:space="preserve">&amp;C&amp;24DRAFT OF &amp;D&amp;RSchedule A 2
Page  &amp;P of  &amp;N  </oddFooter>
  </headerFooter>
  <rowBreaks count="1" manualBreakCount="1">
    <brk id="35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22F08A-B260-40CD-BFD3-88E905704D90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66EB5C67-FB58-4F66-BFB3-0A34AD65B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5A96DC-9ABA-4D44-B184-DA59874475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 (JUN)</vt:lpstr>
      <vt:lpstr>'A2 (JUN)'!Print_Area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2016-05-23T18:19:40Z</dcterms:created>
  <dcterms:modified xsi:type="dcterms:W3CDTF">2016-05-28T14:06:41Z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