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16608" windowHeight="4920" tabRatio="732"/>
  </bookViews>
  <sheets>
    <sheet name="2015 Annual Cable Losses Energy" sheetId="13" r:id="rId1"/>
    <sheet name="2015 Hourly Load - RC2016" sheetId="19" r:id="rId2"/>
    <sheet name="Hourly Loads p.u of Peak" sheetId="20" r:id="rId3"/>
    <sheet name="CLEF" sheetId="21" r:id="rId4"/>
    <sheet name="Conductor Losses" sheetId="23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localSheetId="4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localSheetId="4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localSheetId="4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localSheetId="4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localSheetId="4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localSheetId="4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localSheetId="4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localSheetId="4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localSheetId="4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localSheetId="4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localSheetId="4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E6" i="19" l="1"/>
  <c r="AE17" i="19" l="1"/>
  <c r="L5" i="13" s="1"/>
  <c r="AE25" i="19" l="1"/>
  <c r="AA11" i="19" l="1"/>
  <c r="AA12" i="19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0" i="19"/>
  <c r="AA71" i="19"/>
  <c r="AA72" i="19"/>
  <c r="AA73" i="19"/>
  <c r="AA74" i="19"/>
  <c r="AA75" i="19"/>
  <c r="AA76" i="19"/>
  <c r="AA77" i="19"/>
  <c r="AA78" i="19"/>
  <c r="AA79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94" i="19"/>
  <c r="AA95" i="19"/>
  <c r="AA96" i="19"/>
  <c r="AA97" i="19"/>
  <c r="AA98" i="19"/>
  <c r="AA99" i="19"/>
  <c r="AA100" i="19"/>
  <c r="AA101" i="19"/>
  <c r="AA102" i="19"/>
  <c r="AA103" i="19"/>
  <c r="AA104" i="19"/>
  <c r="AA105" i="19"/>
  <c r="AA106" i="19"/>
  <c r="AA107" i="19"/>
  <c r="AA108" i="19"/>
  <c r="AA109" i="19"/>
  <c r="AA110" i="19"/>
  <c r="AA111" i="19"/>
  <c r="AA112" i="19"/>
  <c r="AA113" i="19"/>
  <c r="AA114" i="19"/>
  <c r="AA115" i="19"/>
  <c r="AA116" i="19"/>
  <c r="AA117" i="19"/>
  <c r="AA118" i="19"/>
  <c r="AA119" i="19"/>
  <c r="AA120" i="19"/>
  <c r="AA121" i="19"/>
  <c r="AA122" i="19"/>
  <c r="AA123" i="19"/>
  <c r="AA124" i="19"/>
  <c r="AA125" i="19"/>
  <c r="AA126" i="19"/>
  <c r="AA127" i="19"/>
  <c r="AA128" i="19"/>
  <c r="AA129" i="19"/>
  <c r="AA130" i="19"/>
  <c r="AA131" i="19"/>
  <c r="AA132" i="19"/>
  <c r="AA133" i="19"/>
  <c r="AA134" i="19"/>
  <c r="AA135" i="19"/>
  <c r="AA136" i="19"/>
  <c r="AA137" i="19"/>
  <c r="AA138" i="19"/>
  <c r="AA139" i="19"/>
  <c r="AA140" i="19"/>
  <c r="AA141" i="19"/>
  <c r="AA142" i="19"/>
  <c r="AA143" i="19"/>
  <c r="AA144" i="19"/>
  <c r="AA145" i="19"/>
  <c r="AA146" i="19"/>
  <c r="AA147" i="19"/>
  <c r="AA148" i="19"/>
  <c r="AA149" i="19"/>
  <c r="AA150" i="19"/>
  <c r="AA151" i="19"/>
  <c r="AA152" i="19"/>
  <c r="AA153" i="19"/>
  <c r="AA154" i="19"/>
  <c r="AA155" i="19"/>
  <c r="AA156" i="19"/>
  <c r="AA157" i="19"/>
  <c r="AA158" i="19"/>
  <c r="AA159" i="19"/>
  <c r="AA160" i="19"/>
  <c r="AA161" i="19"/>
  <c r="AA162" i="19"/>
  <c r="AA163" i="19"/>
  <c r="AA164" i="19"/>
  <c r="AA165" i="19"/>
  <c r="AA166" i="19"/>
  <c r="AA167" i="19"/>
  <c r="AA168" i="19"/>
  <c r="AA169" i="19"/>
  <c r="AA170" i="19"/>
  <c r="AA171" i="19"/>
  <c r="AA172" i="19"/>
  <c r="AA173" i="19"/>
  <c r="AA174" i="19"/>
  <c r="AA175" i="19"/>
  <c r="AA176" i="19"/>
  <c r="AA177" i="19"/>
  <c r="AA178" i="19"/>
  <c r="AA179" i="19"/>
  <c r="AA180" i="19"/>
  <c r="AA181" i="19"/>
  <c r="AA182" i="19"/>
  <c r="AA183" i="19"/>
  <c r="AA184" i="19"/>
  <c r="AA185" i="19"/>
  <c r="AA186" i="19"/>
  <c r="AA187" i="19"/>
  <c r="AA188" i="19"/>
  <c r="AA189" i="19"/>
  <c r="AA190" i="19"/>
  <c r="AA191" i="19"/>
  <c r="AA192" i="19"/>
  <c r="AA193" i="19"/>
  <c r="AA194" i="19"/>
  <c r="AA195" i="19"/>
  <c r="AA196" i="19"/>
  <c r="AA197" i="19"/>
  <c r="AA198" i="19"/>
  <c r="AA199" i="19"/>
  <c r="AA200" i="19"/>
  <c r="AA201" i="19"/>
  <c r="AA202" i="19"/>
  <c r="AA203" i="19"/>
  <c r="AA204" i="19"/>
  <c r="AA205" i="19"/>
  <c r="AA206" i="19"/>
  <c r="AA207" i="19"/>
  <c r="AA208" i="19"/>
  <c r="AA209" i="19"/>
  <c r="AA210" i="19"/>
  <c r="AA211" i="19"/>
  <c r="AA212" i="19"/>
  <c r="AA213" i="19"/>
  <c r="AA214" i="19"/>
  <c r="AA215" i="19"/>
  <c r="AA216" i="19"/>
  <c r="AA217" i="19"/>
  <c r="AA218" i="19"/>
  <c r="AA219" i="19"/>
  <c r="AA220" i="19"/>
  <c r="AA221" i="19"/>
  <c r="AA222" i="19"/>
  <c r="AA223" i="19"/>
  <c r="AA224" i="19"/>
  <c r="AA225" i="19"/>
  <c r="AA226" i="19"/>
  <c r="AA227" i="19"/>
  <c r="AA228" i="19"/>
  <c r="AA229" i="19"/>
  <c r="AA230" i="19"/>
  <c r="AA231" i="19"/>
  <c r="AA232" i="19"/>
  <c r="AA233" i="19"/>
  <c r="AA234" i="19"/>
  <c r="AA235" i="19"/>
  <c r="AA236" i="19"/>
  <c r="AA237" i="19"/>
  <c r="AA238" i="19"/>
  <c r="AA239" i="19"/>
  <c r="AA240" i="19"/>
  <c r="AA241" i="19"/>
  <c r="AA242" i="19"/>
  <c r="AA243" i="19"/>
  <c r="AA244" i="19"/>
  <c r="AA245" i="19"/>
  <c r="AA246" i="19"/>
  <c r="AA247" i="19"/>
  <c r="AA248" i="19"/>
  <c r="AA249" i="19"/>
  <c r="AA250" i="19"/>
  <c r="AA251" i="19"/>
  <c r="AA252" i="19"/>
  <c r="AA253" i="19"/>
  <c r="AA254" i="19"/>
  <c r="AA255" i="19"/>
  <c r="AA256" i="19"/>
  <c r="AA257" i="19"/>
  <c r="AA258" i="19"/>
  <c r="AA259" i="19"/>
  <c r="AA260" i="19"/>
  <c r="AA261" i="19"/>
  <c r="AA262" i="19"/>
  <c r="AA263" i="19"/>
  <c r="AA264" i="19"/>
  <c r="AA265" i="19"/>
  <c r="AA266" i="19"/>
  <c r="AA267" i="19"/>
  <c r="AA268" i="19"/>
  <c r="AA269" i="19"/>
  <c r="AA270" i="19"/>
  <c r="AA271" i="19"/>
  <c r="AA272" i="19"/>
  <c r="AA273" i="19"/>
  <c r="AA274" i="19"/>
  <c r="AA275" i="19"/>
  <c r="AA276" i="19"/>
  <c r="AA277" i="19"/>
  <c r="AA278" i="19"/>
  <c r="AA279" i="19"/>
  <c r="AA280" i="19"/>
  <c r="AA281" i="19"/>
  <c r="AA282" i="19"/>
  <c r="AA283" i="19"/>
  <c r="AA284" i="19"/>
  <c r="AA285" i="19"/>
  <c r="AA286" i="19"/>
  <c r="AA287" i="19"/>
  <c r="AA288" i="19"/>
  <c r="AA289" i="19"/>
  <c r="AA290" i="19"/>
  <c r="AA291" i="19"/>
  <c r="AA292" i="19"/>
  <c r="AA293" i="19"/>
  <c r="AA294" i="19"/>
  <c r="AA295" i="19"/>
  <c r="AA296" i="19"/>
  <c r="AA297" i="19"/>
  <c r="AA298" i="19"/>
  <c r="AA299" i="19"/>
  <c r="AA300" i="19"/>
  <c r="AA301" i="19"/>
  <c r="AA302" i="19"/>
  <c r="AA303" i="19"/>
  <c r="AA304" i="19"/>
  <c r="AA305" i="19"/>
  <c r="AA306" i="19"/>
  <c r="AA307" i="19"/>
  <c r="AA308" i="19"/>
  <c r="AA309" i="19"/>
  <c r="AA310" i="19"/>
  <c r="AA311" i="19"/>
  <c r="AA312" i="19"/>
  <c r="AA313" i="19"/>
  <c r="AA314" i="19"/>
  <c r="AA315" i="19"/>
  <c r="AA316" i="19"/>
  <c r="AA317" i="19"/>
  <c r="AA318" i="19"/>
  <c r="AA319" i="19"/>
  <c r="AA320" i="19"/>
  <c r="AA321" i="19"/>
  <c r="AA322" i="19"/>
  <c r="AA323" i="19"/>
  <c r="AA324" i="19"/>
  <c r="AA325" i="19"/>
  <c r="AA326" i="19"/>
  <c r="AA327" i="19"/>
  <c r="AA328" i="19"/>
  <c r="AA329" i="19"/>
  <c r="AA330" i="19"/>
  <c r="AA331" i="19"/>
  <c r="AA332" i="19"/>
  <c r="AA333" i="19"/>
  <c r="AA334" i="19"/>
  <c r="AA335" i="19"/>
  <c r="AA336" i="19"/>
  <c r="AA337" i="19"/>
  <c r="AA338" i="19"/>
  <c r="AA339" i="19"/>
  <c r="AA340" i="19"/>
  <c r="AA341" i="19"/>
  <c r="AA342" i="19"/>
  <c r="AA343" i="19"/>
  <c r="AA344" i="19"/>
  <c r="AA345" i="19"/>
  <c r="AA346" i="19"/>
  <c r="AA347" i="19"/>
  <c r="AA348" i="19"/>
  <c r="AA349" i="19"/>
  <c r="AA350" i="19"/>
  <c r="AA351" i="19"/>
  <c r="AA352" i="19"/>
  <c r="AA353" i="19"/>
  <c r="AA354" i="19"/>
  <c r="AA355" i="19"/>
  <c r="AA356" i="19"/>
  <c r="AA357" i="19"/>
  <c r="AA358" i="19"/>
  <c r="AA359" i="19"/>
  <c r="AA360" i="19"/>
  <c r="AA361" i="19"/>
  <c r="AA362" i="19"/>
  <c r="AA363" i="19"/>
  <c r="AA364" i="19"/>
  <c r="AA365" i="19"/>
  <c r="AA366" i="19"/>
  <c r="AA367" i="19"/>
  <c r="AA368" i="19"/>
  <c r="AA369" i="19"/>
  <c r="AA370" i="19"/>
  <c r="AA371" i="19"/>
  <c r="AA372" i="19"/>
  <c r="AA373" i="19"/>
  <c r="AA374" i="19"/>
  <c r="AA375" i="19"/>
  <c r="B379" i="19"/>
  <c r="C379" i="19"/>
  <c r="D379" i="19"/>
  <c r="E379" i="19"/>
  <c r="F379" i="19"/>
  <c r="G379" i="19"/>
  <c r="H379" i="19"/>
  <c r="I379" i="19"/>
  <c r="J379" i="19"/>
  <c r="K379" i="19"/>
  <c r="L379" i="19"/>
  <c r="M379" i="19"/>
  <c r="N379" i="19"/>
  <c r="O379" i="19"/>
  <c r="P379" i="19"/>
  <c r="Q379" i="19"/>
  <c r="R379" i="19"/>
  <c r="S379" i="19"/>
  <c r="T379" i="19"/>
  <c r="U379" i="19"/>
  <c r="V379" i="19"/>
  <c r="W379" i="19"/>
  <c r="X379" i="19"/>
  <c r="Y379" i="19"/>
  <c r="AA379" i="19" l="1"/>
  <c r="C20" i="13"/>
  <c r="C19" i="13"/>
  <c r="C18" i="13"/>
  <c r="A86" i="23"/>
  <c r="A85" i="23"/>
  <c r="A87" i="23" s="1"/>
  <c r="A89" i="23" s="1"/>
  <c r="A91" i="23" s="1"/>
  <c r="A93" i="23" s="1"/>
  <c r="A74" i="23"/>
  <c r="A75" i="23" s="1"/>
  <c r="A77" i="23" s="1"/>
  <c r="A79" i="23" s="1"/>
  <c r="A81" i="23" s="1"/>
  <c r="A73" i="23"/>
  <c r="A62" i="23"/>
  <c r="A61" i="23"/>
  <c r="A63" i="23" s="1"/>
  <c r="A65" i="23" s="1"/>
  <c r="A67" i="23" s="1"/>
  <c r="A69" i="23" s="1"/>
  <c r="A49" i="23"/>
  <c r="A51" i="23" s="1"/>
  <c r="A53" i="23" s="1"/>
  <c r="A55" i="23" s="1"/>
  <c r="A57" i="23" s="1"/>
  <c r="A39" i="23"/>
  <c r="A41" i="23" s="1"/>
  <c r="A43" i="23" s="1"/>
  <c r="A45" i="23" s="1"/>
  <c r="A37" i="23"/>
  <c r="A25" i="23"/>
  <c r="A27" i="23" s="1"/>
  <c r="A29" i="23" s="1"/>
  <c r="A31" i="23" s="1"/>
  <c r="A33" i="23" s="1"/>
  <c r="A13" i="23"/>
  <c r="A15" i="23" s="1"/>
  <c r="A17" i="23" s="1"/>
  <c r="A19" i="23" s="1"/>
  <c r="A21" i="23" s="1"/>
  <c r="A95" i="23" s="1"/>
  <c r="C7" i="19" l="1"/>
  <c r="AE13" i="19" l="1"/>
  <c r="A375" i="20" l="1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R144" i="20"/>
  <c r="X18" i="20" l="1"/>
  <c r="X18" i="21" s="1"/>
  <c r="X38" i="13" s="1"/>
  <c r="B56" i="20"/>
  <c r="B56" i="21" s="1"/>
  <c r="B76" i="13" s="1"/>
  <c r="U16" i="20"/>
  <c r="U16" i="21" s="1"/>
  <c r="U36" i="13" s="1"/>
  <c r="U24" i="20"/>
  <c r="U24" i="21" s="1"/>
  <c r="U44" i="13" s="1"/>
  <c r="U32" i="20"/>
  <c r="U32" i="21" s="1"/>
  <c r="U52" i="13" s="1"/>
  <c r="U40" i="20"/>
  <c r="U40" i="21" s="1"/>
  <c r="U60" i="13" s="1"/>
  <c r="U48" i="20"/>
  <c r="U48" i="21" s="1"/>
  <c r="U68" i="13" s="1"/>
  <c r="L54" i="20"/>
  <c r="L54" i="21" s="1"/>
  <c r="L74" i="13" s="1"/>
  <c r="B64" i="20"/>
  <c r="B64" i="21" s="1"/>
  <c r="B84" i="13" s="1"/>
  <c r="X26" i="20"/>
  <c r="X26" i="21" s="1"/>
  <c r="X46" i="13" s="1"/>
  <c r="X34" i="20"/>
  <c r="X34" i="21" s="1"/>
  <c r="X54" i="13" s="1"/>
  <c r="X42" i="20"/>
  <c r="X42" i="21" s="1"/>
  <c r="X62" i="13" s="1"/>
  <c r="X14" i="20"/>
  <c r="X14" i="21" s="1"/>
  <c r="X34" i="13" s="1"/>
  <c r="X22" i="20"/>
  <c r="X22" i="21" s="1"/>
  <c r="X42" i="13" s="1"/>
  <c r="X30" i="20"/>
  <c r="X30" i="21" s="1"/>
  <c r="X50" i="13" s="1"/>
  <c r="X38" i="20"/>
  <c r="X38" i="21" s="1"/>
  <c r="X58" i="13" s="1"/>
  <c r="X46" i="20"/>
  <c r="X46" i="21" s="1"/>
  <c r="X66" i="13" s="1"/>
  <c r="I52" i="20"/>
  <c r="B72" i="20"/>
  <c r="B72" i="21" s="1"/>
  <c r="B92" i="13" s="1"/>
  <c r="U12" i="20"/>
  <c r="U12" i="21" s="1"/>
  <c r="U32" i="13" s="1"/>
  <c r="U20" i="20"/>
  <c r="U20" i="21" s="1"/>
  <c r="U40" i="13" s="1"/>
  <c r="U28" i="20"/>
  <c r="U28" i="21" s="1"/>
  <c r="U48" i="13" s="1"/>
  <c r="U36" i="20"/>
  <c r="U36" i="21" s="1"/>
  <c r="U56" i="13" s="1"/>
  <c r="U44" i="20"/>
  <c r="U44" i="21" s="1"/>
  <c r="U64" i="13" s="1"/>
  <c r="B80" i="20"/>
  <c r="B80" i="21" s="1"/>
  <c r="B100" i="13" s="1"/>
  <c r="B51" i="20"/>
  <c r="B51" i="21" s="1"/>
  <c r="B71" i="13" s="1"/>
  <c r="E53" i="20"/>
  <c r="E53" i="21" s="1"/>
  <c r="E73" i="13" s="1"/>
  <c r="Y57" i="20"/>
  <c r="Y57" i="21" s="1"/>
  <c r="Y77" i="13" s="1"/>
  <c r="Y65" i="20"/>
  <c r="Y65" i="21" s="1"/>
  <c r="Y85" i="13" s="1"/>
  <c r="Y73" i="20"/>
  <c r="Y73" i="21" s="1"/>
  <c r="Y93" i="13" s="1"/>
  <c r="Y81" i="20"/>
  <c r="Y81" i="21" s="1"/>
  <c r="Y101" i="13" s="1"/>
  <c r="K59" i="20"/>
  <c r="K59" i="21" s="1"/>
  <c r="K79" i="13" s="1"/>
  <c r="L62" i="20"/>
  <c r="L62" i="21" s="1"/>
  <c r="L82" i="13" s="1"/>
  <c r="K67" i="20"/>
  <c r="K67" i="21" s="1"/>
  <c r="K87" i="13" s="1"/>
  <c r="L70" i="20"/>
  <c r="L70" i="21" s="1"/>
  <c r="L90" i="13" s="1"/>
  <c r="K75" i="20"/>
  <c r="K75" i="21" s="1"/>
  <c r="K95" i="13" s="1"/>
  <c r="L78" i="20"/>
  <c r="L78" i="21" s="1"/>
  <c r="L98" i="13" s="1"/>
  <c r="K83" i="20"/>
  <c r="K83" i="21" s="1"/>
  <c r="K103" i="13" s="1"/>
  <c r="S94" i="20"/>
  <c r="S94" i="21" s="1"/>
  <c r="S114" i="13" s="1"/>
  <c r="T13" i="20"/>
  <c r="T13" i="21" s="1"/>
  <c r="T33" i="13" s="1"/>
  <c r="V15" i="20"/>
  <c r="V15" i="21" s="1"/>
  <c r="V35" i="13" s="1"/>
  <c r="T17" i="20"/>
  <c r="V19" i="20"/>
  <c r="V19" i="21" s="1"/>
  <c r="V39" i="13" s="1"/>
  <c r="T21" i="20"/>
  <c r="T21" i="21" s="1"/>
  <c r="T41" i="13" s="1"/>
  <c r="V23" i="20"/>
  <c r="V23" i="21" s="1"/>
  <c r="V43" i="13" s="1"/>
  <c r="T25" i="20"/>
  <c r="T25" i="21" s="1"/>
  <c r="T45" i="13" s="1"/>
  <c r="V27" i="20"/>
  <c r="V27" i="21" s="1"/>
  <c r="V47" i="13" s="1"/>
  <c r="T29" i="20"/>
  <c r="T29" i="21" s="1"/>
  <c r="T49" i="13" s="1"/>
  <c r="V31" i="20"/>
  <c r="V31" i="21" s="1"/>
  <c r="V51" i="13" s="1"/>
  <c r="T33" i="20"/>
  <c r="V35" i="20"/>
  <c r="V35" i="21" s="1"/>
  <c r="V55" i="13" s="1"/>
  <c r="T37" i="20"/>
  <c r="T37" i="21" s="1"/>
  <c r="T57" i="13" s="1"/>
  <c r="V39" i="20"/>
  <c r="V39" i="21" s="1"/>
  <c r="V59" i="13" s="1"/>
  <c r="T41" i="20"/>
  <c r="T41" i="21" s="1"/>
  <c r="T61" i="13" s="1"/>
  <c r="V43" i="20"/>
  <c r="V43" i="21" s="1"/>
  <c r="V63" i="13" s="1"/>
  <c r="T45" i="20"/>
  <c r="T45" i="21" s="1"/>
  <c r="T65" i="13" s="1"/>
  <c r="V47" i="20"/>
  <c r="V47" i="21" s="1"/>
  <c r="V67" i="13" s="1"/>
  <c r="Y49" i="20"/>
  <c r="Y49" i="21" s="1"/>
  <c r="Y69" i="13" s="1"/>
  <c r="P53" i="20"/>
  <c r="P53" i="21" s="1"/>
  <c r="P73" i="13" s="1"/>
  <c r="E12" i="20"/>
  <c r="E12" i="21" s="1"/>
  <c r="E32" i="13" s="1"/>
  <c r="D13" i="20"/>
  <c r="D13" i="21" s="1"/>
  <c r="D33" i="13" s="1"/>
  <c r="H14" i="20"/>
  <c r="H14" i="21" s="1"/>
  <c r="H34" i="13" s="1"/>
  <c r="F15" i="20"/>
  <c r="F15" i="21" s="1"/>
  <c r="F35" i="13" s="1"/>
  <c r="E16" i="20"/>
  <c r="E16" i="21" s="1"/>
  <c r="E36" i="13" s="1"/>
  <c r="D17" i="20"/>
  <c r="D17" i="21" s="1"/>
  <c r="D37" i="13" s="1"/>
  <c r="H18" i="20"/>
  <c r="H18" i="21" s="1"/>
  <c r="H38" i="13" s="1"/>
  <c r="F19" i="20"/>
  <c r="F19" i="21" s="1"/>
  <c r="F39" i="13" s="1"/>
  <c r="E20" i="20"/>
  <c r="E20" i="21" s="1"/>
  <c r="E40" i="13" s="1"/>
  <c r="D21" i="20"/>
  <c r="D21" i="21" s="1"/>
  <c r="D41" i="13" s="1"/>
  <c r="H22" i="20"/>
  <c r="H22" i="21" s="1"/>
  <c r="H42" i="13" s="1"/>
  <c r="F23" i="20"/>
  <c r="F23" i="21" s="1"/>
  <c r="F43" i="13" s="1"/>
  <c r="E24" i="20"/>
  <c r="E24" i="21" s="1"/>
  <c r="E44" i="13" s="1"/>
  <c r="D25" i="20"/>
  <c r="D25" i="21" s="1"/>
  <c r="D45" i="13" s="1"/>
  <c r="H26" i="20"/>
  <c r="H26" i="21" s="1"/>
  <c r="H46" i="13" s="1"/>
  <c r="F27" i="20"/>
  <c r="F27" i="21" s="1"/>
  <c r="F47" i="13" s="1"/>
  <c r="E28" i="20"/>
  <c r="E28" i="21" s="1"/>
  <c r="E48" i="13" s="1"/>
  <c r="D29" i="20"/>
  <c r="D29" i="21" s="1"/>
  <c r="D49" i="13" s="1"/>
  <c r="H30" i="20"/>
  <c r="H30" i="21" s="1"/>
  <c r="H50" i="13" s="1"/>
  <c r="F31" i="20"/>
  <c r="F31" i="21" s="1"/>
  <c r="F51" i="13" s="1"/>
  <c r="E32" i="20"/>
  <c r="E32" i="21" s="1"/>
  <c r="E52" i="13" s="1"/>
  <c r="D33" i="20"/>
  <c r="D33" i="21" s="1"/>
  <c r="D53" i="13" s="1"/>
  <c r="H34" i="20"/>
  <c r="F35" i="20"/>
  <c r="F35" i="21" s="1"/>
  <c r="F55" i="13" s="1"/>
  <c r="E36" i="20"/>
  <c r="E36" i="21" s="1"/>
  <c r="E56" i="13" s="1"/>
  <c r="D37" i="20"/>
  <c r="H38" i="20"/>
  <c r="H38" i="21" s="1"/>
  <c r="H58" i="13" s="1"/>
  <c r="F39" i="20"/>
  <c r="F39" i="21" s="1"/>
  <c r="F59" i="13" s="1"/>
  <c r="E40" i="20"/>
  <c r="E40" i="21" s="1"/>
  <c r="E60" i="13" s="1"/>
  <c r="D41" i="20"/>
  <c r="D41" i="21" s="1"/>
  <c r="D61" i="13" s="1"/>
  <c r="H42" i="20"/>
  <c r="F43" i="20"/>
  <c r="F43" i="21" s="1"/>
  <c r="F63" i="13" s="1"/>
  <c r="E44" i="20"/>
  <c r="E44" i="21" s="1"/>
  <c r="E64" i="13" s="1"/>
  <c r="D45" i="20"/>
  <c r="D45" i="21" s="1"/>
  <c r="D65" i="13" s="1"/>
  <c r="H46" i="20"/>
  <c r="H46" i="21" s="1"/>
  <c r="H66" i="13" s="1"/>
  <c r="F47" i="20"/>
  <c r="F47" i="21" s="1"/>
  <c r="F67" i="13" s="1"/>
  <c r="E48" i="20"/>
  <c r="E48" i="21" s="1"/>
  <c r="E68" i="13" s="1"/>
  <c r="E49" i="20"/>
  <c r="E49" i="21" s="1"/>
  <c r="E69" i="13" s="1"/>
  <c r="G50" i="20"/>
  <c r="G50" i="21" s="1"/>
  <c r="G70" i="13" s="1"/>
  <c r="K51" i="20"/>
  <c r="K51" i="21" s="1"/>
  <c r="K71" i="13" s="1"/>
  <c r="R52" i="20"/>
  <c r="R52" i="21" s="1"/>
  <c r="R72" i="13" s="1"/>
  <c r="Y53" i="20"/>
  <c r="Y53" i="21" s="1"/>
  <c r="Y73" i="13" s="1"/>
  <c r="K55" i="20"/>
  <c r="K55" i="21" s="1"/>
  <c r="K75" i="13" s="1"/>
  <c r="L58" i="20"/>
  <c r="L58" i="21" s="1"/>
  <c r="L78" i="13" s="1"/>
  <c r="B60" i="20"/>
  <c r="B60" i="21" s="1"/>
  <c r="B80" i="13" s="1"/>
  <c r="Y61" i="20"/>
  <c r="Y61" i="21" s="1"/>
  <c r="Y81" i="13" s="1"/>
  <c r="K63" i="20"/>
  <c r="K63" i="21" s="1"/>
  <c r="K83" i="13" s="1"/>
  <c r="L66" i="20"/>
  <c r="L66" i="21" s="1"/>
  <c r="L86" i="13" s="1"/>
  <c r="B68" i="20"/>
  <c r="B68" i="21" s="1"/>
  <c r="B88" i="13" s="1"/>
  <c r="Y69" i="20"/>
  <c r="Y69" i="21" s="1"/>
  <c r="Y89" i="13" s="1"/>
  <c r="K71" i="20"/>
  <c r="K71" i="21" s="1"/>
  <c r="K91" i="13" s="1"/>
  <c r="L74" i="20"/>
  <c r="L74" i="21" s="1"/>
  <c r="L94" i="13" s="1"/>
  <c r="B76" i="20"/>
  <c r="B76" i="21" s="1"/>
  <c r="B96" i="13" s="1"/>
  <c r="Y77" i="20"/>
  <c r="Y77" i="21" s="1"/>
  <c r="Y97" i="13" s="1"/>
  <c r="K79" i="20"/>
  <c r="K79" i="21" s="1"/>
  <c r="K99" i="13" s="1"/>
  <c r="L82" i="20"/>
  <c r="L82" i="21" s="1"/>
  <c r="L102" i="13" s="1"/>
  <c r="B84" i="20"/>
  <c r="B84" i="21" s="1"/>
  <c r="B104" i="13" s="1"/>
  <c r="J93" i="20"/>
  <c r="J93" i="21" s="1"/>
  <c r="J113" i="13" s="1"/>
  <c r="R56" i="20"/>
  <c r="R56" i="21" s="1"/>
  <c r="R76" i="13" s="1"/>
  <c r="I61" i="20"/>
  <c r="I61" i="21" s="1"/>
  <c r="I81" i="13" s="1"/>
  <c r="R64" i="20"/>
  <c r="R64" i="21" s="1"/>
  <c r="R84" i="13" s="1"/>
  <c r="I69" i="20"/>
  <c r="I69" i="21" s="1"/>
  <c r="I89" i="13" s="1"/>
  <c r="R72" i="20"/>
  <c r="I77" i="20"/>
  <c r="I77" i="21" s="1"/>
  <c r="I97" i="13" s="1"/>
  <c r="R80" i="20"/>
  <c r="R80" i="21" s="1"/>
  <c r="R100" i="13" s="1"/>
  <c r="T85" i="20"/>
  <c r="T85" i="21" s="1"/>
  <c r="T105" i="13" s="1"/>
  <c r="N87" i="20"/>
  <c r="N87" i="21" s="1"/>
  <c r="N107" i="13" s="1"/>
  <c r="U89" i="20"/>
  <c r="U89" i="21" s="1"/>
  <c r="U109" i="13" s="1"/>
  <c r="G98" i="20"/>
  <c r="G98" i="21" s="1"/>
  <c r="G118" i="13" s="1"/>
  <c r="R100" i="20"/>
  <c r="R100" i="21" s="1"/>
  <c r="R120" i="13" s="1"/>
  <c r="O103" i="20"/>
  <c r="R108" i="20"/>
  <c r="R108" i="21" s="1"/>
  <c r="R128" i="13" s="1"/>
  <c r="O111" i="20"/>
  <c r="O111" i="21" s="1"/>
  <c r="O131" i="13" s="1"/>
  <c r="R116" i="20"/>
  <c r="R116" i="21" s="1"/>
  <c r="R136" i="13" s="1"/>
  <c r="O119" i="20"/>
  <c r="O119" i="21" s="1"/>
  <c r="O139" i="13" s="1"/>
  <c r="R124" i="20"/>
  <c r="R124" i="21" s="1"/>
  <c r="R144" i="13" s="1"/>
  <c r="O127" i="20"/>
  <c r="O127" i="21" s="1"/>
  <c r="O147" i="13" s="1"/>
  <c r="R132" i="20"/>
  <c r="R132" i="21" s="1"/>
  <c r="R152" i="13" s="1"/>
  <c r="O135" i="20"/>
  <c r="O135" i="21" s="1"/>
  <c r="O155" i="13" s="1"/>
  <c r="R140" i="20"/>
  <c r="R140" i="21" s="1"/>
  <c r="R160" i="13" s="1"/>
  <c r="O143" i="20"/>
  <c r="O143" i="21" s="1"/>
  <c r="O163" i="13" s="1"/>
  <c r="M12" i="20"/>
  <c r="M12" i="21" s="1"/>
  <c r="M32" i="13" s="1"/>
  <c r="L13" i="20"/>
  <c r="L13" i="21" s="1"/>
  <c r="L33" i="13" s="1"/>
  <c r="P14" i="20"/>
  <c r="P14" i="21" s="1"/>
  <c r="P34" i="13" s="1"/>
  <c r="N15" i="20"/>
  <c r="N15" i="21" s="1"/>
  <c r="N35" i="13" s="1"/>
  <c r="M16" i="20"/>
  <c r="M16" i="21" s="1"/>
  <c r="M36" i="13" s="1"/>
  <c r="L17" i="20"/>
  <c r="L17" i="21" s="1"/>
  <c r="L37" i="13" s="1"/>
  <c r="P18" i="20"/>
  <c r="P18" i="21" s="1"/>
  <c r="P38" i="13" s="1"/>
  <c r="N19" i="20"/>
  <c r="N19" i="21" s="1"/>
  <c r="N39" i="13" s="1"/>
  <c r="M20" i="20"/>
  <c r="M20" i="21" s="1"/>
  <c r="M40" i="13" s="1"/>
  <c r="L21" i="20"/>
  <c r="L21" i="21" s="1"/>
  <c r="L41" i="13" s="1"/>
  <c r="P22" i="20"/>
  <c r="P22" i="21" s="1"/>
  <c r="P42" i="13" s="1"/>
  <c r="N23" i="20"/>
  <c r="N23" i="21" s="1"/>
  <c r="N43" i="13" s="1"/>
  <c r="M24" i="20"/>
  <c r="M24" i="21" s="1"/>
  <c r="M44" i="13" s="1"/>
  <c r="L25" i="20"/>
  <c r="L25" i="21" s="1"/>
  <c r="L45" i="13" s="1"/>
  <c r="P26" i="20"/>
  <c r="P26" i="21" s="1"/>
  <c r="P46" i="13" s="1"/>
  <c r="N27" i="20"/>
  <c r="N27" i="21" s="1"/>
  <c r="N47" i="13" s="1"/>
  <c r="M28" i="20"/>
  <c r="M28" i="21" s="1"/>
  <c r="M48" i="13" s="1"/>
  <c r="L29" i="20"/>
  <c r="L29" i="21" s="1"/>
  <c r="L49" i="13" s="1"/>
  <c r="P30" i="20"/>
  <c r="P30" i="21" s="1"/>
  <c r="P50" i="13" s="1"/>
  <c r="N31" i="20"/>
  <c r="N31" i="21" s="1"/>
  <c r="N51" i="13" s="1"/>
  <c r="M32" i="20"/>
  <c r="M32" i="21" s="1"/>
  <c r="M52" i="13" s="1"/>
  <c r="L33" i="20"/>
  <c r="L33" i="21" s="1"/>
  <c r="L53" i="13" s="1"/>
  <c r="P34" i="20"/>
  <c r="P34" i="21" s="1"/>
  <c r="P54" i="13" s="1"/>
  <c r="N35" i="20"/>
  <c r="N35" i="21" s="1"/>
  <c r="N55" i="13" s="1"/>
  <c r="M36" i="20"/>
  <c r="M36" i="21" s="1"/>
  <c r="M56" i="13" s="1"/>
  <c r="L37" i="20"/>
  <c r="L37" i="21" s="1"/>
  <c r="L57" i="13" s="1"/>
  <c r="P38" i="20"/>
  <c r="P38" i="21" s="1"/>
  <c r="P58" i="13" s="1"/>
  <c r="N39" i="20"/>
  <c r="N39" i="21" s="1"/>
  <c r="N59" i="13" s="1"/>
  <c r="M40" i="20"/>
  <c r="M40" i="21" s="1"/>
  <c r="M60" i="13" s="1"/>
  <c r="L41" i="20"/>
  <c r="L41" i="21" s="1"/>
  <c r="L61" i="13" s="1"/>
  <c r="P42" i="20"/>
  <c r="P42" i="21" s="1"/>
  <c r="P62" i="13" s="1"/>
  <c r="N43" i="20"/>
  <c r="N43" i="21" s="1"/>
  <c r="N63" i="13" s="1"/>
  <c r="M44" i="20"/>
  <c r="M44" i="21" s="1"/>
  <c r="M64" i="13" s="1"/>
  <c r="L45" i="20"/>
  <c r="L45" i="21" s="1"/>
  <c r="L65" i="13" s="1"/>
  <c r="P46" i="20"/>
  <c r="P46" i="21" s="1"/>
  <c r="P66" i="13" s="1"/>
  <c r="N47" i="20"/>
  <c r="N47" i="21" s="1"/>
  <c r="N67" i="13" s="1"/>
  <c r="M48" i="20"/>
  <c r="M48" i="21" s="1"/>
  <c r="M68" i="13" s="1"/>
  <c r="P49" i="20"/>
  <c r="P49" i="21" s="1"/>
  <c r="P69" i="13" s="1"/>
  <c r="S50" i="20"/>
  <c r="S50" i="21" s="1"/>
  <c r="S70" i="13" s="1"/>
  <c r="W51" i="20"/>
  <c r="W51" i="21" s="1"/>
  <c r="W71" i="13" s="1"/>
  <c r="I57" i="20"/>
  <c r="I57" i="21" s="1"/>
  <c r="I77" i="13" s="1"/>
  <c r="R60" i="20"/>
  <c r="R60" i="21" s="1"/>
  <c r="R80" i="13" s="1"/>
  <c r="I65" i="20"/>
  <c r="I65" i="21" s="1"/>
  <c r="I85" i="13" s="1"/>
  <c r="R68" i="20"/>
  <c r="R68" i="21" s="1"/>
  <c r="R88" i="13" s="1"/>
  <c r="I73" i="20"/>
  <c r="I73" i="21" s="1"/>
  <c r="I93" i="13" s="1"/>
  <c r="R76" i="20"/>
  <c r="R76" i="21" s="1"/>
  <c r="R96" i="13" s="1"/>
  <c r="I81" i="20"/>
  <c r="I81" i="21" s="1"/>
  <c r="I101" i="13" s="1"/>
  <c r="R84" i="20"/>
  <c r="R84" i="21" s="1"/>
  <c r="R104" i="13" s="1"/>
  <c r="S86" i="20"/>
  <c r="S86" i="21" s="1"/>
  <c r="S106" i="13" s="1"/>
  <c r="N88" i="20"/>
  <c r="N88" i="21" s="1"/>
  <c r="N108" i="13" s="1"/>
  <c r="S99" i="20"/>
  <c r="S99" i="21" s="1"/>
  <c r="S119" i="13" s="1"/>
  <c r="R104" i="20"/>
  <c r="R104" i="21" s="1"/>
  <c r="R124" i="13" s="1"/>
  <c r="O107" i="20"/>
  <c r="O107" i="21" s="1"/>
  <c r="O127" i="13" s="1"/>
  <c r="R112" i="20"/>
  <c r="R112" i="21" s="1"/>
  <c r="R132" i="13" s="1"/>
  <c r="O115" i="20"/>
  <c r="O115" i="21" s="1"/>
  <c r="O135" i="13" s="1"/>
  <c r="R120" i="20"/>
  <c r="R120" i="21" s="1"/>
  <c r="R140" i="13" s="1"/>
  <c r="O123" i="20"/>
  <c r="O123" i="21" s="1"/>
  <c r="O143" i="13" s="1"/>
  <c r="R128" i="20"/>
  <c r="R128" i="21" s="1"/>
  <c r="R148" i="13" s="1"/>
  <c r="O131" i="20"/>
  <c r="O131" i="21" s="1"/>
  <c r="O151" i="13" s="1"/>
  <c r="R136" i="20"/>
  <c r="R136" i="21" s="1"/>
  <c r="R156" i="13" s="1"/>
  <c r="O139" i="20"/>
  <c r="O139" i="21" s="1"/>
  <c r="O159" i="13" s="1"/>
  <c r="L343" i="20"/>
  <c r="L343" i="21" s="1"/>
  <c r="L363" i="13" s="1"/>
  <c r="F333" i="20"/>
  <c r="F333" i="21" s="1"/>
  <c r="F353" i="13" s="1"/>
  <c r="F318" i="20"/>
  <c r="F318" i="21" s="1"/>
  <c r="F338" i="13" s="1"/>
  <c r="M309" i="20"/>
  <c r="M309" i="21" s="1"/>
  <c r="M329" i="13" s="1"/>
  <c r="B305" i="20"/>
  <c r="B305" i="21" s="1"/>
  <c r="B325" i="13" s="1"/>
  <c r="K300" i="20"/>
  <c r="K300" i="21" s="1"/>
  <c r="K320" i="13" s="1"/>
  <c r="D298" i="20"/>
  <c r="D298" i="21" s="1"/>
  <c r="D318" i="13" s="1"/>
  <c r="M293" i="20"/>
  <c r="M293" i="21" s="1"/>
  <c r="M313" i="13" s="1"/>
  <c r="B289" i="20"/>
  <c r="Q284" i="20"/>
  <c r="Q284" i="21" s="1"/>
  <c r="Q304" i="13" s="1"/>
  <c r="R280" i="20"/>
  <c r="R280" i="21" s="1"/>
  <c r="R300" i="13" s="1"/>
  <c r="Y274" i="20"/>
  <c r="Y274" i="21" s="1"/>
  <c r="Y294" i="13" s="1"/>
  <c r="M273" i="20"/>
  <c r="M273" i="21" s="1"/>
  <c r="M293" i="13" s="1"/>
  <c r="I269" i="20"/>
  <c r="I269" i="21" s="1"/>
  <c r="I289" i="13" s="1"/>
  <c r="T266" i="20"/>
  <c r="T266" i="21" s="1"/>
  <c r="T286" i="13" s="1"/>
  <c r="M265" i="20"/>
  <c r="M265" i="21" s="1"/>
  <c r="M285" i="13" s="1"/>
  <c r="T262" i="20"/>
  <c r="T262" i="21" s="1"/>
  <c r="T282" i="13" s="1"/>
  <c r="M261" i="20"/>
  <c r="M261" i="21" s="1"/>
  <c r="M281" i="13" s="1"/>
  <c r="T258" i="20"/>
  <c r="T258" i="21" s="1"/>
  <c r="T278" i="13" s="1"/>
  <c r="M257" i="20"/>
  <c r="M257" i="21" s="1"/>
  <c r="M277" i="13" s="1"/>
  <c r="T254" i="20"/>
  <c r="T254" i="21" s="1"/>
  <c r="T274" i="13" s="1"/>
  <c r="M253" i="20"/>
  <c r="M253" i="21" s="1"/>
  <c r="M273" i="13" s="1"/>
  <c r="T250" i="20"/>
  <c r="T250" i="21" s="1"/>
  <c r="T270" i="13" s="1"/>
  <c r="M249" i="20"/>
  <c r="M249" i="21" s="1"/>
  <c r="M269" i="13" s="1"/>
  <c r="T246" i="20"/>
  <c r="T246" i="21" s="1"/>
  <c r="T266" i="13" s="1"/>
  <c r="M245" i="20"/>
  <c r="M245" i="21" s="1"/>
  <c r="M265" i="13" s="1"/>
  <c r="Y242" i="20"/>
  <c r="Y242" i="21" s="1"/>
  <c r="Y262" i="13" s="1"/>
  <c r="I241" i="20"/>
  <c r="I241" i="21" s="1"/>
  <c r="I261" i="13" s="1"/>
  <c r="M240" i="20"/>
  <c r="M240" i="21" s="1"/>
  <c r="M260" i="13" s="1"/>
  <c r="T237" i="20"/>
  <c r="T237" i="21" s="1"/>
  <c r="T257" i="13" s="1"/>
  <c r="F236" i="20"/>
  <c r="F236" i="21" s="1"/>
  <c r="F256" i="13" s="1"/>
  <c r="J235" i="20"/>
  <c r="J235" i="21" s="1"/>
  <c r="J255" i="13" s="1"/>
  <c r="D234" i="20"/>
  <c r="T231" i="20"/>
  <c r="T231" i="21" s="1"/>
  <c r="T251" i="13" s="1"/>
  <c r="K230" i="20"/>
  <c r="K230" i="21" s="1"/>
  <c r="K250" i="13" s="1"/>
  <c r="Y226" i="20"/>
  <c r="Y226" i="21" s="1"/>
  <c r="Y246" i="13" s="1"/>
  <c r="Y223" i="20"/>
  <c r="Y223" i="21" s="1"/>
  <c r="Y243" i="13" s="1"/>
  <c r="U222" i="20"/>
  <c r="U222" i="21" s="1"/>
  <c r="U242" i="13" s="1"/>
  <c r="Y219" i="20"/>
  <c r="Y219" i="21" s="1"/>
  <c r="Y239" i="13" s="1"/>
  <c r="U218" i="20"/>
  <c r="U218" i="21" s="1"/>
  <c r="U238" i="13" s="1"/>
  <c r="Y215" i="20"/>
  <c r="U214" i="20"/>
  <c r="U214" i="21" s="1"/>
  <c r="U234" i="13" s="1"/>
  <c r="Y211" i="20"/>
  <c r="Y211" i="21" s="1"/>
  <c r="Y231" i="13" s="1"/>
  <c r="U210" i="20"/>
  <c r="U210" i="21" s="1"/>
  <c r="U230" i="13" s="1"/>
  <c r="Y207" i="20"/>
  <c r="Y207" i="21" s="1"/>
  <c r="Y227" i="13" s="1"/>
  <c r="U206" i="20"/>
  <c r="U206" i="21" s="1"/>
  <c r="U226" i="13" s="1"/>
  <c r="Y203" i="20"/>
  <c r="Y203" i="21" s="1"/>
  <c r="Y223" i="13" s="1"/>
  <c r="U202" i="20"/>
  <c r="U202" i="21" s="1"/>
  <c r="U222" i="13" s="1"/>
  <c r="Y199" i="20"/>
  <c r="Y199" i="21" s="1"/>
  <c r="Y219" i="13" s="1"/>
  <c r="U198" i="20"/>
  <c r="U198" i="21" s="1"/>
  <c r="U218" i="13" s="1"/>
  <c r="Y195" i="20"/>
  <c r="Y195" i="21" s="1"/>
  <c r="Y215" i="13" s="1"/>
  <c r="U194" i="20"/>
  <c r="U194" i="21" s="1"/>
  <c r="U214" i="13" s="1"/>
  <c r="Y191" i="20"/>
  <c r="Y191" i="21" s="1"/>
  <c r="Y211" i="13" s="1"/>
  <c r="U190" i="20"/>
  <c r="U190" i="21" s="1"/>
  <c r="U210" i="13" s="1"/>
  <c r="Y187" i="20"/>
  <c r="Y187" i="21" s="1"/>
  <c r="Y207" i="13" s="1"/>
  <c r="U186" i="20"/>
  <c r="U186" i="21" s="1"/>
  <c r="U206" i="13" s="1"/>
  <c r="Y183" i="20"/>
  <c r="Y183" i="21" s="1"/>
  <c r="Y203" i="13" s="1"/>
  <c r="U182" i="20"/>
  <c r="U182" i="21" s="1"/>
  <c r="U202" i="13" s="1"/>
  <c r="Y179" i="20"/>
  <c r="Y179" i="21" s="1"/>
  <c r="Y199" i="13" s="1"/>
  <c r="U178" i="20"/>
  <c r="U178" i="21" s="1"/>
  <c r="U198" i="13" s="1"/>
  <c r="Y175" i="20"/>
  <c r="Y175" i="21" s="1"/>
  <c r="Y195" i="13" s="1"/>
  <c r="U174" i="20"/>
  <c r="U174" i="21" s="1"/>
  <c r="U194" i="13" s="1"/>
  <c r="Y171" i="20"/>
  <c r="Y171" i="21" s="1"/>
  <c r="Y191" i="13" s="1"/>
  <c r="Y170" i="20"/>
  <c r="Y170" i="21" s="1"/>
  <c r="Y190" i="13" s="1"/>
  <c r="D170" i="20"/>
  <c r="M169" i="20"/>
  <c r="M169" i="21" s="1"/>
  <c r="M189" i="13" s="1"/>
  <c r="R168" i="20"/>
  <c r="R168" i="21" s="1"/>
  <c r="R188" i="13" s="1"/>
  <c r="K167" i="20"/>
  <c r="K167" i="21" s="1"/>
  <c r="K187" i="13" s="1"/>
  <c r="N166" i="20"/>
  <c r="N166" i="21" s="1"/>
  <c r="N186" i="13" s="1"/>
  <c r="W165" i="20"/>
  <c r="W165" i="21" s="1"/>
  <c r="W185" i="13" s="1"/>
  <c r="B165" i="20"/>
  <c r="B165" i="21" s="1"/>
  <c r="B185" i="13" s="1"/>
  <c r="G164" i="20"/>
  <c r="G164" i="21" s="1"/>
  <c r="G184" i="13" s="1"/>
  <c r="U163" i="20"/>
  <c r="U163" i="21" s="1"/>
  <c r="U183" i="13" s="1"/>
  <c r="Y162" i="20"/>
  <c r="Y162" i="21" s="1"/>
  <c r="Y182" i="13" s="1"/>
  <c r="D162" i="20"/>
  <c r="D162" i="21" s="1"/>
  <c r="D182" i="13" s="1"/>
  <c r="M161" i="20"/>
  <c r="M161" i="21" s="1"/>
  <c r="M181" i="13" s="1"/>
  <c r="R160" i="20"/>
  <c r="R160" i="21" s="1"/>
  <c r="R180" i="13" s="1"/>
  <c r="K159" i="20"/>
  <c r="K159" i="21" s="1"/>
  <c r="K179" i="13" s="1"/>
  <c r="N158" i="20"/>
  <c r="N158" i="21" s="1"/>
  <c r="N178" i="13" s="1"/>
  <c r="W157" i="20"/>
  <c r="W157" i="21" s="1"/>
  <c r="W177" i="13" s="1"/>
  <c r="B157" i="20"/>
  <c r="G156" i="20"/>
  <c r="G156" i="21" s="1"/>
  <c r="G176" i="13" s="1"/>
  <c r="U155" i="20"/>
  <c r="U155" i="21" s="1"/>
  <c r="U175" i="13" s="1"/>
  <c r="Y154" i="20"/>
  <c r="Y154" i="21" s="1"/>
  <c r="Y174" i="13" s="1"/>
  <c r="H154" i="20"/>
  <c r="H154" i="21" s="1"/>
  <c r="H174" i="13" s="1"/>
  <c r="Q153" i="20"/>
  <c r="Q153" i="21" s="1"/>
  <c r="Q173" i="13" s="1"/>
  <c r="H320" i="20"/>
  <c r="H320" i="21" s="1"/>
  <c r="H340" i="13" s="1"/>
  <c r="M311" i="20"/>
  <c r="M311" i="21" s="1"/>
  <c r="M331" i="13" s="1"/>
  <c r="I306" i="20"/>
  <c r="I306" i="21" s="1"/>
  <c r="I326" i="13" s="1"/>
  <c r="H295" i="20"/>
  <c r="H295" i="21" s="1"/>
  <c r="H315" i="13" s="1"/>
  <c r="I290" i="20"/>
  <c r="I290" i="21" s="1"/>
  <c r="I310" i="13" s="1"/>
  <c r="G284" i="20"/>
  <c r="G284" i="21" s="1"/>
  <c r="G304" i="13" s="1"/>
  <c r="D282" i="20"/>
  <c r="D282" i="21" s="1"/>
  <c r="D302" i="13" s="1"/>
  <c r="O278" i="20"/>
  <c r="O278" i="21" s="1"/>
  <c r="O298" i="13" s="1"/>
  <c r="E274" i="20"/>
  <c r="E274" i="21" s="1"/>
  <c r="E294" i="13" s="1"/>
  <c r="P270" i="20"/>
  <c r="P270" i="21" s="1"/>
  <c r="P290" i="13" s="1"/>
  <c r="S267" i="20"/>
  <c r="S267" i="21" s="1"/>
  <c r="S287" i="13" s="1"/>
  <c r="M266" i="20"/>
  <c r="M266" i="21" s="1"/>
  <c r="M286" i="13" s="1"/>
  <c r="S263" i="20"/>
  <c r="S263" i="21" s="1"/>
  <c r="S283" i="13" s="1"/>
  <c r="M262" i="20"/>
  <c r="M262" i="21" s="1"/>
  <c r="M282" i="13" s="1"/>
  <c r="S259" i="20"/>
  <c r="S259" i="21" s="1"/>
  <c r="S279" i="13" s="1"/>
  <c r="M258" i="20"/>
  <c r="M258" i="21" s="1"/>
  <c r="M278" i="13" s="1"/>
  <c r="S255" i="20"/>
  <c r="S255" i="21" s="1"/>
  <c r="S275" i="13" s="1"/>
  <c r="M254" i="20"/>
  <c r="M254" i="21" s="1"/>
  <c r="M274" i="13" s="1"/>
  <c r="S251" i="20"/>
  <c r="S251" i="21" s="1"/>
  <c r="S271" i="13" s="1"/>
  <c r="M250" i="20"/>
  <c r="M250" i="21" s="1"/>
  <c r="M270" i="13" s="1"/>
  <c r="S247" i="20"/>
  <c r="S247" i="21" s="1"/>
  <c r="S267" i="13" s="1"/>
  <c r="M246" i="20"/>
  <c r="M246" i="21" s="1"/>
  <c r="M266" i="13" s="1"/>
  <c r="S243" i="20"/>
  <c r="S243" i="21" s="1"/>
  <c r="S263" i="13" s="1"/>
  <c r="U242" i="20"/>
  <c r="U242" i="21" s="1"/>
  <c r="U262" i="13" s="1"/>
  <c r="H241" i="20"/>
  <c r="H241" i="21" s="1"/>
  <c r="H261" i="13" s="1"/>
  <c r="O238" i="20"/>
  <c r="O238" i="21" s="1"/>
  <c r="O258" i="13" s="1"/>
  <c r="R237" i="20"/>
  <c r="R237" i="21" s="1"/>
  <c r="R257" i="13" s="1"/>
  <c r="B236" i="20"/>
  <c r="B236" i="21" s="1"/>
  <c r="B256" i="13" s="1"/>
  <c r="Q232" i="20"/>
  <c r="Q232" i="21" s="1"/>
  <c r="Q252" i="13" s="1"/>
  <c r="F231" i="20"/>
  <c r="F231" i="21" s="1"/>
  <c r="F251" i="13" s="1"/>
  <c r="W228" i="20"/>
  <c r="W228" i="21" s="1"/>
  <c r="W248" i="13" s="1"/>
  <c r="P227" i="20"/>
  <c r="P227" i="21" s="1"/>
  <c r="P247" i="13" s="1"/>
  <c r="U226" i="20"/>
  <c r="U226" i="21" s="1"/>
  <c r="U246" i="13" s="1"/>
  <c r="S225" i="20"/>
  <c r="S225" i="21" s="1"/>
  <c r="S245" i="13" s="1"/>
  <c r="P224" i="20"/>
  <c r="P224" i="21" s="1"/>
  <c r="P244" i="13" s="1"/>
  <c r="L223" i="20"/>
  <c r="L223" i="21" s="1"/>
  <c r="L243" i="13" s="1"/>
  <c r="R222" i="20"/>
  <c r="R222" i="21" s="1"/>
  <c r="R242" i="13" s="1"/>
  <c r="S221" i="20"/>
  <c r="S221" i="21" s="1"/>
  <c r="S241" i="13" s="1"/>
  <c r="P220" i="20"/>
  <c r="P220" i="21" s="1"/>
  <c r="P240" i="13" s="1"/>
  <c r="L219" i="20"/>
  <c r="L219" i="21" s="1"/>
  <c r="L239" i="13" s="1"/>
  <c r="R218" i="20"/>
  <c r="R218" i="21" s="1"/>
  <c r="R238" i="13" s="1"/>
  <c r="S217" i="20"/>
  <c r="S217" i="21" s="1"/>
  <c r="S237" i="13" s="1"/>
  <c r="P216" i="20"/>
  <c r="P216" i="21" s="1"/>
  <c r="P236" i="13" s="1"/>
  <c r="L215" i="20"/>
  <c r="L215" i="21" s="1"/>
  <c r="L235" i="13" s="1"/>
  <c r="R214" i="20"/>
  <c r="R214" i="21" s="1"/>
  <c r="R234" i="13" s="1"/>
  <c r="S213" i="20"/>
  <c r="S213" i="21" s="1"/>
  <c r="S233" i="13" s="1"/>
  <c r="P212" i="20"/>
  <c r="P212" i="21" s="1"/>
  <c r="P232" i="13" s="1"/>
  <c r="L211" i="20"/>
  <c r="L211" i="21" s="1"/>
  <c r="L231" i="13" s="1"/>
  <c r="R210" i="20"/>
  <c r="R210" i="21" s="1"/>
  <c r="R230" i="13" s="1"/>
  <c r="S209" i="20"/>
  <c r="S209" i="21" s="1"/>
  <c r="S229" i="13" s="1"/>
  <c r="P208" i="20"/>
  <c r="P208" i="21" s="1"/>
  <c r="P228" i="13" s="1"/>
  <c r="L207" i="20"/>
  <c r="L207" i="21" s="1"/>
  <c r="L227" i="13" s="1"/>
  <c r="R206" i="20"/>
  <c r="R206" i="21" s="1"/>
  <c r="R226" i="13" s="1"/>
  <c r="S205" i="20"/>
  <c r="S205" i="21" s="1"/>
  <c r="S225" i="13" s="1"/>
  <c r="P204" i="20"/>
  <c r="P204" i="21" s="1"/>
  <c r="P224" i="13" s="1"/>
  <c r="L203" i="20"/>
  <c r="L203" i="21" s="1"/>
  <c r="L223" i="13" s="1"/>
  <c r="R202" i="20"/>
  <c r="R202" i="21" s="1"/>
  <c r="R222" i="13" s="1"/>
  <c r="S201" i="20"/>
  <c r="S201" i="21" s="1"/>
  <c r="S221" i="13" s="1"/>
  <c r="P200" i="20"/>
  <c r="L199" i="20"/>
  <c r="L199" i="21" s="1"/>
  <c r="L219" i="13" s="1"/>
  <c r="R198" i="20"/>
  <c r="R198" i="21" s="1"/>
  <c r="R218" i="13" s="1"/>
  <c r="S197" i="20"/>
  <c r="S197" i="21" s="1"/>
  <c r="S217" i="13" s="1"/>
  <c r="P196" i="20"/>
  <c r="P196" i="21" s="1"/>
  <c r="P216" i="13" s="1"/>
  <c r="L195" i="20"/>
  <c r="L195" i="21" s="1"/>
  <c r="L215" i="13" s="1"/>
  <c r="R194" i="20"/>
  <c r="R194" i="21" s="1"/>
  <c r="R214" i="13" s="1"/>
  <c r="S193" i="20"/>
  <c r="S193" i="21" s="1"/>
  <c r="S213" i="13" s="1"/>
  <c r="P192" i="20"/>
  <c r="P192" i="21" s="1"/>
  <c r="P212" i="13" s="1"/>
  <c r="L191" i="20"/>
  <c r="L191" i="21" s="1"/>
  <c r="L211" i="13" s="1"/>
  <c r="R190" i="20"/>
  <c r="R190" i="21" s="1"/>
  <c r="R210" i="13" s="1"/>
  <c r="S189" i="20"/>
  <c r="S189" i="21" s="1"/>
  <c r="S209" i="13" s="1"/>
  <c r="P188" i="20"/>
  <c r="P188" i="21" s="1"/>
  <c r="P208" i="13" s="1"/>
  <c r="L187" i="20"/>
  <c r="L187" i="21" s="1"/>
  <c r="L207" i="13" s="1"/>
  <c r="R186" i="20"/>
  <c r="R186" i="21" s="1"/>
  <c r="R206" i="13" s="1"/>
  <c r="S185" i="20"/>
  <c r="S185" i="21" s="1"/>
  <c r="S205" i="13" s="1"/>
  <c r="P184" i="20"/>
  <c r="P184" i="21" s="1"/>
  <c r="P204" i="13" s="1"/>
  <c r="L183" i="20"/>
  <c r="L183" i="21" s="1"/>
  <c r="L203" i="13" s="1"/>
  <c r="R182" i="20"/>
  <c r="R182" i="21" s="1"/>
  <c r="R202" i="13" s="1"/>
  <c r="S181" i="20"/>
  <c r="S181" i="21" s="1"/>
  <c r="S201" i="13" s="1"/>
  <c r="P180" i="20"/>
  <c r="P180" i="21" s="1"/>
  <c r="P200" i="13" s="1"/>
  <c r="L179" i="20"/>
  <c r="L179" i="21" s="1"/>
  <c r="L199" i="13" s="1"/>
  <c r="R178" i="20"/>
  <c r="R178" i="21" s="1"/>
  <c r="R198" i="13" s="1"/>
  <c r="S177" i="20"/>
  <c r="S177" i="21" s="1"/>
  <c r="S197" i="13" s="1"/>
  <c r="P176" i="20"/>
  <c r="P176" i="21" s="1"/>
  <c r="P196" i="13" s="1"/>
  <c r="L175" i="20"/>
  <c r="L175" i="21" s="1"/>
  <c r="L195" i="13" s="1"/>
  <c r="R174" i="20"/>
  <c r="R174" i="21" s="1"/>
  <c r="R194" i="13" s="1"/>
  <c r="S173" i="20"/>
  <c r="S173" i="21" s="1"/>
  <c r="S193" i="13" s="1"/>
  <c r="P172" i="20"/>
  <c r="P172" i="21" s="1"/>
  <c r="P192" i="13" s="1"/>
  <c r="L171" i="20"/>
  <c r="L171" i="21" s="1"/>
  <c r="L191" i="13" s="1"/>
  <c r="P170" i="20"/>
  <c r="P170" i="21" s="1"/>
  <c r="P190" i="13" s="1"/>
  <c r="I169" i="20"/>
  <c r="I169" i="21" s="1"/>
  <c r="I189" i="13" s="1"/>
  <c r="P168" i="20"/>
  <c r="P168" i="21" s="1"/>
  <c r="P188" i="13" s="1"/>
  <c r="W167" i="20"/>
  <c r="W167" i="21" s="1"/>
  <c r="W187" i="13" s="1"/>
  <c r="E166" i="20"/>
  <c r="E166" i="21" s="1"/>
  <c r="E186" i="13" s="1"/>
  <c r="S165" i="20"/>
  <c r="S165" i="21" s="1"/>
  <c r="S185" i="13" s="1"/>
  <c r="F164" i="20"/>
  <c r="F164" i="21" s="1"/>
  <c r="F184" i="13" s="1"/>
  <c r="L163" i="20"/>
  <c r="L163" i="21" s="1"/>
  <c r="L183" i="13" s="1"/>
  <c r="P162" i="20"/>
  <c r="P162" i="21" s="1"/>
  <c r="P182" i="13" s="1"/>
  <c r="I161" i="20"/>
  <c r="I161" i="21" s="1"/>
  <c r="I181" i="13" s="1"/>
  <c r="P160" i="20"/>
  <c r="P160" i="21" s="1"/>
  <c r="P180" i="13" s="1"/>
  <c r="W159" i="20"/>
  <c r="W159" i="21" s="1"/>
  <c r="W179" i="13" s="1"/>
  <c r="E158" i="20"/>
  <c r="E158" i="21" s="1"/>
  <c r="E178" i="13" s="1"/>
  <c r="S157" i="20"/>
  <c r="S157" i="21" s="1"/>
  <c r="S177" i="13" s="1"/>
  <c r="F156" i="20"/>
  <c r="F156" i="21" s="1"/>
  <c r="F176" i="13" s="1"/>
  <c r="L155" i="20"/>
  <c r="L155" i="21" s="1"/>
  <c r="L175" i="13" s="1"/>
  <c r="Q154" i="20"/>
  <c r="Q154" i="21" s="1"/>
  <c r="Q174" i="13" s="1"/>
  <c r="J153" i="20"/>
  <c r="J153" i="21" s="1"/>
  <c r="J173" i="13" s="1"/>
  <c r="H312" i="20"/>
  <c r="H312" i="21" s="1"/>
  <c r="H332" i="13" s="1"/>
  <c r="D306" i="20"/>
  <c r="D306" i="21" s="1"/>
  <c r="D326" i="13" s="1"/>
  <c r="H303" i="20"/>
  <c r="H303" i="21" s="1"/>
  <c r="H323" i="13" s="1"/>
  <c r="T283" i="20"/>
  <c r="T283" i="21" s="1"/>
  <c r="T303" i="13" s="1"/>
  <c r="V275" i="20"/>
  <c r="V275" i="21" s="1"/>
  <c r="V295" i="13" s="1"/>
  <c r="G268" i="20"/>
  <c r="G268" i="21" s="1"/>
  <c r="G288" i="13" s="1"/>
  <c r="G264" i="20"/>
  <c r="G264" i="21" s="1"/>
  <c r="G284" i="13" s="1"/>
  <c r="G260" i="20"/>
  <c r="G260" i="21" s="1"/>
  <c r="G280" i="13" s="1"/>
  <c r="G256" i="20"/>
  <c r="G256" i="21" s="1"/>
  <c r="G276" i="13" s="1"/>
  <c r="G252" i="20"/>
  <c r="G252" i="21" s="1"/>
  <c r="G272" i="13" s="1"/>
  <c r="G248" i="20"/>
  <c r="G248" i="21" s="1"/>
  <c r="G268" i="13" s="1"/>
  <c r="G244" i="20"/>
  <c r="G244" i="21" s="1"/>
  <c r="G264" i="13" s="1"/>
  <c r="D242" i="20"/>
  <c r="K238" i="20"/>
  <c r="K238" i="21" s="1"/>
  <c r="K258" i="13" s="1"/>
  <c r="U234" i="20"/>
  <c r="U234" i="21" s="1"/>
  <c r="U254" i="13" s="1"/>
  <c r="O230" i="20"/>
  <c r="O230" i="21" s="1"/>
  <c r="O250" i="13" s="1"/>
  <c r="J227" i="20"/>
  <c r="O224" i="20"/>
  <c r="O224" i="21" s="1"/>
  <c r="O244" i="13" s="1"/>
  <c r="E222" i="20"/>
  <c r="E222" i="21" s="1"/>
  <c r="E242" i="13" s="1"/>
  <c r="C221" i="20"/>
  <c r="C221" i="21" s="1"/>
  <c r="C241" i="13" s="1"/>
  <c r="I219" i="20"/>
  <c r="I219" i="21" s="1"/>
  <c r="I239" i="13" s="1"/>
  <c r="O216" i="20"/>
  <c r="O216" i="21" s="1"/>
  <c r="O236" i="13" s="1"/>
  <c r="E214" i="20"/>
  <c r="E214" i="21" s="1"/>
  <c r="E234" i="13" s="1"/>
  <c r="C213" i="20"/>
  <c r="C213" i="21" s="1"/>
  <c r="C233" i="13" s="1"/>
  <c r="I211" i="20"/>
  <c r="O208" i="20"/>
  <c r="O208" i="21" s="1"/>
  <c r="O228" i="13" s="1"/>
  <c r="E206" i="20"/>
  <c r="E206" i="21" s="1"/>
  <c r="E226" i="13" s="1"/>
  <c r="C205" i="20"/>
  <c r="C205" i="21" s="1"/>
  <c r="C225" i="13" s="1"/>
  <c r="I203" i="20"/>
  <c r="I203" i="21" s="1"/>
  <c r="I223" i="13" s="1"/>
  <c r="O200" i="20"/>
  <c r="O200" i="21" s="1"/>
  <c r="O220" i="13" s="1"/>
  <c r="E198" i="20"/>
  <c r="E198" i="21" s="1"/>
  <c r="E218" i="13" s="1"/>
  <c r="C197" i="20"/>
  <c r="C197" i="21" s="1"/>
  <c r="C217" i="13" s="1"/>
  <c r="I195" i="20"/>
  <c r="I195" i="21" s="1"/>
  <c r="I215" i="13" s="1"/>
  <c r="O192" i="20"/>
  <c r="O192" i="21" s="1"/>
  <c r="O212" i="13" s="1"/>
  <c r="E190" i="20"/>
  <c r="E190" i="21" s="1"/>
  <c r="E210" i="13" s="1"/>
  <c r="C189" i="20"/>
  <c r="C189" i="21" s="1"/>
  <c r="C209" i="13" s="1"/>
  <c r="I187" i="20"/>
  <c r="I187" i="21" s="1"/>
  <c r="I207" i="13" s="1"/>
  <c r="O184" i="20"/>
  <c r="O184" i="21" s="1"/>
  <c r="O204" i="13" s="1"/>
  <c r="E182" i="20"/>
  <c r="E182" i="21" s="1"/>
  <c r="E202" i="13" s="1"/>
  <c r="C181" i="20"/>
  <c r="C181" i="21" s="1"/>
  <c r="C201" i="13" s="1"/>
  <c r="I179" i="20"/>
  <c r="I179" i="21" s="1"/>
  <c r="I199" i="13" s="1"/>
  <c r="O176" i="20"/>
  <c r="O176" i="21" s="1"/>
  <c r="O196" i="13" s="1"/>
  <c r="E174" i="20"/>
  <c r="E174" i="21" s="1"/>
  <c r="E194" i="13" s="1"/>
  <c r="C173" i="20"/>
  <c r="C173" i="21" s="1"/>
  <c r="C193" i="13" s="1"/>
  <c r="K171" i="20"/>
  <c r="K171" i="21" s="1"/>
  <c r="K191" i="13" s="1"/>
  <c r="U167" i="20"/>
  <c r="U167" i="21" s="1"/>
  <c r="U187" i="13" s="1"/>
  <c r="P166" i="20"/>
  <c r="P166" i="21" s="1"/>
  <c r="P186" i="13" s="1"/>
  <c r="I165" i="20"/>
  <c r="I165" i="21" s="1"/>
  <c r="I185" i="13" s="1"/>
  <c r="N162" i="20"/>
  <c r="N162" i="21" s="1"/>
  <c r="N182" i="13" s="1"/>
  <c r="S161" i="20"/>
  <c r="S161" i="21" s="1"/>
  <c r="S181" i="13" s="1"/>
  <c r="F160" i="20"/>
  <c r="F160" i="21" s="1"/>
  <c r="F180" i="13" s="1"/>
  <c r="R156" i="20"/>
  <c r="R156" i="21" s="1"/>
  <c r="R176" i="13" s="1"/>
  <c r="K155" i="20"/>
  <c r="K155" i="21" s="1"/>
  <c r="K175" i="13" s="1"/>
  <c r="B153" i="20"/>
  <c r="B153" i="21" s="1"/>
  <c r="B173" i="13" s="1"/>
  <c r="K152" i="20"/>
  <c r="K152" i="21" s="1"/>
  <c r="K172" i="13" s="1"/>
  <c r="L151" i="20"/>
  <c r="L151" i="21" s="1"/>
  <c r="L171" i="13" s="1"/>
  <c r="Y150" i="20"/>
  <c r="Y150" i="21" s="1"/>
  <c r="Y170" i="13" s="1"/>
  <c r="I150" i="20"/>
  <c r="I150" i="21" s="1"/>
  <c r="I170" i="13" s="1"/>
  <c r="R149" i="20"/>
  <c r="R149" i="21" s="1"/>
  <c r="R169" i="13" s="1"/>
  <c r="B149" i="20"/>
  <c r="B149" i="21" s="1"/>
  <c r="B169" i="13" s="1"/>
  <c r="K148" i="20"/>
  <c r="K148" i="21" s="1"/>
  <c r="K168" i="13" s="1"/>
  <c r="L147" i="20"/>
  <c r="L147" i="21" s="1"/>
  <c r="L167" i="13" s="1"/>
  <c r="Y146" i="20"/>
  <c r="Y146" i="21" s="1"/>
  <c r="Y166" i="13" s="1"/>
  <c r="I146" i="20"/>
  <c r="I146" i="21" s="1"/>
  <c r="I166" i="13" s="1"/>
  <c r="R145" i="20"/>
  <c r="B145" i="20"/>
  <c r="B145" i="21" s="1"/>
  <c r="B165" i="13" s="1"/>
  <c r="K144" i="20"/>
  <c r="K144" i="21" s="1"/>
  <c r="K164" i="13" s="1"/>
  <c r="L143" i="20"/>
  <c r="L143" i="21" s="1"/>
  <c r="L163" i="13" s="1"/>
  <c r="Y142" i="20"/>
  <c r="Y142" i="21" s="1"/>
  <c r="Y162" i="13" s="1"/>
  <c r="I142" i="20"/>
  <c r="I142" i="21" s="1"/>
  <c r="I162" i="13" s="1"/>
  <c r="R141" i="20"/>
  <c r="R141" i="21" s="1"/>
  <c r="R161" i="13" s="1"/>
  <c r="B141" i="20"/>
  <c r="B141" i="21" s="1"/>
  <c r="B161" i="13" s="1"/>
  <c r="K140" i="20"/>
  <c r="K140" i="21" s="1"/>
  <c r="K160" i="13" s="1"/>
  <c r="L139" i="20"/>
  <c r="L139" i="21" s="1"/>
  <c r="L159" i="13" s="1"/>
  <c r="Y138" i="20"/>
  <c r="Y138" i="21" s="1"/>
  <c r="Y158" i="13" s="1"/>
  <c r="I138" i="20"/>
  <c r="I138" i="21" s="1"/>
  <c r="I158" i="13" s="1"/>
  <c r="R137" i="20"/>
  <c r="R137" i="21" s="1"/>
  <c r="R157" i="13" s="1"/>
  <c r="B137" i="20"/>
  <c r="B137" i="21" s="1"/>
  <c r="B157" i="13" s="1"/>
  <c r="K136" i="20"/>
  <c r="K136" i="21" s="1"/>
  <c r="K156" i="13" s="1"/>
  <c r="L135" i="20"/>
  <c r="L135" i="21" s="1"/>
  <c r="L155" i="13" s="1"/>
  <c r="Y134" i="20"/>
  <c r="I134" i="20"/>
  <c r="I134" i="21" s="1"/>
  <c r="I154" i="13" s="1"/>
  <c r="R133" i="20"/>
  <c r="R133" i="21" s="1"/>
  <c r="R153" i="13" s="1"/>
  <c r="B133" i="20"/>
  <c r="B133" i="21" s="1"/>
  <c r="B153" i="13" s="1"/>
  <c r="K132" i="20"/>
  <c r="K132" i="21" s="1"/>
  <c r="K152" i="13" s="1"/>
  <c r="L131" i="20"/>
  <c r="L131" i="21" s="1"/>
  <c r="L151" i="13" s="1"/>
  <c r="Y130" i="20"/>
  <c r="Y130" i="21" s="1"/>
  <c r="Y150" i="13" s="1"/>
  <c r="I130" i="20"/>
  <c r="I130" i="21" s="1"/>
  <c r="I150" i="13" s="1"/>
  <c r="R129" i="20"/>
  <c r="R129" i="21" s="1"/>
  <c r="R149" i="13" s="1"/>
  <c r="B129" i="20"/>
  <c r="B129" i="21" s="1"/>
  <c r="B149" i="13" s="1"/>
  <c r="K128" i="20"/>
  <c r="K128" i="21" s="1"/>
  <c r="K148" i="13" s="1"/>
  <c r="L127" i="20"/>
  <c r="L127" i="21" s="1"/>
  <c r="L147" i="13" s="1"/>
  <c r="Y126" i="20"/>
  <c r="Y126" i="21" s="1"/>
  <c r="Y146" i="13" s="1"/>
  <c r="I126" i="20"/>
  <c r="I126" i="21" s="1"/>
  <c r="I146" i="13" s="1"/>
  <c r="R125" i="20"/>
  <c r="R125" i="21" s="1"/>
  <c r="R145" i="13" s="1"/>
  <c r="B125" i="20"/>
  <c r="B125" i="21" s="1"/>
  <c r="B145" i="13" s="1"/>
  <c r="K124" i="20"/>
  <c r="K124" i="21" s="1"/>
  <c r="K144" i="13" s="1"/>
  <c r="L123" i="20"/>
  <c r="L123" i="21" s="1"/>
  <c r="L143" i="13" s="1"/>
  <c r="Y122" i="20"/>
  <c r="Y122" i="21" s="1"/>
  <c r="Y142" i="13" s="1"/>
  <c r="I122" i="20"/>
  <c r="I122" i="21" s="1"/>
  <c r="I142" i="13" s="1"/>
  <c r="R121" i="20"/>
  <c r="R121" i="21" s="1"/>
  <c r="R141" i="13" s="1"/>
  <c r="B121" i="20"/>
  <c r="B121" i="21" s="1"/>
  <c r="B141" i="13" s="1"/>
  <c r="K120" i="20"/>
  <c r="K120" i="21" s="1"/>
  <c r="K140" i="13" s="1"/>
  <c r="L119" i="20"/>
  <c r="L119" i="21" s="1"/>
  <c r="L139" i="13" s="1"/>
  <c r="Y118" i="20"/>
  <c r="Y118" i="21" s="1"/>
  <c r="Y138" i="13" s="1"/>
  <c r="I118" i="20"/>
  <c r="I118" i="21" s="1"/>
  <c r="I138" i="13" s="1"/>
  <c r="R117" i="20"/>
  <c r="R117" i="21" s="1"/>
  <c r="R137" i="13" s="1"/>
  <c r="B117" i="20"/>
  <c r="B117" i="21" s="1"/>
  <c r="B137" i="13" s="1"/>
  <c r="K116" i="20"/>
  <c r="K116" i="21" s="1"/>
  <c r="K136" i="13" s="1"/>
  <c r="L115" i="20"/>
  <c r="L115" i="21" s="1"/>
  <c r="L135" i="13" s="1"/>
  <c r="Y114" i="20"/>
  <c r="Y114" i="21" s="1"/>
  <c r="Y134" i="13" s="1"/>
  <c r="I114" i="20"/>
  <c r="I114" i="21" s="1"/>
  <c r="I134" i="13" s="1"/>
  <c r="R113" i="20"/>
  <c r="R113" i="21" s="1"/>
  <c r="R133" i="13" s="1"/>
  <c r="B113" i="20"/>
  <c r="B113" i="21" s="1"/>
  <c r="B133" i="13" s="1"/>
  <c r="K112" i="20"/>
  <c r="K112" i="21" s="1"/>
  <c r="K132" i="13" s="1"/>
  <c r="L111" i="20"/>
  <c r="L111" i="21" s="1"/>
  <c r="L131" i="13" s="1"/>
  <c r="Y110" i="20"/>
  <c r="Y110" i="21" s="1"/>
  <c r="Y130" i="13" s="1"/>
  <c r="I110" i="20"/>
  <c r="I110" i="21" s="1"/>
  <c r="I130" i="13" s="1"/>
  <c r="R109" i="20"/>
  <c r="R109" i="21" s="1"/>
  <c r="R129" i="13" s="1"/>
  <c r="B109" i="20"/>
  <c r="B109" i="21" s="1"/>
  <c r="B129" i="13" s="1"/>
  <c r="K108" i="20"/>
  <c r="L107" i="20"/>
  <c r="L107" i="21" s="1"/>
  <c r="L127" i="13" s="1"/>
  <c r="Y106" i="20"/>
  <c r="Y106" i="21" s="1"/>
  <c r="Y126" i="13" s="1"/>
  <c r="I106" i="20"/>
  <c r="I106" i="21" s="1"/>
  <c r="I126" i="13" s="1"/>
  <c r="R105" i="20"/>
  <c r="R105" i="21" s="1"/>
  <c r="R125" i="13" s="1"/>
  <c r="B105" i="20"/>
  <c r="B105" i="21" s="1"/>
  <c r="B125" i="13" s="1"/>
  <c r="K104" i="20"/>
  <c r="K104" i="21" s="1"/>
  <c r="K124" i="13" s="1"/>
  <c r="L103" i="20"/>
  <c r="L103" i="21" s="1"/>
  <c r="L123" i="13" s="1"/>
  <c r="Y102" i="20"/>
  <c r="Y102" i="21" s="1"/>
  <c r="Y122" i="13" s="1"/>
  <c r="I102" i="20"/>
  <c r="I102" i="21" s="1"/>
  <c r="I122" i="13" s="1"/>
  <c r="R101" i="20"/>
  <c r="R101" i="21" s="1"/>
  <c r="R121" i="13" s="1"/>
  <c r="B101" i="20"/>
  <c r="B101" i="21" s="1"/>
  <c r="B121" i="13" s="1"/>
  <c r="K100" i="20"/>
  <c r="K100" i="21" s="1"/>
  <c r="K120" i="13" s="1"/>
  <c r="R99" i="20"/>
  <c r="R99" i="21" s="1"/>
  <c r="R119" i="13" s="1"/>
  <c r="G99" i="20"/>
  <c r="G99" i="21" s="1"/>
  <c r="G119" i="13" s="1"/>
  <c r="X98" i="20"/>
  <c r="X98" i="21" s="1"/>
  <c r="X118" i="13" s="1"/>
  <c r="M98" i="20"/>
  <c r="M98" i="21" s="1"/>
  <c r="M118" i="13" s="1"/>
  <c r="C98" i="20"/>
  <c r="C98" i="21" s="1"/>
  <c r="C118" i="13" s="1"/>
  <c r="Q97" i="20"/>
  <c r="Q97" i="21" s="1"/>
  <c r="Q117" i="13" s="1"/>
  <c r="F97" i="20"/>
  <c r="F97" i="21" s="1"/>
  <c r="F117" i="13" s="1"/>
  <c r="U96" i="20"/>
  <c r="U96" i="21" s="1"/>
  <c r="U116" i="13" s="1"/>
  <c r="J96" i="20"/>
  <c r="J96" i="21" s="1"/>
  <c r="J116" i="13" s="1"/>
  <c r="R95" i="20"/>
  <c r="R95" i="21" s="1"/>
  <c r="R115" i="13" s="1"/>
  <c r="G95" i="20"/>
  <c r="G95" i="21" s="1"/>
  <c r="G115" i="13" s="1"/>
  <c r="X94" i="20"/>
  <c r="X94" i="21" s="1"/>
  <c r="X114" i="13" s="1"/>
  <c r="M94" i="20"/>
  <c r="M94" i="21" s="1"/>
  <c r="M114" i="13" s="1"/>
  <c r="C94" i="20"/>
  <c r="C94" i="21" s="1"/>
  <c r="C114" i="13" s="1"/>
  <c r="Q93" i="20"/>
  <c r="Q93" i="21" s="1"/>
  <c r="Q113" i="13" s="1"/>
  <c r="F93" i="20"/>
  <c r="F93" i="21" s="1"/>
  <c r="F113" i="13" s="1"/>
  <c r="U92" i="20"/>
  <c r="U92" i="21" s="1"/>
  <c r="U112" i="13" s="1"/>
  <c r="J92" i="20"/>
  <c r="J92" i="21" s="1"/>
  <c r="J112" i="13" s="1"/>
  <c r="R91" i="20"/>
  <c r="R91" i="21" s="1"/>
  <c r="R111" i="13" s="1"/>
  <c r="G91" i="20"/>
  <c r="G91" i="21" s="1"/>
  <c r="G111" i="13" s="1"/>
  <c r="X90" i="20"/>
  <c r="X90" i="21" s="1"/>
  <c r="X110" i="13" s="1"/>
  <c r="M90" i="20"/>
  <c r="M90" i="21" s="1"/>
  <c r="M110" i="13" s="1"/>
  <c r="C90" i="20"/>
  <c r="C90" i="21" s="1"/>
  <c r="C110" i="13" s="1"/>
  <c r="Q89" i="20"/>
  <c r="Q89" i="21" s="1"/>
  <c r="Q109" i="13" s="1"/>
  <c r="I89" i="20"/>
  <c r="I89" i="21" s="1"/>
  <c r="I109" i="13" s="1"/>
  <c r="R88" i="20"/>
  <c r="R88" i="21" s="1"/>
  <c r="R108" i="13" s="1"/>
  <c r="J88" i="20"/>
  <c r="J88" i="21" s="1"/>
  <c r="J108" i="13" s="1"/>
  <c r="B88" i="20"/>
  <c r="B88" i="21" s="1"/>
  <c r="B108" i="13" s="1"/>
  <c r="S87" i="20"/>
  <c r="S87" i="21" s="1"/>
  <c r="S107" i="13" s="1"/>
  <c r="K87" i="20"/>
  <c r="K87" i="21" s="1"/>
  <c r="K107" i="13" s="1"/>
  <c r="C87" i="20"/>
  <c r="C87" i="21" s="1"/>
  <c r="C107" i="13" s="1"/>
  <c r="W86" i="20"/>
  <c r="W86" i="21" s="1"/>
  <c r="W106" i="13" s="1"/>
  <c r="O86" i="20"/>
  <c r="O86" i="21" s="1"/>
  <c r="O106" i="13" s="1"/>
  <c r="G86" i="20"/>
  <c r="G86" i="21" s="1"/>
  <c r="G106" i="13" s="1"/>
  <c r="Y85" i="20"/>
  <c r="Y85" i="21" s="1"/>
  <c r="Y105" i="13" s="1"/>
  <c r="Q85" i="20"/>
  <c r="Q85" i="21" s="1"/>
  <c r="Q105" i="13" s="1"/>
  <c r="I85" i="20"/>
  <c r="I85" i="21" s="1"/>
  <c r="I105" i="13" s="1"/>
  <c r="U325" i="20"/>
  <c r="U325" i="21" s="1"/>
  <c r="U345" i="13" s="1"/>
  <c r="K308" i="20"/>
  <c r="K308" i="21" s="1"/>
  <c r="K328" i="13" s="1"/>
  <c r="B297" i="20"/>
  <c r="B297" i="21" s="1"/>
  <c r="B317" i="13" s="1"/>
  <c r="M285" i="20"/>
  <c r="M285" i="21" s="1"/>
  <c r="M305" i="13" s="1"/>
  <c r="K279" i="20"/>
  <c r="K279" i="21" s="1"/>
  <c r="K299" i="13" s="1"/>
  <c r="B277" i="20"/>
  <c r="B277" i="21" s="1"/>
  <c r="B297" i="13" s="1"/>
  <c r="F272" i="20"/>
  <c r="F272" i="21" s="1"/>
  <c r="F292" i="13" s="1"/>
  <c r="X269" i="20"/>
  <c r="X269" i="21" s="1"/>
  <c r="X289" i="13" s="1"/>
  <c r="N265" i="20"/>
  <c r="N265" i="21" s="1"/>
  <c r="N285" i="13" s="1"/>
  <c r="N261" i="20"/>
  <c r="N261" i="21" s="1"/>
  <c r="N281" i="13" s="1"/>
  <c r="N257" i="20"/>
  <c r="N257" i="21" s="1"/>
  <c r="N277" i="13" s="1"/>
  <c r="N253" i="20"/>
  <c r="N253" i="21" s="1"/>
  <c r="N273" i="13" s="1"/>
  <c r="N249" i="20"/>
  <c r="N249" i="21" s="1"/>
  <c r="N269" i="13" s="1"/>
  <c r="N245" i="20"/>
  <c r="N245" i="21" s="1"/>
  <c r="N265" i="13" s="1"/>
  <c r="T239" i="20"/>
  <c r="T239" i="21" s="1"/>
  <c r="T259" i="13" s="1"/>
  <c r="P235" i="20"/>
  <c r="P235" i="21" s="1"/>
  <c r="P255" i="13" s="1"/>
  <c r="M232" i="20"/>
  <c r="M232" i="21" s="1"/>
  <c r="M252" i="13" s="1"/>
  <c r="F228" i="20"/>
  <c r="F228" i="21" s="1"/>
  <c r="F248" i="13" s="1"/>
  <c r="N225" i="20"/>
  <c r="N225" i="21" s="1"/>
  <c r="N245" i="13" s="1"/>
  <c r="B222" i="20"/>
  <c r="B222" i="21" s="1"/>
  <c r="B242" i="13" s="1"/>
  <c r="N217" i="20"/>
  <c r="N217" i="21" s="1"/>
  <c r="N237" i="13" s="1"/>
  <c r="B214" i="20"/>
  <c r="B214" i="21" s="1"/>
  <c r="B234" i="13" s="1"/>
  <c r="N209" i="20"/>
  <c r="N209" i="21" s="1"/>
  <c r="N229" i="13" s="1"/>
  <c r="B206" i="20"/>
  <c r="B206" i="21" s="1"/>
  <c r="B226" i="13" s="1"/>
  <c r="N201" i="20"/>
  <c r="N201" i="21" s="1"/>
  <c r="N221" i="13" s="1"/>
  <c r="B198" i="20"/>
  <c r="B198" i="21" s="1"/>
  <c r="B218" i="13" s="1"/>
  <c r="N193" i="20"/>
  <c r="N193" i="21" s="1"/>
  <c r="N213" i="13" s="1"/>
  <c r="B190" i="20"/>
  <c r="B190" i="21" s="1"/>
  <c r="B210" i="13" s="1"/>
  <c r="N185" i="20"/>
  <c r="N185" i="21" s="1"/>
  <c r="N205" i="13" s="1"/>
  <c r="B182" i="20"/>
  <c r="B182" i="21" s="1"/>
  <c r="B202" i="13" s="1"/>
  <c r="N177" i="20"/>
  <c r="N177" i="21" s="1"/>
  <c r="N197" i="13" s="1"/>
  <c r="B174" i="20"/>
  <c r="B174" i="21" s="1"/>
  <c r="B194" i="13" s="1"/>
  <c r="W169" i="20"/>
  <c r="W169" i="21" s="1"/>
  <c r="W189" i="13" s="1"/>
  <c r="G168" i="20"/>
  <c r="G168" i="21" s="1"/>
  <c r="G188" i="13" s="1"/>
  <c r="L167" i="20"/>
  <c r="L167" i="21" s="1"/>
  <c r="L187" i="13" s="1"/>
  <c r="D166" i="20"/>
  <c r="D166" i="21" s="1"/>
  <c r="D186" i="13" s="1"/>
  <c r="W163" i="20"/>
  <c r="W163" i="21" s="1"/>
  <c r="W183" i="13" s="1"/>
  <c r="E162" i="20"/>
  <c r="E162" i="21" s="1"/>
  <c r="E182" i="13" s="1"/>
  <c r="B161" i="20"/>
  <c r="B161" i="21" s="1"/>
  <c r="B181" i="13" s="1"/>
  <c r="Y158" i="20"/>
  <c r="Y158" i="21" s="1"/>
  <c r="Y178" i="13" s="1"/>
  <c r="M157" i="20"/>
  <c r="M157" i="21" s="1"/>
  <c r="M177" i="13" s="1"/>
  <c r="P156" i="20"/>
  <c r="P156" i="21" s="1"/>
  <c r="P176" i="13" s="1"/>
  <c r="Y153" i="20"/>
  <c r="Y153" i="21" s="1"/>
  <c r="Y173" i="13" s="1"/>
  <c r="J152" i="20"/>
  <c r="J152" i="21" s="1"/>
  <c r="J172" i="13" s="1"/>
  <c r="W151" i="20"/>
  <c r="W151" i="21" s="1"/>
  <c r="W171" i="13" s="1"/>
  <c r="G151" i="20"/>
  <c r="G151" i="21" s="1"/>
  <c r="G171" i="13" s="1"/>
  <c r="X150" i="20"/>
  <c r="X150" i="21" s="1"/>
  <c r="X170" i="13" s="1"/>
  <c r="H150" i="20"/>
  <c r="H150" i="21" s="1"/>
  <c r="H170" i="13" s="1"/>
  <c r="Q149" i="20"/>
  <c r="Q149" i="21" s="1"/>
  <c r="Q169" i="13" s="1"/>
  <c r="J148" i="20"/>
  <c r="J148" i="21" s="1"/>
  <c r="J168" i="13" s="1"/>
  <c r="W147" i="20"/>
  <c r="W147" i="21" s="1"/>
  <c r="W167" i="13" s="1"/>
  <c r="G147" i="20"/>
  <c r="G147" i="21" s="1"/>
  <c r="G167" i="13" s="1"/>
  <c r="X146" i="20"/>
  <c r="X146" i="21" s="1"/>
  <c r="X166" i="13" s="1"/>
  <c r="H146" i="20"/>
  <c r="H146" i="21" s="1"/>
  <c r="H166" i="13" s="1"/>
  <c r="Q145" i="20"/>
  <c r="J144" i="20"/>
  <c r="J144" i="21" s="1"/>
  <c r="J164" i="13" s="1"/>
  <c r="W143" i="20"/>
  <c r="W143" i="21" s="1"/>
  <c r="W163" i="13" s="1"/>
  <c r="G143" i="20"/>
  <c r="G143" i="21" s="1"/>
  <c r="G163" i="13" s="1"/>
  <c r="X142" i="20"/>
  <c r="X142" i="21" s="1"/>
  <c r="X162" i="13" s="1"/>
  <c r="H142" i="20"/>
  <c r="H142" i="21" s="1"/>
  <c r="H162" i="13" s="1"/>
  <c r="Q141" i="20"/>
  <c r="Q141" i="21" s="1"/>
  <c r="Q161" i="13" s="1"/>
  <c r="J140" i="20"/>
  <c r="J140" i="21" s="1"/>
  <c r="J160" i="13" s="1"/>
  <c r="W139" i="20"/>
  <c r="W139" i="21" s="1"/>
  <c r="W159" i="13" s="1"/>
  <c r="G139" i="20"/>
  <c r="G139" i="21" s="1"/>
  <c r="G159" i="13" s="1"/>
  <c r="X138" i="20"/>
  <c r="X138" i="21" s="1"/>
  <c r="X158" i="13" s="1"/>
  <c r="H138" i="20"/>
  <c r="H138" i="21" s="1"/>
  <c r="H158" i="13" s="1"/>
  <c r="Q137" i="20"/>
  <c r="Q137" i="21" s="1"/>
  <c r="Q157" i="13" s="1"/>
  <c r="J136" i="20"/>
  <c r="J136" i="21" s="1"/>
  <c r="J156" i="13" s="1"/>
  <c r="W135" i="20"/>
  <c r="W135" i="21" s="1"/>
  <c r="W155" i="13" s="1"/>
  <c r="G135" i="20"/>
  <c r="G135" i="21" s="1"/>
  <c r="G155" i="13" s="1"/>
  <c r="X134" i="20"/>
  <c r="X134" i="21" s="1"/>
  <c r="X154" i="13" s="1"/>
  <c r="H134" i="20"/>
  <c r="H134" i="21" s="1"/>
  <c r="H154" i="13" s="1"/>
  <c r="Q133" i="20"/>
  <c r="Q133" i="21" s="1"/>
  <c r="Q153" i="13" s="1"/>
  <c r="J132" i="20"/>
  <c r="J132" i="21" s="1"/>
  <c r="J152" i="13" s="1"/>
  <c r="W131" i="20"/>
  <c r="W131" i="21" s="1"/>
  <c r="W151" i="13" s="1"/>
  <c r="G131" i="20"/>
  <c r="G131" i="21" s="1"/>
  <c r="G151" i="13" s="1"/>
  <c r="X130" i="20"/>
  <c r="X130" i="21" s="1"/>
  <c r="X150" i="13" s="1"/>
  <c r="H130" i="20"/>
  <c r="H130" i="21" s="1"/>
  <c r="H150" i="13" s="1"/>
  <c r="Q129" i="20"/>
  <c r="Q129" i="21" s="1"/>
  <c r="Q149" i="13" s="1"/>
  <c r="J128" i="20"/>
  <c r="J128" i="21" s="1"/>
  <c r="J148" i="13" s="1"/>
  <c r="W127" i="20"/>
  <c r="W127" i="21" s="1"/>
  <c r="W147" i="13" s="1"/>
  <c r="G127" i="20"/>
  <c r="G127" i="21" s="1"/>
  <c r="G147" i="13" s="1"/>
  <c r="X126" i="20"/>
  <c r="X126" i="21" s="1"/>
  <c r="X146" i="13" s="1"/>
  <c r="H126" i="20"/>
  <c r="H126" i="21" s="1"/>
  <c r="H146" i="13" s="1"/>
  <c r="Q125" i="20"/>
  <c r="Q125" i="21" s="1"/>
  <c r="Q145" i="13" s="1"/>
  <c r="J124" i="20"/>
  <c r="J124" i="21" s="1"/>
  <c r="J144" i="13" s="1"/>
  <c r="W123" i="20"/>
  <c r="W123" i="21" s="1"/>
  <c r="W143" i="13" s="1"/>
  <c r="G123" i="20"/>
  <c r="G123" i="21" s="1"/>
  <c r="G143" i="13" s="1"/>
  <c r="X122" i="20"/>
  <c r="X122" i="21" s="1"/>
  <c r="X142" i="13" s="1"/>
  <c r="H122" i="20"/>
  <c r="H122" i="21" s="1"/>
  <c r="H142" i="13" s="1"/>
  <c r="Q121" i="20"/>
  <c r="Q121" i="21" s="1"/>
  <c r="Q141" i="13" s="1"/>
  <c r="J120" i="20"/>
  <c r="J120" i="21" s="1"/>
  <c r="J140" i="13" s="1"/>
  <c r="W119" i="20"/>
  <c r="W119" i="21" s="1"/>
  <c r="W139" i="13" s="1"/>
  <c r="G119" i="20"/>
  <c r="G119" i="21" s="1"/>
  <c r="G139" i="13" s="1"/>
  <c r="X118" i="20"/>
  <c r="H118" i="20"/>
  <c r="H118" i="21" s="1"/>
  <c r="H138" i="13" s="1"/>
  <c r="Q117" i="20"/>
  <c r="Q117" i="21" s="1"/>
  <c r="Q137" i="13" s="1"/>
  <c r="J116" i="20"/>
  <c r="J116" i="21" s="1"/>
  <c r="J136" i="13" s="1"/>
  <c r="W115" i="20"/>
  <c r="W115" i="21" s="1"/>
  <c r="W135" i="13" s="1"/>
  <c r="G115" i="20"/>
  <c r="G115" i="21" s="1"/>
  <c r="G135" i="13" s="1"/>
  <c r="X114" i="20"/>
  <c r="X114" i="21" s="1"/>
  <c r="X134" i="13" s="1"/>
  <c r="H114" i="20"/>
  <c r="H114" i="21" s="1"/>
  <c r="H134" i="13" s="1"/>
  <c r="Q113" i="20"/>
  <c r="Q113" i="21" s="1"/>
  <c r="Q133" i="13" s="1"/>
  <c r="J112" i="20"/>
  <c r="J112" i="21" s="1"/>
  <c r="J132" i="13" s="1"/>
  <c r="W111" i="20"/>
  <c r="W111" i="21" s="1"/>
  <c r="W131" i="13" s="1"/>
  <c r="G111" i="20"/>
  <c r="G111" i="21" s="1"/>
  <c r="G131" i="13" s="1"/>
  <c r="X110" i="20"/>
  <c r="X110" i="21" s="1"/>
  <c r="X130" i="13" s="1"/>
  <c r="H110" i="20"/>
  <c r="H110" i="21" s="1"/>
  <c r="H130" i="13" s="1"/>
  <c r="Q109" i="20"/>
  <c r="Q109" i="21" s="1"/>
  <c r="Q129" i="13" s="1"/>
  <c r="J108" i="20"/>
  <c r="J108" i="21" s="1"/>
  <c r="J128" i="13" s="1"/>
  <c r="W107" i="20"/>
  <c r="G107" i="20"/>
  <c r="G107" i="21" s="1"/>
  <c r="G127" i="13" s="1"/>
  <c r="X106" i="20"/>
  <c r="X106" i="21" s="1"/>
  <c r="X126" i="13" s="1"/>
  <c r="H106" i="20"/>
  <c r="H106" i="21" s="1"/>
  <c r="H126" i="13" s="1"/>
  <c r="Q105" i="20"/>
  <c r="Q105" i="21" s="1"/>
  <c r="Q125" i="13" s="1"/>
  <c r="J104" i="20"/>
  <c r="J104" i="21" s="1"/>
  <c r="J124" i="13" s="1"/>
  <c r="W103" i="20"/>
  <c r="W103" i="21" s="1"/>
  <c r="W123" i="13" s="1"/>
  <c r="G103" i="20"/>
  <c r="G103" i="21" s="1"/>
  <c r="G123" i="13" s="1"/>
  <c r="X102" i="20"/>
  <c r="X102" i="21" s="1"/>
  <c r="X122" i="13" s="1"/>
  <c r="H102" i="20"/>
  <c r="H102" i="21" s="1"/>
  <c r="H122" i="13" s="1"/>
  <c r="Q101" i="20"/>
  <c r="Q101" i="21" s="1"/>
  <c r="Q121" i="13" s="1"/>
  <c r="J100" i="20"/>
  <c r="J100" i="21" s="1"/>
  <c r="J120" i="13" s="1"/>
  <c r="X99" i="20"/>
  <c r="X99" i="21" s="1"/>
  <c r="X119" i="13" s="1"/>
  <c r="N99" i="20"/>
  <c r="N99" i="21" s="1"/>
  <c r="N119" i="13" s="1"/>
  <c r="C99" i="20"/>
  <c r="C99" i="21" s="1"/>
  <c r="C119" i="13" s="1"/>
  <c r="W98" i="20"/>
  <c r="W98" i="21" s="1"/>
  <c r="W118" i="13" s="1"/>
  <c r="L98" i="20"/>
  <c r="L98" i="21" s="1"/>
  <c r="L118" i="13" s="1"/>
  <c r="P97" i="20"/>
  <c r="P97" i="21" s="1"/>
  <c r="P117" i="13" s="1"/>
  <c r="E97" i="20"/>
  <c r="E97" i="21" s="1"/>
  <c r="E117" i="13" s="1"/>
  <c r="S96" i="20"/>
  <c r="S96" i="21" s="1"/>
  <c r="S116" i="13" s="1"/>
  <c r="I96" i="20"/>
  <c r="I96" i="21" s="1"/>
  <c r="I116" i="13" s="1"/>
  <c r="X95" i="20"/>
  <c r="X95" i="21" s="1"/>
  <c r="X115" i="13" s="1"/>
  <c r="N95" i="20"/>
  <c r="N95" i="21" s="1"/>
  <c r="N115" i="13" s="1"/>
  <c r="C95" i="20"/>
  <c r="C95" i="21" s="1"/>
  <c r="C115" i="13" s="1"/>
  <c r="W94" i="20"/>
  <c r="W94" i="21" s="1"/>
  <c r="W114" i="13" s="1"/>
  <c r="L94" i="20"/>
  <c r="L94" i="21" s="1"/>
  <c r="L114" i="13" s="1"/>
  <c r="P93" i="20"/>
  <c r="P93" i="21" s="1"/>
  <c r="P113" i="13" s="1"/>
  <c r="E93" i="20"/>
  <c r="E93" i="21" s="1"/>
  <c r="E113" i="13" s="1"/>
  <c r="S92" i="20"/>
  <c r="S92" i="21" s="1"/>
  <c r="S112" i="13" s="1"/>
  <c r="I92" i="20"/>
  <c r="I92" i="21" s="1"/>
  <c r="I112" i="13" s="1"/>
  <c r="X91" i="20"/>
  <c r="X91" i="21" s="1"/>
  <c r="X111" i="13" s="1"/>
  <c r="N91" i="20"/>
  <c r="N91" i="21" s="1"/>
  <c r="N111" i="13" s="1"/>
  <c r="C91" i="20"/>
  <c r="C91" i="21" s="1"/>
  <c r="C111" i="13" s="1"/>
  <c r="W90" i="20"/>
  <c r="W90" i="21" s="1"/>
  <c r="W110" i="13" s="1"/>
  <c r="L90" i="20"/>
  <c r="L90" i="21" s="1"/>
  <c r="L110" i="13" s="1"/>
  <c r="P89" i="20"/>
  <c r="P89" i="21" s="1"/>
  <c r="P109" i="13" s="1"/>
  <c r="H89" i="20"/>
  <c r="H89" i="21" s="1"/>
  <c r="H109" i="13" s="1"/>
  <c r="Y88" i="20"/>
  <c r="Y88" i="21" s="1"/>
  <c r="Y108" i="13" s="1"/>
  <c r="Q88" i="20"/>
  <c r="Q88" i="21" s="1"/>
  <c r="Q108" i="13" s="1"/>
  <c r="I88" i="20"/>
  <c r="I88" i="21" s="1"/>
  <c r="I108" i="13" s="1"/>
  <c r="R87" i="20"/>
  <c r="R87" i="21" s="1"/>
  <c r="R107" i="13" s="1"/>
  <c r="J87" i="20"/>
  <c r="J87" i="21" s="1"/>
  <c r="J107" i="13" s="1"/>
  <c r="B87" i="20"/>
  <c r="B87" i="21" s="1"/>
  <c r="B107" i="13" s="1"/>
  <c r="T86" i="20"/>
  <c r="T86" i="21" s="1"/>
  <c r="T106" i="13" s="1"/>
  <c r="L86" i="20"/>
  <c r="L86" i="21" s="1"/>
  <c r="L106" i="13" s="1"/>
  <c r="D86" i="20"/>
  <c r="D86" i="21" s="1"/>
  <c r="D106" i="13" s="1"/>
  <c r="X85" i="20"/>
  <c r="X85" i="21" s="1"/>
  <c r="X105" i="13" s="1"/>
  <c r="P85" i="20"/>
  <c r="P85" i="21" s="1"/>
  <c r="P105" i="13" s="1"/>
  <c r="H85" i="20"/>
  <c r="H85" i="21" s="1"/>
  <c r="H105" i="13" s="1"/>
  <c r="Y84" i="20"/>
  <c r="Y84" i="21" s="1"/>
  <c r="Y104" i="13" s="1"/>
  <c r="D290" i="20"/>
  <c r="D290" i="21" s="1"/>
  <c r="D310" i="13" s="1"/>
  <c r="H287" i="20"/>
  <c r="H287" i="21" s="1"/>
  <c r="H307" i="13" s="1"/>
  <c r="T273" i="20"/>
  <c r="T273" i="21" s="1"/>
  <c r="T293" i="13" s="1"/>
  <c r="H267" i="20"/>
  <c r="H267" i="21" s="1"/>
  <c r="H287" i="13" s="1"/>
  <c r="N264" i="20"/>
  <c r="N264" i="21" s="1"/>
  <c r="N284" i="13" s="1"/>
  <c r="H259" i="20"/>
  <c r="H259" i="21" s="1"/>
  <c r="H279" i="13" s="1"/>
  <c r="N256" i="20"/>
  <c r="H251" i="20"/>
  <c r="H251" i="21" s="1"/>
  <c r="H271" i="13" s="1"/>
  <c r="N248" i="20"/>
  <c r="N248" i="21" s="1"/>
  <c r="N268" i="13" s="1"/>
  <c r="J243" i="20"/>
  <c r="J243" i="21" s="1"/>
  <c r="J263" i="13" s="1"/>
  <c r="Q240" i="20"/>
  <c r="Q240" i="21" s="1"/>
  <c r="Q260" i="13" s="1"/>
  <c r="H233" i="20"/>
  <c r="H233" i="21" s="1"/>
  <c r="H253" i="13" s="1"/>
  <c r="B228" i="20"/>
  <c r="B228" i="21" s="1"/>
  <c r="B248" i="13" s="1"/>
  <c r="B226" i="20"/>
  <c r="B226" i="21" s="1"/>
  <c r="B246" i="13" s="1"/>
  <c r="N221" i="20"/>
  <c r="N221" i="21" s="1"/>
  <c r="N241" i="13" s="1"/>
  <c r="C217" i="20"/>
  <c r="C217" i="21" s="1"/>
  <c r="C237" i="13" s="1"/>
  <c r="O212" i="20"/>
  <c r="O212" i="21" s="1"/>
  <c r="O232" i="13" s="1"/>
  <c r="B210" i="20"/>
  <c r="B210" i="21" s="1"/>
  <c r="B230" i="13" s="1"/>
  <c r="N205" i="20"/>
  <c r="N205" i="21" s="1"/>
  <c r="N225" i="13" s="1"/>
  <c r="C201" i="20"/>
  <c r="C201" i="21" s="1"/>
  <c r="C221" i="13" s="1"/>
  <c r="O196" i="20"/>
  <c r="O196" i="21" s="1"/>
  <c r="O216" i="13" s="1"/>
  <c r="B194" i="20"/>
  <c r="B194" i="21" s="1"/>
  <c r="B214" i="13" s="1"/>
  <c r="N189" i="20"/>
  <c r="C185" i="20"/>
  <c r="C185" i="21" s="1"/>
  <c r="C205" i="13" s="1"/>
  <c r="O180" i="20"/>
  <c r="O180" i="21" s="1"/>
  <c r="O200" i="13" s="1"/>
  <c r="B178" i="20"/>
  <c r="B178" i="21" s="1"/>
  <c r="B198" i="13" s="1"/>
  <c r="N173" i="20"/>
  <c r="N173" i="21" s="1"/>
  <c r="N193" i="13" s="1"/>
  <c r="S169" i="20"/>
  <c r="S169" i="21" s="1"/>
  <c r="S189" i="13" s="1"/>
  <c r="M165" i="20"/>
  <c r="M165" i="21" s="1"/>
  <c r="M185" i="13" s="1"/>
  <c r="W161" i="20"/>
  <c r="W161" i="21" s="1"/>
  <c r="W181" i="13" s="1"/>
  <c r="U159" i="20"/>
  <c r="D158" i="20"/>
  <c r="D158" i="21" s="1"/>
  <c r="D178" i="13" s="1"/>
  <c r="I154" i="20"/>
  <c r="I154" i="21" s="1"/>
  <c r="I174" i="13" s="1"/>
  <c r="B152" i="20"/>
  <c r="B152" i="21" s="1"/>
  <c r="B172" i="13" s="1"/>
  <c r="D151" i="20"/>
  <c r="D151" i="21" s="1"/>
  <c r="D171" i="13" s="1"/>
  <c r="B148" i="20"/>
  <c r="B148" i="21" s="1"/>
  <c r="B168" i="13" s="1"/>
  <c r="D147" i="20"/>
  <c r="D147" i="21" s="1"/>
  <c r="D167" i="13" s="1"/>
  <c r="B144" i="20"/>
  <c r="B144" i="21" s="1"/>
  <c r="B164" i="13" s="1"/>
  <c r="D143" i="20"/>
  <c r="B140" i="20"/>
  <c r="B140" i="21" s="1"/>
  <c r="B160" i="13" s="1"/>
  <c r="D139" i="20"/>
  <c r="D139" i="21" s="1"/>
  <c r="D159" i="13" s="1"/>
  <c r="B136" i="20"/>
  <c r="B136" i="21" s="1"/>
  <c r="B156" i="13" s="1"/>
  <c r="D135" i="20"/>
  <c r="D135" i="21" s="1"/>
  <c r="D155" i="13" s="1"/>
  <c r="B132" i="20"/>
  <c r="B132" i="21" s="1"/>
  <c r="B152" i="13" s="1"/>
  <c r="D131" i="20"/>
  <c r="D131" i="21" s="1"/>
  <c r="D151" i="13" s="1"/>
  <c r="B128" i="20"/>
  <c r="B128" i="21" s="1"/>
  <c r="B148" i="13" s="1"/>
  <c r="D127" i="20"/>
  <c r="D127" i="21" s="1"/>
  <c r="D147" i="13" s="1"/>
  <c r="B124" i="20"/>
  <c r="B124" i="21" s="1"/>
  <c r="B144" i="13" s="1"/>
  <c r="D123" i="20"/>
  <c r="D123" i="21" s="1"/>
  <c r="D143" i="13" s="1"/>
  <c r="B120" i="20"/>
  <c r="B120" i="21" s="1"/>
  <c r="B140" i="13" s="1"/>
  <c r="D119" i="20"/>
  <c r="D119" i="21" s="1"/>
  <c r="D139" i="13" s="1"/>
  <c r="B116" i="20"/>
  <c r="B116" i="21" s="1"/>
  <c r="B136" i="13" s="1"/>
  <c r="D115" i="20"/>
  <c r="D115" i="21" s="1"/>
  <c r="D135" i="13" s="1"/>
  <c r="B112" i="20"/>
  <c r="B112" i="21" s="1"/>
  <c r="B132" i="13" s="1"/>
  <c r="D111" i="20"/>
  <c r="D111" i="21" s="1"/>
  <c r="D131" i="13" s="1"/>
  <c r="B108" i="20"/>
  <c r="B108" i="21" s="1"/>
  <c r="B128" i="13" s="1"/>
  <c r="D107" i="20"/>
  <c r="D107" i="21" s="1"/>
  <c r="D127" i="13" s="1"/>
  <c r="B104" i="20"/>
  <c r="B104" i="21" s="1"/>
  <c r="B124" i="13" s="1"/>
  <c r="D103" i="20"/>
  <c r="D103" i="21" s="1"/>
  <c r="D123" i="13" s="1"/>
  <c r="C100" i="20"/>
  <c r="C100" i="21" s="1"/>
  <c r="C120" i="13" s="1"/>
  <c r="L99" i="20"/>
  <c r="L99" i="21" s="1"/>
  <c r="L119" i="13" s="1"/>
  <c r="S98" i="20"/>
  <c r="S98" i="21" s="1"/>
  <c r="S118" i="13" s="1"/>
  <c r="J97" i="20"/>
  <c r="J97" i="21" s="1"/>
  <c r="J117" i="13" s="1"/>
  <c r="N96" i="20"/>
  <c r="N96" i="21" s="1"/>
  <c r="N116" i="13" s="1"/>
  <c r="W95" i="20"/>
  <c r="W95" i="21" s="1"/>
  <c r="W115" i="13" s="1"/>
  <c r="B95" i="20"/>
  <c r="B95" i="21" s="1"/>
  <c r="B115" i="13" s="1"/>
  <c r="H94" i="20"/>
  <c r="H94" i="21" s="1"/>
  <c r="H114" i="13" s="1"/>
  <c r="U93" i="20"/>
  <c r="U93" i="21" s="1"/>
  <c r="U113" i="13" s="1"/>
  <c r="Y92" i="20"/>
  <c r="Y92" i="21" s="1"/>
  <c r="Y112" i="13" s="1"/>
  <c r="C92" i="20"/>
  <c r="C92" i="21" s="1"/>
  <c r="C112" i="13" s="1"/>
  <c r="L91" i="20"/>
  <c r="L91" i="21" s="1"/>
  <c r="L111" i="13" s="1"/>
  <c r="S90" i="20"/>
  <c r="S90" i="21" s="1"/>
  <c r="S110" i="13" s="1"/>
  <c r="L89" i="20"/>
  <c r="L89" i="21" s="1"/>
  <c r="L109" i="13" s="1"/>
  <c r="V88" i="20"/>
  <c r="V88" i="21" s="1"/>
  <c r="V108" i="13" s="1"/>
  <c r="F88" i="20"/>
  <c r="F88" i="21" s="1"/>
  <c r="F108" i="13" s="1"/>
  <c r="V87" i="20"/>
  <c r="V87" i="21" s="1"/>
  <c r="V107" i="13" s="1"/>
  <c r="F87" i="20"/>
  <c r="F87" i="21" s="1"/>
  <c r="F107" i="13" s="1"/>
  <c r="P86" i="20"/>
  <c r="P86" i="21" s="1"/>
  <c r="P106" i="13" s="1"/>
  <c r="L85" i="20"/>
  <c r="L85" i="21" s="1"/>
  <c r="L105" i="13" s="1"/>
  <c r="V84" i="20"/>
  <c r="V84" i="21" s="1"/>
  <c r="V104" i="13" s="1"/>
  <c r="N84" i="20"/>
  <c r="N84" i="21" s="1"/>
  <c r="N104" i="13" s="1"/>
  <c r="F84" i="20"/>
  <c r="F84" i="21" s="1"/>
  <c r="F104" i="13" s="1"/>
  <c r="W83" i="20"/>
  <c r="W83" i="21" s="1"/>
  <c r="W103" i="13" s="1"/>
  <c r="O83" i="20"/>
  <c r="O83" i="21" s="1"/>
  <c r="O103" i="13" s="1"/>
  <c r="G83" i="20"/>
  <c r="G83" i="21" s="1"/>
  <c r="G103" i="13" s="1"/>
  <c r="S82" i="20"/>
  <c r="S82" i="21" s="1"/>
  <c r="S102" i="13" s="1"/>
  <c r="K82" i="20"/>
  <c r="K82" i="21" s="1"/>
  <c r="K102" i="13" s="1"/>
  <c r="C82" i="20"/>
  <c r="C82" i="21" s="1"/>
  <c r="C102" i="13" s="1"/>
  <c r="U81" i="20"/>
  <c r="U81" i="21" s="1"/>
  <c r="U101" i="13" s="1"/>
  <c r="M81" i="20"/>
  <c r="M81" i="21" s="1"/>
  <c r="M101" i="13" s="1"/>
  <c r="E81" i="20"/>
  <c r="E81" i="21" s="1"/>
  <c r="E101" i="13" s="1"/>
  <c r="V80" i="20"/>
  <c r="V80" i="21" s="1"/>
  <c r="V100" i="13" s="1"/>
  <c r="N80" i="20"/>
  <c r="N80" i="21" s="1"/>
  <c r="N100" i="13" s="1"/>
  <c r="F80" i="20"/>
  <c r="F80" i="21" s="1"/>
  <c r="F100" i="13" s="1"/>
  <c r="W79" i="20"/>
  <c r="O79" i="20"/>
  <c r="O79" i="21" s="1"/>
  <c r="O99" i="13" s="1"/>
  <c r="G79" i="20"/>
  <c r="G79" i="21" s="1"/>
  <c r="G99" i="13" s="1"/>
  <c r="S78" i="20"/>
  <c r="S78" i="21" s="1"/>
  <c r="S98" i="13" s="1"/>
  <c r="K78" i="20"/>
  <c r="K78" i="21" s="1"/>
  <c r="K98" i="13" s="1"/>
  <c r="C78" i="20"/>
  <c r="C78" i="21" s="1"/>
  <c r="C98" i="13" s="1"/>
  <c r="U77" i="20"/>
  <c r="U77" i="21" s="1"/>
  <c r="U97" i="13" s="1"/>
  <c r="M77" i="20"/>
  <c r="M77" i="21" s="1"/>
  <c r="M97" i="13" s="1"/>
  <c r="E77" i="20"/>
  <c r="E77" i="21" s="1"/>
  <c r="E97" i="13" s="1"/>
  <c r="V76" i="20"/>
  <c r="V76" i="21" s="1"/>
  <c r="V96" i="13" s="1"/>
  <c r="N76" i="20"/>
  <c r="N76" i="21" s="1"/>
  <c r="N96" i="13" s="1"/>
  <c r="F76" i="20"/>
  <c r="F76" i="21" s="1"/>
  <c r="F96" i="13" s="1"/>
  <c r="W75" i="20"/>
  <c r="W75" i="21" s="1"/>
  <c r="W95" i="13" s="1"/>
  <c r="O75" i="20"/>
  <c r="O75" i="21" s="1"/>
  <c r="O95" i="13" s="1"/>
  <c r="G75" i="20"/>
  <c r="G75" i="21" s="1"/>
  <c r="G95" i="13" s="1"/>
  <c r="S74" i="20"/>
  <c r="S74" i="21" s="1"/>
  <c r="S94" i="13" s="1"/>
  <c r="K74" i="20"/>
  <c r="C74" i="20"/>
  <c r="C74" i="21" s="1"/>
  <c r="C94" i="13" s="1"/>
  <c r="U73" i="20"/>
  <c r="U73" i="21" s="1"/>
  <c r="U93" i="13" s="1"/>
  <c r="M73" i="20"/>
  <c r="M73" i="21" s="1"/>
  <c r="M93" i="13" s="1"/>
  <c r="E73" i="20"/>
  <c r="E73" i="21" s="1"/>
  <c r="E93" i="13" s="1"/>
  <c r="V72" i="20"/>
  <c r="V72" i="21" s="1"/>
  <c r="V92" i="13" s="1"/>
  <c r="N72" i="20"/>
  <c r="N72" i="21" s="1"/>
  <c r="N92" i="13" s="1"/>
  <c r="F72" i="20"/>
  <c r="F72" i="21" s="1"/>
  <c r="F92" i="13" s="1"/>
  <c r="W71" i="20"/>
  <c r="O71" i="20"/>
  <c r="O71" i="21" s="1"/>
  <c r="O91" i="13" s="1"/>
  <c r="G71" i="20"/>
  <c r="G71" i="21" s="1"/>
  <c r="G91" i="13" s="1"/>
  <c r="S70" i="20"/>
  <c r="S70" i="21" s="1"/>
  <c r="S90" i="13" s="1"/>
  <c r="K70" i="20"/>
  <c r="K70" i="21" s="1"/>
  <c r="K90" i="13" s="1"/>
  <c r="C70" i="20"/>
  <c r="C70" i="21" s="1"/>
  <c r="C90" i="13" s="1"/>
  <c r="U69" i="20"/>
  <c r="U69" i="21" s="1"/>
  <c r="U89" i="13" s="1"/>
  <c r="M69" i="20"/>
  <c r="M69" i="21" s="1"/>
  <c r="M89" i="13" s="1"/>
  <c r="E69" i="20"/>
  <c r="E69" i="21" s="1"/>
  <c r="E89" i="13" s="1"/>
  <c r="V68" i="20"/>
  <c r="V68" i="21" s="1"/>
  <c r="V88" i="13" s="1"/>
  <c r="N68" i="20"/>
  <c r="N68" i="21" s="1"/>
  <c r="N88" i="13" s="1"/>
  <c r="F68" i="20"/>
  <c r="F68" i="21" s="1"/>
  <c r="F88" i="13" s="1"/>
  <c r="W67" i="20"/>
  <c r="W67" i="21" s="1"/>
  <c r="W87" i="13" s="1"/>
  <c r="O67" i="20"/>
  <c r="O67" i="21" s="1"/>
  <c r="O87" i="13" s="1"/>
  <c r="G67" i="20"/>
  <c r="G67" i="21" s="1"/>
  <c r="G87" i="13" s="1"/>
  <c r="S66" i="20"/>
  <c r="S66" i="21" s="1"/>
  <c r="S86" i="13" s="1"/>
  <c r="K66" i="20"/>
  <c r="K66" i="21" s="1"/>
  <c r="K86" i="13" s="1"/>
  <c r="C66" i="20"/>
  <c r="C66" i="21" s="1"/>
  <c r="C86" i="13" s="1"/>
  <c r="U65" i="20"/>
  <c r="U65" i="21" s="1"/>
  <c r="U85" i="13" s="1"/>
  <c r="M65" i="20"/>
  <c r="M65" i="21" s="1"/>
  <c r="M85" i="13" s="1"/>
  <c r="E65" i="20"/>
  <c r="E65" i="21" s="1"/>
  <c r="E85" i="13" s="1"/>
  <c r="V64" i="20"/>
  <c r="V64" i="21" s="1"/>
  <c r="V84" i="13" s="1"/>
  <c r="N64" i="20"/>
  <c r="N64" i="21" s="1"/>
  <c r="N84" i="13" s="1"/>
  <c r="F64" i="20"/>
  <c r="F64" i="21" s="1"/>
  <c r="F84" i="13" s="1"/>
  <c r="W63" i="20"/>
  <c r="W63" i="21" s="1"/>
  <c r="W83" i="13" s="1"/>
  <c r="O63" i="20"/>
  <c r="O63" i="21" s="1"/>
  <c r="O83" i="13" s="1"/>
  <c r="G63" i="20"/>
  <c r="G63" i="21" s="1"/>
  <c r="G83" i="13" s="1"/>
  <c r="S62" i="20"/>
  <c r="S62" i="21" s="1"/>
  <c r="S82" i="13" s="1"/>
  <c r="K62" i="20"/>
  <c r="K62" i="21" s="1"/>
  <c r="K82" i="13" s="1"/>
  <c r="C62" i="20"/>
  <c r="C62" i="21" s="1"/>
  <c r="C82" i="13" s="1"/>
  <c r="U61" i="20"/>
  <c r="U61" i="21" s="1"/>
  <c r="U81" i="13" s="1"/>
  <c r="M61" i="20"/>
  <c r="M61" i="21" s="1"/>
  <c r="M81" i="13" s="1"/>
  <c r="E61" i="20"/>
  <c r="E61" i="21" s="1"/>
  <c r="E81" i="13" s="1"/>
  <c r="V60" i="20"/>
  <c r="V60" i="21" s="1"/>
  <c r="V80" i="13" s="1"/>
  <c r="N60" i="20"/>
  <c r="N60" i="21" s="1"/>
  <c r="N80" i="13" s="1"/>
  <c r="F60" i="20"/>
  <c r="F60" i="21" s="1"/>
  <c r="F80" i="13" s="1"/>
  <c r="W59" i="20"/>
  <c r="W59" i="21" s="1"/>
  <c r="W79" i="13" s="1"/>
  <c r="O59" i="20"/>
  <c r="O59" i="21" s="1"/>
  <c r="O79" i="13" s="1"/>
  <c r="G59" i="20"/>
  <c r="G59" i="21" s="1"/>
  <c r="G79" i="13" s="1"/>
  <c r="S58" i="20"/>
  <c r="S58" i="21" s="1"/>
  <c r="S78" i="13" s="1"/>
  <c r="K58" i="20"/>
  <c r="K58" i="21" s="1"/>
  <c r="K78" i="13" s="1"/>
  <c r="C58" i="20"/>
  <c r="C58" i="21" s="1"/>
  <c r="C78" i="13" s="1"/>
  <c r="U57" i="20"/>
  <c r="U57" i="21" s="1"/>
  <c r="U77" i="13" s="1"/>
  <c r="M57" i="20"/>
  <c r="M57" i="21" s="1"/>
  <c r="M77" i="13" s="1"/>
  <c r="E57" i="20"/>
  <c r="E57" i="21" s="1"/>
  <c r="E77" i="13" s="1"/>
  <c r="V56" i="20"/>
  <c r="V56" i="21" s="1"/>
  <c r="V76" i="13" s="1"/>
  <c r="N56" i="20"/>
  <c r="N56" i="21" s="1"/>
  <c r="N76" i="13" s="1"/>
  <c r="F56" i="20"/>
  <c r="F56" i="21" s="1"/>
  <c r="F76" i="13" s="1"/>
  <c r="W55" i="20"/>
  <c r="W55" i="21" s="1"/>
  <c r="W75" i="13" s="1"/>
  <c r="O55" i="20"/>
  <c r="O55" i="21" s="1"/>
  <c r="O75" i="13" s="1"/>
  <c r="G55" i="20"/>
  <c r="G55" i="21" s="1"/>
  <c r="G75" i="13" s="1"/>
  <c r="S54" i="20"/>
  <c r="S54" i="21" s="1"/>
  <c r="S74" i="13" s="1"/>
  <c r="K54" i="20"/>
  <c r="K54" i="21" s="1"/>
  <c r="K74" i="13" s="1"/>
  <c r="C54" i="20"/>
  <c r="M325" i="20"/>
  <c r="M325" i="21" s="1"/>
  <c r="M345" i="13" s="1"/>
  <c r="K292" i="20"/>
  <c r="K292" i="21" s="1"/>
  <c r="K312" i="13" s="1"/>
  <c r="J279" i="20"/>
  <c r="J279" i="21" s="1"/>
  <c r="J299" i="13" s="1"/>
  <c r="Y234" i="20"/>
  <c r="Y234" i="21" s="1"/>
  <c r="Y254" i="13" s="1"/>
  <c r="T229" i="20"/>
  <c r="T229" i="21" s="1"/>
  <c r="T249" i="13" s="1"/>
  <c r="I223" i="20"/>
  <c r="I223" i="21" s="1"/>
  <c r="I243" i="13" s="1"/>
  <c r="E218" i="20"/>
  <c r="E218" i="21" s="1"/>
  <c r="E238" i="13" s="1"/>
  <c r="I207" i="20"/>
  <c r="I207" i="21" s="1"/>
  <c r="I227" i="13" s="1"/>
  <c r="E202" i="20"/>
  <c r="E202" i="21" s="1"/>
  <c r="E222" i="13" s="1"/>
  <c r="I191" i="20"/>
  <c r="I191" i="21" s="1"/>
  <c r="I211" i="13" s="1"/>
  <c r="E186" i="20"/>
  <c r="I175" i="20"/>
  <c r="I175" i="21" s="1"/>
  <c r="I195" i="13" s="1"/>
  <c r="N170" i="20"/>
  <c r="N170" i="21" s="1"/>
  <c r="N190" i="13" s="1"/>
  <c r="B169" i="20"/>
  <c r="B169" i="21" s="1"/>
  <c r="B189" i="13" s="1"/>
  <c r="K163" i="20"/>
  <c r="K163" i="21" s="1"/>
  <c r="K183" i="13" s="1"/>
  <c r="L159" i="20"/>
  <c r="L159" i="21" s="1"/>
  <c r="L179" i="13" s="1"/>
  <c r="W155" i="20"/>
  <c r="W155" i="21" s="1"/>
  <c r="W175" i="13" s="1"/>
  <c r="S152" i="20"/>
  <c r="S152" i="21" s="1"/>
  <c r="S172" i="13" s="1"/>
  <c r="Y149" i="20"/>
  <c r="Y149" i="21" s="1"/>
  <c r="Y169" i="13" s="1"/>
  <c r="S148" i="20"/>
  <c r="S148" i="21" s="1"/>
  <c r="S168" i="13" s="1"/>
  <c r="Y145" i="20"/>
  <c r="Y145" i="21" s="1"/>
  <c r="Y165" i="13" s="1"/>
  <c r="S144" i="20"/>
  <c r="S144" i="21" s="1"/>
  <c r="S164" i="13" s="1"/>
  <c r="Y141" i="20"/>
  <c r="Y141" i="21" s="1"/>
  <c r="Y161" i="13" s="1"/>
  <c r="S140" i="20"/>
  <c r="S140" i="21" s="1"/>
  <c r="S160" i="13" s="1"/>
  <c r="Y137" i="20"/>
  <c r="Y137" i="21" s="1"/>
  <c r="Y157" i="13" s="1"/>
  <c r="S136" i="20"/>
  <c r="S136" i="21" s="1"/>
  <c r="S156" i="13" s="1"/>
  <c r="Y133" i="20"/>
  <c r="Y133" i="21" s="1"/>
  <c r="Y153" i="13" s="1"/>
  <c r="S132" i="20"/>
  <c r="S132" i="21" s="1"/>
  <c r="S152" i="13" s="1"/>
  <c r="Y129" i="20"/>
  <c r="Y129" i="21" s="1"/>
  <c r="Y149" i="13" s="1"/>
  <c r="S128" i="20"/>
  <c r="S128" i="21" s="1"/>
  <c r="S148" i="13" s="1"/>
  <c r="Y125" i="20"/>
  <c r="Y125" i="21" s="1"/>
  <c r="Y145" i="13" s="1"/>
  <c r="S124" i="20"/>
  <c r="S124" i="21" s="1"/>
  <c r="S144" i="13" s="1"/>
  <c r="Y121" i="20"/>
  <c r="Y121" i="21" s="1"/>
  <c r="Y141" i="13" s="1"/>
  <c r="S120" i="20"/>
  <c r="S120" i="21" s="1"/>
  <c r="S140" i="13" s="1"/>
  <c r="Y117" i="20"/>
  <c r="Y117" i="21" s="1"/>
  <c r="Y137" i="13" s="1"/>
  <c r="S116" i="20"/>
  <c r="S116" i="21" s="1"/>
  <c r="S136" i="13" s="1"/>
  <c r="Y113" i="20"/>
  <c r="Y113" i="21" s="1"/>
  <c r="Y133" i="13" s="1"/>
  <c r="S112" i="20"/>
  <c r="S112" i="21" s="1"/>
  <c r="S132" i="13" s="1"/>
  <c r="Y109" i="20"/>
  <c r="Y109" i="21" s="1"/>
  <c r="Y129" i="13" s="1"/>
  <c r="S108" i="20"/>
  <c r="S108" i="21" s="1"/>
  <c r="S128" i="13" s="1"/>
  <c r="Y105" i="20"/>
  <c r="Y105" i="21" s="1"/>
  <c r="Y125" i="13" s="1"/>
  <c r="S104" i="20"/>
  <c r="S104" i="21" s="1"/>
  <c r="S124" i="13" s="1"/>
  <c r="Y101" i="20"/>
  <c r="S100" i="20"/>
  <c r="S100" i="21" s="1"/>
  <c r="S120" i="13" s="1"/>
  <c r="H99" i="20"/>
  <c r="H99" i="21" s="1"/>
  <c r="H119" i="13" s="1"/>
  <c r="Q98" i="20"/>
  <c r="Q98" i="21" s="1"/>
  <c r="Q118" i="13" s="1"/>
  <c r="V97" i="20"/>
  <c r="V97" i="21" s="1"/>
  <c r="V117" i="13" s="1"/>
  <c r="E96" i="20"/>
  <c r="E96" i="21" s="1"/>
  <c r="E116" i="13" s="1"/>
  <c r="S95" i="20"/>
  <c r="S95" i="21" s="1"/>
  <c r="S115" i="13" s="1"/>
  <c r="G94" i="20"/>
  <c r="G94" i="21" s="1"/>
  <c r="G114" i="13" s="1"/>
  <c r="L93" i="20"/>
  <c r="L93" i="21" s="1"/>
  <c r="L113" i="13" s="1"/>
  <c r="O92" i="20"/>
  <c r="O92" i="21" s="1"/>
  <c r="O112" i="13" s="1"/>
  <c r="H91" i="20"/>
  <c r="H91" i="21" s="1"/>
  <c r="H111" i="13" s="1"/>
  <c r="Q90" i="20"/>
  <c r="Q90" i="21" s="1"/>
  <c r="Q110" i="13" s="1"/>
  <c r="V89" i="20"/>
  <c r="V89" i="21" s="1"/>
  <c r="V109" i="13" s="1"/>
  <c r="E89" i="20"/>
  <c r="E89" i="21" s="1"/>
  <c r="E109" i="13" s="1"/>
  <c r="U88" i="20"/>
  <c r="U88" i="21" s="1"/>
  <c r="U108" i="13" s="1"/>
  <c r="E88" i="20"/>
  <c r="E88" i="21" s="1"/>
  <c r="E108" i="13" s="1"/>
  <c r="O87" i="20"/>
  <c r="O87" i="21" s="1"/>
  <c r="O107" i="13" s="1"/>
  <c r="K86" i="20"/>
  <c r="K86" i="21" s="1"/>
  <c r="K106" i="13" s="1"/>
  <c r="U85" i="20"/>
  <c r="U85" i="21" s="1"/>
  <c r="U105" i="13" s="1"/>
  <c r="E85" i="20"/>
  <c r="E85" i="21" s="1"/>
  <c r="E105" i="13" s="1"/>
  <c r="U84" i="20"/>
  <c r="U84" i="21" s="1"/>
  <c r="U104" i="13" s="1"/>
  <c r="M84" i="20"/>
  <c r="M84" i="21" s="1"/>
  <c r="M104" i="13" s="1"/>
  <c r="E84" i="20"/>
  <c r="E84" i="21" s="1"/>
  <c r="E104" i="13" s="1"/>
  <c r="V83" i="20"/>
  <c r="V83" i="21" s="1"/>
  <c r="V103" i="13" s="1"/>
  <c r="N83" i="20"/>
  <c r="F83" i="20"/>
  <c r="F83" i="21" s="1"/>
  <c r="F103" i="13" s="1"/>
  <c r="X82" i="20"/>
  <c r="X82" i="21" s="1"/>
  <c r="X102" i="13" s="1"/>
  <c r="P82" i="20"/>
  <c r="P82" i="21" s="1"/>
  <c r="P102" i="13" s="1"/>
  <c r="H82" i="20"/>
  <c r="H82" i="21" s="1"/>
  <c r="H102" i="13" s="1"/>
  <c r="T81" i="20"/>
  <c r="T81" i="21" s="1"/>
  <c r="T101" i="13" s="1"/>
  <c r="L81" i="20"/>
  <c r="L81" i="21" s="1"/>
  <c r="L101" i="13" s="1"/>
  <c r="D81" i="20"/>
  <c r="D81" i="21" s="1"/>
  <c r="D101" i="13" s="1"/>
  <c r="U80" i="20"/>
  <c r="U80" i="21" s="1"/>
  <c r="U100" i="13" s="1"/>
  <c r="M80" i="20"/>
  <c r="M80" i="21" s="1"/>
  <c r="M100" i="13" s="1"/>
  <c r="E80" i="20"/>
  <c r="E80" i="21" s="1"/>
  <c r="E100" i="13" s="1"/>
  <c r="V79" i="20"/>
  <c r="V79" i="21" s="1"/>
  <c r="V99" i="13" s="1"/>
  <c r="N79" i="20"/>
  <c r="N79" i="21" s="1"/>
  <c r="N99" i="13" s="1"/>
  <c r="F79" i="20"/>
  <c r="F79" i="21" s="1"/>
  <c r="F99" i="13" s="1"/>
  <c r="X78" i="20"/>
  <c r="X78" i="21" s="1"/>
  <c r="X98" i="13" s="1"/>
  <c r="P78" i="20"/>
  <c r="P78" i="21" s="1"/>
  <c r="P98" i="13" s="1"/>
  <c r="H78" i="20"/>
  <c r="H78" i="21" s="1"/>
  <c r="H98" i="13" s="1"/>
  <c r="T77" i="20"/>
  <c r="T77" i="21" s="1"/>
  <c r="T97" i="13" s="1"/>
  <c r="L77" i="20"/>
  <c r="L77" i="21" s="1"/>
  <c r="L97" i="13" s="1"/>
  <c r="D77" i="20"/>
  <c r="D77" i="21" s="1"/>
  <c r="D97" i="13" s="1"/>
  <c r="U76" i="20"/>
  <c r="U76" i="21" s="1"/>
  <c r="U96" i="13" s="1"/>
  <c r="M76" i="20"/>
  <c r="M76" i="21" s="1"/>
  <c r="M96" i="13" s="1"/>
  <c r="E76" i="20"/>
  <c r="E76" i="21" s="1"/>
  <c r="E96" i="13" s="1"/>
  <c r="V75" i="20"/>
  <c r="V75" i="21" s="1"/>
  <c r="V95" i="13" s="1"/>
  <c r="N75" i="20"/>
  <c r="F75" i="20"/>
  <c r="F75" i="21" s="1"/>
  <c r="F95" i="13" s="1"/>
  <c r="X74" i="20"/>
  <c r="X74" i="21" s="1"/>
  <c r="X94" i="13" s="1"/>
  <c r="P74" i="20"/>
  <c r="P74" i="21" s="1"/>
  <c r="P94" i="13" s="1"/>
  <c r="H74" i="20"/>
  <c r="H74" i="21" s="1"/>
  <c r="H94" i="13" s="1"/>
  <c r="T73" i="20"/>
  <c r="T73" i="21" s="1"/>
  <c r="T93" i="13" s="1"/>
  <c r="L73" i="20"/>
  <c r="L73" i="21" s="1"/>
  <c r="L93" i="13" s="1"/>
  <c r="D73" i="20"/>
  <c r="D73" i="21" s="1"/>
  <c r="D93" i="13" s="1"/>
  <c r="U72" i="20"/>
  <c r="U72" i="21" s="1"/>
  <c r="U92" i="13" s="1"/>
  <c r="M72" i="20"/>
  <c r="M72" i="21" s="1"/>
  <c r="M92" i="13" s="1"/>
  <c r="E72" i="20"/>
  <c r="E72" i="21" s="1"/>
  <c r="E92" i="13" s="1"/>
  <c r="V71" i="20"/>
  <c r="V71" i="21" s="1"/>
  <c r="V91" i="13" s="1"/>
  <c r="N71" i="20"/>
  <c r="N71" i="21" s="1"/>
  <c r="N91" i="13" s="1"/>
  <c r="F71" i="20"/>
  <c r="F71" i="21" s="1"/>
  <c r="F91" i="13" s="1"/>
  <c r="X70" i="20"/>
  <c r="X70" i="21" s="1"/>
  <c r="X90" i="13" s="1"/>
  <c r="P70" i="20"/>
  <c r="P70" i="21" s="1"/>
  <c r="P90" i="13" s="1"/>
  <c r="H70" i="20"/>
  <c r="H70" i="21" s="1"/>
  <c r="H90" i="13" s="1"/>
  <c r="T69" i="20"/>
  <c r="T69" i="21" s="1"/>
  <c r="T89" i="13" s="1"/>
  <c r="L69" i="20"/>
  <c r="L69" i="21" s="1"/>
  <c r="L89" i="13" s="1"/>
  <c r="D69" i="20"/>
  <c r="D69" i="21" s="1"/>
  <c r="D89" i="13" s="1"/>
  <c r="U68" i="20"/>
  <c r="U68" i="21" s="1"/>
  <c r="U88" i="13" s="1"/>
  <c r="M68" i="20"/>
  <c r="M68" i="21" s="1"/>
  <c r="M88" i="13" s="1"/>
  <c r="E68" i="20"/>
  <c r="E68" i="21" s="1"/>
  <c r="E88" i="13" s="1"/>
  <c r="V67" i="20"/>
  <c r="V67" i="21" s="1"/>
  <c r="V87" i="13" s="1"/>
  <c r="N67" i="20"/>
  <c r="N67" i="21" s="1"/>
  <c r="N87" i="13" s="1"/>
  <c r="F67" i="20"/>
  <c r="F67" i="21" s="1"/>
  <c r="F87" i="13" s="1"/>
  <c r="X66" i="20"/>
  <c r="X66" i="21" s="1"/>
  <c r="X86" i="13" s="1"/>
  <c r="P66" i="20"/>
  <c r="P66" i="21" s="1"/>
  <c r="P86" i="13" s="1"/>
  <c r="H66" i="20"/>
  <c r="H66" i="21" s="1"/>
  <c r="H86" i="13" s="1"/>
  <c r="T65" i="20"/>
  <c r="T65" i="21" s="1"/>
  <c r="T85" i="13" s="1"/>
  <c r="L65" i="20"/>
  <c r="L65" i="21" s="1"/>
  <c r="L85" i="13" s="1"/>
  <c r="D65" i="20"/>
  <c r="D65" i="21" s="1"/>
  <c r="D85" i="13" s="1"/>
  <c r="U64" i="20"/>
  <c r="U64" i="21" s="1"/>
  <c r="U84" i="13" s="1"/>
  <c r="M64" i="20"/>
  <c r="M64" i="21" s="1"/>
  <c r="M84" i="13" s="1"/>
  <c r="E64" i="20"/>
  <c r="E64" i="21" s="1"/>
  <c r="E84" i="13" s="1"/>
  <c r="V63" i="20"/>
  <c r="V63" i="21" s="1"/>
  <c r="V83" i="13" s="1"/>
  <c r="N63" i="20"/>
  <c r="N63" i="21" s="1"/>
  <c r="N83" i="13" s="1"/>
  <c r="F63" i="20"/>
  <c r="F63" i="21" s="1"/>
  <c r="F83" i="13" s="1"/>
  <c r="X62" i="20"/>
  <c r="X62" i="21" s="1"/>
  <c r="X82" i="13" s="1"/>
  <c r="P62" i="20"/>
  <c r="P62" i="21" s="1"/>
  <c r="P82" i="13" s="1"/>
  <c r="H62" i="20"/>
  <c r="H62" i="21" s="1"/>
  <c r="H82" i="13" s="1"/>
  <c r="T61" i="20"/>
  <c r="T61" i="21" s="1"/>
  <c r="T81" i="13" s="1"/>
  <c r="L61" i="20"/>
  <c r="L61" i="21" s="1"/>
  <c r="L81" i="13" s="1"/>
  <c r="D61" i="20"/>
  <c r="D61" i="21" s="1"/>
  <c r="D81" i="13" s="1"/>
  <c r="U60" i="20"/>
  <c r="U60" i="21" s="1"/>
  <c r="U80" i="13" s="1"/>
  <c r="M60" i="20"/>
  <c r="M60" i="21" s="1"/>
  <c r="M80" i="13" s="1"/>
  <c r="E60" i="20"/>
  <c r="E60" i="21" s="1"/>
  <c r="E80" i="13" s="1"/>
  <c r="V59" i="20"/>
  <c r="V59" i="21" s="1"/>
  <c r="V79" i="13" s="1"/>
  <c r="N59" i="20"/>
  <c r="N59" i="21" s="1"/>
  <c r="N79" i="13" s="1"/>
  <c r="F59" i="20"/>
  <c r="F59" i="21" s="1"/>
  <c r="F79" i="13" s="1"/>
  <c r="X58" i="20"/>
  <c r="X58" i="21" s="1"/>
  <c r="X78" i="13" s="1"/>
  <c r="P58" i="20"/>
  <c r="P58" i="21" s="1"/>
  <c r="P78" i="13" s="1"/>
  <c r="H58" i="20"/>
  <c r="H58" i="21" s="1"/>
  <c r="H78" i="13" s="1"/>
  <c r="T57" i="20"/>
  <c r="T57" i="21" s="1"/>
  <c r="T77" i="13" s="1"/>
  <c r="L57" i="20"/>
  <c r="L57" i="21" s="1"/>
  <c r="L77" i="13" s="1"/>
  <c r="D57" i="20"/>
  <c r="D57" i="21" s="1"/>
  <c r="D77" i="13" s="1"/>
  <c r="U56" i="20"/>
  <c r="M56" i="20"/>
  <c r="M56" i="21" s="1"/>
  <c r="M76" i="13" s="1"/>
  <c r="E56" i="20"/>
  <c r="E56" i="21" s="1"/>
  <c r="E76" i="13" s="1"/>
  <c r="V55" i="20"/>
  <c r="V55" i="21" s="1"/>
  <c r="V75" i="13" s="1"/>
  <c r="N55" i="20"/>
  <c r="N55" i="21" s="1"/>
  <c r="N75" i="13" s="1"/>
  <c r="F55" i="20"/>
  <c r="F55" i="21" s="1"/>
  <c r="F75" i="13" s="1"/>
  <c r="X54" i="20"/>
  <c r="X54" i="21" s="1"/>
  <c r="X74" i="13" s="1"/>
  <c r="P54" i="20"/>
  <c r="P54" i="21" s="1"/>
  <c r="P74" i="13" s="1"/>
  <c r="H54" i="20"/>
  <c r="H54" i="21" s="1"/>
  <c r="H74" i="13" s="1"/>
  <c r="T53" i="20"/>
  <c r="T53" i="21" s="1"/>
  <c r="T73" i="13" s="1"/>
  <c r="L53" i="20"/>
  <c r="L53" i="21" s="1"/>
  <c r="L73" i="13" s="1"/>
  <c r="D53" i="20"/>
  <c r="D53" i="21" s="1"/>
  <c r="D73" i="13" s="1"/>
  <c r="U52" i="20"/>
  <c r="U52" i="21" s="1"/>
  <c r="U72" i="13" s="1"/>
  <c r="M52" i="20"/>
  <c r="M52" i="21" s="1"/>
  <c r="M72" i="13" s="1"/>
  <c r="E52" i="20"/>
  <c r="E52" i="21" s="1"/>
  <c r="E72" i="13" s="1"/>
  <c r="V51" i="20"/>
  <c r="V51" i="21" s="1"/>
  <c r="V71" i="13" s="1"/>
  <c r="N51" i="20"/>
  <c r="N51" i="21" s="1"/>
  <c r="N71" i="13" s="1"/>
  <c r="F51" i="20"/>
  <c r="F51" i="21" s="1"/>
  <c r="F71" i="13" s="1"/>
  <c r="X50" i="20"/>
  <c r="X50" i="21" s="1"/>
  <c r="X70" i="13" s="1"/>
  <c r="P50" i="20"/>
  <c r="P50" i="21" s="1"/>
  <c r="P70" i="13" s="1"/>
  <c r="H50" i="20"/>
  <c r="H50" i="21" s="1"/>
  <c r="H70" i="13" s="1"/>
  <c r="T49" i="20"/>
  <c r="T49" i="21" s="1"/>
  <c r="T69" i="13" s="1"/>
  <c r="L49" i="20"/>
  <c r="L49" i="21" s="1"/>
  <c r="L69" i="13" s="1"/>
  <c r="D49" i="20"/>
  <c r="D49" i="21" s="1"/>
  <c r="D69" i="13" s="1"/>
  <c r="F12" i="20"/>
  <c r="F12" i="21" s="1"/>
  <c r="F32" i="13" s="1"/>
  <c r="E13" i="20"/>
  <c r="E13" i="21" s="1"/>
  <c r="E33" i="13" s="1"/>
  <c r="U13" i="20"/>
  <c r="U13" i="21" s="1"/>
  <c r="U33" i="13" s="1"/>
  <c r="K14" i="20"/>
  <c r="K14" i="21" s="1"/>
  <c r="K34" i="13" s="1"/>
  <c r="S14" i="20"/>
  <c r="S14" i="21" s="1"/>
  <c r="S34" i="13" s="1"/>
  <c r="G15" i="20"/>
  <c r="G15" i="21" s="1"/>
  <c r="G35" i="13" s="1"/>
  <c r="W15" i="20"/>
  <c r="W15" i="21" s="1"/>
  <c r="W35" i="13" s="1"/>
  <c r="N16" i="20"/>
  <c r="N16" i="21" s="1"/>
  <c r="N36" i="13" s="1"/>
  <c r="M17" i="20"/>
  <c r="M17" i="21" s="1"/>
  <c r="M37" i="13" s="1"/>
  <c r="C18" i="20"/>
  <c r="C18" i="21" s="1"/>
  <c r="C38" i="13" s="1"/>
  <c r="S18" i="20"/>
  <c r="S18" i="21" s="1"/>
  <c r="S38" i="13" s="1"/>
  <c r="G19" i="20"/>
  <c r="G19" i="21" s="1"/>
  <c r="G39" i="13" s="1"/>
  <c r="W19" i="20"/>
  <c r="W19" i="21" s="1"/>
  <c r="W39" i="13" s="1"/>
  <c r="N20" i="20"/>
  <c r="N20" i="21" s="1"/>
  <c r="N40" i="13" s="1"/>
  <c r="E21" i="20"/>
  <c r="E21" i="21" s="1"/>
  <c r="E41" i="13" s="1"/>
  <c r="U21" i="20"/>
  <c r="U21" i="21" s="1"/>
  <c r="U41" i="13" s="1"/>
  <c r="K22" i="20"/>
  <c r="K22" i="21" s="1"/>
  <c r="K42" i="13" s="1"/>
  <c r="O23" i="20"/>
  <c r="O23" i="21" s="1"/>
  <c r="O43" i="13" s="1"/>
  <c r="F24" i="20"/>
  <c r="F24" i="21" s="1"/>
  <c r="F44" i="13" s="1"/>
  <c r="V24" i="20"/>
  <c r="V24" i="21" s="1"/>
  <c r="V44" i="13" s="1"/>
  <c r="M25" i="20"/>
  <c r="M25" i="21" s="1"/>
  <c r="M45" i="13" s="1"/>
  <c r="C26" i="20"/>
  <c r="C26" i="21" s="1"/>
  <c r="C46" i="13" s="1"/>
  <c r="O27" i="20"/>
  <c r="O27" i="21" s="1"/>
  <c r="O47" i="13" s="1"/>
  <c r="F28" i="20"/>
  <c r="F28" i="21" s="1"/>
  <c r="F48" i="13" s="1"/>
  <c r="V28" i="20"/>
  <c r="M29" i="20"/>
  <c r="M29" i="21" s="1"/>
  <c r="M49" i="13" s="1"/>
  <c r="U29" i="20"/>
  <c r="U29" i="21" s="1"/>
  <c r="U49" i="13" s="1"/>
  <c r="K30" i="20"/>
  <c r="K30" i="21" s="1"/>
  <c r="K50" i="13" s="1"/>
  <c r="S30" i="20"/>
  <c r="S30" i="21" s="1"/>
  <c r="S50" i="13" s="1"/>
  <c r="G31" i="20"/>
  <c r="G31" i="21" s="1"/>
  <c r="G51" i="13" s="1"/>
  <c r="W31" i="20"/>
  <c r="W31" i="21" s="1"/>
  <c r="W51" i="13" s="1"/>
  <c r="N32" i="20"/>
  <c r="N32" i="21" s="1"/>
  <c r="N52" i="13" s="1"/>
  <c r="E33" i="20"/>
  <c r="E33" i="21" s="1"/>
  <c r="E53" i="13" s="1"/>
  <c r="U33" i="20"/>
  <c r="U33" i="21" s="1"/>
  <c r="U53" i="13" s="1"/>
  <c r="K34" i="20"/>
  <c r="K34" i="21" s="1"/>
  <c r="K54" i="13" s="1"/>
  <c r="S34" i="20"/>
  <c r="S34" i="21" s="1"/>
  <c r="S54" i="13" s="1"/>
  <c r="G35" i="20"/>
  <c r="G35" i="21" s="1"/>
  <c r="G55" i="13" s="1"/>
  <c r="W35" i="20"/>
  <c r="W35" i="21" s="1"/>
  <c r="W55" i="13" s="1"/>
  <c r="N36" i="20"/>
  <c r="N36" i="21" s="1"/>
  <c r="N56" i="13" s="1"/>
  <c r="E37" i="20"/>
  <c r="E37" i="21" s="1"/>
  <c r="E57" i="13" s="1"/>
  <c r="U37" i="20"/>
  <c r="U37" i="21" s="1"/>
  <c r="U57" i="13" s="1"/>
  <c r="K38" i="20"/>
  <c r="K38" i="21" s="1"/>
  <c r="K58" i="13" s="1"/>
  <c r="O39" i="20"/>
  <c r="O39" i="21" s="1"/>
  <c r="O59" i="13" s="1"/>
  <c r="F40" i="20"/>
  <c r="F40" i="21" s="1"/>
  <c r="F60" i="13" s="1"/>
  <c r="V40" i="20"/>
  <c r="V40" i="21" s="1"/>
  <c r="V60" i="13" s="1"/>
  <c r="M41" i="20"/>
  <c r="M41" i="21" s="1"/>
  <c r="M61" i="13" s="1"/>
  <c r="C42" i="20"/>
  <c r="C42" i="21" s="1"/>
  <c r="C62" i="13" s="1"/>
  <c r="O43" i="20"/>
  <c r="O43" i="21" s="1"/>
  <c r="O63" i="13" s="1"/>
  <c r="N44" i="20"/>
  <c r="N44" i="21" s="1"/>
  <c r="N64" i="13" s="1"/>
  <c r="E45" i="20"/>
  <c r="E45" i="21" s="1"/>
  <c r="E65" i="13" s="1"/>
  <c r="U45" i="20"/>
  <c r="U45" i="21" s="1"/>
  <c r="U65" i="13" s="1"/>
  <c r="K46" i="20"/>
  <c r="K46" i="21" s="1"/>
  <c r="K66" i="13" s="1"/>
  <c r="S46" i="20"/>
  <c r="S46" i="21" s="1"/>
  <c r="S66" i="13" s="1"/>
  <c r="G47" i="20"/>
  <c r="G47" i="21" s="1"/>
  <c r="G67" i="13" s="1"/>
  <c r="W47" i="20"/>
  <c r="W47" i="21" s="1"/>
  <c r="W67" i="13" s="1"/>
  <c r="N48" i="20"/>
  <c r="N48" i="21" s="1"/>
  <c r="N68" i="13" s="1"/>
  <c r="H49" i="20"/>
  <c r="H49" i="21" s="1"/>
  <c r="H69" i="13" s="1"/>
  <c r="K50" i="20"/>
  <c r="K50" i="21" s="1"/>
  <c r="K70" i="13" s="1"/>
  <c r="C51" i="20"/>
  <c r="C51" i="21" s="1"/>
  <c r="C71" i="13" s="1"/>
  <c r="V52" i="20"/>
  <c r="V52" i="21" s="1"/>
  <c r="V72" i="13" s="1"/>
  <c r="Q53" i="20"/>
  <c r="Q53" i="21" s="1"/>
  <c r="Q73" i="13" s="1"/>
  <c r="O54" i="20"/>
  <c r="O54" i="21" s="1"/>
  <c r="O74" i="13" s="1"/>
  <c r="R55" i="20"/>
  <c r="R55" i="21" s="1"/>
  <c r="R75" i="13" s="1"/>
  <c r="Y56" i="20"/>
  <c r="Y56" i="21" s="1"/>
  <c r="Y76" i="13" s="1"/>
  <c r="B59" i="20"/>
  <c r="B59" i="21" s="1"/>
  <c r="B79" i="13" s="1"/>
  <c r="I60" i="20"/>
  <c r="I60" i="21" s="1"/>
  <c r="I80" i="13" s="1"/>
  <c r="P61" i="20"/>
  <c r="P61" i="21" s="1"/>
  <c r="P81" i="13" s="1"/>
  <c r="O62" i="20"/>
  <c r="O62" i="21" s="1"/>
  <c r="O82" i="13" s="1"/>
  <c r="R63" i="20"/>
  <c r="R63" i="21" s="1"/>
  <c r="R83" i="13" s="1"/>
  <c r="Y64" i="20"/>
  <c r="Y64" i="21" s="1"/>
  <c r="Y84" i="13" s="1"/>
  <c r="O66" i="20"/>
  <c r="O66" i="21" s="1"/>
  <c r="O86" i="13" s="1"/>
  <c r="R67" i="20"/>
  <c r="R67" i="21" s="1"/>
  <c r="R87" i="13" s="1"/>
  <c r="Y68" i="20"/>
  <c r="B71" i="20"/>
  <c r="B71" i="21" s="1"/>
  <c r="B91" i="13" s="1"/>
  <c r="I72" i="20"/>
  <c r="I72" i="21" s="1"/>
  <c r="I92" i="13" s="1"/>
  <c r="P73" i="20"/>
  <c r="P73" i="21" s="1"/>
  <c r="P93" i="13" s="1"/>
  <c r="O74" i="20"/>
  <c r="O74" i="21" s="1"/>
  <c r="O94" i="13" s="1"/>
  <c r="R75" i="20"/>
  <c r="R75" i="21" s="1"/>
  <c r="R95" i="13" s="1"/>
  <c r="Y76" i="20"/>
  <c r="Y76" i="21" s="1"/>
  <c r="Y96" i="13" s="1"/>
  <c r="B79" i="20"/>
  <c r="B79" i="21" s="1"/>
  <c r="B99" i="13" s="1"/>
  <c r="I80" i="20"/>
  <c r="I80" i="21" s="1"/>
  <c r="I100" i="13" s="1"/>
  <c r="P81" i="20"/>
  <c r="P81" i="21" s="1"/>
  <c r="P101" i="13" s="1"/>
  <c r="O82" i="20"/>
  <c r="O82" i="21" s="1"/>
  <c r="O102" i="13" s="1"/>
  <c r="R83" i="20"/>
  <c r="R83" i="21" s="1"/>
  <c r="R103" i="13" s="1"/>
  <c r="I84" i="20"/>
  <c r="I84" i="21" s="1"/>
  <c r="I104" i="13" s="1"/>
  <c r="W87" i="20"/>
  <c r="W87" i="21" s="1"/>
  <c r="W107" i="13" s="1"/>
  <c r="B91" i="20"/>
  <c r="B91" i="21" s="1"/>
  <c r="B111" i="13" s="1"/>
  <c r="V93" i="20"/>
  <c r="V93" i="21" s="1"/>
  <c r="V113" i="13" s="1"/>
  <c r="L97" i="20"/>
  <c r="W99" i="20"/>
  <c r="W99" i="21" s="1"/>
  <c r="W119" i="13" s="1"/>
  <c r="T103" i="20"/>
  <c r="T103" i="21" s="1"/>
  <c r="T123" i="13" s="1"/>
  <c r="T107" i="20"/>
  <c r="T107" i="21" s="1"/>
  <c r="T127" i="13" s="1"/>
  <c r="P110" i="20"/>
  <c r="P110" i="21" s="1"/>
  <c r="P130" i="13" s="1"/>
  <c r="P114" i="20"/>
  <c r="P114" i="21" s="1"/>
  <c r="P134" i="13" s="1"/>
  <c r="T119" i="20"/>
  <c r="T119" i="21" s="1"/>
  <c r="T139" i="13" s="1"/>
  <c r="T123" i="20"/>
  <c r="T123" i="21" s="1"/>
  <c r="T143" i="13" s="1"/>
  <c r="T127" i="20"/>
  <c r="T127" i="21" s="1"/>
  <c r="T147" i="13" s="1"/>
  <c r="T131" i="20"/>
  <c r="T131" i="21" s="1"/>
  <c r="T151" i="13" s="1"/>
  <c r="P134" i="20"/>
  <c r="P134" i="21" s="1"/>
  <c r="P154" i="13" s="1"/>
  <c r="T139" i="20"/>
  <c r="T139" i="21" s="1"/>
  <c r="T159" i="13" s="1"/>
  <c r="P142" i="20"/>
  <c r="P142" i="21" s="1"/>
  <c r="P162" i="13" s="1"/>
  <c r="P146" i="20"/>
  <c r="P146" i="21" s="1"/>
  <c r="P166" i="13" s="1"/>
  <c r="T151" i="20"/>
  <c r="T151" i="21" s="1"/>
  <c r="T171" i="13" s="1"/>
  <c r="I157" i="20"/>
  <c r="I157" i="21" s="1"/>
  <c r="I177" i="13" s="1"/>
  <c r="I199" i="20"/>
  <c r="I199" i="21" s="1"/>
  <c r="I219" i="13" s="1"/>
  <c r="H247" i="20"/>
  <c r="H247" i="21" s="1"/>
  <c r="H267" i="13" s="1"/>
  <c r="N260" i="20"/>
  <c r="N260" i="21" s="1"/>
  <c r="N280" i="13" s="1"/>
  <c r="X327" i="20"/>
  <c r="X327" i="21" s="1"/>
  <c r="X347" i="13" s="1"/>
  <c r="I12" i="20"/>
  <c r="I12" i="21" s="1"/>
  <c r="I32" i="13" s="1"/>
  <c r="Q12" i="20"/>
  <c r="Q12" i="21" s="1"/>
  <c r="Q32" i="13" s="1"/>
  <c r="Y12" i="20"/>
  <c r="Y12" i="21" s="1"/>
  <c r="Y32" i="13" s="1"/>
  <c r="H13" i="20"/>
  <c r="H13" i="21" s="1"/>
  <c r="H33" i="13" s="1"/>
  <c r="P13" i="20"/>
  <c r="P13" i="21" s="1"/>
  <c r="P33" i="13" s="1"/>
  <c r="X13" i="20"/>
  <c r="X13" i="21" s="1"/>
  <c r="X33" i="13" s="1"/>
  <c r="D14" i="20"/>
  <c r="L14" i="20"/>
  <c r="L14" i="21" s="1"/>
  <c r="L34" i="13" s="1"/>
  <c r="T14" i="20"/>
  <c r="T14" i="21" s="1"/>
  <c r="T34" i="13" s="1"/>
  <c r="B15" i="20"/>
  <c r="B15" i="21" s="1"/>
  <c r="B35" i="13" s="1"/>
  <c r="J15" i="20"/>
  <c r="J15" i="21" s="1"/>
  <c r="J35" i="13" s="1"/>
  <c r="R15" i="20"/>
  <c r="R15" i="21" s="1"/>
  <c r="R35" i="13" s="1"/>
  <c r="I16" i="20"/>
  <c r="I16" i="21" s="1"/>
  <c r="I36" i="13" s="1"/>
  <c r="Q16" i="20"/>
  <c r="Q16" i="21" s="1"/>
  <c r="Q36" i="13" s="1"/>
  <c r="Y16" i="20"/>
  <c r="Y16" i="21" s="1"/>
  <c r="Y36" i="13" s="1"/>
  <c r="H17" i="20"/>
  <c r="H17" i="21" s="1"/>
  <c r="H37" i="13" s="1"/>
  <c r="P17" i="20"/>
  <c r="P17" i="21" s="1"/>
  <c r="P37" i="13" s="1"/>
  <c r="X17" i="20"/>
  <c r="X17" i="21" s="1"/>
  <c r="X37" i="13" s="1"/>
  <c r="D18" i="20"/>
  <c r="D18" i="21" s="1"/>
  <c r="D38" i="13" s="1"/>
  <c r="L18" i="20"/>
  <c r="L18" i="21" s="1"/>
  <c r="L38" i="13" s="1"/>
  <c r="T18" i="20"/>
  <c r="T18" i="21" s="1"/>
  <c r="T38" i="13" s="1"/>
  <c r="B19" i="20"/>
  <c r="B19" i="21" s="1"/>
  <c r="B39" i="13" s="1"/>
  <c r="J19" i="20"/>
  <c r="J19" i="21" s="1"/>
  <c r="J39" i="13" s="1"/>
  <c r="R19" i="20"/>
  <c r="R19" i="21" s="1"/>
  <c r="R39" i="13" s="1"/>
  <c r="I20" i="20"/>
  <c r="I20" i="21" s="1"/>
  <c r="I40" i="13" s="1"/>
  <c r="Q20" i="20"/>
  <c r="Q20" i="21" s="1"/>
  <c r="Q40" i="13" s="1"/>
  <c r="Y20" i="20"/>
  <c r="Y20" i="21" s="1"/>
  <c r="Y40" i="13" s="1"/>
  <c r="H21" i="20"/>
  <c r="H21" i="21" s="1"/>
  <c r="H41" i="13" s="1"/>
  <c r="P21" i="20"/>
  <c r="X21" i="20"/>
  <c r="X21" i="21" s="1"/>
  <c r="X41" i="13" s="1"/>
  <c r="D22" i="20"/>
  <c r="D22" i="21" s="1"/>
  <c r="D42" i="13" s="1"/>
  <c r="L22" i="20"/>
  <c r="L22" i="21" s="1"/>
  <c r="L42" i="13" s="1"/>
  <c r="T22" i="20"/>
  <c r="T22" i="21" s="1"/>
  <c r="T42" i="13" s="1"/>
  <c r="B23" i="20"/>
  <c r="B23" i="21" s="1"/>
  <c r="B43" i="13" s="1"/>
  <c r="J23" i="20"/>
  <c r="J23" i="21" s="1"/>
  <c r="J43" i="13" s="1"/>
  <c r="R23" i="20"/>
  <c r="R23" i="21" s="1"/>
  <c r="R43" i="13" s="1"/>
  <c r="I24" i="20"/>
  <c r="I24" i="21" s="1"/>
  <c r="I44" i="13" s="1"/>
  <c r="Q24" i="20"/>
  <c r="Q24" i="21" s="1"/>
  <c r="Q44" i="13" s="1"/>
  <c r="Y24" i="20"/>
  <c r="Y24" i="21" s="1"/>
  <c r="Y44" i="13" s="1"/>
  <c r="H25" i="20"/>
  <c r="H25" i="21" s="1"/>
  <c r="H45" i="13" s="1"/>
  <c r="P25" i="20"/>
  <c r="P25" i="21" s="1"/>
  <c r="P45" i="13" s="1"/>
  <c r="X25" i="20"/>
  <c r="X25" i="21" s="1"/>
  <c r="X45" i="13" s="1"/>
  <c r="D26" i="20"/>
  <c r="D26" i="21" s="1"/>
  <c r="D46" i="13" s="1"/>
  <c r="L26" i="20"/>
  <c r="L26" i="21" s="1"/>
  <c r="L46" i="13" s="1"/>
  <c r="T26" i="20"/>
  <c r="T26" i="21" s="1"/>
  <c r="T46" i="13" s="1"/>
  <c r="B27" i="20"/>
  <c r="B27" i="21" s="1"/>
  <c r="B47" i="13" s="1"/>
  <c r="J27" i="20"/>
  <c r="J27" i="21" s="1"/>
  <c r="J47" i="13" s="1"/>
  <c r="R27" i="20"/>
  <c r="R27" i="21" s="1"/>
  <c r="R47" i="13" s="1"/>
  <c r="I28" i="20"/>
  <c r="I28" i="21" s="1"/>
  <c r="I48" i="13" s="1"/>
  <c r="Q28" i="20"/>
  <c r="Q28" i="21" s="1"/>
  <c r="Q48" i="13" s="1"/>
  <c r="Y28" i="20"/>
  <c r="Y28" i="21" s="1"/>
  <c r="Y48" i="13" s="1"/>
  <c r="H29" i="20"/>
  <c r="H29" i="21" s="1"/>
  <c r="H49" i="13" s="1"/>
  <c r="P29" i="20"/>
  <c r="P29" i="21" s="1"/>
  <c r="P49" i="13" s="1"/>
  <c r="X29" i="20"/>
  <c r="X29" i="21" s="1"/>
  <c r="X49" i="13" s="1"/>
  <c r="D30" i="20"/>
  <c r="D30" i="21" s="1"/>
  <c r="D50" i="13" s="1"/>
  <c r="L30" i="20"/>
  <c r="L30" i="21" s="1"/>
  <c r="L50" i="13" s="1"/>
  <c r="T30" i="20"/>
  <c r="T30" i="21" s="1"/>
  <c r="T50" i="13" s="1"/>
  <c r="B31" i="20"/>
  <c r="B31" i="21" s="1"/>
  <c r="B51" i="13" s="1"/>
  <c r="J31" i="20"/>
  <c r="J31" i="21" s="1"/>
  <c r="J51" i="13" s="1"/>
  <c r="R31" i="20"/>
  <c r="R31" i="21" s="1"/>
  <c r="R51" i="13" s="1"/>
  <c r="I32" i="20"/>
  <c r="I32" i="21" s="1"/>
  <c r="I52" i="13" s="1"/>
  <c r="Q32" i="20"/>
  <c r="Q32" i="21" s="1"/>
  <c r="Q52" i="13" s="1"/>
  <c r="Y32" i="20"/>
  <c r="Y32" i="21" s="1"/>
  <c r="Y52" i="13" s="1"/>
  <c r="H33" i="20"/>
  <c r="H33" i="21" s="1"/>
  <c r="H53" i="13" s="1"/>
  <c r="P33" i="20"/>
  <c r="P33" i="21" s="1"/>
  <c r="P53" i="13" s="1"/>
  <c r="X33" i="20"/>
  <c r="X33" i="21" s="1"/>
  <c r="X53" i="13" s="1"/>
  <c r="D34" i="20"/>
  <c r="D34" i="21" s="1"/>
  <c r="D54" i="13" s="1"/>
  <c r="L34" i="20"/>
  <c r="L34" i="21" s="1"/>
  <c r="L54" i="13" s="1"/>
  <c r="T34" i="20"/>
  <c r="T34" i="21" s="1"/>
  <c r="T54" i="13" s="1"/>
  <c r="B35" i="20"/>
  <c r="B35" i="21" s="1"/>
  <c r="B55" i="13" s="1"/>
  <c r="J35" i="20"/>
  <c r="J35" i="21" s="1"/>
  <c r="J55" i="13" s="1"/>
  <c r="R35" i="20"/>
  <c r="R35" i="21" s="1"/>
  <c r="R55" i="13" s="1"/>
  <c r="I36" i="20"/>
  <c r="I36" i="21" s="1"/>
  <c r="I56" i="13" s="1"/>
  <c r="Q36" i="20"/>
  <c r="Q36" i="21" s="1"/>
  <c r="Q56" i="13" s="1"/>
  <c r="Y36" i="20"/>
  <c r="Y36" i="21" s="1"/>
  <c r="Y56" i="13" s="1"/>
  <c r="H37" i="20"/>
  <c r="H37" i="21" s="1"/>
  <c r="H57" i="13" s="1"/>
  <c r="P37" i="20"/>
  <c r="P37" i="21" s="1"/>
  <c r="P57" i="13" s="1"/>
  <c r="X37" i="20"/>
  <c r="X37" i="21" s="1"/>
  <c r="X57" i="13" s="1"/>
  <c r="D38" i="20"/>
  <c r="D38" i="21" s="1"/>
  <c r="D58" i="13" s="1"/>
  <c r="L38" i="20"/>
  <c r="L38" i="21" s="1"/>
  <c r="L58" i="13" s="1"/>
  <c r="T38" i="20"/>
  <c r="T38" i="21" s="1"/>
  <c r="T58" i="13" s="1"/>
  <c r="B39" i="20"/>
  <c r="B39" i="21" s="1"/>
  <c r="B59" i="13" s="1"/>
  <c r="J39" i="20"/>
  <c r="J39" i="21" s="1"/>
  <c r="J59" i="13" s="1"/>
  <c r="R39" i="20"/>
  <c r="R39" i="21" s="1"/>
  <c r="R59" i="13" s="1"/>
  <c r="I40" i="20"/>
  <c r="I40" i="21" s="1"/>
  <c r="I60" i="13" s="1"/>
  <c r="Q40" i="20"/>
  <c r="Q40" i="21" s="1"/>
  <c r="Q60" i="13" s="1"/>
  <c r="Y40" i="20"/>
  <c r="Y40" i="21" s="1"/>
  <c r="Y60" i="13" s="1"/>
  <c r="H41" i="20"/>
  <c r="H41" i="21" s="1"/>
  <c r="H61" i="13" s="1"/>
  <c r="P41" i="20"/>
  <c r="P41" i="21" s="1"/>
  <c r="P61" i="13" s="1"/>
  <c r="X41" i="20"/>
  <c r="X41" i="21" s="1"/>
  <c r="X61" i="13" s="1"/>
  <c r="D42" i="20"/>
  <c r="D42" i="21" s="1"/>
  <c r="D62" i="13" s="1"/>
  <c r="L42" i="20"/>
  <c r="L42" i="21" s="1"/>
  <c r="L62" i="13" s="1"/>
  <c r="T42" i="20"/>
  <c r="B43" i="20"/>
  <c r="B43" i="21" s="1"/>
  <c r="B63" i="13" s="1"/>
  <c r="J43" i="20"/>
  <c r="J43" i="21" s="1"/>
  <c r="J63" i="13" s="1"/>
  <c r="R43" i="20"/>
  <c r="R43" i="21" s="1"/>
  <c r="R63" i="13" s="1"/>
  <c r="I44" i="20"/>
  <c r="I44" i="21" s="1"/>
  <c r="I64" i="13" s="1"/>
  <c r="Q44" i="20"/>
  <c r="Q44" i="21" s="1"/>
  <c r="Q64" i="13" s="1"/>
  <c r="Y44" i="20"/>
  <c r="Y44" i="21" s="1"/>
  <c r="Y64" i="13" s="1"/>
  <c r="H45" i="20"/>
  <c r="H45" i="21" s="1"/>
  <c r="H65" i="13" s="1"/>
  <c r="P45" i="20"/>
  <c r="P45" i="21" s="1"/>
  <c r="P65" i="13" s="1"/>
  <c r="X45" i="20"/>
  <c r="X45" i="21" s="1"/>
  <c r="X65" i="13" s="1"/>
  <c r="D46" i="20"/>
  <c r="D46" i="21" s="1"/>
  <c r="D66" i="13" s="1"/>
  <c r="L46" i="20"/>
  <c r="L46" i="21" s="1"/>
  <c r="L66" i="13" s="1"/>
  <c r="T46" i="20"/>
  <c r="T46" i="21" s="1"/>
  <c r="T66" i="13" s="1"/>
  <c r="B47" i="20"/>
  <c r="B47" i="21" s="1"/>
  <c r="B67" i="13" s="1"/>
  <c r="J47" i="20"/>
  <c r="J47" i="21" s="1"/>
  <c r="J67" i="13" s="1"/>
  <c r="R47" i="20"/>
  <c r="R47" i="21" s="1"/>
  <c r="R67" i="13" s="1"/>
  <c r="I48" i="20"/>
  <c r="I48" i="21" s="1"/>
  <c r="I68" i="13" s="1"/>
  <c r="Q48" i="20"/>
  <c r="Q48" i="21" s="1"/>
  <c r="Q68" i="13" s="1"/>
  <c r="Y48" i="20"/>
  <c r="Y48" i="21" s="1"/>
  <c r="Y68" i="13" s="1"/>
  <c r="I49" i="20"/>
  <c r="I49" i="21" s="1"/>
  <c r="I69" i="13" s="1"/>
  <c r="U49" i="20"/>
  <c r="U49" i="21" s="1"/>
  <c r="U69" i="13" s="1"/>
  <c r="C50" i="20"/>
  <c r="C50" i="21" s="1"/>
  <c r="C70" i="13" s="1"/>
  <c r="L50" i="20"/>
  <c r="L50" i="21" s="1"/>
  <c r="L70" i="13" s="1"/>
  <c r="W50" i="20"/>
  <c r="W50" i="21" s="1"/>
  <c r="W70" i="13" s="1"/>
  <c r="G51" i="20"/>
  <c r="R51" i="20"/>
  <c r="R51" i="21" s="1"/>
  <c r="R71" i="13" s="1"/>
  <c r="B52" i="20"/>
  <c r="B52" i="21" s="1"/>
  <c r="B72" i="13" s="1"/>
  <c r="N52" i="20"/>
  <c r="N52" i="21" s="1"/>
  <c r="N72" i="13" s="1"/>
  <c r="Y52" i="20"/>
  <c r="Y52" i="21" s="1"/>
  <c r="Y72" i="13" s="1"/>
  <c r="I53" i="20"/>
  <c r="I53" i="21" s="1"/>
  <c r="I73" i="13" s="1"/>
  <c r="U53" i="20"/>
  <c r="U53" i="21" s="1"/>
  <c r="U73" i="13" s="1"/>
  <c r="D54" i="20"/>
  <c r="D54" i="21" s="1"/>
  <c r="D74" i="13" s="1"/>
  <c r="T54" i="20"/>
  <c r="T54" i="21" s="1"/>
  <c r="T74" i="13" s="1"/>
  <c r="C55" i="20"/>
  <c r="C55" i="21" s="1"/>
  <c r="C75" i="13" s="1"/>
  <c r="S55" i="20"/>
  <c r="S55" i="21" s="1"/>
  <c r="S75" i="13" s="1"/>
  <c r="J56" i="20"/>
  <c r="J56" i="21" s="1"/>
  <c r="J76" i="13" s="1"/>
  <c r="Q57" i="20"/>
  <c r="Q57" i="21" s="1"/>
  <c r="Q77" i="13" s="1"/>
  <c r="D58" i="20"/>
  <c r="D58" i="21" s="1"/>
  <c r="D78" i="13" s="1"/>
  <c r="T58" i="20"/>
  <c r="T58" i="21" s="1"/>
  <c r="T78" i="13" s="1"/>
  <c r="C59" i="20"/>
  <c r="C59" i="21" s="1"/>
  <c r="C79" i="13" s="1"/>
  <c r="S59" i="20"/>
  <c r="J60" i="20"/>
  <c r="J60" i="21" s="1"/>
  <c r="J80" i="13" s="1"/>
  <c r="Q61" i="20"/>
  <c r="Q61" i="21" s="1"/>
  <c r="Q81" i="13" s="1"/>
  <c r="D62" i="20"/>
  <c r="D62" i="21" s="1"/>
  <c r="D82" i="13" s="1"/>
  <c r="T62" i="20"/>
  <c r="T62" i="21" s="1"/>
  <c r="T82" i="13" s="1"/>
  <c r="C63" i="20"/>
  <c r="C63" i="21" s="1"/>
  <c r="C83" i="13" s="1"/>
  <c r="S63" i="20"/>
  <c r="S63" i="21" s="1"/>
  <c r="S83" i="13" s="1"/>
  <c r="J64" i="20"/>
  <c r="J64" i="21" s="1"/>
  <c r="J84" i="13" s="1"/>
  <c r="Q65" i="20"/>
  <c r="Q65" i="21" s="1"/>
  <c r="Q85" i="13" s="1"/>
  <c r="D66" i="20"/>
  <c r="D66" i="21" s="1"/>
  <c r="D86" i="13" s="1"/>
  <c r="T66" i="20"/>
  <c r="T66" i="21" s="1"/>
  <c r="T86" i="13" s="1"/>
  <c r="C67" i="20"/>
  <c r="C67" i="21" s="1"/>
  <c r="C87" i="13" s="1"/>
  <c r="S67" i="20"/>
  <c r="S67" i="21" s="1"/>
  <c r="S87" i="13" s="1"/>
  <c r="J68" i="20"/>
  <c r="J68" i="21" s="1"/>
  <c r="J88" i="13" s="1"/>
  <c r="Q69" i="20"/>
  <c r="Q69" i="21" s="1"/>
  <c r="Q89" i="13" s="1"/>
  <c r="D70" i="20"/>
  <c r="D70" i="21" s="1"/>
  <c r="D90" i="13" s="1"/>
  <c r="T70" i="20"/>
  <c r="C71" i="20"/>
  <c r="C71" i="21" s="1"/>
  <c r="C91" i="13" s="1"/>
  <c r="S71" i="20"/>
  <c r="S71" i="21" s="1"/>
  <c r="S91" i="13" s="1"/>
  <c r="J72" i="20"/>
  <c r="J72" i="21" s="1"/>
  <c r="J92" i="13" s="1"/>
  <c r="Q73" i="20"/>
  <c r="Q73" i="21" s="1"/>
  <c r="Q93" i="13" s="1"/>
  <c r="D74" i="20"/>
  <c r="D74" i="21" s="1"/>
  <c r="D94" i="13" s="1"/>
  <c r="T74" i="20"/>
  <c r="T74" i="21" s="1"/>
  <c r="T94" i="13" s="1"/>
  <c r="C75" i="20"/>
  <c r="C75" i="21" s="1"/>
  <c r="C95" i="13" s="1"/>
  <c r="S75" i="20"/>
  <c r="J76" i="20"/>
  <c r="J76" i="21" s="1"/>
  <c r="J96" i="13" s="1"/>
  <c r="Q77" i="20"/>
  <c r="Q77" i="21" s="1"/>
  <c r="Q97" i="13" s="1"/>
  <c r="D78" i="20"/>
  <c r="D78" i="21" s="1"/>
  <c r="D98" i="13" s="1"/>
  <c r="T78" i="20"/>
  <c r="T78" i="21" s="1"/>
  <c r="T98" i="13" s="1"/>
  <c r="C79" i="20"/>
  <c r="C79" i="21" s="1"/>
  <c r="C99" i="13" s="1"/>
  <c r="S79" i="20"/>
  <c r="S79" i="21" s="1"/>
  <c r="S99" i="13" s="1"/>
  <c r="J80" i="20"/>
  <c r="J80" i="21" s="1"/>
  <c r="J100" i="13" s="1"/>
  <c r="Q81" i="20"/>
  <c r="D82" i="20"/>
  <c r="D82" i="21" s="1"/>
  <c r="D102" i="13" s="1"/>
  <c r="T82" i="20"/>
  <c r="T82" i="21" s="1"/>
  <c r="T102" i="13" s="1"/>
  <c r="C83" i="20"/>
  <c r="C83" i="21" s="1"/>
  <c r="C103" i="13" s="1"/>
  <c r="S83" i="20"/>
  <c r="S83" i="21" s="1"/>
  <c r="S103" i="13" s="1"/>
  <c r="J84" i="20"/>
  <c r="J84" i="21" s="1"/>
  <c r="J104" i="13" s="1"/>
  <c r="D85" i="20"/>
  <c r="D85" i="21" s="1"/>
  <c r="D105" i="13" s="1"/>
  <c r="C86" i="20"/>
  <c r="D89" i="20"/>
  <c r="D89" i="21" s="1"/>
  <c r="D109" i="13" s="1"/>
  <c r="G90" i="20"/>
  <c r="G90" i="21" s="1"/>
  <c r="G110" i="13" s="1"/>
  <c r="S91" i="20"/>
  <c r="S91" i="21" s="1"/>
  <c r="S111" i="13" s="1"/>
  <c r="N92" i="20"/>
  <c r="N92" i="21" s="1"/>
  <c r="N112" i="13" s="1"/>
  <c r="H95" i="20"/>
  <c r="H95" i="21" s="1"/>
  <c r="H115" i="13" s="1"/>
  <c r="O96" i="20"/>
  <c r="O96" i="21" s="1"/>
  <c r="O116" i="13" s="1"/>
  <c r="U97" i="20"/>
  <c r="U97" i="21" s="1"/>
  <c r="U117" i="13" s="1"/>
  <c r="I101" i="20"/>
  <c r="I101" i="21" s="1"/>
  <c r="I121" i="13" s="1"/>
  <c r="Q102" i="20"/>
  <c r="Q102" i="21" s="1"/>
  <c r="Q122" i="13" s="1"/>
  <c r="I105" i="20"/>
  <c r="I105" i="21" s="1"/>
  <c r="I125" i="13" s="1"/>
  <c r="Q106" i="20"/>
  <c r="Q106" i="21" s="1"/>
  <c r="Q126" i="13" s="1"/>
  <c r="I109" i="20"/>
  <c r="I109" i="21" s="1"/>
  <c r="I129" i="13" s="1"/>
  <c r="Q110" i="20"/>
  <c r="Q110" i="21" s="1"/>
  <c r="Q130" i="13" s="1"/>
  <c r="I113" i="20"/>
  <c r="I113" i="21" s="1"/>
  <c r="I133" i="13" s="1"/>
  <c r="Q114" i="20"/>
  <c r="Q114" i="21" s="1"/>
  <c r="Q134" i="13" s="1"/>
  <c r="I117" i="20"/>
  <c r="I117" i="21" s="1"/>
  <c r="I137" i="13" s="1"/>
  <c r="Q118" i="20"/>
  <c r="Q118" i="21" s="1"/>
  <c r="Q138" i="13" s="1"/>
  <c r="I121" i="20"/>
  <c r="I121" i="21" s="1"/>
  <c r="I141" i="13" s="1"/>
  <c r="Q122" i="20"/>
  <c r="Q122" i="21" s="1"/>
  <c r="Q142" i="13" s="1"/>
  <c r="I125" i="20"/>
  <c r="I125" i="21" s="1"/>
  <c r="I145" i="13" s="1"/>
  <c r="Q126" i="20"/>
  <c r="Q126" i="21" s="1"/>
  <c r="Q146" i="13" s="1"/>
  <c r="I129" i="20"/>
  <c r="I129" i="21" s="1"/>
  <c r="I149" i="13" s="1"/>
  <c r="Q130" i="20"/>
  <c r="Q130" i="21" s="1"/>
  <c r="Q150" i="13" s="1"/>
  <c r="I133" i="20"/>
  <c r="I133" i="21" s="1"/>
  <c r="I153" i="13" s="1"/>
  <c r="Q134" i="20"/>
  <c r="Q134" i="21" s="1"/>
  <c r="Q154" i="13" s="1"/>
  <c r="I137" i="20"/>
  <c r="I137" i="21" s="1"/>
  <c r="I157" i="13" s="1"/>
  <c r="Q138" i="20"/>
  <c r="Q138" i="21" s="1"/>
  <c r="Q158" i="13" s="1"/>
  <c r="I141" i="20"/>
  <c r="I141" i="21" s="1"/>
  <c r="I161" i="13" s="1"/>
  <c r="Q142" i="20"/>
  <c r="Q142" i="21" s="1"/>
  <c r="Q162" i="13" s="1"/>
  <c r="I145" i="20"/>
  <c r="I145" i="21" s="1"/>
  <c r="I165" i="13" s="1"/>
  <c r="Q146" i="20"/>
  <c r="Q146" i="21" s="1"/>
  <c r="Q166" i="13" s="1"/>
  <c r="I149" i="20"/>
  <c r="I149" i="21" s="1"/>
  <c r="I169" i="13" s="1"/>
  <c r="Q150" i="20"/>
  <c r="Q150" i="21" s="1"/>
  <c r="Q170" i="13" s="1"/>
  <c r="I153" i="20"/>
  <c r="I153" i="21" s="1"/>
  <c r="I173" i="13" s="1"/>
  <c r="G160" i="20"/>
  <c r="G160" i="21" s="1"/>
  <c r="G180" i="13" s="1"/>
  <c r="F168" i="20"/>
  <c r="F168" i="21" s="1"/>
  <c r="F188" i="13" s="1"/>
  <c r="C177" i="20"/>
  <c r="C177" i="21" s="1"/>
  <c r="C197" i="13" s="1"/>
  <c r="O188" i="20"/>
  <c r="O188" i="21" s="1"/>
  <c r="O208" i="13" s="1"/>
  <c r="E194" i="20"/>
  <c r="E194" i="21" s="1"/>
  <c r="E214" i="13" s="1"/>
  <c r="N197" i="20"/>
  <c r="N197" i="21" s="1"/>
  <c r="N217" i="13" s="1"/>
  <c r="C209" i="20"/>
  <c r="C209" i="21" s="1"/>
  <c r="C229" i="13" s="1"/>
  <c r="O220" i="20"/>
  <c r="O220" i="21" s="1"/>
  <c r="O240" i="13" s="1"/>
  <c r="E226" i="20"/>
  <c r="E226" i="21" s="1"/>
  <c r="E246" i="13" s="1"/>
  <c r="R229" i="20"/>
  <c r="R229" i="21" s="1"/>
  <c r="R249" i="13" s="1"/>
  <c r="I298" i="20"/>
  <c r="I298" i="21" s="1"/>
  <c r="I318" i="13" s="1"/>
  <c r="M301" i="20"/>
  <c r="M301" i="21" s="1"/>
  <c r="M321" i="13" s="1"/>
  <c r="O147" i="20"/>
  <c r="O147" i="21" s="1"/>
  <c r="O167" i="13" s="1"/>
  <c r="R148" i="20"/>
  <c r="R148" i="21" s="1"/>
  <c r="R168" i="13" s="1"/>
  <c r="O151" i="20"/>
  <c r="O151" i="21" s="1"/>
  <c r="O171" i="13" s="1"/>
  <c r="R152" i="20"/>
  <c r="R152" i="21" s="1"/>
  <c r="R172" i="13" s="1"/>
  <c r="R164" i="20"/>
  <c r="R164" i="21" s="1"/>
  <c r="R184" i="13" s="1"/>
  <c r="O172" i="20"/>
  <c r="O172" i="21" s="1"/>
  <c r="O192" i="13" s="1"/>
  <c r="E178" i="20"/>
  <c r="E178" i="21" s="1"/>
  <c r="E198" i="13" s="1"/>
  <c r="N181" i="20"/>
  <c r="N181" i="21" s="1"/>
  <c r="N201" i="13" s="1"/>
  <c r="C193" i="20"/>
  <c r="C193" i="21" s="1"/>
  <c r="C213" i="13" s="1"/>
  <c r="O204" i="20"/>
  <c r="O204" i="21" s="1"/>
  <c r="O224" i="13" s="1"/>
  <c r="E210" i="20"/>
  <c r="N213" i="20"/>
  <c r="N213" i="21" s="1"/>
  <c r="N233" i="13" s="1"/>
  <c r="C225" i="20"/>
  <c r="C225" i="21" s="1"/>
  <c r="C245" i="13" s="1"/>
  <c r="T345" i="20"/>
  <c r="T345" i="21" s="1"/>
  <c r="T365" i="13" s="1"/>
  <c r="N12" i="20"/>
  <c r="N12" i="21" s="1"/>
  <c r="N32" i="13" s="1"/>
  <c r="V12" i="20"/>
  <c r="V12" i="21" s="1"/>
  <c r="V32" i="13" s="1"/>
  <c r="M13" i="20"/>
  <c r="M13" i="21" s="1"/>
  <c r="M33" i="13" s="1"/>
  <c r="C14" i="20"/>
  <c r="O15" i="20"/>
  <c r="O15" i="21" s="1"/>
  <c r="O35" i="13" s="1"/>
  <c r="F16" i="20"/>
  <c r="F16" i="21" s="1"/>
  <c r="F36" i="13" s="1"/>
  <c r="V16" i="20"/>
  <c r="V16" i="21" s="1"/>
  <c r="V36" i="13" s="1"/>
  <c r="E17" i="20"/>
  <c r="E17" i="21" s="1"/>
  <c r="E37" i="13" s="1"/>
  <c r="U17" i="20"/>
  <c r="U17" i="21" s="1"/>
  <c r="U37" i="13" s="1"/>
  <c r="K18" i="20"/>
  <c r="K18" i="21" s="1"/>
  <c r="K38" i="13" s="1"/>
  <c r="O19" i="20"/>
  <c r="O19" i="21" s="1"/>
  <c r="O39" i="13" s="1"/>
  <c r="F20" i="20"/>
  <c r="F20" i="21" s="1"/>
  <c r="F40" i="13" s="1"/>
  <c r="V20" i="20"/>
  <c r="V20" i="21" s="1"/>
  <c r="V40" i="13" s="1"/>
  <c r="M21" i="20"/>
  <c r="M21" i="21" s="1"/>
  <c r="M41" i="13" s="1"/>
  <c r="C22" i="20"/>
  <c r="C22" i="21" s="1"/>
  <c r="C42" i="13" s="1"/>
  <c r="S22" i="20"/>
  <c r="S22" i="21" s="1"/>
  <c r="S42" i="13" s="1"/>
  <c r="G23" i="20"/>
  <c r="G23" i="21" s="1"/>
  <c r="G43" i="13" s="1"/>
  <c r="W23" i="20"/>
  <c r="W23" i="21" s="1"/>
  <c r="W43" i="13" s="1"/>
  <c r="N24" i="20"/>
  <c r="N24" i="21" s="1"/>
  <c r="N44" i="13" s="1"/>
  <c r="E25" i="20"/>
  <c r="E25" i="21" s="1"/>
  <c r="E45" i="13" s="1"/>
  <c r="U25" i="20"/>
  <c r="U25" i="21" s="1"/>
  <c r="U45" i="13" s="1"/>
  <c r="K26" i="20"/>
  <c r="K26" i="21" s="1"/>
  <c r="K46" i="13" s="1"/>
  <c r="S26" i="20"/>
  <c r="S26" i="21" s="1"/>
  <c r="S46" i="13" s="1"/>
  <c r="G27" i="20"/>
  <c r="G27" i="21" s="1"/>
  <c r="G47" i="13" s="1"/>
  <c r="W27" i="20"/>
  <c r="W27" i="21" s="1"/>
  <c r="W47" i="13" s="1"/>
  <c r="N28" i="20"/>
  <c r="N28" i="21" s="1"/>
  <c r="N48" i="13" s="1"/>
  <c r="E29" i="20"/>
  <c r="E29" i="21" s="1"/>
  <c r="E49" i="13" s="1"/>
  <c r="C30" i="20"/>
  <c r="O31" i="20"/>
  <c r="O31" i="21" s="1"/>
  <c r="O51" i="13" s="1"/>
  <c r="F32" i="20"/>
  <c r="F32" i="21" s="1"/>
  <c r="F52" i="13" s="1"/>
  <c r="V32" i="20"/>
  <c r="V32" i="21" s="1"/>
  <c r="V52" i="13" s="1"/>
  <c r="M33" i="20"/>
  <c r="M33" i="21" s="1"/>
  <c r="M53" i="13" s="1"/>
  <c r="C34" i="20"/>
  <c r="C34" i="21" s="1"/>
  <c r="C54" i="13" s="1"/>
  <c r="O35" i="20"/>
  <c r="O35" i="21" s="1"/>
  <c r="O55" i="13" s="1"/>
  <c r="F36" i="20"/>
  <c r="F36" i="21" s="1"/>
  <c r="F56" i="13" s="1"/>
  <c r="V36" i="20"/>
  <c r="V36" i="21" s="1"/>
  <c r="V56" i="13" s="1"/>
  <c r="M37" i="20"/>
  <c r="M37" i="21" s="1"/>
  <c r="M57" i="13" s="1"/>
  <c r="C38" i="20"/>
  <c r="C38" i="21" s="1"/>
  <c r="C58" i="13" s="1"/>
  <c r="S38" i="20"/>
  <c r="S38" i="21" s="1"/>
  <c r="S58" i="13" s="1"/>
  <c r="G39" i="20"/>
  <c r="G39" i="21" s="1"/>
  <c r="G59" i="13" s="1"/>
  <c r="W39" i="20"/>
  <c r="W39" i="21" s="1"/>
  <c r="W59" i="13" s="1"/>
  <c r="N40" i="20"/>
  <c r="N40" i="21" s="1"/>
  <c r="N60" i="13" s="1"/>
  <c r="E41" i="20"/>
  <c r="E41" i="21" s="1"/>
  <c r="E61" i="13" s="1"/>
  <c r="U41" i="20"/>
  <c r="U41" i="21" s="1"/>
  <c r="U61" i="13" s="1"/>
  <c r="K42" i="20"/>
  <c r="K42" i="21" s="1"/>
  <c r="K62" i="13" s="1"/>
  <c r="S42" i="20"/>
  <c r="S42" i="21" s="1"/>
  <c r="S62" i="13" s="1"/>
  <c r="G43" i="20"/>
  <c r="G43" i="21" s="1"/>
  <c r="G63" i="13" s="1"/>
  <c r="W43" i="20"/>
  <c r="W43" i="21" s="1"/>
  <c r="W63" i="13" s="1"/>
  <c r="F44" i="20"/>
  <c r="F44" i="21" s="1"/>
  <c r="F64" i="13" s="1"/>
  <c r="V44" i="20"/>
  <c r="V44" i="21" s="1"/>
  <c r="V64" i="13" s="1"/>
  <c r="M45" i="20"/>
  <c r="M45" i="21" s="1"/>
  <c r="M65" i="13" s="1"/>
  <c r="C46" i="20"/>
  <c r="C46" i="21" s="1"/>
  <c r="C66" i="13" s="1"/>
  <c r="O47" i="20"/>
  <c r="O47" i="21" s="1"/>
  <c r="O67" i="13" s="1"/>
  <c r="F48" i="20"/>
  <c r="F48" i="21" s="1"/>
  <c r="F68" i="13" s="1"/>
  <c r="V48" i="20"/>
  <c r="V48" i="21" s="1"/>
  <c r="V68" i="13" s="1"/>
  <c r="Q49" i="20"/>
  <c r="Q49" i="21" s="1"/>
  <c r="Q69" i="13" s="1"/>
  <c r="T50" i="20"/>
  <c r="T50" i="21" s="1"/>
  <c r="T70" i="13" s="1"/>
  <c r="O51" i="20"/>
  <c r="O51" i="21" s="1"/>
  <c r="O71" i="13" s="1"/>
  <c r="J52" i="20"/>
  <c r="J52" i="21" s="1"/>
  <c r="J72" i="13" s="1"/>
  <c r="H53" i="20"/>
  <c r="H53" i="21" s="1"/>
  <c r="H73" i="13" s="1"/>
  <c r="B55" i="20"/>
  <c r="B55" i="21" s="1"/>
  <c r="B75" i="13" s="1"/>
  <c r="I56" i="20"/>
  <c r="I56" i="21" s="1"/>
  <c r="I76" i="13" s="1"/>
  <c r="P57" i="20"/>
  <c r="P57" i="21" s="1"/>
  <c r="P77" i="13" s="1"/>
  <c r="O58" i="20"/>
  <c r="O58" i="21" s="1"/>
  <c r="O78" i="13" s="1"/>
  <c r="R59" i="20"/>
  <c r="R59" i="21" s="1"/>
  <c r="R79" i="13" s="1"/>
  <c r="Y60" i="20"/>
  <c r="Y60" i="21" s="1"/>
  <c r="Y80" i="13" s="1"/>
  <c r="B63" i="20"/>
  <c r="B63" i="21" s="1"/>
  <c r="B83" i="13" s="1"/>
  <c r="I64" i="20"/>
  <c r="I64" i="21" s="1"/>
  <c r="I84" i="13" s="1"/>
  <c r="P65" i="20"/>
  <c r="P65" i="21" s="1"/>
  <c r="P85" i="13" s="1"/>
  <c r="B67" i="20"/>
  <c r="B67" i="21" s="1"/>
  <c r="B87" i="13" s="1"/>
  <c r="I68" i="20"/>
  <c r="I68" i="21" s="1"/>
  <c r="I88" i="13" s="1"/>
  <c r="P69" i="20"/>
  <c r="P69" i="21" s="1"/>
  <c r="P89" i="13" s="1"/>
  <c r="O70" i="20"/>
  <c r="O70" i="21" s="1"/>
  <c r="O90" i="13" s="1"/>
  <c r="R71" i="20"/>
  <c r="R71" i="21" s="1"/>
  <c r="R91" i="13" s="1"/>
  <c r="Y72" i="20"/>
  <c r="Y72" i="21" s="1"/>
  <c r="Y92" i="13" s="1"/>
  <c r="B75" i="20"/>
  <c r="B75" i="21" s="1"/>
  <c r="B95" i="13" s="1"/>
  <c r="I76" i="20"/>
  <c r="I76" i="21" s="1"/>
  <c r="I96" i="13" s="1"/>
  <c r="P77" i="20"/>
  <c r="P77" i="21" s="1"/>
  <c r="P97" i="13" s="1"/>
  <c r="O78" i="20"/>
  <c r="O78" i="21" s="1"/>
  <c r="O98" i="13" s="1"/>
  <c r="R79" i="20"/>
  <c r="R79" i="21" s="1"/>
  <c r="R99" i="13" s="1"/>
  <c r="Y80" i="20"/>
  <c r="Y80" i="21" s="1"/>
  <c r="Y100" i="13" s="1"/>
  <c r="B83" i="20"/>
  <c r="B83" i="21" s="1"/>
  <c r="B103" i="13" s="1"/>
  <c r="X86" i="20"/>
  <c r="X86" i="21" s="1"/>
  <c r="X106" i="13" s="1"/>
  <c r="E92" i="20"/>
  <c r="E92" i="21" s="1"/>
  <c r="E112" i="13" s="1"/>
  <c r="C96" i="20"/>
  <c r="C96" i="21" s="1"/>
  <c r="C116" i="13" s="1"/>
  <c r="H98" i="20"/>
  <c r="H98" i="21" s="1"/>
  <c r="H118" i="13" s="1"/>
  <c r="P102" i="20"/>
  <c r="P102" i="21" s="1"/>
  <c r="P122" i="13" s="1"/>
  <c r="P106" i="20"/>
  <c r="P106" i="21" s="1"/>
  <c r="P126" i="13" s="1"/>
  <c r="T111" i="20"/>
  <c r="T111" i="21" s="1"/>
  <c r="T131" i="13" s="1"/>
  <c r="T115" i="20"/>
  <c r="T115" i="21" s="1"/>
  <c r="T135" i="13" s="1"/>
  <c r="P118" i="20"/>
  <c r="P118" i="21" s="1"/>
  <c r="P138" i="13" s="1"/>
  <c r="P122" i="20"/>
  <c r="P122" i="21" s="1"/>
  <c r="P142" i="13" s="1"/>
  <c r="P126" i="20"/>
  <c r="P126" i="21" s="1"/>
  <c r="P146" i="13" s="1"/>
  <c r="P130" i="20"/>
  <c r="P130" i="21" s="1"/>
  <c r="P150" i="13" s="1"/>
  <c r="T135" i="20"/>
  <c r="T135" i="21" s="1"/>
  <c r="T155" i="13" s="1"/>
  <c r="P138" i="20"/>
  <c r="P138" i="21" s="1"/>
  <c r="P158" i="13" s="1"/>
  <c r="T143" i="20"/>
  <c r="T143" i="21" s="1"/>
  <c r="T163" i="13" s="1"/>
  <c r="T147" i="20"/>
  <c r="T147" i="21" s="1"/>
  <c r="T167" i="13" s="1"/>
  <c r="P150" i="20"/>
  <c r="P150" i="21" s="1"/>
  <c r="P170" i="13" s="1"/>
  <c r="P154" i="20"/>
  <c r="P154" i="21" s="1"/>
  <c r="P174" i="13" s="1"/>
  <c r="E170" i="20"/>
  <c r="E170" i="21" s="1"/>
  <c r="E190" i="13" s="1"/>
  <c r="B202" i="20"/>
  <c r="B202" i="21" s="1"/>
  <c r="B222" i="13" s="1"/>
  <c r="N244" i="20"/>
  <c r="N244" i="21" s="1"/>
  <c r="N264" i="13" s="1"/>
  <c r="H263" i="20"/>
  <c r="H263" i="21" s="1"/>
  <c r="H283" i="13" s="1"/>
  <c r="B12" i="20"/>
  <c r="B12" i="21" s="1"/>
  <c r="B32" i="13" s="1"/>
  <c r="J12" i="20"/>
  <c r="J12" i="21" s="1"/>
  <c r="J32" i="13" s="1"/>
  <c r="R12" i="20"/>
  <c r="R12" i="21" s="1"/>
  <c r="R32" i="13" s="1"/>
  <c r="I13" i="20"/>
  <c r="I13" i="21" s="1"/>
  <c r="I33" i="13" s="1"/>
  <c r="Q13" i="20"/>
  <c r="Q13" i="21" s="1"/>
  <c r="Q33" i="13" s="1"/>
  <c r="Y13" i="20"/>
  <c r="Y13" i="21" s="1"/>
  <c r="Y33" i="13" s="1"/>
  <c r="G14" i="20"/>
  <c r="G14" i="21" s="1"/>
  <c r="G34" i="13" s="1"/>
  <c r="O14" i="20"/>
  <c r="O14" i="21" s="1"/>
  <c r="O34" i="13" s="1"/>
  <c r="W14" i="20"/>
  <c r="W14" i="21" s="1"/>
  <c r="W34" i="13" s="1"/>
  <c r="C15" i="20"/>
  <c r="C15" i="21" s="1"/>
  <c r="C35" i="13" s="1"/>
  <c r="K15" i="20"/>
  <c r="K15" i="21" s="1"/>
  <c r="K35" i="13" s="1"/>
  <c r="S15" i="20"/>
  <c r="S15" i="21" s="1"/>
  <c r="S35" i="13" s="1"/>
  <c r="B16" i="20"/>
  <c r="B16" i="21" s="1"/>
  <c r="B36" i="13" s="1"/>
  <c r="J16" i="20"/>
  <c r="J16" i="21" s="1"/>
  <c r="J36" i="13" s="1"/>
  <c r="R16" i="20"/>
  <c r="R16" i="21" s="1"/>
  <c r="R36" i="13" s="1"/>
  <c r="I17" i="20"/>
  <c r="I17" i="21" s="1"/>
  <c r="I37" i="13" s="1"/>
  <c r="Q17" i="20"/>
  <c r="Q17" i="21" s="1"/>
  <c r="Q37" i="13" s="1"/>
  <c r="Y17" i="20"/>
  <c r="Y17" i="21" s="1"/>
  <c r="Y37" i="13" s="1"/>
  <c r="G18" i="20"/>
  <c r="G18" i="21" s="1"/>
  <c r="G38" i="13" s="1"/>
  <c r="O18" i="20"/>
  <c r="W18" i="20"/>
  <c r="W18" i="21" s="1"/>
  <c r="W38" i="13" s="1"/>
  <c r="C19" i="20"/>
  <c r="C19" i="21" s="1"/>
  <c r="C39" i="13" s="1"/>
  <c r="K19" i="20"/>
  <c r="K19" i="21" s="1"/>
  <c r="K39" i="13" s="1"/>
  <c r="S19" i="20"/>
  <c r="S19" i="21" s="1"/>
  <c r="S39" i="13" s="1"/>
  <c r="B20" i="20"/>
  <c r="B20" i="21" s="1"/>
  <c r="B40" i="13" s="1"/>
  <c r="J20" i="20"/>
  <c r="J20" i="21" s="1"/>
  <c r="J40" i="13" s="1"/>
  <c r="R20" i="20"/>
  <c r="R20" i="21" s="1"/>
  <c r="R40" i="13" s="1"/>
  <c r="I21" i="20"/>
  <c r="I21" i="21" s="1"/>
  <c r="I41" i="13" s="1"/>
  <c r="Q21" i="20"/>
  <c r="Q21" i="21" s="1"/>
  <c r="Q41" i="13" s="1"/>
  <c r="Y21" i="20"/>
  <c r="Y21" i="21" s="1"/>
  <c r="Y41" i="13" s="1"/>
  <c r="G22" i="20"/>
  <c r="G22" i="21" s="1"/>
  <c r="G42" i="13" s="1"/>
  <c r="O22" i="20"/>
  <c r="O22" i="21" s="1"/>
  <c r="O42" i="13" s="1"/>
  <c r="W22" i="20"/>
  <c r="W22" i="21" s="1"/>
  <c r="W42" i="13" s="1"/>
  <c r="C23" i="20"/>
  <c r="C23" i="21" s="1"/>
  <c r="C43" i="13" s="1"/>
  <c r="K23" i="20"/>
  <c r="K23" i="21" s="1"/>
  <c r="K43" i="13" s="1"/>
  <c r="S23" i="20"/>
  <c r="S23" i="21" s="1"/>
  <c r="S43" i="13" s="1"/>
  <c r="B24" i="20"/>
  <c r="B24" i="21" s="1"/>
  <c r="B44" i="13" s="1"/>
  <c r="J24" i="20"/>
  <c r="J24" i="21" s="1"/>
  <c r="J44" i="13" s="1"/>
  <c r="R24" i="20"/>
  <c r="R24" i="21" s="1"/>
  <c r="R44" i="13" s="1"/>
  <c r="I25" i="20"/>
  <c r="I25" i="21" s="1"/>
  <c r="I45" i="13" s="1"/>
  <c r="Q25" i="20"/>
  <c r="Q25" i="21" s="1"/>
  <c r="Q45" i="13" s="1"/>
  <c r="Y25" i="20"/>
  <c r="Y25" i="21" s="1"/>
  <c r="Y45" i="13" s="1"/>
  <c r="G26" i="20"/>
  <c r="G26" i="21" s="1"/>
  <c r="G46" i="13" s="1"/>
  <c r="O26" i="20"/>
  <c r="O26" i="21" s="1"/>
  <c r="O46" i="13" s="1"/>
  <c r="W26" i="20"/>
  <c r="W26" i="21" s="1"/>
  <c r="W46" i="13" s="1"/>
  <c r="C27" i="20"/>
  <c r="C27" i="21" s="1"/>
  <c r="C47" i="13" s="1"/>
  <c r="K27" i="20"/>
  <c r="K27" i="21" s="1"/>
  <c r="K47" i="13" s="1"/>
  <c r="S27" i="20"/>
  <c r="S27" i="21" s="1"/>
  <c r="S47" i="13" s="1"/>
  <c r="B28" i="20"/>
  <c r="B28" i="21" s="1"/>
  <c r="B48" i="13" s="1"/>
  <c r="J28" i="20"/>
  <c r="J28" i="21" s="1"/>
  <c r="J48" i="13" s="1"/>
  <c r="R28" i="20"/>
  <c r="R28" i="21" s="1"/>
  <c r="R48" i="13" s="1"/>
  <c r="I29" i="20"/>
  <c r="I29" i="21" s="1"/>
  <c r="I49" i="13" s="1"/>
  <c r="Q29" i="20"/>
  <c r="Q29" i="21" s="1"/>
  <c r="Q49" i="13" s="1"/>
  <c r="Y29" i="20"/>
  <c r="Y29" i="21" s="1"/>
  <c r="Y49" i="13" s="1"/>
  <c r="G30" i="20"/>
  <c r="G30" i="21" s="1"/>
  <c r="G50" i="13" s="1"/>
  <c r="O30" i="20"/>
  <c r="O30" i="21" s="1"/>
  <c r="O50" i="13" s="1"/>
  <c r="W30" i="20"/>
  <c r="W30" i="21" s="1"/>
  <c r="W50" i="13" s="1"/>
  <c r="C31" i="20"/>
  <c r="C31" i="21" s="1"/>
  <c r="C51" i="13" s="1"/>
  <c r="K31" i="20"/>
  <c r="K31" i="21" s="1"/>
  <c r="K51" i="13" s="1"/>
  <c r="S31" i="20"/>
  <c r="S31" i="21" s="1"/>
  <c r="S51" i="13" s="1"/>
  <c r="B32" i="20"/>
  <c r="B32" i="21" s="1"/>
  <c r="B52" i="13" s="1"/>
  <c r="J32" i="20"/>
  <c r="J32" i="21" s="1"/>
  <c r="J52" i="13" s="1"/>
  <c r="R32" i="20"/>
  <c r="R32" i="21" s="1"/>
  <c r="R52" i="13" s="1"/>
  <c r="I33" i="20"/>
  <c r="I33" i="21" s="1"/>
  <c r="I53" i="13" s="1"/>
  <c r="Q33" i="20"/>
  <c r="Q33" i="21" s="1"/>
  <c r="Q53" i="13" s="1"/>
  <c r="Y33" i="20"/>
  <c r="Y33" i="21" s="1"/>
  <c r="Y53" i="13" s="1"/>
  <c r="G34" i="20"/>
  <c r="G34" i="21" s="1"/>
  <c r="G54" i="13" s="1"/>
  <c r="O34" i="20"/>
  <c r="O34" i="21" s="1"/>
  <c r="O54" i="13" s="1"/>
  <c r="W34" i="20"/>
  <c r="W34" i="21" s="1"/>
  <c r="W54" i="13" s="1"/>
  <c r="C35" i="20"/>
  <c r="C35" i="21" s="1"/>
  <c r="C55" i="13" s="1"/>
  <c r="K35" i="20"/>
  <c r="K35" i="21" s="1"/>
  <c r="K55" i="13" s="1"/>
  <c r="S35" i="20"/>
  <c r="S35" i="21" s="1"/>
  <c r="S55" i="13" s="1"/>
  <c r="B36" i="20"/>
  <c r="B36" i="21" s="1"/>
  <c r="B56" i="13" s="1"/>
  <c r="J36" i="20"/>
  <c r="J36" i="21" s="1"/>
  <c r="J56" i="13" s="1"/>
  <c r="R36" i="20"/>
  <c r="R36" i="21" s="1"/>
  <c r="R56" i="13" s="1"/>
  <c r="I37" i="20"/>
  <c r="I37" i="21" s="1"/>
  <c r="I57" i="13" s="1"/>
  <c r="Q37" i="20"/>
  <c r="Q37" i="21" s="1"/>
  <c r="Q57" i="13" s="1"/>
  <c r="Y37" i="20"/>
  <c r="Y37" i="21" s="1"/>
  <c r="Y57" i="13" s="1"/>
  <c r="G38" i="20"/>
  <c r="G38" i="21" s="1"/>
  <c r="G58" i="13" s="1"/>
  <c r="O38" i="20"/>
  <c r="O38" i="21" s="1"/>
  <c r="O58" i="13" s="1"/>
  <c r="W38" i="20"/>
  <c r="W38" i="21" s="1"/>
  <c r="W58" i="13" s="1"/>
  <c r="C39" i="20"/>
  <c r="C39" i="21" s="1"/>
  <c r="C59" i="13" s="1"/>
  <c r="K39" i="20"/>
  <c r="K39" i="21" s="1"/>
  <c r="K59" i="13" s="1"/>
  <c r="S39" i="20"/>
  <c r="S39" i="21" s="1"/>
  <c r="S59" i="13" s="1"/>
  <c r="B40" i="20"/>
  <c r="B40" i="21" s="1"/>
  <c r="B60" i="13" s="1"/>
  <c r="J40" i="20"/>
  <c r="J40" i="21" s="1"/>
  <c r="J60" i="13" s="1"/>
  <c r="R40" i="20"/>
  <c r="R40" i="21" s="1"/>
  <c r="R60" i="13" s="1"/>
  <c r="I41" i="20"/>
  <c r="I41" i="21" s="1"/>
  <c r="I61" i="13" s="1"/>
  <c r="Q41" i="20"/>
  <c r="Q41" i="21" s="1"/>
  <c r="Q61" i="13" s="1"/>
  <c r="Y41" i="20"/>
  <c r="Y41" i="21" s="1"/>
  <c r="Y61" i="13" s="1"/>
  <c r="G42" i="20"/>
  <c r="G42" i="21" s="1"/>
  <c r="G62" i="13" s="1"/>
  <c r="O42" i="20"/>
  <c r="O42" i="21" s="1"/>
  <c r="O62" i="13" s="1"/>
  <c r="W42" i="20"/>
  <c r="W42" i="21" s="1"/>
  <c r="W62" i="13" s="1"/>
  <c r="C43" i="20"/>
  <c r="C43" i="21" s="1"/>
  <c r="C63" i="13" s="1"/>
  <c r="K43" i="20"/>
  <c r="K43" i="21" s="1"/>
  <c r="K63" i="13" s="1"/>
  <c r="S43" i="20"/>
  <c r="S43" i="21" s="1"/>
  <c r="S63" i="13" s="1"/>
  <c r="B44" i="20"/>
  <c r="B44" i="21" s="1"/>
  <c r="B64" i="13" s="1"/>
  <c r="J44" i="20"/>
  <c r="J44" i="21" s="1"/>
  <c r="J64" i="13" s="1"/>
  <c r="R44" i="20"/>
  <c r="R44" i="21" s="1"/>
  <c r="R64" i="13" s="1"/>
  <c r="I45" i="20"/>
  <c r="I45" i="21" s="1"/>
  <c r="I65" i="13" s="1"/>
  <c r="Q45" i="20"/>
  <c r="Q45" i="21" s="1"/>
  <c r="Q65" i="13" s="1"/>
  <c r="Y45" i="20"/>
  <c r="Y45" i="21" s="1"/>
  <c r="Y65" i="13" s="1"/>
  <c r="G46" i="20"/>
  <c r="G46" i="21" s="1"/>
  <c r="G66" i="13" s="1"/>
  <c r="O46" i="20"/>
  <c r="O46" i="21" s="1"/>
  <c r="O66" i="13" s="1"/>
  <c r="W46" i="20"/>
  <c r="W46" i="21" s="1"/>
  <c r="W66" i="13" s="1"/>
  <c r="C47" i="20"/>
  <c r="C47" i="21" s="1"/>
  <c r="C67" i="13" s="1"/>
  <c r="K47" i="20"/>
  <c r="K47" i="21" s="1"/>
  <c r="K67" i="13" s="1"/>
  <c r="S47" i="20"/>
  <c r="S47" i="21" s="1"/>
  <c r="S67" i="13" s="1"/>
  <c r="B48" i="20"/>
  <c r="B48" i="21" s="1"/>
  <c r="B68" i="13" s="1"/>
  <c r="J48" i="20"/>
  <c r="J48" i="21" s="1"/>
  <c r="J68" i="13" s="1"/>
  <c r="R48" i="20"/>
  <c r="R48" i="21" s="1"/>
  <c r="R68" i="13" s="1"/>
  <c r="M49" i="20"/>
  <c r="M49" i="21" s="1"/>
  <c r="M69" i="13" s="1"/>
  <c r="X49" i="20"/>
  <c r="X49" i="21" s="1"/>
  <c r="X69" i="13" s="1"/>
  <c r="D50" i="20"/>
  <c r="D50" i="21" s="1"/>
  <c r="D70" i="13" s="1"/>
  <c r="O50" i="20"/>
  <c r="O50" i="21" s="1"/>
  <c r="O70" i="13" s="1"/>
  <c r="J51" i="20"/>
  <c r="J51" i="21" s="1"/>
  <c r="J71" i="13" s="1"/>
  <c r="S51" i="20"/>
  <c r="S51" i="21" s="1"/>
  <c r="S71" i="13" s="1"/>
  <c r="F52" i="20"/>
  <c r="F52" i="21" s="1"/>
  <c r="F72" i="13" s="1"/>
  <c r="Q52" i="20"/>
  <c r="Q52" i="21" s="1"/>
  <c r="Q72" i="13" s="1"/>
  <c r="M53" i="20"/>
  <c r="M53" i="21" s="1"/>
  <c r="M73" i="13" s="1"/>
  <c r="X53" i="20"/>
  <c r="X53" i="21" s="1"/>
  <c r="X73" i="13" s="1"/>
  <c r="G54" i="20"/>
  <c r="G54" i="21" s="1"/>
  <c r="G74" i="13" s="1"/>
  <c r="W54" i="20"/>
  <c r="W54" i="21" s="1"/>
  <c r="W74" i="13" s="1"/>
  <c r="J55" i="20"/>
  <c r="J55" i="21" s="1"/>
  <c r="J75" i="13" s="1"/>
  <c r="Q56" i="20"/>
  <c r="Q56" i="21" s="1"/>
  <c r="Q76" i="13" s="1"/>
  <c r="H57" i="20"/>
  <c r="H57" i="21" s="1"/>
  <c r="H77" i="13" s="1"/>
  <c r="X57" i="20"/>
  <c r="X57" i="21" s="1"/>
  <c r="X77" i="13" s="1"/>
  <c r="G58" i="20"/>
  <c r="G58" i="21" s="1"/>
  <c r="G78" i="13" s="1"/>
  <c r="W58" i="20"/>
  <c r="W58" i="21" s="1"/>
  <c r="W78" i="13" s="1"/>
  <c r="J59" i="20"/>
  <c r="J59" i="21" s="1"/>
  <c r="J79" i="13" s="1"/>
  <c r="Q60" i="20"/>
  <c r="Q60" i="21" s="1"/>
  <c r="Q80" i="13" s="1"/>
  <c r="H61" i="20"/>
  <c r="H61" i="21" s="1"/>
  <c r="H81" i="13" s="1"/>
  <c r="X61" i="20"/>
  <c r="X61" i="21" s="1"/>
  <c r="X81" i="13" s="1"/>
  <c r="G62" i="20"/>
  <c r="G62" i="21" s="1"/>
  <c r="G82" i="13" s="1"/>
  <c r="W62" i="20"/>
  <c r="W62" i="21" s="1"/>
  <c r="W82" i="13" s="1"/>
  <c r="J63" i="20"/>
  <c r="J63" i="21" s="1"/>
  <c r="J83" i="13" s="1"/>
  <c r="Q64" i="20"/>
  <c r="Q64" i="21" s="1"/>
  <c r="Q84" i="13" s="1"/>
  <c r="H65" i="20"/>
  <c r="H65" i="21" s="1"/>
  <c r="H85" i="13" s="1"/>
  <c r="X65" i="20"/>
  <c r="X65" i="21" s="1"/>
  <c r="X85" i="13" s="1"/>
  <c r="G66" i="20"/>
  <c r="G66" i="21" s="1"/>
  <c r="G86" i="13" s="1"/>
  <c r="W66" i="20"/>
  <c r="W66" i="21" s="1"/>
  <c r="W86" i="13" s="1"/>
  <c r="J67" i="20"/>
  <c r="J67" i="21" s="1"/>
  <c r="J87" i="13" s="1"/>
  <c r="Q68" i="20"/>
  <c r="Q68" i="21" s="1"/>
  <c r="Q88" i="13" s="1"/>
  <c r="H69" i="20"/>
  <c r="H69" i="21" s="1"/>
  <c r="H89" i="13" s="1"/>
  <c r="X69" i="20"/>
  <c r="X69" i="21" s="1"/>
  <c r="X89" i="13" s="1"/>
  <c r="G70" i="20"/>
  <c r="G70" i="21" s="1"/>
  <c r="G90" i="13" s="1"/>
  <c r="W70" i="20"/>
  <c r="W70" i="21" s="1"/>
  <c r="W90" i="13" s="1"/>
  <c r="J71" i="20"/>
  <c r="J71" i="21" s="1"/>
  <c r="J91" i="13" s="1"/>
  <c r="Q72" i="20"/>
  <c r="Q72" i="21" s="1"/>
  <c r="Q92" i="13" s="1"/>
  <c r="H73" i="20"/>
  <c r="H73" i="21" s="1"/>
  <c r="H93" i="13" s="1"/>
  <c r="X73" i="20"/>
  <c r="X73" i="21" s="1"/>
  <c r="X93" i="13" s="1"/>
  <c r="G74" i="20"/>
  <c r="G74" i="21" s="1"/>
  <c r="G94" i="13" s="1"/>
  <c r="W74" i="20"/>
  <c r="W74" i="21" s="1"/>
  <c r="W94" i="13" s="1"/>
  <c r="J75" i="20"/>
  <c r="J75" i="21" s="1"/>
  <c r="J95" i="13" s="1"/>
  <c r="Q76" i="20"/>
  <c r="Q76" i="21" s="1"/>
  <c r="Q96" i="13" s="1"/>
  <c r="H77" i="20"/>
  <c r="H77" i="21" s="1"/>
  <c r="H97" i="13" s="1"/>
  <c r="X77" i="20"/>
  <c r="X77" i="21" s="1"/>
  <c r="X97" i="13" s="1"/>
  <c r="G78" i="20"/>
  <c r="G78" i="21" s="1"/>
  <c r="G98" i="13" s="1"/>
  <c r="W78" i="20"/>
  <c r="W78" i="21" s="1"/>
  <c r="W98" i="13" s="1"/>
  <c r="J79" i="20"/>
  <c r="J79" i="21" s="1"/>
  <c r="J99" i="13" s="1"/>
  <c r="Q80" i="20"/>
  <c r="Q80" i="21" s="1"/>
  <c r="Q100" i="13" s="1"/>
  <c r="H81" i="20"/>
  <c r="H81" i="21" s="1"/>
  <c r="H101" i="13" s="1"/>
  <c r="X81" i="20"/>
  <c r="X81" i="21" s="1"/>
  <c r="X101" i="13" s="1"/>
  <c r="G82" i="20"/>
  <c r="G82" i="21" s="1"/>
  <c r="G102" i="13" s="1"/>
  <c r="W82" i="20"/>
  <c r="W82" i="21" s="1"/>
  <c r="W102" i="13" s="1"/>
  <c r="J83" i="20"/>
  <c r="J83" i="21" s="1"/>
  <c r="J103" i="13" s="1"/>
  <c r="Q84" i="20"/>
  <c r="Q84" i="21" s="1"/>
  <c r="Q104" i="13" s="1"/>
  <c r="M85" i="20"/>
  <c r="M85" i="21" s="1"/>
  <c r="M105" i="13" s="1"/>
  <c r="H86" i="20"/>
  <c r="H86" i="21" s="1"/>
  <c r="H106" i="13" s="1"/>
  <c r="G87" i="20"/>
  <c r="G87" i="21" s="1"/>
  <c r="G107" i="13" s="1"/>
  <c r="M88" i="20"/>
  <c r="M88" i="21" s="1"/>
  <c r="M108" i="13" s="1"/>
  <c r="M89" i="20"/>
  <c r="M89" i="21" s="1"/>
  <c r="M109" i="13" s="1"/>
  <c r="H90" i="20"/>
  <c r="H90" i="21" s="1"/>
  <c r="H110" i="13" s="1"/>
  <c r="W91" i="20"/>
  <c r="W91" i="21" s="1"/>
  <c r="W111" i="13" s="1"/>
  <c r="Q94" i="20"/>
  <c r="Q94" i="21" s="1"/>
  <c r="Q114" i="13" s="1"/>
  <c r="L95" i="20"/>
  <c r="L95" i="21" s="1"/>
  <c r="L115" i="13" s="1"/>
  <c r="Y96" i="20"/>
  <c r="Y96" i="21" s="1"/>
  <c r="Y116" i="13" s="1"/>
  <c r="B99" i="20"/>
  <c r="B99" i="21" s="1"/>
  <c r="B119" i="13" s="1"/>
  <c r="E100" i="20"/>
  <c r="E100" i="21" s="1"/>
  <c r="E120" i="13" s="1"/>
  <c r="J101" i="20"/>
  <c r="C104" i="20"/>
  <c r="C104" i="21" s="1"/>
  <c r="C124" i="13" s="1"/>
  <c r="J105" i="20"/>
  <c r="J105" i="21" s="1"/>
  <c r="J125" i="13" s="1"/>
  <c r="C108" i="20"/>
  <c r="C108" i="21" s="1"/>
  <c r="C128" i="13" s="1"/>
  <c r="J109" i="20"/>
  <c r="J109" i="21" s="1"/>
  <c r="J129" i="13" s="1"/>
  <c r="C112" i="20"/>
  <c r="C112" i="21" s="1"/>
  <c r="C132" i="13" s="1"/>
  <c r="J113" i="20"/>
  <c r="J113" i="21" s="1"/>
  <c r="J133" i="13" s="1"/>
  <c r="C116" i="20"/>
  <c r="C116" i="21" s="1"/>
  <c r="C136" i="13" s="1"/>
  <c r="J117" i="20"/>
  <c r="J117" i="21" s="1"/>
  <c r="J137" i="13" s="1"/>
  <c r="C120" i="20"/>
  <c r="C120" i="21" s="1"/>
  <c r="C140" i="13" s="1"/>
  <c r="J121" i="20"/>
  <c r="J121" i="21" s="1"/>
  <c r="J141" i="13" s="1"/>
  <c r="C124" i="20"/>
  <c r="C124" i="21" s="1"/>
  <c r="C144" i="13" s="1"/>
  <c r="J125" i="20"/>
  <c r="J125" i="21" s="1"/>
  <c r="J145" i="13" s="1"/>
  <c r="C128" i="20"/>
  <c r="C128" i="21" s="1"/>
  <c r="C148" i="13" s="1"/>
  <c r="J129" i="20"/>
  <c r="J129" i="21" s="1"/>
  <c r="J149" i="13" s="1"/>
  <c r="C132" i="20"/>
  <c r="C132" i="21" s="1"/>
  <c r="C152" i="13" s="1"/>
  <c r="J133" i="20"/>
  <c r="J133" i="21" s="1"/>
  <c r="J153" i="13" s="1"/>
  <c r="C136" i="20"/>
  <c r="C136" i="21" s="1"/>
  <c r="C156" i="13" s="1"/>
  <c r="J137" i="20"/>
  <c r="J137" i="21" s="1"/>
  <c r="J157" i="13" s="1"/>
  <c r="C140" i="20"/>
  <c r="C140" i="21" s="1"/>
  <c r="C160" i="13" s="1"/>
  <c r="J141" i="20"/>
  <c r="J141" i="21" s="1"/>
  <c r="J161" i="13" s="1"/>
  <c r="C144" i="20"/>
  <c r="C144" i="21" s="1"/>
  <c r="C164" i="13" s="1"/>
  <c r="J145" i="20"/>
  <c r="J145" i="21" s="1"/>
  <c r="J165" i="13" s="1"/>
  <c r="C148" i="20"/>
  <c r="C148" i="21" s="1"/>
  <c r="C168" i="13" s="1"/>
  <c r="J149" i="20"/>
  <c r="J149" i="21" s="1"/>
  <c r="J169" i="13" s="1"/>
  <c r="C152" i="20"/>
  <c r="C152" i="21" s="1"/>
  <c r="C172" i="13" s="1"/>
  <c r="R153" i="20"/>
  <c r="R153" i="21" s="1"/>
  <c r="R173" i="13" s="1"/>
  <c r="P158" i="20"/>
  <c r="P158" i="21" s="1"/>
  <c r="P178" i="13" s="1"/>
  <c r="P164" i="20"/>
  <c r="P164" i="21" s="1"/>
  <c r="P184" i="13" s="1"/>
  <c r="Y166" i="20"/>
  <c r="Y166" i="21" s="1"/>
  <c r="Y186" i="13" s="1"/>
  <c r="I183" i="20"/>
  <c r="I183" i="21" s="1"/>
  <c r="I203" i="13" s="1"/>
  <c r="B186" i="20"/>
  <c r="B186" i="21" s="1"/>
  <c r="B206" i="13" s="1"/>
  <c r="I215" i="20"/>
  <c r="I215" i="21" s="1"/>
  <c r="I235" i="13" s="1"/>
  <c r="B218" i="20"/>
  <c r="B218" i="21" s="1"/>
  <c r="B238" i="13" s="1"/>
  <c r="I233" i="20"/>
  <c r="I233" i="21" s="1"/>
  <c r="I253" i="13" s="1"/>
  <c r="W236" i="20"/>
  <c r="W236" i="21" s="1"/>
  <c r="W256" i="13" s="1"/>
  <c r="F239" i="20"/>
  <c r="F239" i="21" s="1"/>
  <c r="F259" i="13" s="1"/>
  <c r="N252" i="20"/>
  <c r="N252" i="21" s="1"/>
  <c r="N272" i="13" s="1"/>
  <c r="H255" i="20"/>
  <c r="H255" i="21" s="1"/>
  <c r="H275" i="13" s="1"/>
  <c r="Q268" i="20"/>
  <c r="Q268" i="21" s="1"/>
  <c r="Q288" i="13" s="1"/>
  <c r="C12" i="20"/>
  <c r="C12" i="21" s="1"/>
  <c r="C32" i="13" s="1"/>
  <c r="G12" i="20"/>
  <c r="G12" i="21" s="1"/>
  <c r="G32" i="13" s="1"/>
  <c r="K12" i="20"/>
  <c r="K12" i="21" s="1"/>
  <c r="K32" i="13" s="1"/>
  <c r="O12" i="20"/>
  <c r="O12" i="21" s="1"/>
  <c r="O32" i="13" s="1"/>
  <c r="S12" i="20"/>
  <c r="S12" i="21" s="1"/>
  <c r="S32" i="13" s="1"/>
  <c r="W12" i="20"/>
  <c r="W12" i="21" s="1"/>
  <c r="W32" i="13" s="1"/>
  <c r="B13" i="20"/>
  <c r="B13" i="21" s="1"/>
  <c r="B33" i="13" s="1"/>
  <c r="F13" i="20"/>
  <c r="F13" i="21" s="1"/>
  <c r="F33" i="13" s="1"/>
  <c r="J13" i="20"/>
  <c r="J13" i="21" s="1"/>
  <c r="J33" i="13" s="1"/>
  <c r="N13" i="20"/>
  <c r="N13" i="21" s="1"/>
  <c r="N33" i="13" s="1"/>
  <c r="R13" i="20"/>
  <c r="R13" i="21" s="1"/>
  <c r="R33" i="13" s="1"/>
  <c r="V13" i="20"/>
  <c r="V13" i="21" s="1"/>
  <c r="V33" i="13" s="1"/>
  <c r="E14" i="20"/>
  <c r="E14" i="21" s="1"/>
  <c r="E34" i="13" s="1"/>
  <c r="I14" i="20"/>
  <c r="I14" i="21" s="1"/>
  <c r="I34" i="13" s="1"/>
  <c r="M14" i="20"/>
  <c r="M14" i="21" s="1"/>
  <c r="M34" i="13" s="1"/>
  <c r="Q14" i="20"/>
  <c r="Q14" i="21" s="1"/>
  <c r="Q34" i="13" s="1"/>
  <c r="U14" i="20"/>
  <c r="U14" i="21" s="1"/>
  <c r="U34" i="13" s="1"/>
  <c r="Y14" i="20"/>
  <c r="Y14" i="21" s="1"/>
  <c r="Y34" i="13" s="1"/>
  <c r="D15" i="20"/>
  <c r="D15" i="21" s="1"/>
  <c r="D35" i="13" s="1"/>
  <c r="H15" i="20"/>
  <c r="H15" i="21" s="1"/>
  <c r="H35" i="13" s="1"/>
  <c r="L15" i="20"/>
  <c r="L15" i="21" s="1"/>
  <c r="L35" i="13" s="1"/>
  <c r="P15" i="20"/>
  <c r="P15" i="21" s="1"/>
  <c r="P35" i="13" s="1"/>
  <c r="T15" i="20"/>
  <c r="T15" i="21" s="1"/>
  <c r="T35" i="13" s="1"/>
  <c r="X15" i="20"/>
  <c r="X15" i="21" s="1"/>
  <c r="X35" i="13" s="1"/>
  <c r="C16" i="20"/>
  <c r="C16" i="21" s="1"/>
  <c r="C36" i="13" s="1"/>
  <c r="G16" i="20"/>
  <c r="G16" i="21" s="1"/>
  <c r="G36" i="13" s="1"/>
  <c r="K16" i="20"/>
  <c r="K16" i="21" s="1"/>
  <c r="K36" i="13" s="1"/>
  <c r="O16" i="20"/>
  <c r="O16" i="21" s="1"/>
  <c r="O36" i="13" s="1"/>
  <c r="S16" i="20"/>
  <c r="S16" i="21" s="1"/>
  <c r="S36" i="13" s="1"/>
  <c r="W16" i="20"/>
  <c r="W16" i="21" s="1"/>
  <c r="W36" i="13" s="1"/>
  <c r="B17" i="20"/>
  <c r="B17" i="21" s="1"/>
  <c r="B37" i="13" s="1"/>
  <c r="F17" i="20"/>
  <c r="F17" i="21" s="1"/>
  <c r="F37" i="13" s="1"/>
  <c r="J17" i="20"/>
  <c r="J17" i="21" s="1"/>
  <c r="J37" i="13" s="1"/>
  <c r="N17" i="20"/>
  <c r="N17" i="21" s="1"/>
  <c r="N37" i="13" s="1"/>
  <c r="R17" i="20"/>
  <c r="R17" i="21" s="1"/>
  <c r="R37" i="13" s="1"/>
  <c r="V17" i="20"/>
  <c r="V17" i="21" s="1"/>
  <c r="V37" i="13" s="1"/>
  <c r="E18" i="20"/>
  <c r="E18" i="21" s="1"/>
  <c r="E38" i="13" s="1"/>
  <c r="I18" i="20"/>
  <c r="I18" i="21" s="1"/>
  <c r="I38" i="13" s="1"/>
  <c r="M18" i="20"/>
  <c r="M18" i="21" s="1"/>
  <c r="M38" i="13" s="1"/>
  <c r="Q18" i="20"/>
  <c r="Q18" i="21" s="1"/>
  <c r="Q38" i="13" s="1"/>
  <c r="U18" i="20"/>
  <c r="U18" i="21" s="1"/>
  <c r="U38" i="13" s="1"/>
  <c r="Y18" i="20"/>
  <c r="Y18" i="21" s="1"/>
  <c r="Y38" i="13" s="1"/>
  <c r="D19" i="20"/>
  <c r="D19" i="21" s="1"/>
  <c r="D39" i="13" s="1"/>
  <c r="H19" i="20"/>
  <c r="H19" i="21" s="1"/>
  <c r="H39" i="13" s="1"/>
  <c r="L19" i="20"/>
  <c r="L19" i="21" s="1"/>
  <c r="L39" i="13" s="1"/>
  <c r="P19" i="20"/>
  <c r="P19" i="21" s="1"/>
  <c r="P39" i="13" s="1"/>
  <c r="T19" i="20"/>
  <c r="T19" i="21" s="1"/>
  <c r="T39" i="13" s="1"/>
  <c r="X19" i="20"/>
  <c r="X19" i="21" s="1"/>
  <c r="X39" i="13" s="1"/>
  <c r="C20" i="20"/>
  <c r="C20" i="21" s="1"/>
  <c r="C40" i="13" s="1"/>
  <c r="G20" i="20"/>
  <c r="G20" i="21" s="1"/>
  <c r="G40" i="13" s="1"/>
  <c r="K20" i="20"/>
  <c r="K20" i="21" s="1"/>
  <c r="K40" i="13" s="1"/>
  <c r="O20" i="20"/>
  <c r="O20" i="21" s="1"/>
  <c r="O40" i="13" s="1"/>
  <c r="S20" i="20"/>
  <c r="S20" i="21" s="1"/>
  <c r="S40" i="13" s="1"/>
  <c r="W20" i="20"/>
  <c r="W20" i="21" s="1"/>
  <c r="W40" i="13" s="1"/>
  <c r="B21" i="20"/>
  <c r="B21" i="21" s="1"/>
  <c r="B41" i="13" s="1"/>
  <c r="F21" i="20"/>
  <c r="F21" i="21" s="1"/>
  <c r="F41" i="13" s="1"/>
  <c r="J21" i="20"/>
  <c r="J21" i="21" s="1"/>
  <c r="J41" i="13" s="1"/>
  <c r="N21" i="20"/>
  <c r="N21" i="21" s="1"/>
  <c r="N41" i="13" s="1"/>
  <c r="R21" i="20"/>
  <c r="R21" i="21" s="1"/>
  <c r="R41" i="13" s="1"/>
  <c r="V21" i="20"/>
  <c r="V21" i="21" s="1"/>
  <c r="V41" i="13" s="1"/>
  <c r="E22" i="20"/>
  <c r="E22" i="21" s="1"/>
  <c r="E42" i="13" s="1"/>
  <c r="I22" i="20"/>
  <c r="I22" i="21" s="1"/>
  <c r="I42" i="13" s="1"/>
  <c r="M22" i="20"/>
  <c r="M22" i="21" s="1"/>
  <c r="M42" i="13" s="1"/>
  <c r="Q22" i="20"/>
  <c r="Q22" i="21" s="1"/>
  <c r="Q42" i="13" s="1"/>
  <c r="U22" i="20"/>
  <c r="U22" i="21" s="1"/>
  <c r="U42" i="13" s="1"/>
  <c r="Y22" i="20"/>
  <c r="Y22" i="21" s="1"/>
  <c r="Y42" i="13" s="1"/>
  <c r="D23" i="20"/>
  <c r="D23" i="21" s="1"/>
  <c r="D43" i="13" s="1"/>
  <c r="H23" i="20"/>
  <c r="H23" i="21" s="1"/>
  <c r="H43" i="13" s="1"/>
  <c r="L23" i="20"/>
  <c r="L23" i="21" s="1"/>
  <c r="L43" i="13" s="1"/>
  <c r="P23" i="20"/>
  <c r="P23" i="21" s="1"/>
  <c r="P43" i="13" s="1"/>
  <c r="T23" i="20"/>
  <c r="T23" i="21" s="1"/>
  <c r="T43" i="13" s="1"/>
  <c r="X23" i="20"/>
  <c r="X23" i="21" s="1"/>
  <c r="X43" i="13" s="1"/>
  <c r="C24" i="20"/>
  <c r="C24" i="21" s="1"/>
  <c r="C44" i="13" s="1"/>
  <c r="G24" i="20"/>
  <c r="G24" i="21" s="1"/>
  <c r="G44" i="13" s="1"/>
  <c r="K24" i="20"/>
  <c r="K24" i="21" s="1"/>
  <c r="K44" i="13" s="1"/>
  <c r="O24" i="20"/>
  <c r="O24" i="21" s="1"/>
  <c r="O44" i="13" s="1"/>
  <c r="S24" i="20"/>
  <c r="S24" i="21" s="1"/>
  <c r="S44" i="13" s="1"/>
  <c r="W24" i="20"/>
  <c r="W24" i="21" s="1"/>
  <c r="W44" i="13" s="1"/>
  <c r="B25" i="20"/>
  <c r="B25" i="21" s="1"/>
  <c r="B45" i="13" s="1"/>
  <c r="F25" i="20"/>
  <c r="F25" i="21" s="1"/>
  <c r="F45" i="13" s="1"/>
  <c r="J25" i="20"/>
  <c r="J25" i="21" s="1"/>
  <c r="J45" i="13" s="1"/>
  <c r="N25" i="20"/>
  <c r="N25" i="21" s="1"/>
  <c r="N45" i="13" s="1"/>
  <c r="R25" i="20"/>
  <c r="R25" i="21" s="1"/>
  <c r="R45" i="13" s="1"/>
  <c r="V25" i="20"/>
  <c r="V25" i="21" s="1"/>
  <c r="V45" i="13" s="1"/>
  <c r="E26" i="20"/>
  <c r="E26" i="21" s="1"/>
  <c r="E46" i="13" s="1"/>
  <c r="I26" i="20"/>
  <c r="I26" i="21" s="1"/>
  <c r="I46" i="13" s="1"/>
  <c r="M26" i="20"/>
  <c r="M26" i="21" s="1"/>
  <c r="M46" i="13" s="1"/>
  <c r="Q26" i="20"/>
  <c r="Q26" i="21" s="1"/>
  <c r="Q46" i="13" s="1"/>
  <c r="U26" i="20"/>
  <c r="U26" i="21" s="1"/>
  <c r="U46" i="13" s="1"/>
  <c r="Y26" i="20"/>
  <c r="Y26" i="21" s="1"/>
  <c r="Y46" i="13" s="1"/>
  <c r="D27" i="20"/>
  <c r="D27" i="21" s="1"/>
  <c r="D47" i="13" s="1"/>
  <c r="H27" i="20"/>
  <c r="H27" i="21" s="1"/>
  <c r="H47" i="13" s="1"/>
  <c r="L27" i="20"/>
  <c r="L27" i="21" s="1"/>
  <c r="L47" i="13" s="1"/>
  <c r="P27" i="20"/>
  <c r="P27" i="21" s="1"/>
  <c r="P47" i="13" s="1"/>
  <c r="T27" i="20"/>
  <c r="T27" i="21" s="1"/>
  <c r="T47" i="13" s="1"/>
  <c r="X27" i="20"/>
  <c r="X27" i="21" s="1"/>
  <c r="X47" i="13" s="1"/>
  <c r="C28" i="20"/>
  <c r="C28" i="21" s="1"/>
  <c r="C48" i="13" s="1"/>
  <c r="G28" i="20"/>
  <c r="G28" i="21" s="1"/>
  <c r="G48" i="13" s="1"/>
  <c r="K28" i="20"/>
  <c r="K28" i="21" s="1"/>
  <c r="K48" i="13" s="1"/>
  <c r="O28" i="20"/>
  <c r="O28" i="21" s="1"/>
  <c r="O48" i="13" s="1"/>
  <c r="S28" i="20"/>
  <c r="S28" i="21" s="1"/>
  <c r="S48" i="13" s="1"/>
  <c r="W28" i="20"/>
  <c r="W28" i="21" s="1"/>
  <c r="W48" i="13" s="1"/>
  <c r="B29" i="20"/>
  <c r="B29" i="21" s="1"/>
  <c r="B49" i="13" s="1"/>
  <c r="F29" i="20"/>
  <c r="F29" i="21" s="1"/>
  <c r="F49" i="13" s="1"/>
  <c r="J29" i="20"/>
  <c r="J29" i="21" s="1"/>
  <c r="J49" i="13" s="1"/>
  <c r="N29" i="20"/>
  <c r="N29" i="21" s="1"/>
  <c r="N49" i="13" s="1"/>
  <c r="R29" i="20"/>
  <c r="R29" i="21" s="1"/>
  <c r="R49" i="13" s="1"/>
  <c r="V29" i="20"/>
  <c r="V29" i="21" s="1"/>
  <c r="V49" i="13" s="1"/>
  <c r="E30" i="20"/>
  <c r="E30" i="21" s="1"/>
  <c r="E50" i="13" s="1"/>
  <c r="I30" i="20"/>
  <c r="I30" i="21" s="1"/>
  <c r="I50" i="13" s="1"/>
  <c r="M30" i="20"/>
  <c r="M30" i="21" s="1"/>
  <c r="M50" i="13" s="1"/>
  <c r="Q30" i="20"/>
  <c r="Q30" i="21" s="1"/>
  <c r="Q50" i="13" s="1"/>
  <c r="U30" i="20"/>
  <c r="U30" i="21" s="1"/>
  <c r="U50" i="13" s="1"/>
  <c r="Y30" i="20"/>
  <c r="Y30" i="21" s="1"/>
  <c r="Y50" i="13" s="1"/>
  <c r="D31" i="20"/>
  <c r="D31" i="21" s="1"/>
  <c r="D51" i="13" s="1"/>
  <c r="H31" i="20"/>
  <c r="H31" i="21" s="1"/>
  <c r="H51" i="13" s="1"/>
  <c r="L31" i="20"/>
  <c r="L31" i="21" s="1"/>
  <c r="L51" i="13" s="1"/>
  <c r="P31" i="20"/>
  <c r="P31" i="21" s="1"/>
  <c r="P51" i="13" s="1"/>
  <c r="T31" i="20"/>
  <c r="T31" i="21" s="1"/>
  <c r="T51" i="13" s="1"/>
  <c r="X31" i="20"/>
  <c r="X31" i="21" s="1"/>
  <c r="X51" i="13" s="1"/>
  <c r="C32" i="20"/>
  <c r="C32" i="21" s="1"/>
  <c r="C52" i="13" s="1"/>
  <c r="G32" i="20"/>
  <c r="G32" i="21" s="1"/>
  <c r="G52" i="13" s="1"/>
  <c r="K32" i="20"/>
  <c r="K32" i="21" s="1"/>
  <c r="K52" i="13" s="1"/>
  <c r="O32" i="20"/>
  <c r="O32" i="21" s="1"/>
  <c r="O52" i="13" s="1"/>
  <c r="S32" i="20"/>
  <c r="S32" i="21" s="1"/>
  <c r="S52" i="13" s="1"/>
  <c r="W32" i="20"/>
  <c r="W32" i="21" s="1"/>
  <c r="W52" i="13" s="1"/>
  <c r="B33" i="20"/>
  <c r="B33" i="21" s="1"/>
  <c r="B53" i="13" s="1"/>
  <c r="F33" i="20"/>
  <c r="F33" i="21" s="1"/>
  <c r="F53" i="13" s="1"/>
  <c r="J33" i="20"/>
  <c r="J33" i="21" s="1"/>
  <c r="J53" i="13" s="1"/>
  <c r="N33" i="20"/>
  <c r="N33" i="21" s="1"/>
  <c r="N53" i="13" s="1"/>
  <c r="R33" i="20"/>
  <c r="R33" i="21" s="1"/>
  <c r="R53" i="13" s="1"/>
  <c r="V33" i="20"/>
  <c r="V33" i="21" s="1"/>
  <c r="V53" i="13" s="1"/>
  <c r="E34" i="20"/>
  <c r="E34" i="21" s="1"/>
  <c r="E54" i="13" s="1"/>
  <c r="I34" i="20"/>
  <c r="I34" i="21" s="1"/>
  <c r="I54" i="13" s="1"/>
  <c r="M34" i="20"/>
  <c r="M34" i="21" s="1"/>
  <c r="M54" i="13" s="1"/>
  <c r="Q34" i="20"/>
  <c r="Q34" i="21" s="1"/>
  <c r="Q54" i="13" s="1"/>
  <c r="U34" i="20"/>
  <c r="U34" i="21" s="1"/>
  <c r="U54" i="13" s="1"/>
  <c r="Y34" i="20"/>
  <c r="Y34" i="21" s="1"/>
  <c r="Y54" i="13" s="1"/>
  <c r="D35" i="20"/>
  <c r="D35" i="21" s="1"/>
  <c r="D55" i="13" s="1"/>
  <c r="H35" i="20"/>
  <c r="H35" i="21" s="1"/>
  <c r="H55" i="13" s="1"/>
  <c r="L35" i="20"/>
  <c r="L35" i="21" s="1"/>
  <c r="L55" i="13" s="1"/>
  <c r="P35" i="20"/>
  <c r="P35" i="21" s="1"/>
  <c r="P55" i="13" s="1"/>
  <c r="T35" i="20"/>
  <c r="T35" i="21" s="1"/>
  <c r="T55" i="13" s="1"/>
  <c r="X35" i="20"/>
  <c r="X35" i="21" s="1"/>
  <c r="X55" i="13" s="1"/>
  <c r="C36" i="20"/>
  <c r="C36" i="21" s="1"/>
  <c r="C56" i="13" s="1"/>
  <c r="G36" i="20"/>
  <c r="G36" i="21" s="1"/>
  <c r="G56" i="13" s="1"/>
  <c r="K36" i="20"/>
  <c r="K36" i="21" s="1"/>
  <c r="K56" i="13" s="1"/>
  <c r="O36" i="20"/>
  <c r="O36" i="21" s="1"/>
  <c r="O56" i="13" s="1"/>
  <c r="S36" i="20"/>
  <c r="S36" i="21" s="1"/>
  <c r="S56" i="13" s="1"/>
  <c r="W36" i="20"/>
  <c r="W36" i="21" s="1"/>
  <c r="W56" i="13" s="1"/>
  <c r="B37" i="20"/>
  <c r="B37" i="21" s="1"/>
  <c r="B57" i="13" s="1"/>
  <c r="F37" i="20"/>
  <c r="F37" i="21" s="1"/>
  <c r="F57" i="13" s="1"/>
  <c r="J37" i="20"/>
  <c r="J37" i="21" s="1"/>
  <c r="J57" i="13" s="1"/>
  <c r="N37" i="20"/>
  <c r="N37" i="21" s="1"/>
  <c r="N57" i="13" s="1"/>
  <c r="R37" i="20"/>
  <c r="R37" i="21" s="1"/>
  <c r="R57" i="13" s="1"/>
  <c r="V37" i="20"/>
  <c r="V37" i="21" s="1"/>
  <c r="V57" i="13" s="1"/>
  <c r="E38" i="20"/>
  <c r="E38" i="21" s="1"/>
  <c r="E58" i="13" s="1"/>
  <c r="I38" i="20"/>
  <c r="I38" i="21" s="1"/>
  <c r="I58" i="13" s="1"/>
  <c r="M38" i="20"/>
  <c r="M38" i="21" s="1"/>
  <c r="M58" i="13" s="1"/>
  <c r="Q38" i="20"/>
  <c r="Q38" i="21" s="1"/>
  <c r="Q58" i="13" s="1"/>
  <c r="U38" i="20"/>
  <c r="U38" i="21" s="1"/>
  <c r="U58" i="13" s="1"/>
  <c r="Y38" i="20"/>
  <c r="Y38" i="21" s="1"/>
  <c r="Y58" i="13" s="1"/>
  <c r="D39" i="20"/>
  <c r="D39" i="21" s="1"/>
  <c r="D59" i="13" s="1"/>
  <c r="H39" i="20"/>
  <c r="H39" i="21" s="1"/>
  <c r="H59" i="13" s="1"/>
  <c r="L39" i="20"/>
  <c r="L39" i="21" s="1"/>
  <c r="L59" i="13" s="1"/>
  <c r="P39" i="20"/>
  <c r="P39" i="21" s="1"/>
  <c r="P59" i="13" s="1"/>
  <c r="T39" i="20"/>
  <c r="T39" i="21" s="1"/>
  <c r="T59" i="13" s="1"/>
  <c r="X39" i="20"/>
  <c r="X39" i="21" s="1"/>
  <c r="X59" i="13" s="1"/>
  <c r="C40" i="20"/>
  <c r="C40" i="21" s="1"/>
  <c r="C60" i="13" s="1"/>
  <c r="G40" i="20"/>
  <c r="G40" i="21" s="1"/>
  <c r="G60" i="13" s="1"/>
  <c r="K40" i="20"/>
  <c r="K40" i="21" s="1"/>
  <c r="K60" i="13" s="1"/>
  <c r="O40" i="20"/>
  <c r="O40" i="21" s="1"/>
  <c r="O60" i="13" s="1"/>
  <c r="S40" i="20"/>
  <c r="S40" i="21" s="1"/>
  <c r="S60" i="13" s="1"/>
  <c r="W40" i="20"/>
  <c r="W40" i="21" s="1"/>
  <c r="W60" i="13" s="1"/>
  <c r="B41" i="20"/>
  <c r="B41" i="21" s="1"/>
  <c r="B61" i="13" s="1"/>
  <c r="F41" i="20"/>
  <c r="F41" i="21" s="1"/>
  <c r="F61" i="13" s="1"/>
  <c r="J41" i="20"/>
  <c r="J41" i="21" s="1"/>
  <c r="J61" i="13" s="1"/>
  <c r="N41" i="20"/>
  <c r="N41" i="21" s="1"/>
  <c r="N61" i="13" s="1"/>
  <c r="R41" i="20"/>
  <c r="R41" i="21" s="1"/>
  <c r="R61" i="13" s="1"/>
  <c r="V41" i="20"/>
  <c r="V41" i="21" s="1"/>
  <c r="V61" i="13" s="1"/>
  <c r="E42" i="20"/>
  <c r="E42" i="21" s="1"/>
  <c r="E62" i="13" s="1"/>
  <c r="I42" i="20"/>
  <c r="I42" i="21" s="1"/>
  <c r="I62" i="13" s="1"/>
  <c r="M42" i="20"/>
  <c r="M42" i="21" s="1"/>
  <c r="M62" i="13" s="1"/>
  <c r="Q42" i="20"/>
  <c r="Q42" i="21" s="1"/>
  <c r="Q62" i="13" s="1"/>
  <c r="U42" i="20"/>
  <c r="U42" i="21" s="1"/>
  <c r="U62" i="13" s="1"/>
  <c r="Y42" i="20"/>
  <c r="Y42" i="21" s="1"/>
  <c r="Y62" i="13" s="1"/>
  <c r="D43" i="20"/>
  <c r="H43" i="20"/>
  <c r="H43" i="21" s="1"/>
  <c r="H63" i="13" s="1"/>
  <c r="L43" i="20"/>
  <c r="L43" i="21" s="1"/>
  <c r="L63" i="13" s="1"/>
  <c r="P43" i="20"/>
  <c r="P43" i="21" s="1"/>
  <c r="P63" i="13" s="1"/>
  <c r="T43" i="20"/>
  <c r="T43" i="21" s="1"/>
  <c r="T63" i="13" s="1"/>
  <c r="X43" i="20"/>
  <c r="X43" i="21" s="1"/>
  <c r="X63" i="13" s="1"/>
  <c r="C44" i="20"/>
  <c r="C44" i="21" s="1"/>
  <c r="C64" i="13" s="1"/>
  <c r="G44" i="20"/>
  <c r="G44" i="21" s="1"/>
  <c r="G64" i="13" s="1"/>
  <c r="K44" i="20"/>
  <c r="K44" i="21" s="1"/>
  <c r="K64" i="13" s="1"/>
  <c r="O44" i="20"/>
  <c r="O44" i="21" s="1"/>
  <c r="O64" i="13" s="1"/>
  <c r="S44" i="20"/>
  <c r="S44" i="21" s="1"/>
  <c r="S64" i="13" s="1"/>
  <c r="W44" i="20"/>
  <c r="W44" i="21" s="1"/>
  <c r="W64" i="13" s="1"/>
  <c r="B45" i="20"/>
  <c r="B45" i="21" s="1"/>
  <c r="B65" i="13" s="1"/>
  <c r="F45" i="20"/>
  <c r="F45" i="21" s="1"/>
  <c r="F65" i="13" s="1"/>
  <c r="J45" i="20"/>
  <c r="J45" i="21" s="1"/>
  <c r="J65" i="13" s="1"/>
  <c r="N45" i="20"/>
  <c r="N45" i="21" s="1"/>
  <c r="N65" i="13" s="1"/>
  <c r="R45" i="20"/>
  <c r="R45" i="21" s="1"/>
  <c r="R65" i="13" s="1"/>
  <c r="V45" i="20"/>
  <c r="V45" i="21" s="1"/>
  <c r="V65" i="13" s="1"/>
  <c r="E46" i="20"/>
  <c r="E46" i="21" s="1"/>
  <c r="E66" i="13" s="1"/>
  <c r="I46" i="20"/>
  <c r="I46" i="21" s="1"/>
  <c r="I66" i="13" s="1"/>
  <c r="M46" i="20"/>
  <c r="M46" i="21" s="1"/>
  <c r="M66" i="13" s="1"/>
  <c r="Q46" i="20"/>
  <c r="Q46" i="21" s="1"/>
  <c r="Q66" i="13" s="1"/>
  <c r="U46" i="20"/>
  <c r="U46" i="21" s="1"/>
  <c r="U66" i="13" s="1"/>
  <c r="Y46" i="20"/>
  <c r="Y46" i="21" s="1"/>
  <c r="Y66" i="13" s="1"/>
  <c r="D47" i="20"/>
  <c r="D47" i="21" s="1"/>
  <c r="D67" i="13" s="1"/>
  <c r="H47" i="20"/>
  <c r="H47" i="21" s="1"/>
  <c r="H67" i="13" s="1"/>
  <c r="L47" i="20"/>
  <c r="L47" i="21" s="1"/>
  <c r="L67" i="13" s="1"/>
  <c r="P47" i="20"/>
  <c r="P47" i="21" s="1"/>
  <c r="P67" i="13" s="1"/>
  <c r="T47" i="20"/>
  <c r="T47" i="21" s="1"/>
  <c r="T67" i="13" s="1"/>
  <c r="X47" i="20"/>
  <c r="X47" i="21" s="1"/>
  <c r="X67" i="13" s="1"/>
  <c r="C48" i="20"/>
  <c r="C48" i="21" s="1"/>
  <c r="C68" i="13" s="1"/>
  <c r="G48" i="20"/>
  <c r="G48" i="21" s="1"/>
  <c r="G68" i="13" s="1"/>
  <c r="K48" i="20"/>
  <c r="K48" i="21" s="1"/>
  <c r="K68" i="13" s="1"/>
  <c r="O48" i="20"/>
  <c r="O48" i="21" s="1"/>
  <c r="O68" i="13" s="1"/>
  <c r="S48" i="20"/>
  <c r="S48" i="21" s="1"/>
  <c r="S68" i="13" s="1"/>
  <c r="W48" i="20"/>
  <c r="W48" i="21" s="1"/>
  <c r="W68" i="13" s="1"/>
  <c r="B49" i="20"/>
  <c r="B49" i="21" s="1"/>
  <c r="B69" i="13" s="1"/>
  <c r="F49" i="20"/>
  <c r="F49" i="21" s="1"/>
  <c r="F69" i="13" s="1"/>
  <c r="J49" i="20"/>
  <c r="J49" i="21" s="1"/>
  <c r="J69" i="13" s="1"/>
  <c r="N49" i="20"/>
  <c r="N49" i="21" s="1"/>
  <c r="N69" i="13" s="1"/>
  <c r="R49" i="20"/>
  <c r="R49" i="21" s="1"/>
  <c r="R69" i="13" s="1"/>
  <c r="V49" i="20"/>
  <c r="V49" i="21" s="1"/>
  <c r="V69" i="13" s="1"/>
  <c r="E50" i="20"/>
  <c r="E50" i="21" s="1"/>
  <c r="E70" i="13" s="1"/>
  <c r="I50" i="20"/>
  <c r="I50" i="21" s="1"/>
  <c r="I70" i="13" s="1"/>
  <c r="M50" i="20"/>
  <c r="M50" i="21" s="1"/>
  <c r="M70" i="13" s="1"/>
  <c r="Q50" i="20"/>
  <c r="Q50" i="21" s="1"/>
  <c r="Q70" i="13" s="1"/>
  <c r="U50" i="20"/>
  <c r="U50" i="21" s="1"/>
  <c r="U70" i="13" s="1"/>
  <c r="Y50" i="20"/>
  <c r="Y50" i="21" s="1"/>
  <c r="Y70" i="13" s="1"/>
  <c r="D51" i="20"/>
  <c r="D51" i="21" s="1"/>
  <c r="D71" i="13" s="1"/>
  <c r="H51" i="20"/>
  <c r="H51" i="21" s="1"/>
  <c r="H71" i="13" s="1"/>
  <c r="L51" i="20"/>
  <c r="L51" i="21" s="1"/>
  <c r="L71" i="13" s="1"/>
  <c r="P51" i="20"/>
  <c r="P51" i="21" s="1"/>
  <c r="P71" i="13" s="1"/>
  <c r="T51" i="20"/>
  <c r="T51" i="21" s="1"/>
  <c r="T71" i="13" s="1"/>
  <c r="X51" i="20"/>
  <c r="X51" i="21" s="1"/>
  <c r="X71" i="13" s="1"/>
  <c r="C52" i="20"/>
  <c r="C52" i="21" s="1"/>
  <c r="C72" i="13" s="1"/>
  <c r="G52" i="20"/>
  <c r="G52" i="21" s="1"/>
  <c r="G72" i="13" s="1"/>
  <c r="K52" i="20"/>
  <c r="K52" i="21" s="1"/>
  <c r="K72" i="13" s="1"/>
  <c r="O52" i="20"/>
  <c r="O52" i="21" s="1"/>
  <c r="O72" i="13" s="1"/>
  <c r="S52" i="20"/>
  <c r="S52" i="21" s="1"/>
  <c r="S72" i="13" s="1"/>
  <c r="W52" i="20"/>
  <c r="W52" i="21" s="1"/>
  <c r="W72" i="13" s="1"/>
  <c r="B53" i="20"/>
  <c r="B53" i="21" s="1"/>
  <c r="B73" i="13" s="1"/>
  <c r="F53" i="20"/>
  <c r="F53" i="21" s="1"/>
  <c r="F73" i="13" s="1"/>
  <c r="J53" i="20"/>
  <c r="J53" i="21" s="1"/>
  <c r="J73" i="13" s="1"/>
  <c r="N53" i="20"/>
  <c r="N53" i="21" s="1"/>
  <c r="N73" i="13" s="1"/>
  <c r="R53" i="20"/>
  <c r="R53" i="21" s="1"/>
  <c r="R73" i="13" s="1"/>
  <c r="V53" i="20"/>
  <c r="V53" i="21" s="1"/>
  <c r="V73" i="13" s="1"/>
  <c r="E54" i="20"/>
  <c r="E54" i="21" s="1"/>
  <c r="E74" i="13" s="1"/>
  <c r="I54" i="20"/>
  <c r="I54" i="21" s="1"/>
  <c r="I74" i="13" s="1"/>
  <c r="M54" i="20"/>
  <c r="M54" i="21" s="1"/>
  <c r="M74" i="13" s="1"/>
  <c r="Q54" i="20"/>
  <c r="Q54" i="21" s="1"/>
  <c r="Q74" i="13" s="1"/>
  <c r="U54" i="20"/>
  <c r="U54" i="21" s="1"/>
  <c r="U74" i="13" s="1"/>
  <c r="Y54" i="20"/>
  <c r="Y54" i="21" s="1"/>
  <c r="Y74" i="13" s="1"/>
  <c r="D55" i="20"/>
  <c r="D55" i="21" s="1"/>
  <c r="D75" i="13" s="1"/>
  <c r="H55" i="20"/>
  <c r="H55" i="21" s="1"/>
  <c r="H75" i="13" s="1"/>
  <c r="L55" i="20"/>
  <c r="L55" i="21" s="1"/>
  <c r="L75" i="13" s="1"/>
  <c r="P55" i="20"/>
  <c r="P55" i="21" s="1"/>
  <c r="P75" i="13" s="1"/>
  <c r="T55" i="20"/>
  <c r="T55" i="21" s="1"/>
  <c r="T75" i="13" s="1"/>
  <c r="X55" i="20"/>
  <c r="X55" i="21" s="1"/>
  <c r="X75" i="13" s="1"/>
  <c r="C56" i="20"/>
  <c r="C56" i="21" s="1"/>
  <c r="C76" i="13" s="1"/>
  <c r="G56" i="20"/>
  <c r="G56" i="21" s="1"/>
  <c r="G76" i="13" s="1"/>
  <c r="K56" i="20"/>
  <c r="K56" i="21" s="1"/>
  <c r="K76" i="13" s="1"/>
  <c r="O56" i="20"/>
  <c r="O56" i="21" s="1"/>
  <c r="O76" i="13" s="1"/>
  <c r="S56" i="20"/>
  <c r="S56" i="21" s="1"/>
  <c r="S76" i="13" s="1"/>
  <c r="W56" i="20"/>
  <c r="W56" i="21" s="1"/>
  <c r="W76" i="13" s="1"/>
  <c r="B57" i="20"/>
  <c r="B57" i="21" s="1"/>
  <c r="B77" i="13" s="1"/>
  <c r="F57" i="20"/>
  <c r="F57" i="21" s="1"/>
  <c r="F77" i="13" s="1"/>
  <c r="J57" i="20"/>
  <c r="J57" i="21" s="1"/>
  <c r="J77" i="13" s="1"/>
  <c r="N57" i="20"/>
  <c r="N57" i="21" s="1"/>
  <c r="N77" i="13" s="1"/>
  <c r="R57" i="20"/>
  <c r="R57" i="21" s="1"/>
  <c r="R77" i="13" s="1"/>
  <c r="V57" i="20"/>
  <c r="V57" i="21" s="1"/>
  <c r="V77" i="13" s="1"/>
  <c r="E58" i="20"/>
  <c r="E58" i="21" s="1"/>
  <c r="E78" i="13" s="1"/>
  <c r="I58" i="20"/>
  <c r="I58" i="21" s="1"/>
  <c r="I78" i="13" s="1"/>
  <c r="M58" i="20"/>
  <c r="M58" i="21" s="1"/>
  <c r="M78" i="13" s="1"/>
  <c r="Q58" i="20"/>
  <c r="Q58" i="21" s="1"/>
  <c r="Q78" i="13" s="1"/>
  <c r="U58" i="20"/>
  <c r="U58" i="21" s="1"/>
  <c r="U78" i="13" s="1"/>
  <c r="Y58" i="20"/>
  <c r="Y58" i="21" s="1"/>
  <c r="Y78" i="13" s="1"/>
  <c r="D59" i="20"/>
  <c r="D59" i="21" s="1"/>
  <c r="D79" i="13" s="1"/>
  <c r="H59" i="20"/>
  <c r="H59" i="21" s="1"/>
  <c r="H79" i="13" s="1"/>
  <c r="L59" i="20"/>
  <c r="L59" i="21" s="1"/>
  <c r="L79" i="13" s="1"/>
  <c r="P59" i="20"/>
  <c r="P59" i="21" s="1"/>
  <c r="P79" i="13" s="1"/>
  <c r="T59" i="20"/>
  <c r="T59" i="21" s="1"/>
  <c r="T79" i="13" s="1"/>
  <c r="X59" i="20"/>
  <c r="X59" i="21" s="1"/>
  <c r="X79" i="13" s="1"/>
  <c r="C60" i="20"/>
  <c r="C60" i="21" s="1"/>
  <c r="C80" i="13" s="1"/>
  <c r="G60" i="20"/>
  <c r="G60" i="21" s="1"/>
  <c r="G80" i="13" s="1"/>
  <c r="K60" i="20"/>
  <c r="K60" i="21" s="1"/>
  <c r="K80" i="13" s="1"/>
  <c r="O60" i="20"/>
  <c r="O60" i="21" s="1"/>
  <c r="O80" i="13" s="1"/>
  <c r="S60" i="20"/>
  <c r="S60" i="21" s="1"/>
  <c r="S80" i="13" s="1"/>
  <c r="W60" i="20"/>
  <c r="W60" i="21" s="1"/>
  <c r="W80" i="13" s="1"/>
  <c r="B61" i="20"/>
  <c r="B61" i="21" s="1"/>
  <c r="B81" i="13" s="1"/>
  <c r="F61" i="20"/>
  <c r="F61" i="21" s="1"/>
  <c r="F81" i="13" s="1"/>
  <c r="J61" i="20"/>
  <c r="J61" i="21" s="1"/>
  <c r="J81" i="13" s="1"/>
  <c r="N61" i="20"/>
  <c r="N61" i="21" s="1"/>
  <c r="N81" i="13" s="1"/>
  <c r="R61" i="20"/>
  <c r="R61" i="21" s="1"/>
  <c r="R81" i="13" s="1"/>
  <c r="V61" i="20"/>
  <c r="V61" i="21" s="1"/>
  <c r="V81" i="13" s="1"/>
  <c r="E62" i="20"/>
  <c r="E62" i="21" s="1"/>
  <c r="E82" i="13" s="1"/>
  <c r="I62" i="20"/>
  <c r="I62" i="21" s="1"/>
  <c r="I82" i="13" s="1"/>
  <c r="M62" i="20"/>
  <c r="M62" i="21" s="1"/>
  <c r="M82" i="13" s="1"/>
  <c r="Q62" i="20"/>
  <c r="Q62" i="21" s="1"/>
  <c r="Q82" i="13" s="1"/>
  <c r="U62" i="20"/>
  <c r="U62" i="21" s="1"/>
  <c r="U82" i="13" s="1"/>
  <c r="Y62" i="20"/>
  <c r="Y62" i="21" s="1"/>
  <c r="Y82" i="13" s="1"/>
  <c r="D63" i="20"/>
  <c r="D63" i="21" s="1"/>
  <c r="D83" i="13" s="1"/>
  <c r="H63" i="20"/>
  <c r="H63" i="21" s="1"/>
  <c r="H83" i="13" s="1"/>
  <c r="L63" i="20"/>
  <c r="L63" i="21" s="1"/>
  <c r="L83" i="13" s="1"/>
  <c r="P63" i="20"/>
  <c r="P63" i="21" s="1"/>
  <c r="P83" i="13" s="1"/>
  <c r="T63" i="20"/>
  <c r="T63" i="21" s="1"/>
  <c r="T83" i="13" s="1"/>
  <c r="X63" i="20"/>
  <c r="X63" i="21" s="1"/>
  <c r="X83" i="13" s="1"/>
  <c r="C64" i="20"/>
  <c r="C64" i="21" s="1"/>
  <c r="C84" i="13" s="1"/>
  <c r="G64" i="20"/>
  <c r="G64" i="21" s="1"/>
  <c r="G84" i="13" s="1"/>
  <c r="K64" i="20"/>
  <c r="K64" i="21" s="1"/>
  <c r="K84" i="13" s="1"/>
  <c r="O64" i="20"/>
  <c r="O64" i="21" s="1"/>
  <c r="O84" i="13" s="1"/>
  <c r="S64" i="20"/>
  <c r="S64" i="21" s="1"/>
  <c r="S84" i="13" s="1"/>
  <c r="W64" i="20"/>
  <c r="W64" i="21" s="1"/>
  <c r="W84" i="13" s="1"/>
  <c r="B65" i="20"/>
  <c r="B65" i="21" s="1"/>
  <c r="B85" i="13" s="1"/>
  <c r="F65" i="20"/>
  <c r="F65" i="21" s="1"/>
  <c r="F85" i="13" s="1"/>
  <c r="J65" i="20"/>
  <c r="J65" i="21" s="1"/>
  <c r="J85" i="13" s="1"/>
  <c r="N65" i="20"/>
  <c r="N65" i="21" s="1"/>
  <c r="N85" i="13" s="1"/>
  <c r="R65" i="20"/>
  <c r="R65" i="21" s="1"/>
  <c r="R85" i="13" s="1"/>
  <c r="V65" i="20"/>
  <c r="V65" i="21" s="1"/>
  <c r="V85" i="13" s="1"/>
  <c r="E66" i="20"/>
  <c r="E66" i="21" s="1"/>
  <c r="E86" i="13" s="1"/>
  <c r="I66" i="20"/>
  <c r="I66" i="21" s="1"/>
  <c r="I86" i="13" s="1"/>
  <c r="M66" i="20"/>
  <c r="M66" i="21" s="1"/>
  <c r="M86" i="13" s="1"/>
  <c r="Q66" i="20"/>
  <c r="Q66" i="21" s="1"/>
  <c r="Q86" i="13" s="1"/>
  <c r="U66" i="20"/>
  <c r="U66" i="21" s="1"/>
  <c r="U86" i="13" s="1"/>
  <c r="Y66" i="20"/>
  <c r="Y66" i="21" s="1"/>
  <c r="Y86" i="13" s="1"/>
  <c r="D67" i="20"/>
  <c r="D67" i="21" s="1"/>
  <c r="D87" i="13" s="1"/>
  <c r="H67" i="20"/>
  <c r="H67" i="21" s="1"/>
  <c r="H87" i="13" s="1"/>
  <c r="L67" i="20"/>
  <c r="L67" i="21" s="1"/>
  <c r="L87" i="13" s="1"/>
  <c r="P67" i="20"/>
  <c r="P67" i="21" s="1"/>
  <c r="P87" i="13" s="1"/>
  <c r="T67" i="20"/>
  <c r="T67" i="21" s="1"/>
  <c r="T87" i="13" s="1"/>
  <c r="X67" i="20"/>
  <c r="X67" i="21" s="1"/>
  <c r="X87" i="13" s="1"/>
  <c r="C68" i="20"/>
  <c r="C68" i="21" s="1"/>
  <c r="C88" i="13" s="1"/>
  <c r="G68" i="20"/>
  <c r="G68" i="21" s="1"/>
  <c r="G88" i="13" s="1"/>
  <c r="K68" i="20"/>
  <c r="K68" i="21" s="1"/>
  <c r="K88" i="13" s="1"/>
  <c r="O68" i="20"/>
  <c r="O68" i="21" s="1"/>
  <c r="O88" i="13" s="1"/>
  <c r="S68" i="20"/>
  <c r="S68" i="21" s="1"/>
  <c r="S88" i="13" s="1"/>
  <c r="W68" i="20"/>
  <c r="W68" i="21" s="1"/>
  <c r="W88" i="13" s="1"/>
  <c r="B69" i="20"/>
  <c r="B69" i="21" s="1"/>
  <c r="B89" i="13" s="1"/>
  <c r="F69" i="20"/>
  <c r="F69" i="21" s="1"/>
  <c r="F89" i="13" s="1"/>
  <c r="J69" i="20"/>
  <c r="J69" i="21" s="1"/>
  <c r="J89" i="13" s="1"/>
  <c r="N69" i="20"/>
  <c r="N69" i="21" s="1"/>
  <c r="N89" i="13" s="1"/>
  <c r="R69" i="20"/>
  <c r="R69" i="21" s="1"/>
  <c r="R89" i="13" s="1"/>
  <c r="V69" i="20"/>
  <c r="V69" i="21" s="1"/>
  <c r="V89" i="13" s="1"/>
  <c r="E70" i="20"/>
  <c r="E70" i="21" s="1"/>
  <c r="E90" i="13" s="1"/>
  <c r="I70" i="20"/>
  <c r="I70" i="21" s="1"/>
  <c r="I90" i="13" s="1"/>
  <c r="M70" i="20"/>
  <c r="M70" i="21" s="1"/>
  <c r="M90" i="13" s="1"/>
  <c r="Q70" i="20"/>
  <c r="Q70" i="21" s="1"/>
  <c r="Q90" i="13" s="1"/>
  <c r="U70" i="20"/>
  <c r="U70" i="21" s="1"/>
  <c r="U90" i="13" s="1"/>
  <c r="Y70" i="20"/>
  <c r="Y70" i="21" s="1"/>
  <c r="Y90" i="13" s="1"/>
  <c r="D71" i="20"/>
  <c r="D71" i="21" s="1"/>
  <c r="D91" i="13" s="1"/>
  <c r="H71" i="20"/>
  <c r="H71" i="21" s="1"/>
  <c r="H91" i="13" s="1"/>
  <c r="L71" i="20"/>
  <c r="L71" i="21" s="1"/>
  <c r="L91" i="13" s="1"/>
  <c r="P71" i="20"/>
  <c r="P71" i="21" s="1"/>
  <c r="P91" i="13" s="1"/>
  <c r="T71" i="20"/>
  <c r="T71" i="21" s="1"/>
  <c r="T91" i="13" s="1"/>
  <c r="X71" i="20"/>
  <c r="X71" i="21" s="1"/>
  <c r="X91" i="13" s="1"/>
  <c r="C72" i="20"/>
  <c r="C72" i="21" s="1"/>
  <c r="C92" i="13" s="1"/>
  <c r="G72" i="20"/>
  <c r="G72" i="21" s="1"/>
  <c r="G92" i="13" s="1"/>
  <c r="K72" i="20"/>
  <c r="K72" i="21" s="1"/>
  <c r="K92" i="13" s="1"/>
  <c r="O72" i="20"/>
  <c r="O72" i="21" s="1"/>
  <c r="O92" i="13" s="1"/>
  <c r="S72" i="20"/>
  <c r="S72" i="21" s="1"/>
  <c r="S92" i="13" s="1"/>
  <c r="W72" i="20"/>
  <c r="W72" i="21" s="1"/>
  <c r="W92" i="13" s="1"/>
  <c r="B73" i="20"/>
  <c r="B73" i="21" s="1"/>
  <c r="B93" i="13" s="1"/>
  <c r="F73" i="20"/>
  <c r="F73" i="21" s="1"/>
  <c r="F93" i="13" s="1"/>
  <c r="J73" i="20"/>
  <c r="J73" i="21" s="1"/>
  <c r="J93" i="13" s="1"/>
  <c r="N73" i="20"/>
  <c r="N73" i="21" s="1"/>
  <c r="N93" i="13" s="1"/>
  <c r="R73" i="20"/>
  <c r="R73" i="21" s="1"/>
  <c r="R93" i="13" s="1"/>
  <c r="V73" i="20"/>
  <c r="V73" i="21" s="1"/>
  <c r="V93" i="13" s="1"/>
  <c r="E74" i="20"/>
  <c r="E74" i="21" s="1"/>
  <c r="E94" i="13" s="1"/>
  <c r="I74" i="20"/>
  <c r="I74" i="21" s="1"/>
  <c r="I94" i="13" s="1"/>
  <c r="M74" i="20"/>
  <c r="M74" i="21" s="1"/>
  <c r="M94" i="13" s="1"/>
  <c r="Q74" i="20"/>
  <c r="Q74" i="21" s="1"/>
  <c r="Q94" i="13" s="1"/>
  <c r="U74" i="20"/>
  <c r="U74" i="21" s="1"/>
  <c r="U94" i="13" s="1"/>
  <c r="Y74" i="20"/>
  <c r="Y74" i="21" s="1"/>
  <c r="Y94" i="13" s="1"/>
  <c r="D75" i="20"/>
  <c r="D75" i="21" s="1"/>
  <c r="D95" i="13" s="1"/>
  <c r="H75" i="20"/>
  <c r="H75" i="21" s="1"/>
  <c r="H95" i="13" s="1"/>
  <c r="L75" i="20"/>
  <c r="L75" i="21" s="1"/>
  <c r="L95" i="13" s="1"/>
  <c r="P75" i="20"/>
  <c r="P75" i="21" s="1"/>
  <c r="P95" i="13" s="1"/>
  <c r="T75" i="20"/>
  <c r="T75" i="21" s="1"/>
  <c r="T95" i="13" s="1"/>
  <c r="X75" i="20"/>
  <c r="X75" i="21" s="1"/>
  <c r="X95" i="13" s="1"/>
  <c r="C76" i="20"/>
  <c r="C76" i="21" s="1"/>
  <c r="C96" i="13" s="1"/>
  <c r="G76" i="20"/>
  <c r="G76" i="21" s="1"/>
  <c r="G96" i="13" s="1"/>
  <c r="K76" i="20"/>
  <c r="K76" i="21" s="1"/>
  <c r="K96" i="13" s="1"/>
  <c r="O76" i="20"/>
  <c r="O76" i="21" s="1"/>
  <c r="O96" i="13" s="1"/>
  <c r="S76" i="20"/>
  <c r="S76" i="21" s="1"/>
  <c r="S96" i="13" s="1"/>
  <c r="W76" i="20"/>
  <c r="W76" i="21" s="1"/>
  <c r="W96" i="13" s="1"/>
  <c r="B77" i="20"/>
  <c r="B77" i="21" s="1"/>
  <c r="B97" i="13" s="1"/>
  <c r="F77" i="20"/>
  <c r="F77" i="21" s="1"/>
  <c r="F97" i="13" s="1"/>
  <c r="J77" i="20"/>
  <c r="J77" i="21" s="1"/>
  <c r="J97" i="13" s="1"/>
  <c r="N77" i="20"/>
  <c r="N77" i="21" s="1"/>
  <c r="N97" i="13" s="1"/>
  <c r="R77" i="20"/>
  <c r="R77" i="21" s="1"/>
  <c r="R97" i="13" s="1"/>
  <c r="V77" i="20"/>
  <c r="V77" i="21" s="1"/>
  <c r="V97" i="13" s="1"/>
  <c r="E78" i="20"/>
  <c r="E78" i="21" s="1"/>
  <c r="E98" i="13" s="1"/>
  <c r="I78" i="20"/>
  <c r="I78" i="21" s="1"/>
  <c r="I98" i="13" s="1"/>
  <c r="M78" i="20"/>
  <c r="M78" i="21" s="1"/>
  <c r="M98" i="13" s="1"/>
  <c r="Q78" i="20"/>
  <c r="Q78" i="21" s="1"/>
  <c r="Q98" i="13" s="1"/>
  <c r="U78" i="20"/>
  <c r="U78" i="21" s="1"/>
  <c r="U98" i="13" s="1"/>
  <c r="Y78" i="20"/>
  <c r="Y78" i="21" s="1"/>
  <c r="Y98" i="13" s="1"/>
  <c r="D79" i="20"/>
  <c r="D79" i="21" s="1"/>
  <c r="D99" i="13" s="1"/>
  <c r="H79" i="20"/>
  <c r="H79" i="21" s="1"/>
  <c r="H99" i="13" s="1"/>
  <c r="L79" i="20"/>
  <c r="L79" i="21" s="1"/>
  <c r="L99" i="13" s="1"/>
  <c r="P79" i="20"/>
  <c r="P79" i="21" s="1"/>
  <c r="P99" i="13" s="1"/>
  <c r="T79" i="20"/>
  <c r="T79" i="21" s="1"/>
  <c r="T99" i="13" s="1"/>
  <c r="X79" i="20"/>
  <c r="X79" i="21" s="1"/>
  <c r="X99" i="13" s="1"/>
  <c r="C80" i="20"/>
  <c r="C80" i="21" s="1"/>
  <c r="C100" i="13" s="1"/>
  <c r="G80" i="20"/>
  <c r="G80" i="21" s="1"/>
  <c r="G100" i="13" s="1"/>
  <c r="K80" i="20"/>
  <c r="K80" i="21" s="1"/>
  <c r="K100" i="13" s="1"/>
  <c r="O80" i="20"/>
  <c r="O80" i="21" s="1"/>
  <c r="O100" i="13" s="1"/>
  <c r="S80" i="20"/>
  <c r="S80" i="21" s="1"/>
  <c r="S100" i="13" s="1"/>
  <c r="W80" i="20"/>
  <c r="W80" i="21" s="1"/>
  <c r="W100" i="13" s="1"/>
  <c r="B81" i="20"/>
  <c r="B81" i="21" s="1"/>
  <c r="B101" i="13" s="1"/>
  <c r="F81" i="20"/>
  <c r="F81" i="21" s="1"/>
  <c r="F101" i="13" s="1"/>
  <c r="J81" i="20"/>
  <c r="J81" i="21" s="1"/>
  <c r="J101" i="13" s="1"/>
  <c r="N81" i="20"/>
  <c r="N81" i="21" s="1"/>
  <c r="N101" i="13" s="1"/>
  <c r="R81" i="20"/>
  <c r="R81" i="21" s="1"/>
  <c r="R101" i="13" s="1"/>
  <c r="V81" i="20"/>
  <c r="V81" i="21" s="1"/>
  <c r="V101" i="13" s="1"/>
  <c r="E82" i="20"/>
  <c r="E82" i="21" s="1"/>
  <c r="E102" i="13" s="1"/>
  <c r="I82" i="20"/>
  <c r="I82" i="21" s="1"/>
  <c r="I102" i="13" s="1"/>
  <c r="M82" i="20"/>
  <c r="M82" i="21" s="1"/>
  <c r="M102" i="13" s="1"/>
  <c r="Q82" i="20"/>
  <c r="Q82" i="21" s="1"/>
  <c r="Q102" i="13" s="1"/>
  <c r="U82" i="20"/>
  <c r="U82" i="21" s="1"/>
  <c r="U102" i="13" s="1"/>
  <c r="Y82" i="20"/>
  <c r="Y82" i="21" s="1"/>
  <c r="Y102" i="13" s="1"/>
  <c r="D83" i="20"/>
  <c r="D83" i="21" s="1"/>
  <c r="D103" i="13" s="1"/>
  <c r="H83" i="20"/>
  <c r="H83" i="21" s="1"/>
  <c r="H103" i="13" s="1"/>
  <c r="L83" i="20"/>
  <c r="L83" i="21" s="1"/>
  <c r="L103" i="13" s="1"/>
  <c r="P83" i="20"/>
  <c r="P83" i="21" s="1"/>
  <c r="P103" i="13" s="1"/>
  <c r="T83" i="20"/>
  <c r="T83" i="21" s="1"/>
  <c r="T103" i="13" s="1"/>
  <c r="X83" i="20"/>
  <c r="X83" i="21" s="1"/>
  <c r="X103" i="13" s="1"/>
  <c r="C84" i="20"/>
  <c r="C84" i="21" s="1"/>
  <c r="C104" i="13" s="1"/>
  <c r="G84" i="20"/>
  <c r="G84" i="21" s="1"/>
  <c r="G104" i="13" s="1"/>
  <c r="K84" i="20"/>
  <c r="K84" i="21" s="1"/>
  <c r="K104" i="13" s="1"/>
  <c r="O84" i="20"/>
  <c r="O84" i="21" s="1"/>
  <c r="O104" i="13" s="1"/>
  <c r="S84" i="20"/>
  <c r="S84" i="21" s="1"/>
  <c r="S104" i="13" s="1"/>
  <c r="W84" i="20"/>
  <c r="W84" i="21" s="1"/>
  <c r="W104" i="13" s="1"/>
  <c r="B85" i="20"/>
  <c r="B85" i="21" s="1"/>
  <c r="B105" i="13" s="1"/>
  <c r="F85" i="20"/>
  <c r="F85" i="21" s="1"/>
  <c r="F105" i="13" s="1"/>
  <c r="J85" i="20"/>
  <c r="J85" i="21" s="1"/>
  <c r="J105" i="13" s="1"/>
  <c r="N85" i="20"/>
  <c r="N85" i="21" s="1"/>
  <c r="N105" i="13" s="1"/>
  <c r="R85" i="20"/>
  <c r="R85" i="21" s="1"/>
  <c r="R105" i="13" s="1"/>
  <c r="V85" i="20"/>
  <c r="V85" i="21" s="1"/>
  <c r="V105" i="13" s="1"/>
  <c r="E86" i="20"/>
  <c r="E86" i="21" s="1"/>
  <c r="E106" i="13" s="1"/>
  <c r="I86" i="20"/>
  <c r="I86" i="21" s="1"/>
  <c r="I106" i="13" s="1"/>
  <c r="M86" i="20"/>
  <c r="M86" i="21" s="1"/>
  <c r="M106" i="13" s="1"/>
  <c r="Q86" i="20"/>
  <c r="Q86" i="21" s="1"/>
  <c r="Q106" i="13" s="1"/>
  <c r="U86" i="20"/>
  <c r="U86" i="21" s="1"/>
  <c r="U106" i="13" s="1"/>
  <c r="Y86" i="20"/>
  <c r="Y86" i="21" s="1"/>
  <c r="Y106" i="13" s="1"/>
  <c r="D87" i="20"/>
  <c r="D87" i="21" s="1"/>
  <c r="D107" i="13" s="1"/>
  <c r="H87" i="20"/>
  <c r="H87" i="21" s="1"/>
  <c r="H107" i="13" s="1"/>
  <c r="L87" i="20"/>
  <c r="L87" i="21" s="1"/>
  <c r="L107" i="13" s="1"/>
  <c r="P87" i="20"/>
  <c r="P87" i="21" s="1"/>
  <c r="P107" i="13" s="1"/>
  <c r="T87" i="20"/>
  <c r="T87" i="21" s="1"/>
  <c r="T107" i="13" s="1"/>
  <c r="X87" i="20"/>
  <c r="X87" i="21" s="1"/>
  <c r="X107" i="13" s="1"/>
  <c r="C88" i="20"/>
  <c r="C88" i="21" s="1"/>
  <c r="C108" i="13" s="1"/>
  <c r="G88" i="20"/>
  <c r="G88" i="21" s="1"/>
  <c r="G108" i="13" s="1"/>
  <c r="K88" i="20"/>
  <c r="K88" i="21" s="1"/>
  <c r="K108" i="13" s="1"/>
  <c r="O88" i="20"/>
  <c r="O88" i="21" s="1"/>
  <c r="O108" i="13" s="1"/>
  <c r="S88" i="20"/>
  <c r="S88" i="21" s="1"/>
  <c r="S108" i="13" s="1"/>
  <c r="W88" i="20"/>
  <c r="W88" i="21" s="1"/>
  <c r="W108" i="13" s="1"/>
  <c r="B89" i="20"/>
  <c r="B89" i="21" s="1"/>
  <c r="B109" i="13" s="1"/>
  <c r="F89" i="20"/>
  <c r="F89" i="21" s="1"/>
  <c r="F109" i="13" s="1"/>
  <c r="J89" i="20"/>
  <c r="J89" i="21" s="1"/>
  <c r="J109" i="13" s="1"/>
  <c r="N89" i="20"/>
  <c r="N89" i="21" s="1"/>
  <c r="N109" i="13" s="1"/>
  <c r="R89" i="20"/>
  <c r="R89" i="21" s="1"/>
  <c r="R109" i="13" s="1"/>
  <c r="X89" i="20"/>
  <c r="X89" i="21" s="1"/>
  <c r="X109" i="13" s="1"/>
  <c r="D90" i="20"/>
  <c r="D90" i="21" s="1"/>
  <c r="D110" i="13" s="1"/>
  <c r="I90" i="20"/>
  <c r="I90" i="21" s="1"/>
  <c r="I110" i="13" s="1"/>
  <c r="O90" i="20"/>
  <c r="O90" i="21" s="1"/>
  <c r="O110" i="13" s="1"/>
  <c r="T90" i="20"/>
  <c r="T90" i="21" s="1"/>
  <c r="T110" i="13" s="1"/>
  <c r="Y90" i="20"/>
  <c r="Y90" i="21" s="1"/>
  <c r="Y110" i="13" s="1"/>
  <c r="D91" i="20"/>
  <c r="D91" i="21" s="1"/>
  <c r="D111" i="13" s="1"/>
  <c r="J91" i="20"/>
  <c r="J91" i="21" s="1"/>
  <c r="J111" i="13" s="1"/>
  <c r="O91" i="20"/>
  <c r="O91" i="21" s="1"/>
  <c r="O111" i="13" s="1"/>
  <c r="T91" i="20"/>
  <c r="T91" i="21" s="1"/>
  <c r="T111" i="13" s="1"/>
  <c r="F92" i="20"/>
  <c r="F92" i="21" s="1"/>
  <c r="F112" i="13" s="1"/>
  <c r="K92" i="20"/>
  <c r="K92" i="21" s="1"/>
  <c r="K112" i="13" s="1"/>
  <c r="Q92" i="20"/>
  <c r="Q92" i="21" s="1"/>
  <c r="Q112" i="13" s="1"/>
  <c r="V92" i="20"/>
  <c r="V92" i="21" s="1"/>
  <c r="V112" i="13" s="1"/>
  <c r="B93" i="20"/>
  <c r="B93" i="21" s="1"/>
  <c r="B113" i="13" s="1"/>
  <c r="H93" i="20"/>
  <c r="H93" i="21" s="1"/>
  <c r="H113" i="13" s="1"/>
  <c r="M93" i="20"/>
  <c r="M93" i="21" s="1"/>
  <c r="M113" i="13" s="1"/>
  <c r="R93" i="20"/>
  <c r="R93" i="21" s="1"/>
  <c r="R113" i="13" s="1"/>
  <c r="X93" i="20"/>
  <c r="X93" i="21" s="1"/>
  <c r="X113" i="13" s="1"/>
  <c r="D94" i="20"/>
  <c r="D94" i="21" s="1"/>
  <c r="D114" i="13" s="1"/>
  <c r="I94" i="20"/>
  <c r="I94" i="21" s="1"/>
  <c r="I114" i="13" s="1"/>
  <c r="O94" i="20"/>
  <c r="O94" i="21" s="1"/>
  <c r="O114" i="13" s="1"/>
  <c r="T94" i="20"/>
  <c r="T94" i="21" s="1"/>
  <c r="T114" i="13" s="1"/>
  <c r="Y94" i="20"/>
  <c r="Y94" i="21" s="1"/>
  <c r="Y114" i="13" s="1"/>
  <c r="D95" i="20"/>
  <c r="D95" i="21" s="1"/>
  <c r="D115" i="13" s="1"/>
  <c r="J95" i="20"/>
  <c r="J95" i="21" s="1"/>
  <c r="J115" i="13" s="1"/>
  <c r="O95" i="20"/>
  <c r="O95" i="21" s="1"/>
  <c r="O115" i="13" s="1"/>
  <c r="T95" i="20"/>
  <c r="T95" i="21" s="1"/>
  <c r="T115" i="13" s="1"/>
  <c r="F96" i="20"/>
  <c r="F96" i="21" s="1"/>
  <c r="F116" i="13" s="1"/>
  <c r="K96" i="20"/>
  <c r="K96" i="21" s="1"/>
  <c r="K116" i="13" s="1"/>
  <c r="Q96" i="20"/>
  <c r="Q96" i="21" s="1"/>
  <c r="Q116" i="13" s="1"/>
  <c r="V96" i="20"/>
  <c r="V96" i="21" s="1"/>
  <c r="V116" i="13" s="1"/>
  <c r="B97" i="20"/>
  <c r="B97" i="21" s="1"/>
  <c r="B117" i="13" s="1"/>
  <c r="H97" i="20"/>
  <c r="H97" i="21" s="1"/>
  <c r="H117" i="13" s="1"/>
  <c r="M97" i="20"/>
  <c r="M97" i="21" s="1"/>
  <c r="M117" i="13" s="1"/>
  <c r="R97" i="20"/>
  <c r="R97" i="21" s="1"/>
  <c r="R117" i="13" s="1"/>
  <c r="X97" i="20"/>
  <c r="X97" i="21" s="1"/>
  <c r="X117" i="13" s="1"/>
  <c r="D98" i="20"/>
  <c r="D98" i="21" s="1"/>
  <c r="D118" i="13" s="1"/>
  <c r="I98" i="20"/>
  <c r="I98" i="21" s="1"/>
  <c r="I118" i="13" s="1"/>
  <c r="O98" i="20"/>
  <c r="O98" i="21" s="1"/>
  <c r="O118" i="13" s="1"/>
  <c r="T98" i="20"/>
  <c r="T98" i="21" s="1"/>
  <c r="T118" i="13" s="1"/>
  <c r="Y98" i="20"/>
  <c r="Y98" i="21" s="1"/>
  <c r="Y118" i="13" s="1"/>
  <c r="D99" i="20"/>
  <c r="D99" i="21" s="1"/>
  <c r="D119" i="13" s="1"/>
  <c r="J99" i="20"/>
  <c r="J99" i="21" s="1"/>
  <c r="J119" i="13" s="1"/>
  <c r="O99" i="20"/>
  <c r="O99" i="21" s="1"/>
  <c r="O119" i="13" s="1"/>
  <c r="T99" i="20"/>
  <c r="T99" i="21" s="1"/>
  <c r="T119" i="13" s="1"/>
  <c r="F100" i="20"/>
  <c r="F100" i="21" s="1"/>
  <c r="F120" i="13" s="1"/>
  <c r="N100" i="20"/>
  <c r="N100" i="21" s="1"/>
  <c r="N120" i="13" s="1"/>
  <c r="V100" i="20"/>
  <c r="V100" i="21" s="1"/>
  <c r="V120" i="13" s="1"/>
  <c r="E101" i="20"/>
  <c r="E101" i="21" s="1"/>
  <c r="E121" i="13" s="1"/>
  <c r="M101" i="20"/>
  <c r="M101" i="21" s="1"/>
  <c r="M121" i="13" s="1"/>
  <c r="U101" i="20"/>
  <c r="U101" i="21" s="1"/>
  <c r="U121" i="13" s="1"/>
  <c r="D102" i="20"/>
  <c r="D102" i="21" s="1"/>
  <c r="D122" i="13" s="1"/>
  <c r="L102" i="20"/>
  <c r="L102" i="21" s="1"/>
  <c r="L122" i="13" s="1"/>
  <c r="T102" i="20"/>
  <c r="T102" i="21" s="1"/>
  <c r="T122" i="13" s="1"/>
  <c r="H103" i="20"/>
  <c r="H103" i="21" s="1"/>
  <c r="H123" i="13" s="1"/>
  <c r="P103" i="20"/>
  <c r="P103" i="21" s="1"/>
  <c r="P123" i="13" s="1"/>
  <c r="X103" i="20"/>
  <c r="X103" i="21" s="1"/>
  <c r="X123" i="13" s="1"/>
  <c r="F104" i="20"/>
  <c r="F104" i="21" s="1"/>
  <c r="F124" i="13" s="1"/>
  <c r="N104" i="20"/>
  <c r="N104" i="21" s="1"/>
  <c r="N124" i="13" s="1"/>
  <c r="V104" i="20"/>
  <c r="V104" i="21" s="1"/>
  <c r="V124" i="13" s="1"/>
  <c r="E105" i="20"/>
  <c r="E105" i="21" s="1"/>
  <c r="E125" i="13" s="1"/>
  <c r="M105" i="20"/>
  <c r="M105" i="21" s="1"/>
  <c r="M125" i="13" s="1"/>
  <c r="U105" i="20"/>
  <c r="U105" i="21" s="1"/>
  <c r="U125" i="13" s="1"/>
  <c r="D106" i="20"/>
  <c r="D106" i="21" s="1"/>
  <c r="D126" i="13" s="1"/>
  <c r="L106" i="20"/>
  <c r="L106" i="21" s="1"/>
  <c r="L126" i="13" s="1"/>
  <c r="T106" i="20"/>
  <c r="T106" i="21" s="1"/>
  <c r="T126" i="13" s="1"/>
  <c r="H107" i="20"/>
  <c r="H107" i="21" s="1"/>
  <c r="H127" i="13" s="1"/>
  <c r="P107" i="20"/>
  <c r="P107" i="21" s="1"/>
  <c r="P127" i="13" s="1"/>
  <c r="X107" i="20"/>
  <c r="X107" i="21" s="1"/>
  <c r="X127" i="13" s="1"/>
  <c r="F108" i="20"/>
  <c r="F108" i="21" s="1"/>
  <c r="F128" i="13" s="1"/>
  <c r="N108" i="20"/>
  <c r="N108" i="21" s="1"/>
  <c r="N128" i="13" s="1"/>
  <c r="V108" i="20"/>
  <c r="V108" i="21" s="1"/>
  <c r="V128" i="13" s="1"/>
  <c r="E109" i="20"/>
  <c r="E109" i="21" s="1"/>
  <c r="E129" i="13" s="1"/>
  <c r="M109" i="20"/>
  <c r="M109" i="21" s="1"/>
  <c r="M129" i="13" s="1"/>
  <c r="U109" i="20"/>
  <c r="U109" i="21" s="1"/>
  <c r="U129" i="13" s="1"/>
  <c r="D110" i="20"/>
  <c r="D110" i="21" s="1"/>
  <c r="D130" i="13" s="1"/>
  <c r="L110" i="20"/>
  <c r="L110" i="21" s="1"/>
  <c r="L130" i="13" s="1"/>
  <c r="T110" i="20"/>
  <c r="T110" i="21" s="1"/>
  <c r="T130" i="13" s="1"/>
  <c r="H111" i="20"/>
  <c r="H111" i="21" s="1"/>
  <c r="H131" i="13" s="1"/>
  <c r="P111" i="20"/>
  <c r="P111" i="21" s="1"/>
  <c r="P131" i="13" s="1"/>
  <c r="X111" i="20"/>
  <c r="X111" i="21" s="1"/>
  <c r="X131" i="13" s="1"/>
  <c r="F112" i="20"/>
  <c r="F112" i="21" s="1"/>
  <c r="F132" i="13" s="1"/>
  <c r="N112" i="20"/>
  <c r="N112" i="21" s="1"/>
  <c r="N132" i="13" s="1"/>
  <c r="V112" i="20"/>
  <c r="V112" i="21" s="1"/>
  <c r="V132" i="13" s="1"/>
  <c r="E113" i="20"/>
  <c r="E113" i="21" s="1"/>
  <c r="E133" i="13" s="1"/>
  <c r="M113" i="20"/>
  <c r="M113" i="21" s="1"/>
  <c r="M133" i="13" s="1"/>
  <c r="U113" i="20"/>
  <c r="U113" i="21" s="1"/>
  <c r="U133" i="13" s="1"/>
  <c r="D114" i="20"/>
  <c r="D114" i="21" s="1"/>
  <c r="D134" i="13" s="1"/>
  <c r="L114" i="20"/>
  <c r="L114" i="21" s="1"/>
  <c r="L134" i="13" s="1"/>
  <c r="T114" i="20"/>
  <c r="T114" i="21" s="1"/>
  <c r="T134" i="13" s="1"/>
  <c r="H115" i="20"/>
  <c r="H115" i="21" s="1"/>
  <c r="H135" i="13" s="1"/>
  <c r="P115" i="20"/>
  <c r="P115" i="21" s="1"/>
  <c r="P135" i="13" s="1"/>
  <c r="X115" i="20"/>
  <c r="X115" i="21" s="1"/>
  <c r="X135" i="13" s="1"/>
  <c r="F116" i="20"/>
  <c r="F116" i="21" s="1"/>
  <c r="F136" i="13" s="1"/>
  <c r="N116" i="20"/>
  <c r="N116" i="21" s="1"/>
  <c r="N136" i="13" s="1"/>
  <c r="V116" i="20"/>
  <c r="V116" i="21" s="1"/>
  <c r="V136" i="13" s="1"/>
  <c r="E117" i="20"/>
  <c r="E117" i="21" s="1"/>
  <c r="E137" i="13" s="1"/>
  <c r="M117" i="20"/>
  <c r="M117" i="21" s="1"/>
  <c r="M137" i="13" s="1"/>
  <c r="U117" i="20"/>
  <c r="U117" i="21" s="1"/>
  <c r="U137" i="13" s="1"/>
  <c r="D118" i="20"/>
  <c r="D118" i="21" s="1"/>
  <c r="D138" i="13" s="1"/>
  <c r="L118" i="20"/>
  <c r="L118" i="21" s="1"/>
  <c r="L138" i="13" s="1"/>
  <c r="T118" i="20"/>
  <c r="T118" i="21" s="1"/>
  <c r="T138" i="13" s="1"/>
  <c r="H119" i="20"/>
  <c r="H119" i="21" s="1"/>
  <c r="H139" i="13" s="1"/>
  <c r="P119" i="20"/>
  <c r="P119" i="21" s="1"/>
  <c r="P139" i="13" s="1"/>
  <c r="X119" i="20"/>
  <c r="X119" i="21" s="1"/>
  <c r="X139" i="13" s="1"/>
  <c r="F120" i="20"/>
  <c r="F120" i="21" s="1"/>
  <c r="F140" i="13" s="1"/>
  <c r="N120" i="20"/>
  <c r="N120" i="21" s="1"/>
  <c r="N140" i="13" s="1"/>
  <c r="V120" i="20"/>
  <c r="V120" i="21" s="1"/>
  <c r="V140" i="13" s="1"/>
  <c r="E121" i="20"/>
  <c r="E121" i="21" s="1"/>
  <c r="E141" i="13" s="1"/>
  <c r="M121" i="20"/>
  <c r="M121" i="21" s="1"/>
  <c r="M141" i="13" s="1"/>
  <c r="U121" i="20"/>
  <c r="U121" i="21" s="1"/>
  <c r="U141" i="13" s="1"/>
  <c r="D122" i="20"/>
  <c r="D122" i="21" s="1"/>
  <c r="D142" i="13" s="1"/>
  <c r="L122" i="20"/>
  <c r="L122" i="21" s="1"/>
  <c r="L142" i="13" s="1"/>
  <c r="T122" i="20"/>
  <c r="T122" i="21" s="1"/>
  <c r="T142" i="13" s="1"/>
  <c r="H123" i="20"/>
  <c r="H123" i="21" s="1"/>
  <c r="H143" i="13" s="1"/>
  <c r="P123" i="20"/>
  <c r="P123" i="21" s="1"/>
  <c r="P143" i="13" s="1"/>
  <c r="X123" i="20"/>
  <c r="X123" i="21" s="1"/>
  <c r="X143" i="13" s="1"/>
  <c r="F124" i="20"/>
  <c r="F124" i="21" s="1"/>
  <c r="F144" i="13" s="1"/>
  <c r="N124" i="20"/>
  <c r="N124" i="21" s="1"/>
  <c r="N144" i="13" s="1"/>
  <c r="V124" i="20"/>
  <c r="V124" i="21" s="1"/>
  <c r="V144" i="13" s="1"/>
  <c r="E125" i="20"/>
  <c r="E125" i="21" s="1"/>
  <c r="E145" i="13" s="1"/>
  <c r="M125" i="20"/>
  <c r="M125" i="21" s="1"/>
  <c r="M145" i="13" s="1"/>
  <c r="U125" i="20"/>
  <c r="U125" i="21" s="1"/>
  <c r="U145" i="13" s="1"/>
  <c r="D126" i="20"/>
  <c r="D126" i="21" s="1"/>
  <c r="D146" i="13" s="1"/>
  <c r="L126" i="20"/>
  <c r="L126" i="21" s="1"/>
  <c r="L146" i="13" s="1"/>
  <c r="T126" i="20"/>
  <c r="T126" i="21" s="1"/>
  <c r="T146" i="13" s="1"/>
  <c r="H127" i="20"/>
  <c r="H127" i="21" s="1"/>
  <c r="H147" i="13" s="1"/>
  <c r="P127" i="20"/>
  <c r="P127" i="21" s="1"/>
  <c r="P147" i="13" s="1"/>
  <c r="X127" i="20"/>
  <c r="X127" i="21" s="1"/>
  <c r="X147" i="13" s="1"/>
  <c r="F128" i="20"/>
  <c r="F128" i="21" s="1"/>
  <c r="F148" i="13" s="1"/>
  <c r="N128" i="20"/>
  <c r="N128" i="21" s="1"/>
  <c r="N148" i="13" s="1"/>
  <c r="V128" i="20"/>
  <c r="V128" i="21" s="1"/>
  <c r="V148" i="13" s="1"/>
  <c r="E129" i="20"/>
  <c r="E129" i="21" s="1"/>
  <c r="E149" i="13" s="1"/>
  <c r="M129" i="20"/>
  <c r="M129" i="21" s="1"/>
  <c r="M149" i="13" s="1"/>
  <c r="U129" i="20"/>
  <c r="U129" i="21" s="1"/>
  <c r="U149" i="13" s="1"/>
  <c r="D130" i="20"/>
  <c r="D130" i="21" s="1"/>
  <c r="D150" i="13" s="1"/>
  <c r="L130" i="20"/>
  <c r="L130" i="21" s="1"/>
  <c r="L150" i="13" s="1"/>
  <c r="T130" i="20"/>
  <c r="T130" i="21" s="1"/>
  <c r="T150" i="13" s="1"/>
  <c r="H131" i="20"/>
  <c r="H131" i="21" s="1"/>
  <c r="H151" i="13" s="1"/>
  <c r="P131" i="20"/>
  <c r="P131" i="21" s="1"/>
  <c r="P151" i="13" s="1"/>
  <c r="X131" i="20"/>
  <c r="X131" i="21" s="1"/>
  <c r="X151" i="13" s="1"/>
  <c r="F132" i="20"/>
  <c r="F132" i="21" s="1"/>
  <c r="F152" i="13" s="1"/>
  <c r="N132" i="20"/>
  <c r="N132" i="21" s="1"/>
  <c r="N152" i="13" s="1"/>
  <c r="V132" i="20"/>
  <c r="V132" i="21" s="1"/>
  <c r="V152" i="13" s="1"/>
  <c r="E133" i="20"/>
  <c r="E133" i="21" s="1"/>
  <c r="E153" i="13" s="1"/>
  <c r="M133" i="20"/>
  <c r="M133" i="21" s="1"/>
  <c r="M153" i="13" s="1"/>
  <c r="U133" i="20"/>
  <c r="U133" i="21" s="1"/>
  <c r="U153" i="13" s="1"/>
  <c r="D134" i="20"/>
  <c r="D134" i="21" s="1"/>
  <c r="D154" i="13" s="1"/>
  <c r="L134" i="20"/>
  <c r="L134" i="21" s="1"/>
  <c r="L154" i="13" s="1"/>
  <c r="T134" i="20"/>
  <c r="T134" i="21" s="1"/>
  <c r="T154" i="13" s="1"/>
  <c r="H135" i="20"/>
  <c r="H135" i="21" s="1"/>
  <c r="H155" i="13" s="1"/>
  <c r="P135" i="20"/>
  <c r="P135" i="21" s="1"/>
  <c r="P155" i="13" s="1"/>
  <c r="X135" i="20"/>
  <c r="X135" i="21" s="1"/>
  <c r="X155" i="13" s="1"/>
  <c r="F136" i="20"/>
  <c r="F136" i="21" s="1"/>
  <c r="F156" i="13" s="1"/>
  <c r="N136" i="20"/>
  <c r="N136" i="21" s="1"/>
  <c r="N156" i="13" s="1"/>
  <c r="V136" i="20"/>
  <c r="V136" i="21" s="1"/>
  <c r="V156" i="13" s="1"/>
  <c r="E137" i="20"/>
  <c r="E137" i="21" s="1"/>
  <c r="E157" i="13" s="1"/>
  <c r="M137" i="20"/>
  <c r="M137" i="21" s="1"/>
  <c r="M157" i="13" s="1"/>
  <c r="U137" i="20"/>
  <c r="U137" i="21" s="1"/>
  <c r="U157" i="13" s="1"/>
  <c r="D138" i="20"/>
  <c r="D138" i="21" s="1"/>
  <c r="D158" i="13" s="1"/>
  <c r="L138" i="20"/>
  <c r="L138" i="21" s="1"/>
  <c r="L158" i="13" s="1"/>
  <c r="T138" i="20"/>
  <c r="T138" i="21" s="1"/>
  <c r="T158" i="13" s="1"/>
  <c r="H139" i="20"/>
  <c r="H139" i="21" s="1"/>
  <c r="H159" i="13" s="1"/>
  <c r="P139" i="20"/>
  <c r="P139" i="21" s="1"/>
  <c r="P159" i="13" s="1"/>
  <c r="X139" i="20"/>
  <c r="X139" i="21" s="1"/>
  <c r="X159" i="13" s="1"/>
  <c r="F140" i="20"/>
  <c r="F140" i="21" s="1"/>
  <c r="F160" i="13" s="1"/>
  <c r="N140" i="20"/>
  <c r="N140" i="21" s="1"/>
  <c r="N160" i="13" s="1"/>
  <c r="V140" i="20"/>
  <c r="V140" i="21" s="1"/>
  <c r="V160" i="13" s="1"/>
  <c r="E141" i="20"/>
  <c r="E141" i="21" s="1"/>
  <c r="E161" i="13" s="1"/>
  <c r="M141" i="20"/>
  <c r="M141" i="21" s="1"/>
  <c r="M161" i="13" s="1"/>
  <c r="U141" i="20"/>
  <c r="U141" i="21" s="1"/>
  <c r="U161" i="13" s="1"/>
  <c r="D142" i="20"/>
  <c r="D142" i="21" s="1"/>
  <c r="D162" i="13" s="1"/>
  <c r="L142" i="20"/>
  <c r="L142" i="21" s="1"/>
  <c r="L162" i="13" s="1"/>
  <c r="T142" i="20"/>
  <c r="T142" i="21" s="1"/>
  <c r="T162" i="13" s="1"/>
  <c r="H143" i="20"/>
  <c r="H143" i="21" s="1"/>
  <c r="H163" i="13" s="1"/>
  <c r="P143" i="20"/>
  <c r="P143" i="21" s="1"/>
  <c r="P163" i="13" s="1"/>
  <c r="X143" i="20"/>
  <c r="X143" i="21" s="1"/>
  <c r="X163" i="13" s="1"/>
  <c r="F144" i="20"/>
  <c r="F144" i="21" s="1"/>
  <c r="F164" i="13" s="1"/>
  <c r="N144" i="20"/>
  <c r="N144" i="21" s="1"/>
  <c r="N164" i="13" s="1"/>
  <c r="V144" i="20"/>
  <c r="V144" i="21" s="1"/>
  <c r="V164" i="13" s="1"/>
  <c r="E145" i="20"/>
  <c r="E145" i="21" s="1"/>
  <c r="E165" i="13" s="1"/>
  <c r="M145" i="20"/>
  <c r="M145" i="21" s="1"/>
  <c r="M165" i="13" s="1"/>
  <c r="U145" i="20"/>
  <c r="U145" i="21" s="1"/>
  <c r="U165" i="13" s="1"/>
  <c r="D146" i="20"/>
  <c r="D146" i="21" s="1"/>
  <c r="D166" i="13" s="1"/>
  <c r="L146" i="20"/>
  <c r="L146" i="21" s="1"/>
  <c r="L166" i="13" s="1"/>
  <c r="T146" i="20"/>
  <c r="T146" i="21" s="1"/>
  <c r="T166" i="13" s="1"/>
  <c r="H147" i="20"/>
  <c r="H147" i="21" s="1"/>
  <c r="H167" i="13" s="1"/>
  <c r="P147" i="20"/>
  <c r="P147" i="21" s="1"/>
  <c r="P167" i="13" s="1"/>
  <c r="X147" i="20"/>
  <c r="X147" i="21" s="1"/>
  <c r="X167" i="13" s="1"/>
  <c r="F148" i="20"/>
  <c r="F148" i="21" s="1"/>
  <c r="F168" i="13" s="1"/>
  <c r="N148" i="20"/>
  <c r="N148" i="21" s="1"/>
  <c r="N168" i="13" s="1"/>
  <c r="V148" i="20"/>
  <c r="V148" i="21" s="1"/>
  <c r="V168" i="13" s="1"/>
  <c r="E149" i="20"/>
  <c r="E149" i="21" s="1"/>
  <c r="E169" i="13" s="1"/>
  <c r="M149" i="20"/>
  <c r="M149" i="21" s="1"/>
  <c r="M169" i="13" s="1"/>
  <c r="U149" i="20"/>
  <c r="U149" i="21" s="1"/>
  <c r="U169" i="13" s="1"/>
  <c r="D150" i="20"/>
  <c r="D150" i="21" s="1"/>
  <c r="D170" i="13" s="1"/>
  <c r="L150" i="20"/>
  <c r="L150" i="21" s="1"/>
  <c r="L170" i="13" s="1"/>
  <c r="T150" i="20"/>
  <c r="T150" i="21" s="1"/>
  <c r="T170" i="13" s="1"/>
  <c r="H151" i="20"/>
  <c r="H151" i="21" s="1"/>
  <c r="H171" i="13" s="1"/>
  <c r="P151" i="20"/>
  <c r="P151" i="21" s="1"/>
  <c r="P171" i="13" s="1"/>
  <c r="X151" i="20"/>
  <c r="X151" i="21" s="1"/>
  <c r="X171" i="13" s="1"/>
  <c r="F152" i="20"/>
  <c r="F152" i="21" s="1"/>
  <c r="F172" i="13" s="1"/>
  <c r="N152" i="20"/>
  <c r="N152" i="21" s="1"/>
  <c r="N172" i="13" s="1"/>
  <c r="V152" i="20"/>
  <c r="V152" i="21" s="1"/>
  <c r="V172" i="13" s="1"/>
  <c r="E153" i="20"/>
  <c r="E153" i="21" s="1"/>
  <c r="E173" i="13" s="1"/>
  <c r="M153" i="20"/>
  <c r="M153" i="21" s="1"/>
  <c r="M173" i="13" s="1"/>
  <c r="U153" i="20"/>
  <c r="U153" i="21" s="1"/>
  <c r="U173" i="13" s="1"/>
  <c r="D154" i="20"/>
  <c r="D154" i="21" s="1"/>
  <c r="D174" i="13" s="1"/>
  <c r="L154" i="20"/>
  <c r="L154" i="21" s="1"/>
  <c r="L174" i="13" s="1"/>
  <c r="T154" i="20"/>
  <c r="T154" i="21" s="1"/>
  <c r="T174" i="13" s="1"/>
  <c r="E155" i="20"/>
  <c r="E155" i="21" s="1"/>
  <c r="E175" i="13" s="1"/>
  <c r="P155" i="20"/>
  <c r="P155" i="21" s="1"/>
  <c r="P175" i="13" s="1"/>
  <c r="K156" i="20"/>
  <c r="K156" i="21" s="1"/>
  <c r="K176" i="13" s="1"/>
  <c r="V156" i="20"/>
  <c r="V156" i="21" s="1"/>
  <c r="V176" i="13" s="1"/>
  <c r="C157" i="20"/>
  <c r="C157" i="21" s="1"/>
  <c r="C177" i="13" s="1"/>
  <c r="N157" i="20"/>
  <c r="N157" i="21" s="1"/>
  <c r="N177" i="13" s="1"/>
  <c r="Y157" i="20"/>
  <c r="Y157" i="21" s="1"/>
  <c r="Y177" i="13" s="1"/>
  <c r="I158" i="20"/>
  <c r="I158" i="21" s="1"/>
  <c r="I178" i="13" s="1"/>
  <c r="T158" i="20"/>
  <c r="T158" i="21" s="1"/>
  <c r="T178" i="13" s="1"/>
  <c r="E159" i="20"/>
  <c r="E159" i="21" s="1"/>
  <c r="E179" i="13" s="1"/>
  <c r="P159" i="20"/>
  <c r="P159" i="21" s="1"/>
  <c r="P179" i="13" s="1"/>
  <c r="K160" i="20"/>
  <c r="K160" i="21" s="1"/>
  <c r="K180" i="13" s="1"/>
  <c r="V160" i="20"/>
  <c r="V160" i="21" s="1"/>
  <c r="V180" i="13" s="1"/>
  <c r="C161" i="20"/>
  <c r="N161" i="20"/>
  <c r="N161" i="21" s="1"/>
  <c r="N181" i="13" s="1"/>
  <c r="Y161" i="20"/>
  <c r="Y161" i="21" s="1"/>
  <c r="Y181" i="13" s="1"/>
  <c r="I162" i="20"/>
  <c r="I162" i="21" s="1"/>
  <c r="I182" i="13" s="1"/>
  <c r="T162" i="20"/>
  <c r="T162" i="21" s="1"/>
  <c r="T182" i="13" s="1"/>
  <c r="E163" i="20"/>
  <c r="E163" i="21" s="1"/>
  <c r="E183" i="13" s="1"/>
  <c r="P163" i="20"/>
  <c r="P163" i="21" s="1"/>
  <c r="P183" i="13" s="1"/>
  <c r="K164" i="20"/>
  <c r="K164" i="21" s="1"/>
  <c r="K184" i="13" s="1"/>
  <c r="V164" i="20"/>
  <c r="V164" i="21" s="1"/>
  <c r="V184" i="13" s="1"/>
  <c r="C165" i="20"/>
  <c r="C165" i="21" s="1"/>
  <c r="C185" i="13" s="1"/>
  <c r="N165" i="20"/>
  <c r="N165" i="21" s="1"/>
  <c r="N185" i="13" s="1"/>
  <c r="Y165" i="20"/>
  <c r="Y165" i="21" s="1"/>
  <c r="Y185" i="13" s="1"/>
  <c r="I166" i="20"/>
  <c r="I166" i="21" s="1"/>
  <c r="I186" i="13" s="1"/>
  <c r="T166" i="20"/>
  <c r="T166" i="21" s="1"/>
  <c r="T186" i="13" s="1"/>
  <c r="E167" i="20"/>
  <c r="E167" i="21" s="1"/>
  <c r="E187" i="13" s="1"/>
  <c r="P167" i="20"/>
  <c r="P167" i="21" s="1"/>
  <c r="P187" i="13" s="1"/>
  <c r="K168" i="20"/>
  <c r="K168" i="21" s="1"/>
  <c r="K188" i="13" s="1"/>
  <c r="V168" i="20"/>
  <c r="V168" i="21" s="1"/>
  <c r="V188" i="13" s="1"/>
  <c r="C169" i="20"/>
  <c r="C169" i="21" s="1"/>
  <c r="C189" i="13" s="1"/>
  <c r="N169" i="20"/>
  <c r="N169" i="21" s="1"/>
  <c r="N189" i="13" s="1"/>
  <c r="Y169" i="20"/>
  <c r="Y169" i="21" s="1"/>
  <c r="Y189" i="13" s="1"/>
  <c r="I170" i="20"/>
  <c r="I170" i="21" s="1"/>
  <c r="I190" i="13" s="1"/>
  <c r="T170" i="20"/>
  <c r="T170" i="21" s="1"/>
  <c r="T190" i="13" s="1"/>
  <c r="E171" i="20"/>
  <c r="E171" i="21" s="1"/>
  <c r="E191" i="13" s="1"/>
  <c r="Q171" i="20"/>
  <c r="Q171" i="21" s="1"/>
  <c r="Q191" i="13" s="1"/>
  <c r="G172" i="20"/>
  <c r="G172" i="21" s="1"/>
  <c r="G192" i="13" s="1"/>
  <c r="W172" i="20"/>
  <c r="W172" i="21" s="1"/>
  <c r="W192" i="13" s="1"/>
  <c r="F173" i="20"/>
  <c r="F173" i="21" s="1"/>
  <c r="F193" i="13" s="1"/>
  <c r="V173" i="20"/>
  <c r="V173" i="21" s="1"/>
  <c r="V193" i="13" s="1"/>
  <c r="J174" i="20"/>
  <c r="J174" i="21" s="1"/>
  <c r="J194" i="13" s="1"/>
  <c r="Q175" i="20"/>
  <c r="Q175" i="21" s="1"/>
  <c r="Q195" i="13" s="1"/>
  <c r="G176" i="20"/>
  <c r="G176" i="21" s="1"/>
  <c r="G196" i="13" s="1"/>
  <c r="W176" i="20"/>
  <c r="W176" i="21" s="1"/>
  <c r="W196" i="13" s="1"/>
  <c r="F177" i="20"/>
  <c r="F177" i="21" s="1"/>
  <c r="F197" i="13" s="1"/>
  <c r="V177" i="20"/>
  <c r="V177" i="21" s="1"/>
  <c r="V197" i="13" s="1"/>
  <c r="J178" i="20"/>
  <c r="J178" i="21" s="1"/>
  <c r="J198" i="13" s="1"/>
  <c r="Q179" i="20"/>
  <c r="Q179" i="21" s="1"/>
  <c r="Q199" i="13" s="1"/>
  <c r="G180" i="20"/>
  <c r="G180" i="21" s="1"/>
  <c r="G200" i="13" s="1"/>
  <c r="W180" i="20"/>
  <c r="W180" i="21" s="1"/>
  <c r="W200" i="13" s="1"/>
  <c r="F181" i="20"/>
  <c r="F181" i="21" s="1"/>
  <c r="F201" i="13" s="1"/>
  <c r="V181" i="20"/>
  <c r="V181" i="21" s="1"/>
  <c r="V201" i="13" s="1"/>
  <c r="J182" i="20"/>
  <c r="J182" i="21" s="1"/>
  <c r="J202" i="13" s="1"/>
  <c r="Q183" i="20"/>
  <c r="Q183" i="21" s="1"/>
  <c r="Q203" i="13" s="1"/>
  <c r="G184" i="20"/>
  <c r="G184" i="21" s="1"/>
  <c r="G204" i="13" s="1"/>
  <c r="W184" i="20"/>
  <c r="W184" i="21" s="1"/>
  <c r="W204" i="13" s="1"/>
  <c r="F185" i="20"/>
  <c r="F185" i="21" s="1"/>
  <c r="F205" i="13" s="1"/>
  <c r="V185" i="20"/>
  <c r="V185" i="21" s="1"/>
  <c r="V205" i="13" s="1"/>
  <c r="J186" i="20"/>
  <c r="J186" i="21" s="1"/>
  <c r="J206" i="13" s="1"/>
  <c r="Q187" i="20"/>
  <c r="Q187" i="21" s="1"/>
  <c r="Q207" i="13" s="1"/>
  <c r="G188" i="20"/>
  <c r="G188" i="21" s="1"/>
  <c r="G208" i="13" s="1"/>
  <c r="W188" i="20"/>
  <c r="W188" i="21" s="1"/>
  <c r="W208" i="13" s="1"/>
  <c r="F189" i="20"/>
  <c r="F189" i="21" s="1"/>
  <c r="F209" i="13" s="1"/>
  <c r="V189" i="20"/>
  <c r="V189" i="21" s="1"/>
  <c r="V209" i="13" s="1"/>
  <c r="J190" i="20"/>
  <c r="J190" i="21" s="1"/>
  <c r="J210" i="13" s="1"/>
  <c r="Q191" i="20"/>
  <c r="Q191" i="21" s="1"/>
  <c r="Q211" i="13" s="1"/>
  <c r="G192" i="20"/>
  <c r="G192" i="21" s="1"/>
  <c r="G212" i="13" s="1"/>
  <c r="W192" i="20"/>
  <c r="W192" i="21" s="1"/>
  <c r="W212" i="13" s="1"/>
  <c r="F193" i="20"/>
  <c r="F193" i="21" s="1"/>
  <c r="F213" i="13" s="1"/>
  <c r="V193" i="20"/>
  <c r="V193" i="21" s="1"/>
  <c r="V213" i="13" s="1"/>
  <c r="J194" i="20"/>
  <c r="J194" i="21" s="1"/>
  <c r="J214" i="13" s="1"/>
  <c r="Q195" i="20"/>
  <c r="Q195" i="21" s="1"/>
  <c r="Q215" i="13" s="1"/>
  <c r="G196" i="20"/>
  <c r="G196" i="21" s="1"/>
  <c r="G216" i="13" s="1"/>
  <c r="W196" i="20"/>
  <c r="W196" i="21" s="1"/>
  <c r="W216" i="13" s="1"/>
  <c r="F197" i="20"/>
  <c r="F197" i="21" s="1"/>
  <c r="F217" i="13" s="1"/>
  <c r="V197" i="20"/>
  <c r="V197" i="21" s="1"/>
  <c r="V217" i="13" s="1"/>
  <c r="J198" i="20"/>
  <c r="J198" i="21" s="1"/>
  <c r="J218" i="13" s="1"/>
  <c r="Q199" i="20"/>
  <c r="Q199" i="21" s="1"/>
  <c r="Q219" i="13" s="1"/>
  <c r="G200" i="20"/>
  <c r="G200" i="21" s="1"/>
  <c r="G220" i="13" s="1"/>
  <c r="W200" i="20"/>
  <c r="W200" i="21" s="1"/>
  <c r="W220" i="13" s="1"/>
  <c r="F201" i="20"/>
  <c r="F201" i="21" s="1"/>
  <c r="F221" i="13" s="1"/>
  <c r="V201" i="20"/>
  <c r="V201" i="21" s="1"/>
  <c r="V221" i="13" s="1"/>
  <c r="J202" i="20"/>
  <c r="J202" i="21" s="1"/>
  <c r="J222" i="13" s="1"/>
  <c r="Q203" i="20"/>
  <c r="Q203" i="21" s="1"/>
  <c r="Q223" i="13" s="1"/>
  <c r="G204" i="20"/>
  <c r="G204" i="21" s="1"/>
  <c r="G224" i="13" s="1"/>
  <c r="W204" i="20"/>
  <c r="W204" i="21" s="1"/>
  <c r="W224" i="13" s="1"/>
  <c r="F205" i="20"/>
  <c r="F205" i="21" s="1"/>
  <c r="F225" i="13" s="1"/>
  <c r="V205" i="20"/>
  <c r="V205" i="21" s="1"/>
  <c r="V225" i="13" s="1"/>
  <c r="J206" i="20"/>
  <c r="J206" i="21" s="1"/>
  <c r="J226" i="13" s="1"/>
  <c r="Q207" i="20"/>
  <c r="Q207" i="21" s="1"/>
  <c r="Q227" i="13" s="1"/>
  <c r="G208" i="20"/>
  <c r="G208" i="21" s="1"/>
  <c r="G228" i="13" s="1"/>
  <c r="W208" i="20"/>
  <c r="W208" i="21" s="1"/>
  <c r="W228" i="13" s="1"/>
  <c r="F209" i="20"/>
  <c r="F209" i="21" s="1"/>
  <c r="F229" i="13" s="1"/>
  <c r="V209" i="20"/>
  <c r="V209" i="21" s="1"/>
  <c r="V229" i="13" s="1"/>
  <c r="J210" i="20"/>
  <c r="J210" i="21" s="1"/>
  <c r="J230" i="13" s="1"/>
  <c r="Q211" i="20"/>
  <c r="Q211" i="21" s="1"/>
  <c r="Q231" i="13" s="1"/>
  <c r="G212" i="20"/>
  <c r="G212" i="21" s="1"/>
  <c r="G232" i="13" s="1"/>
  <c r="W212" i="20"/>
  <c r="W212" i="21" s="1"/>
  <c r="W232" i="13" s="1"/>
  <c r="F213" i="20"/>
  <c r="F213" i="21" s="1"/>
  <c r="F233" i="13" s="1"/>
  <c r="V213" i="20"/>
  <c r="V213" i="21" s="1"/>
  <c r="V233" i="13" s="1"/>
  <c r="J214" i="20"/>
  <c r="J214" i="21" s="1"/>
  <c r="J234" i="13" s="1"/>
  <c r="Q215" i="20"/>
  <c r="Q215" i="21" s="1"/>
  <c r="Q235" i="13" s="1"/>
  <c r="G216" i="20"/>
  <c r="G216" i="21" s="1"/>
  <c r="G236" i="13" s="1"/>
  <c r="W216" i="20"/>
  <c r="W216" i="21" s="1"/>
  <c r="W236" i="13" s="1"/>
  <c r="F217" i="20"/>
  <c r="F217" i="21" s="1"/>
  <c r="F237" i="13" s="1"/>
  <c r="V217" i="20"/>
  <c r="V217" i="21" s="1"/>
  <c r="V237" i="13" s="1"/>
  <c r="J218" i="20"/>
  <c r="J218" i="21" s="1"/>
  <c r="J238" i="13" s="1"/>
  <c r="Q219" i="20"/>
  <c r="Q219" i="21" s="1"/>
  <c r="Q239" i="13" s="1"/>
  <c r="G220" i="20"/>
  <c r="G220" i="21" s="1"/>
  <c r="G240" i="13" s="1"/>
  <c r="W220" i="20"/>
  <c r="W220" i="21" s="1"/>
  <c r="W240" i="13" s="1"/>
  <c r="F221" i="20"/>
  <c r="F221" i="21" s="1"/>
  <c r="F241" i="13" s="1"/>
  <c r="V221" i="20"/>
  <c r="V221" i="21" s="1"/>
  <c r="V241" i="13" s="1"/>
  <c r="J222" i="20"/>
  <c r="J222" i="21" s="1"/>
  <c r="J242" i="13" s="1"/>
  <c r="Q223" i="20"/>
  <c r="Q223" i="21" s="1"/>
  <c r="Q243" i="13" s="1"/>
  <c r="G224" i="20"/>
  <c r="G224" i="21" s="1"/>
  <c r="G244" i="13" s="1"/>
  <c r="W224" i="20"/>
  <c r="W224" i="21" s="1"/>
  <c r="W244" i="13" s="1"/>
  <c r="F225" i="20"/>
  <c r="F225" i="21" s="1"/>
  <c r="F245" i="13" s="1"/>
  <c r="V225" i="20"/>
  <c r="V225" i="21" s="1"/>
  <c r="V245" i="13" s="1"/>
  <c r="K226" i="20"/>
  <c r="K226" i="21" s="1"/>
  <c r="K246" i="13" s="1"/>
  <c r="T227" i="20"/>
  <c r="T227" i="21" s="1"/>
  <c r="T247" i="13" s="1"/>
  <c r="M228" i="20"/>
  <c r="M228" i="21" s="1"/>
  <c r="M248" i="13" s="1"/>
  <c r="H229" i="20"/>
  <c r="H229" i="21" s="1"/>
  <c r="H249" i="13" s="1"/>
  <c r="U230" i="20"/>
  <c r="U230" i="21" s="1"/>
  <c r="U250" i="13" s="1"/>
  <c r="J231" i="20"/>
  <c r="J231" i="21" s="1"/>
  <c r="J251" i="13" s="1"/>
  <c r="B232" i="20"/>
  <c r="B232" i="21" s="1"/>
  <c r="B252" i="13" s="1"/>
  <c r="W232" i="20"/>
  <c r="W232" i="21" s="1"/>
  <c r="W252" i="13" s="1"/>
  <c r="R233" i="20"/>
  <c r="R233" i="21" s="1"/>
  <c r="R253" i="13" s="1"/>
  <c r="K234" i="20"/>
  <c r="K234" i="21" s="1"/>
  <c r="K254" i="13" s="1"/>
  <c r="T235" i="20"/>
  <c r="T235" i="21" s="1"/>
  <c r="T255" i="13" s="1"/>
  <c r="M236" i="20"/>
  <c r="M236" i="21" s="1"/>
  <c r="M256" i="13" s="1"/>
  <c r="H237" i="20"/>
  <c r="H237" i="21" s="1"/>
  <c r="H257" i="13" s="1"/>
  <c r="U238" i="20"/>
  <c r="U238" i="21" s="1"/>
  <c r="U258" i="13" s="1"/>
  <c r="J239" i="20"/>
  <c r="J239" i="21" s="1"/>
  <c r="J259" i="13" s="1"/>
  <c r="B240" i="20"/>
  <c r="B240" i="21" s="1"/>
  <c r="B260" i="13" s="1"/>
  <c r="W240" i="20"/>
  <c r="W240" i="21" s="1"/>
  <c r="W260" i="13" s="1"/>
  <c r="R241" i="20"/>
  <c r="R241" i="21" s="1"/>
  <c r="R261" i="13" s="1"/>
  <c r="K242" i="20"/>
  <c r="K242" i="21" s="1"/>
  <c r="K262" i="13" s="1"/>
  <c r="X243" i="20"/>
  <c r="X243" i="21" s="1"/>
  <c r="X263" i="13" s="1"/>
  <c r="W244" i="20"/>
  <c r="W244" i="21" s="1"/>
  <c r="W264" i="13" s="1"/>
  <c r="X247" i="20"/>
  <c r="X247" i="21" s="1"/>
  <c r="X267" i="13" s="1"/>
  <c r="W248" i="20"/>
  <c r="W248" i="21" s="1"/>
  <c r="W268" i="13" s="1"/>
  <c r="X251" i="20"/>
  <c r="X251" i="21" s="1"/>
  <c r="X271" i="13" s="1"/>
  <c r="W252" i="20"/>
  <c r="W252" i="21" s="1"/>
  <c r="W272" i="13" s="1"/>
  <c r="X255" i="20"/>
  <c r="X255" i="21" s="1"/>
  <c r="X275" i="13" s="1"/>
  <c r="W256" i="20"/>
  <c r="W256" i="21" s="1"/>
  <c r="W276" i="13" s="1"/>
  <c r="X259" i="20"/>
  <c r="X259" i="21" s="1"/>
  <c r="X279" i="13" s="1"/>
  <c r="W260" i="20"/>
  <c r="W260" i="21" s="1"/>
  <c r="W280" i="13" s="1"/>
  <c r="X263" i="20"/>
  <c r="X263" i="21" s="1"/>
  <c r="X283" i="13" s="1"/>
  <c r="W264" i="20"/>
  <c r="W264" i="21" s="1"/>
  <c r="W284" i="13" s="1"/>
  <c r="X267" i="20"/>
  <c r="X267" i="21" s="1"/>
  <c r="X287" i="13" s="1"/>
  <c r="J271" i="20"/>
  <c r="J271" i="21" s="1"/>
  <c r="J291" i="13" s="1"/>
  <c r="R272" i="20"/>
  <c r="R272" i="21" s="1"/>
  <c r="R292" i="13" s="1"/>
  <c r="G276" i="20"/>
  <c r="G276" i="21" s="1"/>
  <c r="G296" i="13" s="1"/>
  <c r="I277" i="20"/>
  <c r="I277" i="21" s="1"/>
  <c r="I297" i="13" s="1"/>
  <c r="P278" i="20"/>
  <c r="P278" i="21" s="1"/>
  <c r="P298" i="13" s="1"/>
  <c r="M281" i="20"/>
  <c r="M281" i="21" s="1"/>
  <c r="M301" i="13" s="1"/>
  <c r="E282" i="20"/>
  <c r="E282" i="21" s="1"/>
  <c r="E302" i="13" s="1"/>
  <c r="V283" i="20"/>
  <c r="V283" i="21" s="1"/>
  <c r="V303" i="13" s="1"/>
  <c r="D286" i="20"/>
  <c r="D286" i="21" s="1"/>
  <c r="D306" i="13" s="1"/>
  <c r="M289" i="20"/>
  <c r="M289" i="21" s="1"/>
  <c r="M309" i="13" s="1"/>
  <c r="D294" i="20"/>
  <c r="D294" i="21" s="1"/>
  <c r="D314" i="13" s="1"/>
  <c r="M297" i="20"/>
  <c r="M297" i="21" s="1"/>
  <c r="M317" i="13" s="1"/>
  <c r="D302" i="20"/>
  <c r="D302" i="21" s="1"/>
  <c r="D322" i="13" s="1"/>
  <c r="M305" i="20"/>
  <c r="M305" i="21" s="1"/>
  <c r="M325" i="13" s="1"/>
  <c r="D310" i="20"/>
  <c r="D310" i="21" s="1"/>
  <c r="D330" i="13" s="1"/>
  <c r="Q311" i="20"/>
  <c r="Q311" i="21" s="1"/>
  <c r="Q331" i="13" s="1"/>
  <c r="S316" i="20"/>
  <c r="S316" i="21" s="1"/>
  <c r="S336" i="13" s="1"/>
  <c r="J321" i="20"/>
  <c r="J321" i="21" s="1"/>
  <c r="J341" i="13" s="1"/>
  <c r="P340" i="20"/>
  <c r="P340" i="21" s="1"/>
  <c r="P360" i="13" s="1"/>
  <c r="X375" i="20"/>
  <c r="X375" i="21" s="1"/>
  <c r="X395" i="13" s="1"/>
  <c r="T375" i="20"/>
  <c r="T375" i="21" s="1"/>
  <c r="T395" i="13" s="1"/>
  <c r="P375" i="20"/>
  <c r="P375" i="21" s="1"/>
  <c r="P395" i="13" s="1"/>
  <c r="L375" i="20"/>
  <c r="L375" i="21" s="1"/>
  <c r="L395" i="13" s="1"/>
  <c r="H375" i="20"/>
  <c r="H375" i="21" s="1"/>
  <c r="H395" i="13" s="1"/>
  <c r="D375" i="20"/>
  <c r="D375" i="21" s="1"/>
  <c r="D395" i="13" s="1"/>
  <c r="Y374" i="20"/>
  <c r="Y374" i="21" s="1"/>
  <c r="Y394" i="13" s="1"/>
  <c r="U374" i="20"/>
  <c r="U374" i="21" s="1"/>
  <c r="U394" i="13" s="1"/>
  <c r="Q374" i="20"/>
  <c r="Q374" i="21" s="1"/>
  <c r="Q394" i="13" s="1"/>
  <c r="M374" i="20"/>
  <c r="M374" i="21" s="1"/>
  <c r="M394" i="13" s="1"/>
  <c r="I374" i="20"/>
  <c r="I374" i="21" s="1"/>
  <c r="I394" i="13" s="1"/>
  <c r="E374" i="20"/>
  <c r="E374" i="21" s="1"/>
  <c r="E394" i="13" s="1"/>
  <c r="V373" i="20"/>
  <c r="V373" i="21" s="1"/>
  <c r="V393" i="13" s="1"/>
  <c r="R373" i="20"/>
  <c r="R373" i="21" s="1"/>
  <c r="R393" i="13" s="1"/>
  <c r="N373" i="20"/>
  <c r="N373" i="21" s="1"/>
  <c r="N393" i="13" s="1"/>
  <c r="J373" i="20"/>
  <c r="J373" i="21" s="1"/>
  <c r="J393" i="13" s="1"/>
  <c r="F373" i="20"/>
  <c r="F373" i="21" s="1"/>
  <c r="F393" i="13" s="1"/>
  <c r="B373" i="20"/>
  <c r="B373" i="21" s="1"/>
  <c r="B393" i="13" s="1"/>
  <c r="W372" i="20"/>
  <c r="W372" i="21" s="1"/>
  <c r="W392" i="13" s="1"/>
  <c r="S372" i="20"/>
  <c r="S372" i="21" s="1"/>
  <c r="S392" i="13" s="1"/>
  <c r="O372" i="20"/>
  <c r="O372" i="21" s="1"/>
  <c r="O392" i="13" s="1"/>
  <c r="K372" i="20"/>
  <c r="K372" i="21" s="1"/>
  <c r="K392" i="13" s="1"/>
  <c r="G372" i="20"/>
  <c r="G372" i="21" s="1"/>
  <c r="G392" i="13" s="1"/>
  <c r="C372" i="20"/>
  <c r="C372" i="21" s="1"/>
  <c r="C392" i="13" s="1"/>
  <c r="X371" i="20"/>
  <c r="X371" i="21" s="1"/>
  <c r="X391" i="13" s="1"/>
  <c r="T371" i="20"/>
  <c r="T371" i="21" s="1"/>
  <c r="T391" i="13" s="1"/>
  <c r="P371" i="20"/>
  <c r="P371" i="21" s="1"/>
  <c r="P391" i="13" s="1"/>
  <c r="L371" i="20"/>
  <c r="L371" i="21" s="1"/>
  <c r="L391" i="13" s="1"/>
  <c r="H371" i="20"/>
  <c r="H371" i="21" s="1"/>
  <c r="H391" i="13" s="1"/>
  <c r="D371" i="20"/>
  <c r="D371" i="21" s="1"/>
  <c r="D391" i="13" s="1"/>
  <c r="Y370" i="20"/>
  <c r="Y370" i="21" s="1"/>
  <c r="Y390" i="13" s="1"/>
  <c r="U370" i="20"/>
  <c r="U370" i="21" s="1"/>
  <c r="U390" i="13" s="1"/>
  <c r="Q370" i="20"/>
  <c r="Q370" i="21" s="1"/>
  <c r="Q390" i="13" s="1"/>
  <c r="M370" i="20"/>
  <c r="M370" i="21" s="1"/>
  <c r="M390" i="13" s="1"/>
  <c r="I370" i="20"/>
  <c r="I370" i="21" s="1"/>
  <c r="I390" i="13" s="1"/>
  <c r="E370" i="20"/>
  <c r="E370" i="21" s="1"/>
  <c r="E390" i="13" s="1"/>
  <c r="V369" i="20"/>
  <c r="V369" i="21" s="1"/>
  <c r="V389" i="13" s="1"/>
  <c r="R369" i="20"/>
  <c r="R369" i="21" s="1"/>
  <c r="R389" i="13" s="1"/>
  <c r="N369" i="20"/>
  <c r="N369" i="21" s="1"/>
  <c r="N389" i="13" s="1"/>
  <c r="J369" i="20"/>
  <c r="J369" i="21" s="1"/>
  <c r="J389" i="13" s="1"/>
  <c r="F369" i="20"/>
  <c r="F369" i="21" s="1"/>
  <c r="F389" i="13" s="1"/>
  <c r="B369" i="20"/>
  <c r="B369" i="21" s="1"/>
  <c r="B389" i="13" s="1"/>
  <c r="W368" i="20"/>
  <c r="W368" i="21" s="1"/>
  <c r="W388" i="13" s="1"/>
  <c r="S368" i="20"/>
  <c r="S368" i="21" s="1"/>
  <c r="S388" i="13" s="1"/>
  <c r="O368" i="20"/>
  <c r="O368" i="21" s="1"/>
  <c r="O388" i="13" s="1"/>
  <c r="K368" i="20"/>
  <c r="K368" i="21" s="1"/>
  <c r="K388" i="13" s="1"/>
  <c r="G368" i="20"/>
  <c r="G368" i="21" s="1"/>
  <c r="G388" i="13" s="1"/>
  <c r="C368" i="20"/>
  <c r="C368" i="21" s="1"/>
  <c r="C388" i="13" s="1"/>
  <c r="X367" i="20"/>
  <c r="X367" i="21" s="1"/>
  <c r="X387" i="13" s="1"/>
  <c r="T367" i="20"/>
  <c r="T367" i="21" s="1"/>
  <c r="T387" i="13" s="1"/>
  <c r="P367" i="20"/>
  <c r="P367" i="21" s="1"/>
  <c r="P387" i="13" s="1"/>
  <c r="L367" i="20"/>
  <c r="L367" i="21" s="1"/>
  <c r="L387" i="13" s="1"/>
  <c r="H367" i="20"/>
  <c r="H367" i="21" s="1"/>
  <c r="H387" i="13" s="1"/>
  <c r="D367" i="20"/>
  <c r="D367" i="21" s="1"/>
  <c r="D387" i="13" s="1"/>
  <c r="Y366" i="20"/>
  <c r="Y366" i="21" s="1"/>
  <c r="Y386" i="13" s="1"/>
  <c r="U366" i="20"/>
  <c r="U366" i="21" s="1"/>
  <c r="U386" i="13" s="1"/>
  <c r="Q366" i="20"/>
  <c r="Q366" i="21" s="1"/>
  <c r="Q386" i="13" s="1"/>
  <c r="M366" i="20"/>
  <c r="M366" i="21" s="1"/>
  <c r="M386" i="13" s="1"/>
  <c r="I366" i="20"/>
  <c r="I366" i="21" s="1"/>
  <c r="I386" i="13" s="1"/>
  <c r="E366" i="20"/>
  <c r="E366" i="21" s="1"/>
  <c r="E386" i="13" s="1"/>
  <c r="V365" i="20"/>
  <c r="V365" i="21" s="1"/>
  <c r="V385" i="13" s="1"/>
  <c r="R365" i="20"/>
  <c r="R365" i="21" s="1"/>
  <c r="R385" i="13" s="1"/>
  <c r="N365" i="20"/>
  <c r="N365" i="21" s="1"/>
  <c r="N385" i="13" s="1"/>
  <c r="J365" i="20"/>
  <c r="J365" i="21" s="1"/>
  <c r="J385" i="13" s="1"/>
  <c r="F365" i="20"/>
  <c r="F365" i="21" s="1"/>
  <c r="F385" i="13" s="1"/>
  <c r="B365" i="20"/>
  <c r="B365" i="21" s="1"/>
  <c r="B385" i="13" s="1"/>
  <c r="V375" i="20"/>
  <c r="V375" i="21" s="1"/>
  <c r="V395" i="13" s="1"/>
  <c r="R375" i="20"/>
  <c r="R375" i="21" s="1"/>
  <c r="R395" i="13" s="1"/>
  <c r="N375" i="20"/>
  <c r="N375" i="21" s="1"/>
  <c r="N395" i="13" s="1"/>
  <c r="J375" i="20"/>
  <c r="J375" i="21" s="1"/>
  <c r="J395" i="13" s="1"/>
  <c r="F375" i="20"/>
  <c r="F375" i="21" s="1"/>
  <c r="F395" i="13" s="1"/>
  <c r="B375" i="20"/>
  <c r="B375" i="21" s="1"/>
  <c r="B395" i="13" s="1"/>
  <c r="W374" i="20"/>
  <c r="W374" i="21" s="1"/>
  <c r="W394" i="13" s="1"/>
  <c r="S374" i="20"/>
  <c r="S374" i="21" s="1"/>
  <c r="S394" i="13" s="1"/>
  <c r="O374" i="20"/>
  <c r="O374" i="21" s="1"/>
  <c r="O394" i="13" s="1"/>
  <c r="K374" i="20"/>
  <c r="K374" i="21" s="1"/>
  <c r="K394" i="13" s="1"/>
  <c r="G374" i="20"/>
  <c r="G374" i="21" s="1"/>
  <c r="G394" i="13" s="1"/>
  <c r="C374" i="20"/>
  <c r="C374" i="21" s="1"/>
  <c r="C394" i="13" s="1"/>
  <c r="X373" i="20"/>
  <c r="X373" i="21" s="1"/>
  <c r="X393" i="13" s="1"/>
  <c r="T373" i="20"/>
  <c r="T373" i="21" s="1"/>
  <c r="T393" i="13" s="1"/>
  <c r="P373" i="20"/>
  <c r="P373" i="21" s="1"/>
  <c r="P393" i="13" s="1"/>
  <c r="L373" i="20"/>
  <c r="L373" i="21" s="1"/>
  <c r="L393" i="13" s="1"/>
  <c r="H373" i="20"/>
  <c r="H373" i="21" s="1"/>
  <c r="H393" i="13" s="1"/>
  <c r="D373" i="20"/>
  <c r="D373" i="21" s="1"/>
  <c r="D393" i="13" s="1"/>
  <c r="Y372" i="20"/>
  <c r="Y372" i="21" s="1"/>
  <c r="Y392" i="13" s="1"/>
  <c r="U372" i="20"/>
  <c r="U372" i="21" s="1"/>
  <c r="U392" i="13" s="1"/>
  <c r="Q372" i="20"/>
  <c r="Q372" i="21" s="1"/>
  <c r="Q392" i="13" s="1"/>
  <c r="M372" i="20"/>
  <c r="M372" i="21" s="1"/>
  <c r="M392" i="13" s="1"/>
  <c r="I372" i="20"/>
  <c r="I372" i="21" s="1"/>
  <c r="I392" i="13" s="1"/>
  <c r="E372" i="20"/>
  <c r="E372" i="21" s="1"/>
  <c r="E392" i="13" s="1"/>
  <c r="V371" i="20"/>
  <c r="V371" i="21" s="1"/>
  <c r="V391" i="13" s="1"/>
  <c r="R371" i="20"/>
  <c r="R371" i="21" s="1"/>
  <c r="R391" i="13" s="1"/>
  <c r="N371" i="20"/>
  <c r="N371" i="21" s="1"/>
  <c r="N391" i="13" s="1"/>
  <c r="J371" i="20"/>
  <c r="J371" i="21" s="1"/>
  <c r="J391" i="13" s="1"/>
  <c r="F371" i="20"/>
  <c r="F371" i="21" s="1"/>
  <c r="F391" i="13" s="1"/>
  <c r="B371" i="20"/>
  <c r="B371" i="21" s="1"/>
  <c r="B391" i="13" s="1"/>
  <c r="W370" i="20"/>
  <c r="W370" i="21" s="1"/>
  <c r="W390" i="13" s="1"/>
  <c r="S370" i="20"/>
  <c r="S370" i="21" s="1"/>
  <c r="S390" i="13" s="1"/>
  <c r="O370" i="20"/>
  <c r="O370" i="21" s="1"/>
  <c r="O390" i="13" s="1"/>
  <c r="K370" i="20"/>
  <c r="K370" i="21" s="1"/>
  <c r="K390" i="13" s="1"/>
  <c r="G370" i="20"/>
  <c r="G370" i="21" s="1"/>
  <c r="G390" i="13" s="1"/>
  <c r="C370" i="20"/>
  <c r="C370" i="21" s="1"/>
  <c r="C390" i="13" s="1"/>
  <c r="X369" i="20"/>
  <c r="X369" i="21" s="1"/>
  <c r="X389" i="13" s="1"/>
  <c r="T369" i="20"/>
  <c r="T369" i="21" s="1"/>
  <c r="T389" i="13" s="1"/>
  <c r="P369" i="20"/>
  <c r="P369" i="21" s="1"/>
  <c r="P389" i="13" s="1"/>
  <c r="L369" i="20"/>
  <c r="L369" i="21" s="1"/>
  <c r="L389" i="13" s="1"/>
  <c r="H369" i="20"/>
  <c r="H369" i="21" s="1"/>
  <c r="H389" i="13" s="1"/>
  <c r="D369" i="20"/>
  <c r="D369" i="21" s="1"/>
  <c r="D389" i="13" s="1"/>
  <c r="Y368" i="20"/>
  <c r="Y368" i="21" s="1"/>
  <c r="Y388" i="13" s="1"/>
  <c r="U368" i="20"/>
  <c r="U368" i="21" s="1"/>
  <c r="U388" i="13" s="1"/>
  <c r="Q368" i="20"/>
  <c r="Q368" i="21" s="1"/>
  <c r="Q388" i="13" s="1"/>
  <c r="M368" i="20"/>
  <c r="M368" i="21" s="1"/>
  <c r="M388" i="13" s="1"/>
  <c r="I368" i="20"/>
  <c r="I368" i="21" s="1"/>
  <c r="I388" i="13" s="1"/>
  <c r="E368" i="20"/>
  <c r="E368" i="21" s="1"/>
  <c r="E388" i="13" s="1"/>
  <c r="V367" i="20"/>
  <c r="V367" i="21" s="1"/>
  <c r="V387" i="13" s="1"/>
  <c r="R367" i="20"/>
  <c r="R367" i="21" s="1"/>
  <c r="R387" i="13" s="1"/>
  <c r="N367" i="20"/>
  <c r="N367" i="21" s="1"/>
  <c r="N387" i="13" s="1"/>
  <c r="J367" i="20"/>
  <c r="J367" i="21" s="1"/>
  <c r="J387" i="13" s="1"/>
  <c r="F367" i="20"/>
  <c r="F367" i="21" s="1"/>
  <c r="F387" i="13" s="1"/>
  <c r="B367" i="20"/>
  <c r="B367" i="21" s="1"/>
  <c r="B387" i="13" s="1"/>
  <c r="W366" i="20"/>
  <c r="W366" i="21" s="1"/>
  <c r="W386" i="13" s="1"/>
  <c r="S366" i="20"/>
  <c r="S366" i="21" s="1"/>
  <c r="S386" i="13" s="1"/>
  <c r="O366" i="20"/>
  <c r="O366" i="21" s="1"/>
  <c r="O386" i="13" s="1"/>
  <c r="K366" i="20"/>
  <c r="K366" i="21" s="1"/>
  <c r="K386" i="13" s="1"/>
  <c r="G366" i="20"/>
  <c r="G366" i="21" s="1"/>
  <c r="G386" i="13" s="1"/>
  <c r="C366" i="20"/>
  <c r="C366" i="21" s="1"/>
  <c r="C386" i="13" s="1"/>
  <c r="X365" i="20"/>
  <c r="X365" i="21" s="1"/>
  <c r="X385" i="13" s="1"/>
  <c r="T365" i="20"/>
  <c r="T365" i="21" s="1"/>
  <c r="T385" i="13" s="1"/>
  <c r="P365" i="20"/>
  <c r="P365" i="21" s="1"/>
  <c r="P385" i="13" s="1"/>
  <c r="L365" i="20"/>
  <c r="L365" i="21" s="1"/>
  <c r="L385" i="13" s="1"/>
  <c r="H365" i="20"/>
  <c r="H365" i="21" s="1"/>
  <c r="H385" i="13" s="1"/>
  <c r="D365" i="20"/>
  <c r="D365" i="21" s="1"/>
  <c r="D385" i="13" s="1"/>
  <c r="Y364" i="20"/>
  <c r="Y364" i="21" s="1"/>
  <c r="Y384" i="13" s="1"/>
  <c r="U375" i="20"/>
  <c r="U375" i="21" s="1"/>
  <c r="U395" i="13" s="1"/>
  <c r="M375" i="20"/>
  <c r="M375" i="21" s="1"/>
  <c r="M395" i="13" s="1"/>
  <c r="E375" i="20"/>
  <c r="E375" i="21" s="1"/>
  <c r="E395" i="13" s="1"/>
  <c r="V374" i="20"/>
  <c r="V374" i="21" s="1"/>
  <c r="V394" i="13" s="1"/>
  <c r="N374" i="20"/>
  <c r="N374" i="21" s="1"/>
  <c r="N394" i="13" s="1"/>
  <c r="F374" i="20"/>
  <c r="F374" i="21" s="1"/>
  <c r="F394" i="13" s="1"/>
  <c r="Y373" i="20"/>
  <c r="Y373" i="21" s="1"/>
  <c r="Y393" i="13" s="1"/>
  <c r="Q373" i="20"/>
  <c r="Q373" i="21" s="1"/>
  <c r="Q393" i="13" s="1"/>
  <c r="I373" i="20"/>
  <c r="I373" i="21" s="1"/>
  <c r="I393" i="13" s="1"/>
  <c r="R372" i="20"/>
  <c r="R372" i="21" s="1"/>
  <c r="R392" i="13" s="1"/>
  <c r="J372" i="20"/>
  <c r="J372" i="21" s="1"/>
  <c r="J392" i="13" s="1"/>
  <c r="B372" i="20"/>
  <c r="B372" i="21" s="1"/>
  <c r="B392" i="13" s="1"/>
  <c r="U371" i="20"/>
  <c r="U371" i="21" s="1"/>
  <c r="U391" i="13" s="1"/>
  <c r="M371" i="20"/>
  <c r="M371" i="21" s="1"/>
  <c r="M391" i="13" s="1"/>
  <c r="E371" i="20"/>
  <c r="E371" i="21" s="1"/>
  <c r="E391" i="13" s="1"/>
  <c r="V370" i="20"/>
  <c r="V370" i="21" s="1"/>
  <c r="V390" i="13" s="1"/>
  <c r="N370" i="20"/>
  <c r="N370" i="21" s="1"/>
  <c r="N390" i="13" s="1"/>
  <c r="F370" i="20"/>
  <c r="F370" i="21" s="1"/>
  <c r="F390" i="13" s="1"/>
  <c r="Y369" i="20"/>
  <c r="Y369" i="21" s="1"/>
  <c r="Y389" i="13" s="1"/>
  <c r="Q369" i="20"/>
  <c r="Q369" i="21" s="1"/>
  <c r="Q389" i="13" s="1"/>
  <c r="I369" i="20"/>
  <c r="I369" i="21" s="1"/>
  <c r="I389" i="13" s="1"/>
  <c r="R368" i="20"/>
  <c r="R368" i="21" s="1"/>
  <c r="R388" i="13" s="1"/>
  <c r="J368" i="20"/>
  <c r="J368" i="21" s="1"/>
  <c r="J388" i="13" s="1"/>
  <c r="B368" i="20"/>
  <c r="B368" i="21" s="1"/>
  <c r="B388" i="13" s="1"/>
  <c r="U367" i="20"/>
  <c r="U367" i="21" s="1"/>
  <c r="U387" i="13" s="1"/>
  <c r="M367" i="20"/>
  <c r="M367" i="21" s="1"/>
  <c r="M387" i="13" s="1"/>
  <c r="E367" i="20"/>
  <c r="E367" i="21" s="1"/>
  <c r="E387" i="13" s="1"/>
  <c r="V366" i="20"/>
  <c r="V366" i="21" s="1"/>
  <c r="V386" i="13" s="1"/>
  <c r="N366" i="20"/>
  <c r="N366" i="21" s="1"/>
  <c r="N386" i="13" s="1"/>
  <c r="F366" i="20"/>
  <c r="F366" i="21" s="1"/>
  <c r="F386" i="13" s="1"/>
  <c r="Y365" i="20"/>
  <c r="Y365" i="21" s="1"/>
  <c r="Y385" i="13" s="1"/>
  <c r="Q365" i="20"/>
  <c r="Q365" i="21" s="1"/>
  <c r="Q385" i="13" s="1"/>
  <c r="I365" i="20"/>
  <c r="I365" i="21" s="1"/>
  <c r="I385" i="13" s="1"/>
  <c r="U364" i="20"/>
  <c r="U364" i="21" s="1"/>
  <c r="U384" i="13" s="1"/>
  <c r="Q364" i="20"/>
  <c r="Q364" i="21" s="1"/>
  <c r="Q384" i="13" s="1"/>
  <c r="S375" i="20"/>
  <c r="S375" i="21" s="1"/>
  <c r="S395" i="13" s="1"/>
  <c r="K375" i="20"/>
  <c r="K375" i="21" s="1"/>
  <c r="K395" i="13" s="1"/>
  <c r="C375" i="20"/>
  <c r="C375" i="21" s="1"/>
  <c r="C395" i="13" s="1"/>
  <c r="T374" i="20"/>
  <c r="T374" i="21" s="1"/>
  <c r="T394" i="13" s="1"/>
  <c r="L374" i="20"/>
  <c r="L374" i="21" s="1"/>
  <c r="L394" i="13" s="1"/>
  <c r="D374" i="20"/>
  <c r="D374" i="21" s="1"/>
  <c r="D394" i="13" s="1"/>
  <c r="W373" i="20"/>
  <c r="W373" i="21" s="1"/>
  <c r="W393" i="13" s="1"/>
  <c r="O373" i="20"/>
  <c r="O373" i="21" s="1"/>
  <c r="O393" i="13" s="1"/>
  <c r="G373" i="20"/>
  <c r="G373" i="21" s="1"/>
  <c r="G393" i="13" s="1"/>
  <c r="X372" i="20"/>
  <c r="X372" i="21" s="1"/>
  <c r="X392" i="13" s="1"/>
  <c r="P372" i="20"/>
  <c r="P372" i="21" s="1"/>
  <c r="P392" i="13" s="1"/>
  <c r="H372" i="20"/>
  <c r="H372" i="21" s="1"/>
  <c r="H392" i="13" s="1"/>
  <c r="S371" i="20"/>
  <c r="S371" i="21" s="1"/>
  <c r="S391" i="13" s="1"/>
  <c r="K371" i="20"/>
  <c r="K371" i="21" s="1"/>
  <c r="K391" i="13" s="1"/>
  <c r="C371" i="20"/>
  <c r="C371" i="21" s="1"/>
  <c r="C391" i="13" s="1"/>
  <c r="T370" i="20"/>
  <c r="T370" i="21" s="1"/>
  <c r="T390" i="13" s="1"/>
  <c r="L370" i="20"/>
  <c r="L370" i="21" s="1"/>
  <c r="L390" i="13" s="1"/>
  <c r="D370" i="20"/>
  <c r="D370" i="21" s="1"/>
  <c r="D390" i="13" s="1"/>
  <c r="W369" i="20"/>
  <c r="W369" i="21" s="1"/>
  <c r="W389" i="13" s="1"/>
  <c r="O369" i="20"/>
  <c r="O369" i="21" s="1"/>
  <c r="O389" i="13" s="1"/>
  <c r="G369" i="20"/>
  <c r="G369" i="21" s="1"/>
  <c r="G389" i="13" s="1"/>
  <c r="X368" i="20"/>
  <c r="X368" i="21" s="1"/>
  <c r="X388" i="13" s="1"/>
  <c r="P368" i="20"/>
  <c r="P368" i="21" s="1"/>
  <c r="P388" i="13" s="1"/>
  <c r="H368" i="20"/>
  <c r="H368" i="21" s="1"/>
  <c r="H388" i="13" s="1"/>
  <c r="S367" i="20"/>
  <c r="S367" i="21" s="1"/>
  <c r="S387" i="13" s="1"/>
  <c r="K367" i="20"/>
  <c r="K367" i="21" s="1"/>
  <c r="K387" i="13" s="1"/>
  <c r="C367" i="20"/>
  <c r="C367" i="21" s="1"/>
  <c r="C387" i="13" s="1"/>
  <c r="T366" i="20"/>
  <c r="T366" i="21" s="1"/>
  <c r="T386" i="13" s="1"/>
  <c r="L366" i="20"/>
  <c r="L366" i="21" s="1"/>
  <c r="L386" i="13" s="1"/>
  <c r="D366" i="20"/>
  <c r="D366" i="21" s="1"/>
  <c r="D386" i="13" s="1"/>
  <c r="W365" i="20"/>
  <c r="W365" i="21" s="1"/>
  <c r="W385" i="13" s="1"/>
  <c r="O365" i="20"/>
  <c r="O365" i="21" s="1"/>
  <c r="O385" i="13" s="1"/>
  <c r="G365" i="20"/>
  <c r="G365" i="21" s="1"/>
  <c r="G385" i="13" s="1"/>
  <c r="X364" i="20"/>
  <c r="X364" i="21" s="1"/>
  <c r="X384" i="13" s="1"/>
  <c r="T364" i="20"/>
  <c r="T364" i="21" s="1"/>
  <c r="T384" i="13" s="1"/>
  <c r="P364" i="20"/>
  <c r="P364" i="21" s="1"/>
  <c r="P384" i="13" s="1"/>
  <c r="L364" i="20"/>
  <c r="L364" i="21" s="1"/>
  <c r="L384" i="13" s="1"/>
  <c r="H364" i="20"/>
  <c r="H364" i="21" s="1"/>
  <c r="H384" i="13" s="1"/>
  <c r="D364" i="20"/>
  <c r="D364" i="21" s="1"/>
  <c r="D384" i="13" s="1"/>
  <c r="Y363" i="20"/>
  <c r="Y363" i="21" s="1"/>
  <c r="Y383" i="13" s="1"/>
  <c r="U363" i="20"/>
  <c r="U363" i="21" s="1"/>
  <c r="U383" i="13" s="1"/>
  <c r="Q363" i="20"/>
  <c r="Q363" i="21" s="1"/>
  <c r="Q383" i="13" s="1"/>
  <c r="M363" i="20"/>
  <c r="M363" i="21" s="1"/>
  <c r="M383" i="13" s="1"/>
  <c r="I363" i="20"/>
  <c r="I363" i="21" s="1"/>
  <c r="I383" i="13" s="1"/>
  <c r="E363" i="20"/>
  <c r="E363" i="21" s="1"/>
  <c r="E383" i="13" s="1"/>
  <c r="V362" i="20"/>
  <c r="V362" i="21" s="1"/>
  <c r="V382" i="13" s="1"/>
  <c r="R362" i="20"/>
  <c r="R362" i="21" s="1"/>
  <c r="R382" i="13" s="1"/>
  <c r="N362" i="20"/>
  <c r="N362" i="21" s="1"/>
  <c r="N382" i="13" s="1"/>
  <c r="J362" i="20"/>
  <c r="J362" i="21" s="1"/>
  <c r="J382" i="13" s="1"/>
  <c r="F362" i="20"/>
  <c r="F362" i="21" s="1"/>
  <c r="F382" i="13" s="1"/>
  <c r="B362" i="20"/>
  <c r="B362" i="21" s="1"/>
  <c r="B382" i="13" s="1"/>
  <c r="W361" i="20"/>
  <c r="W361" i="21" s="1"/>
  <c r="W381" i="13" s="1"/>
  <c r="S361" i="20"/>
  <c r="S361" i="21" s="1"/>
  <c r="S381" i="13" s="1"/>
  <c r="O361" i="20"/>
  <c r="O361" i="21" s="1"/>
  <c r="O381" i="13" s="1"/>
  <c r="K361" i="20"/>
  <c r="K361" i="21" s="1"/>
  <c r="K381" i="13" s="1"/>
  <c r="G361" i="20"/>
  <c r="G361" i="21" s="1"/>
  <c r="G381" i="13" s="1"/>
  <c r="C361" i="20"/>
  <c r="C361" i="21" s="1"/>
  <c r="C381" i="13" s="1"/>
  <c r="X360" i="20"/>
  <c r="X360" i="21" s="1"/>
  <c r="X380" i="13" s="1"/>
  <c r="T360" i="20"/>
  <c r="T360" i="21" s="1"/>
  <c r="T380" i="13" s="1"/>
  <c r="P360" i="20"/>
  <c r="P360" i="21" s="1"/>
  <c r="P380" i="13" s="1"/>
  <c r="L360" i="20"/>
  <c r="L360" i="21" s="1"/>
  <c r="L380" i="13" s="1"/>
  <c r="H360" i="20"/>
  <c r="H360" i="21" s="1"/>
  <c r="H380" i="13" s="1"/>
  <c r="D360" i="20"/>
  <c r="D360" i="21" s="1"/>
  <c r="D380" i="13" s="1"/>
  <c r="Y359" i="20"/>
  <c r="Y359" i="21" s="1"/>
  <c r="Y379" i="13" s="1"/>
  <c r="U359" i="20"/>
  <c r="U359" i="21" s="1"/>
  <c r="U379" i="13" s="1"/>
  <c r="Q359" i="20"/>
  <c r="Q359" i="21" s="1"/>
  <c r="Q379" i="13" s="1"/>
  <c r="M359" i="20"/>
  <c r="M359" i="21" s="1"/>
  <c r="M379" i="13" s="1"/>
  <c r="I359" i="20"/>
  <c r="I359" i="21" s="1"/>
  <c r="I379" i="13" s="1"/>
  <c r="E359" i="20"/>
  <c r="E359" i="21" s="1"/>
  <c r="E379" i="13" s="1"/>
  <c r="V358" i="20"/>
  <c r="V358" i="21" s="1"/>
  <c r="V378" i="13" s="1"/>
  <c r="R358" i="20"/>
  <c r="R358" i="21" s="1"/>
  <c r="R378" i="13" s="1"/>
  <c r="N358" i="20"/>
  <c r="N358" i="21" s="1"/>
  <c r="N378" i="13" s="1"/>
  <c r="J358" i="20"/>
  <c r="J358" i="21" s="1"/>
  <c r="J378" i="13" s="1"/>
  <c r="F358" i="20"/>
  <c r="F358" i="21" s="1"/>
  <c r="F378" i="13" s="1"/>
  <c r="B358" i="20"/>
  <c r="B358" i="21" s="1"/>
  <c r="B378" i="13" s="1"/>
  <c r="W357" i="20"/>
  <c r="W357" i="21" s="1"/>
  <c r="W377" i="13" s="1"/>
  <c r="S357" i="20"/>
  <c r="S357" i="21" s="1"/>
  <c r="S377" i="13" s="1"/>
  <c r="O357" i="20"/>
  <c r="O357" i="21" s="1"/>
  <c r="O377" i="13" s="1"/>
  <c r="K357" i="20"/>
  <c r="K357" i="21" s="1"/>
  <c r="K377" i="13" s="1"/>
  <c r="G357" i="20"/>
  <c r="G357" i="21" s="1"/>
  <c r="G377" i="13" s="1"/>
  <c r="C357" i="20"/>
  <c r="C357" i="21" s="1"/>
  <c r="C377" i="13" s="1"/>
  <c r="X356" i="20"/>
  <c r="X356" i="21" s="1"/>
  <c r="X376" i="13" s="1"/>
  <c r="T356" i="20"/>
  <c r="T356" i="21" s="1"/>
  <c r="T376" i="13" s="1"/>
  <c r="P356" i="20"/>
  <c r="P356" i="21" s="1"/>
  <c r="P376" i="13" s="1"/>
  <c r="L356" i="20"/>
  <c r="L356" i="21" s="1"/>
  <c r="L376" i="13" s="1"/>
  <c r="H356" i="20"/>
  <c r="H356" i="21" s="1"/>
  <c r="H376" i="13" s="1"/>
  <c r="D356" i="20"/>
  <c r="D356" i="21" s="1"/>
  <c r="D376" i="13" s="1"/>
  <c r="Y355" i="20"/>
  <c r="Y355" i="21" s="1"/>
  <c r="Y375" i="13" s="1"/>
  <c r="U355" i="20"/>
  <c r="U355" i="21" s="1"/>
  <c r="U375" i="13" s="1"/>
  <c r="Q355" i="20"/>
  <c r="Q355" i="21" s="1"/>
  <c r="Q375" i="13" s="1"/>
  <c r="M355" i="20"/>
  <c r="M355" i="21" s="1"/>
  <c r="M375" i="13" s="1"/>
  <c r="I355" i="20"/>
  <c r="I355" i="21" s="1"/>
  <c r="I375" i="13" s="1"/>
  <c r="E355" i="20"/>
  <c r="E355" i="21" s="1"/>
  <c r="E375" i="13" s="1"/>
  <c r="V354" i="20"/>
  <c r="V354" i="21" s="1"/>
  <c r="V374" i="13" s="1"/>
  <c r="R354" i="20"/>
  <c r="R354" i="21" s="1"/>
  <c r="R374" i="13" s="1"/>
  <c r="N354" i="20"/>
  <c r="N354" i="21" s="1"/>
  <c r="N374" i="13" s="1"/>
  <c r="J354" i="20"/>
  <c r="J354" i="21" s="1"/>
  <c r="J374" i="13" s="1"/>
  <c r="F354" i="20"/>
  <c r="F354" i="21" s="1"/>
  <c r="F374" i="13" s="1"/>
  <c r="B354" i="20"/>
  <c r="B354" i="21" s="1"/>
  <c r="B374" i="13" s="1"/>
  <c r="W353" i="20"/>
  <c r="W353" i="21" s="1"/>
  <c r="W373" i="13" s="1"/>
  <c r="S353" i="20"/>
  <c r="S353" i="21" s="1"/>
  <c r="S373" i="13" s="1"/>
  <c r="O353" i="20"/>
  <c r="O353" i="21" s="1"/>
  <c r="O373" i="13" s="1"/>
  <c r="K353" i="20"/>
  <c r="K353" i="21" s="1"/>
  <c r="K373" i="13" s="1"/>
  <c r="G353" i="20"/>
  <c r="G353" i="21" s="1"/>
  <c r="G373" i="13" s="1"/>
  <c r="C353" i="20"/>
  <c r="C353" i="21" s="1"/>
  <c r="C373" i="13" s="1"/>
  <c r="X352" i="20"/>
  <c r="X352" i="21" s="1"/>
  <c r="X372" i="13" s="1"/>
  <c r="T352" i="20"/>
  <c r="T352" i="21" s="1"/>
  <c r="T372" i="13" s="1"/>
  <c r="P352" i="20"/>
  <c r="P352" i="21" s="1"/>
  <c r="P372" i="13" s="1"/>
  <c r="L352" i="20"/>
  <c r="L352" i="21" s="1"/>
  <c r="L372" i="13" s="1"/>
  <c r="H352" i="20"/>
  <c r="H352" i="21" s="1"/>
  <c r="H372" i="13" s="1"/>
  <c r="D352" i="20"/>
  <c r="D352" i="21" s="1"/>
  <c r="D372" i="13" s="1"/>
  <c r="Y351" i="20"/>
  <c r="Y351" i="21" s="1"/>
  <c r="Y371" i="13" s="1"/>
  <c r="U351" i="20"/>
  <c r="U351" i="21" s="1"/>
  <c r="U371" i="13" s="1"/>
  <c r="Q351" i="20"/>
  <c r="Q351" i="21" s="1"/>
  <c r="Q371" i="13" s="1"/>
  <c r="M351" i="20"/>
  <c r="M351" i="21" s="1"/>
  <c r="M371" i="13" s="1"/>
  <c r="I351" i="20"/>
  <c r="I351" i="21" s="1"/>
  <c r="I371" i="13" s="1"/>
  <c r="E351" i="20"/>
  <c r="E351" i="21" s="1"/>
  <c r="E371" i="13" s="1"/>
  <c r="V350" i="20"/>
  <c r="V350" i="21" s="1"/>
  <c r="V370" i="13" s="1"/>
  <c r="R350" i="20"/>
  <c r="R350" i="21" s="1"/>
  <c r="R370" i="13" s="1"/>
  <c r="N350" i="20"/>
  <c r="N350" i="21" s="1"/>
  <c r="N370" i="13" s="1"/>
  <c r="J350" i="20"/>
  <c r="J350" i="21" s="1"/>
  <c r="J370" i="13" s="1"/>
  <c r="F350" i="20"/>
  <c r="F350" i="21" s="1"/>
  <c r="F370" i="13" s="1"/>
  <c r="B350" i="20"/>
  <c r="B350" i="21" s="1"/>
  <c r="B370" i="13" s="1"/>
  <c r="W349" i="20"/>
  <c r="W349" i="21" s="1"/>
  <c r="W369" i="13" s="1"/>
  <c r="S349" i="20"/>
  <c r="S349" i="21" s="1"/>
  <c r="S369" i="13" s="1"/>
  <c r="O349" i="20"/>
  <c r="O349" i="21" s="1"/>
  <c r="O369" i="13" s="1"/>
  <c r="K349" i="20"/>
  <c r="K349" i="21" s="1"/>
  <c r="K369" i="13" s="1"/>
  <c r="G349" i="20"/>
  <c r="G349" i="21" s="1"/>
  <c r="G369" i="13" s="1"/>
  <c r="C349" i="20"/>
  <c r="C349" i="21" s="1"/>
  <c r="C369" i="13" s="1"/>
  <c r="X348" i="20"/>
  <c r="X348" i="21" s="1"/>
  <c r="X368" i="13" s="1"/>
  <c r="T348" i="20"/>
  <c r="T348" i="21" s="1"/>
  <c r="T368" i="13" s="1"/>
  <c r="P348" i="20"/>
  <c r="P348" i="21" s="1"/>
  <c r="P368" i="13" s="1"/>
  <c r="L348" i="20"/>
  <c r="L348" i="21" s="1"/>
  <c r="L368" i="13" s="1"/>
  <c r="H348" i="20"/>
  <c r="H348" i="21" s="1"/>
  <c r="H368" i="13" s="1"/>
  <c r="D348" i="20"/>
  <c r="D348" i="21" s="1"/>
  <c r="D368" i="13" s="1"/>
  <c r="Y347" i="20"/>
  <c r="Y347" i="21" s="1"/>
  <c r="Y367" i="13" s="1"/>
  <c r="U347" i="20"/>
  <c r="U347" i="21" s="1"/>
  <c r="U367" i="13" s="1"/>
  <c r="Q347" i="20"/>
  <c r="Q347" i="21" s="1"/>
  <c r="Q367" i="13" s="1"/>
  <c r="M347" i="20"/>
  <c r="M347" i="21" s="1"/>
  <c r="M367" i="13" s="1"/>
  <c r="I347" i="20"/>
  <c r="I347" i="21" s="1"/>
  <c r="I367" i="13" s="1"/>
  <c r="E347" i="20"/>
  <c r="E347" i="21" s="1"/>
  <c r="E367" i="13" s="1"/>
  <c r="V346" i="20"/>
  <c r="V346" i="21" s="1"/>
  <c r="V366" i="13" s="1"/>
  <c r="R346" i="20"/>
  <c r="R346" i="21" s="1"/>
  <c r="R366" i="13" s="1"/>
  <c r="N346" i="20"/>
  <c r="N346" i="21" s="1"/>
  <c r="N366" i="13" s="1"/>
  <c r="J346" i="20"/>
  <c r="J346" i="21" s="1"/>
  <c r="J366" i="13" s="1"/>
  <c r="F346" i="20"/>
  <c r="F346" i="21" s="1"/>
  <c r="F366" i="13" s="1"/>
  <c r="B346" i="20"/>
  <c r="B346" i="21" s="1"/>
  <c r="B366" i="13" s="1"/>
  <c r="W345" i="20"/>
  <c r="W345" i="21" s="1"/>
  <c r="W365" i="13" s="1"/>
  <c r="S345" i="20"/>
  <c r="S345" i="21" s="1"/>
  <c r="S365" i="13" s="1"/>
  <c r="O345" i="20"/>
  <c r="O345" i="21" s="1"/>
  <c r="O365" i="13" s="1"/>
  <c r="K345" i="20"/>
  <c r="K345" i="21" s="1"/>
  <c r="K365" i="13" s="1"/>
  <c r="G345" i="20"/>
  <c r="G345" i="21" s="1"/>
  <c r="G365" i="13" s="1"/>
  <c r="C345" i="20"/>
  <c r="C345" i="21" s="1"/>
  <c r="C365" i="13" s="1"/>
  <c r="X344" i="20"/>
  <c r="X344" i="21" s="1"/>
  <c r="X364" i="13" s="1"/>
  <c r="T344" i="20"/>
  <c r="T344" i="21" s="1"/>
  <c r="T364" i="13" s="1"/>
  <c r="P344" i="20"/>
  <c r="P344" i="21" s="1"/>
  <c r="P364" i="13" s="1"/>
  <c r="L344" i="20"/>
  <c r="L344" i="21" s="1"/>
  <c r="L364" i="13" s="1"/>
  <c r="H344" i="20"/>
  <c r="H344" i="21" s="1"/>
  <c r="H364" i="13" s="1"/>
  <c r="D344" i="20"/>
  <c r="D344" i="21" s="1"/>
  <c r="D364" i="13" s="1"/>
  <c r="Y343" i="20"/>
  <c r="Y343" i="21" s="1"/>
  <c r="Y363" i="13" s="1"/>
  <c r="U343" i="20"/>
  <c r="U343" i="21" s="1"/>
  <c r="U363" i="13" s="1"/>
  <c r="W375" i="20"/>
  <c r="W375" i="21" s="1"/>
  <c r="W395" i="13" s="1"/>
  <c r="G375" i="20"/>
  <c r="G375" i="21" s="1"/>
  <c r="G395" i="13" s="1"/>
  <c r="P374" i="20"/>
  <c r="P374" i="21" s="1"/>
  <c r="P394" i="13" s="1"/>
  <c r="K373" i="20"/>
  <c r="K373" i="21" s="1"/>
  <c r="K393" i="13" s="1"/>
  <c r="V372" i="20"/>
  <c r="V372" i="21" s="1"/>
  <c r="V392" i="13" s="1"/>
  <c r="F372" i="20"/>
  <c r="F372" i="21" s="1"/>
  <c r="F392" i="13" s="1"/>
  <c r="W371" i="20"/>
  <c r="W371" i="21" s="1"/>
  <c r="W391" i="13" s="1"/>
  <c r="G371" i="20"/>
  <c r="G371" i="21" s="1"/>
  <c r="G391" i="13" s="1"/>
  <c r="P370" i="20"/>
  <c r="P370" i="21" s="1"/>
  <c r="P390" i="13" s="1"/>
  <c r="K369" i="20"/>
  <c r="K369" i="21" s="1"/>
  <c r="K389" i="13" s="1"/>
  <c r="V368" i="20"/>
  <c r="V368" i="21" s="1"/>
  <c r="V388" i="13" s="1"/>
  <c r="F368" i="20"/>
  <c r="F368" i="21" s="1"/>
  <c r="F388" i="13" s="1"/>
  <c r="W367" i="20"/>
  <c r="W367" i="21" s="1"/>
  <c r="W387" i="13" s="1"/>
  <c r="G367" i="20"/>
  <c r="G367" i="21" s="1"/>
  <c r="G387" i="13" s="1"/>
  <c r="P366" i="20"/>
  <c r="P366" i="21" s="1"/>
  <c r="P386" i="13" s="1"/>
  <c r="K365" i="20"/>
  <c r="K365" i="21" s="1"/>
  <c r="K385" i="13" s="1"/>
  <c r="W364" i="20"/>
  <c r="W364" i="21" s="1"/>
  <c r="W384" i="13" s="1"/>
  <c r="O364" i="20"/>
  <c r="O364" i="21" s="1"/>
  <c r="O384" i="13" s="1"/>
  <c r="J364" i="20"/>
  <c r="J364" i="21" s="1"/>
  <c r="J384" i="13" s="1"/>
  <c r="E364" i="20"/>
  <c r="E364" i="21" s="1"/>
  <c r="E384" i="13" s="1"/>
  <c r="X363" i="20"/>
  <c r="X363" i="21" s="1"/>
  <c r="X383" i="13" s="1"/>
  <c r="S363" i="20"/>
  <c r="S363" i="21" s="1"/>
  <c r="S383" i="13" s="1"/>
  <c r="N363" i="20"/>
  <c r="N363" i="21" s="1"/>
  <c r="N383" i="13" s="1"/>
  <c r="H363" i="20"/>
  <c r="H363" i="21" s="1"/>
  <c r="H383" i="13" s="1"/>
  <c r="C363" i="20"/>
  <c r="C363" i="21" s="1"/>
  <c r="C383" i="13" s="1"/>
  <c r="X362" i="20"/>
  <c r="X362" i="21" s="1"/>
  <c r="X382" i="13" s="1"/>
  <c r="S362" i="20"/>
  <c r="S362" i="21" s="1"/>
  <c r="S382" i="13" s="1"/>
  <c r="M362" i="20"/>
  <c r="M362" i="21" s="1"/>
  <c r="M382" i="13" s="1"/>
  <c r="H362" i="20"/>
  <c r="H362" i="21" s="1"/>
  <c r="H382" i="13" s="1"/>
  <c r="C362" i="20"/>
  <c r="C362" i="21" s="1"/>
  <c r="C382" i="13" s="1"/>
  <c r="V361" i="20"/>
  <c r="V361" i="21" s="1"/>
  <c r="V381" i="13" s="1"/>
  <c r="Q361" i="20"/>
  <c r="Q361" i="21" s="1"/>
  <c r="Q381" i="13" s="1"/>
  <c r="L361" i="20"/>
  <c r="L361" i="21" s="1"/>
  <c r="L381" i="13" s="1"/>
  <c r="F361" i="20"/>
  <c r="F361" i="21" s="1"/>
  <c r="F381" i="13" s="1"/>
  <c r="U360" i="20"/>
  <c r="U360" i="21" s="1"/>
  <c r="U380" i="13" s="1"/>
  <c r="O360" i="20"/>
  <c r="O360" i="21" s="1"/>
  <c r="O380" i="13" s="1"/>
  <c r="J360" i="20"/>
  <c r="J360" i="21" s="1"/>
  <c r="J380" i="13" s="1"/>
  <c r="E360" i="20"/>
  <c r="E360" i="21" s="1"/>
  <c r="E380" i="13" s="1"/>
  <c r="X359" i="20"/>
  <c r="X359" i="21" s="1"/>
  <c r="X379" i="13" s="1"/>
  <c r="S359" i="20"/>
  <c r="S359" i="21" s="1"/>
  <c r="S379" i="13" s="1"/>
  <c r="N359" i="20"/>
  <c r="N359" i="21" s="1"/>
  <c r="N379" i="13" s="1"/>
  <c r="H359" i="20"/>
  <c r="H359" i="21" s="1"/>
  <c r="H379" i="13" s="1"/>
  <c r="C359" i="20"/>
  <c r="C359" i="21" s="1"/>
  <c r="C379" i="13" s="1"/>
  <c r="X358" i="20"/>
  <c r="X358" i="21" s="1"/>
  <c r="X378" i="13" s="1"/>
  <c r="S358" i="20"/>
  <c r="S358" i="21" s="1"/>
  <c r="S378" i="13" s="1"/>
  <c r="M358" i="20"/>
  <c r="M358" i="21" s="1"/>
  <c r="M378" i="13" s="1"/>
  <c r="H358" i="20"/>
  <c r="H358" i="21" s="1"/>
  <c r="H378" i="13" s="1"/>
  <c r="C358" i="20"/>
  <c r="C358" i="21" s="1"/>
  <c r="C378" i="13" s="1"/>
  <c r="V357" i="20"/>
  <c r="V357" i="21" s="1"/>
  <c r="V377" i="13" s="1"/>
  <c r="Q357" i="20"/>
  <c r="Q357" i="21" s="1"/>
  <c r="Q377" i="13" s="1"/>
  <c r="L357" i="20"/>
  <c r="L357" i="21" s="1"/>
  <c r="L377" i="13" s="1"/>
  <c r="F357" i="20"/>
  <c r="F357" i="21" s="1"/>
  <c r="F377" i="13" s="1"/>
  <c r="U356" i="20"/>
  <c r="U356" i="21" s="1"/>
  <c r="U376" i="13" s="1"/>
  <c r="O356" i="20"/>
  <c r="O356" i="21" s="1"/>
  <c r="O376" i="13" s="1"/>
  <c r="J356" i="20"/>
  <c r="J356" i="21" s="1"/>
  <c r="J376" i="13" s="1"/>
  <c r="E356" i="20"/>
  <c r="E356" i="21" s="1"/>
  <c r="E376" i="13" s="1"/>
  <c r="X355" i="20"/>
  <c r="X355" i="21" s="1"/>
  <c r="X375" i="13" s="1"/>
  <c r="S355" i="20"/>
  <c r="S355" i="21" s="1"/>
  <c r="S375" i="13" s="1"/>
  <c r="N355" i="20"/>
  <c r="N355" i="21" s="1"/>
  <c r="N375" i="13" s="1"/>
  <c r="H355" i="20"/>
  <c r="H355" i="21" s="1"/>
  <c r="H375" i="13" s="1"/>
  <c r="C355" i="20"/>
  <c r="C355" i="21" s="1"/>
  <c r="C375" i="13" s="1"/>
  <c r="X354" i="20"/>
  <c r="X354" i="21" s="1"/>
  <c r="X374" i="13" s="1"/>
  <c r="S354" i="20"/>
  <c r="S354" i="21" s="1"/>
  <c r="S374" i="13" s="1"/>
  <c r="M354" i="20"/>
  <c r="M354" i="21" s="1"/>
  <c r="M374" i="13" s="1"/>
  <c r="H354" i="20"/>
  <c r="H354" i="21" s="1"/>
  <c r="H374" i="13" s="1"/>
  <c r="C354" i="20"/>
  <c r="C354" i="21" s="1"/>
  <c r="C374" i="13" s="1"/>
  <c r="V353" i="20"/>
  <c r="V353" i="21" s="1"/>
  <c r="V373" i="13" s="1"/>
  <c r="Q353" i="20"/>
  <c r="Q353" i="21" s="1"/>
  <c r="Q373" i="13" s="1"/>
  <c r="L353" i="20"/>
  <c r="L353" i="21" s="1"/>
  <c r="L373" i="13" s="1"/>
  <c r="F353" i="20"/>
  <c r="F353" i="21" s="1"/>
  <c r="F373" i="13" s="1"/>
  <c r="U352" i="20"/>
  <c r="U352" i="21" s="1"/>
  <c r="U372" i="13" s="1"/>
  <c r="O352" i="20"/>
  <c r="O352" i="21" s="1"/>
  <c r="O372" i="13" s="1"/>
  <c r="J352" i="20"/>
  <c r="J352" i="21" s="1"/>
  <c r="J372" i="13" s="1"/>
  <c r="E352" i="20"/>
  <c r="E352" i="21" s="1"/>
  <c r="E372" i="13" s="1"/>
  <c r="X351" i="20"/>
  <c r="X351" i="21" s="1"/>
  <c r="X371" i="13" s="1"/>
  <c r="S351" i="20"/>
  <c r="S351" i="21" s="1"/>
  <c r="S371" i="13" s="1"/>
  <c r="N351" i="20"/>
  <c r="N351" i="21" s="1"/>
  <c r="N371" i="13" s="1"/>
  <c r="H351" i="20"/>
  <c r="H351" i="21" s="1"/>
  <c r="H371" i="13" s="1"/>
  <c r="O375" i="20"/>
  <c r="O375" i="21" s="1"/>
  <c r="O395" i="13" s="1"/>
  <c r="X374" i="20"/>
  <c r="X374" i="21" s="1"/>
  <c r="X394" i="13" s="1"/>
  <c r="H374" i="20"/>
  <c r="H374" i="21" s="1"/>
  <c r="H394" i="13" s="1"/>
  <c r="S373" i="20"/>
  <c r="S373" i="21" s="1"/>
  <c r="S393" i="13" s="1"/>
  <c r="C373" i="20"/>
  <c r="C373" i="21" s="1"/>
  <c r="C393" i="13" s="1"/>
  <c r="N372" i="20"/>
  <c r="N372" i="21" s="1"/>
  <c r="N392" i="13" s="1"/>
  <c r="O371" i="20"/>
  <c r="O371" i="21" s="1"/>
  <c r="O391" i="13" s="1"/>
  <c r="X370" i="20"/>
  <c r="X370" i="21" s="1"/>
  <c r="X390" i="13" s="1"/>
  <c r="H370" i="20"/>
  <c r="H370" i="21" s="1"/>
  <c r="H390" i="13" s="1"/>
  <c r="S369" i="20"/>
  <c r="S369" i="21" s="1"/>
  <c r="S389" i="13" s="1"/>
  <c r="C369" i="20"/>
  <c r="C369" i="21" s="1"/>
  <c r="C389" i="13" s="1"/>
  <c r="N368" i="20"/>
  <c r="N368" i="21" s="1"/>
  <c r="N388" i="13" s="1"/>
  <c r="O367" i="20"/>
  <c r="O367" i="21" s="1"/>
  <c r="O387" i="13" s="1"/>
  <c r="X366" i="20"/>
  <c r="X366" i="21" s="1"/>
  <c r="X386" i="13" s="1"/>
  <c r="H366" i="20"/>
  <c r="H366" i="21" s="1"/>
  <c r="H386" i="13" s="1"/>
  <c r="S365" i="20"/>
  <c r="S365" i="21" s="1"/>
  <c r="S385" i="13" s="1"/>
  <c r="C365" i="20"/>
  <c r="C365" i="21" s="1"/>
  <c r="C385" i="13" s="1"/>
  <c r="S364" i="20"/>
  <c r="S364" i="21" s="1"/>
  <c r="S384" i="13" s="1"/>
  <c r="M364" i="20"/>
  <c r="M364" i="21" s="1"/>
  <c r="M384" i="13" s="1"/>
  <c r="G364" i="20"/>
  <c r="G364" i="21" s="1"/>
  <c r="G384" i="13" s="1"/>
  <c r="B364" i="20"/>
  <c r="B364" i="21" s="1"/>
  <c r="B384" i="13" s="1"/>
  <c r="V363" i="20"/>
  <c r="V363" i="21" s="1"/>
  <c r="V383" i="13" s="1"/>
  <c r="P363" i="20"/>
  <c r="P363" i="21" s="1"/>
  <c r="P383" i="13" s="1"/>
  <c r="K363" i="20"/>
  <c r="K363" i="21" s="1"/>
  <c r="K383" i="13" s="1"/>
  <c r="F363" i="20"/>
  <c r="F363" i="21" s="1"/>
  <c r="F383" i="13" s="1"/>
  <c r="U362" i="20"/>
  <c r="U362" i="21" s="1"/>
  <c r="U382" i="13" s="1"/>
  <c r="P362" i="20"/>
  <c r="P362" i="21" s="1"/>
  <c r="P382" i="13" s="1"/>
  <c r="K362" i="20"/>
  <c r="K362" i="21" s="1"/>
  <c r="K382" i="13" s="1"/>
  <c r="E362" i="20"/>
  <c r="E362" i="21" s="1"/>
  <c r="E382" i="13" s="1"/>
  <c r="Y361" i="20"/>
  <c r="Y361" i="21" s="1"/>
  <c r="Y381" i="13" s="1"/>
  <c r="T361" i="20"/>
  <c r="T361" i="21" s="1"/>
  <c r="T381" i="13" s="1"/>
  <c r="N361" i="20"/>
  <c r="N361" i="21" s="1"/>
  <c r="N381" i="13" s="1"/>
  <c r="I361" i="20"/>
  <c r="I361" i="21" s="1"/>
  <c r="I381" i="13" s="1"/>
  <c r="D361" i="20"/>
  <c r="D361" i="21" s="1"/>
  <c r="D381" i="13" s="1"/>
  <c r="W360" i="20"/>
  <c r="W360" i="21" s="1"/>
  <c r="W380" i="13" s="1"/>
  <c r="R360" i="20"/>
  <c r="R360" i="21" s="1"/>
  <c r="R380" i="13" s="1"/>
  <c r="M360" i="20"/>
  <c r="M360" i="21" s="1"/>
  <c r="M380" i="13" s="1"/>
  <c r="G360" i="20"/>
  <c r="G360" i="21" s="1"/>
  <c r="G380" i="13" s="1"/>
  <c r="B360" i="20"/>
  <c r="V359" i="20"/>
  <c r="V359" i="21" s="1"/>
  <c r="V379" i="13" s="1"/>
  <c r="P359" i="20"/>
  <c r="P359" i="21" s="1"/>
  <c r="P379" i="13" s="1"/>
  <c r="K359" i="20"/>
  <c r="K359" i="21" s="1"/>
  <c r="K379" i="13" s="1"/>
  <c r="F359" i="20"/>
  <c r="F359" i="21" s="1"/>
  <c r="F379" i="13" s="1"/>
  <c r="U358" i="20"/>
  <c r="U358" i="21" s="1"/>
  <c r="U378" i="13" s="1"/>
  <c r="P358" i="20"/>
  <c r="P358" i="21" s="1"/>
  <c r="P378" i="13" s="1"/>
  <c r="K358" i="20"/>
  <c r="K358" i="21" s="1"/>
  <c r="K378" i="13" s="1"/>
  <c r="E358" i="20"/>
  <c r="E358" i="21" s="1"/>
  <c r="E378" i="13" s="1"/>
  <c r="Y357" i="20"/>
  <c r="Y357" i="21" s="1"/>
  <c r="Y377" i="13" s="1"/>
  <c r="T357" i="20"/>
  <c r="T357" i="21" s="1"/>
  <c r="T377" i="13" s="1"/>
  <c r="N357" i="20"/>
  <c r="N357" i="21" s="1"/>
  <c r="N377" i="13" s="1"/>
  <c r="I357" i="20"/>
  <c r="I357" i="21" s="1"/>
  <c r="I377" i="13" s="1"/>
  <c r="D357" i="20"/>
  <c r="D357" i="21" s="1"/>
  <c r="D377" i="13" s="1"/>
  <c r="W356" i="20"/>
  <c r="W356" i="21" s="1"/>
  <c r="W376" i="13" s="1"/>
  <c r="R356" i="20"/>
  <c r="R356" i="21" s="1"/>
  <c r="R376" i="13" s="1"/>
  <c r="M356" i="20"/>
  <c r="M356" i="21" s="1"/>
  <c r="M376" i="13" s="1"/>
  <c r="G356" i="20"/>
  <c r="G356" i="21" s="1"/>
  <c r="G376" i="13" s="1"/>
  <c r="B356" i="20"/>
  <c r="B356" i="21" s="1"/>
  <c r="B376" i="13" s="1"/>
  <c r="V355" i="20"/>
  <c r="V355" i="21" s="1"/>
  <c r="V375" i="13" s="1"/>
  <c r="P355" i="20"/>
  <c r="P355" i="21" s="1"/>
  <c r="P375" i="13" s="1"/>
  <c r="K355" i="20"/>
  <c r="K355" i="21" s="1"/>
  <c r="K375" i="13" s="1"/>
  <c r="F355" i="20"/>
  <c r="F355" i="21" s="1"/>
  <c r="F375" i="13" s="1"/>
  <c r="U354" i="20"/>
  <c r="U354" i="21" s="1"/>
  <c r="U374" i="13" s="1"/>
  <c r="P354" i="20"/>
  <c r="P354" i="21" s="1"/>
  <c r="P374" i="13" s="1"/>
  <c r="K354" i="20"/>
  <c r="K354" i="21" s="1"/>
  <c r="K374" i="13" s="1"/>
  <c r="E354" i="20"/>
  <c r="E354" i="21" s="1"/>
  <c r="E374" i="13" s="1"/>
  <c r="Y353" i="20"/>
  <c r="Y353" i="21" s="1"/>
  <c r="Y373" i="13" s="1"/>
  <c r="T353" i="20"/>
  <c r="T353" i="21" s="1"/>
  <c r="T373" i="13" s="1"/>
  <c r="N353" i="20"/>
  <c r="N353" i="21" s="1"/>
  <c r="N373" i="13" s="1"/>
  <c r="I353" i="20"/>
  <c r="I353" i="21" s="1"/>
  <c r="I373" i="13" s="1"/>
  <c r="D353" i="20"/>
  <c r="D353" i="21" s="1"/>
  <c r="D373" i="13" s="1"/>
  <c r="W352" i="20"/>
  <c r="W352" i="21" s="1"/>
  <c r="W372" i="13" s="1"/>
  <c r="R352" i="20"/>
  <c r="R352" i="21" s="1"/>
  <c r="R372" i="13" s="1"/>
  <c r="M352" i="20"/>
  <c r="M352" i="21" s="1"/>
  <c r="M372" i="13" s="1"/>
  <c r="G352" i="20"/>
  <c r="G352" i="21" s="1"/>
  <c r="G372" i="13" s="1"/>
  <c r="B352" i="20"/>
  <c r="B352" i="21" s="1"/>
  <c r="B372" i="13" s="1"/>
  <c r="V351" i="20"/>
  <c r="V351" i="21" s="1"/>
  <c r="V371" i="13" s="1"/>
  <c r="P351" i="20"/>
  <c r="P351" i="21" s="1"/>
  <c r="P371" i="13" s="1"/>
  <c r="K351" i="20"/>
  <c r="K351" i="21" s="1"/>
  <c r="K371" i="13" s="1"/>
  <c r="F351" i="20"/>
  <c r="F351" i="21" s="1"/>
  <c r="F371" i="13" s="1"/>
  <c r="U350" i="20"/>
  <c r="U350" i="21" s="1"/>
  <c r="U370" i="13" s="1"/>
  <c r="P350" i="20"/>
  <c r="P350" i="21" s="1"/>
  <c r="P370" i="13" s="1"/>
  <c r="I375" i="20"/>
  <c r="I375" i="21" s="1"/>
  <c r="I395" i="13" s="1"/>
  <c r="B374" i="20"/>
  <c r="B374" i="21" s="1"/>
  <c r="B394" i="13" s="1"/>
  <c r="E373" i="20"/>
  <c r="E373" i="21" s="1"/>
  <c r="E393" i="13" s="1"/>
  <c r="D372" i="20"/>
  <c r="D372" i="21" s="1"/>
  <c r="D392" i="13" s="1"/>
  <c r="I371" i="20"/>
  <c r="I371" i="21" s="1"/>
  <c r="I391" i="13" s="1"/>
  <c r="B370" i="20"/>
  <c r="B370" i="21" s="1"/>
  <c r="B390" i="13" s="1"/>
  <c r="E369" i="20"/>
  <c r="E369" i="21" s="1"/>
  <c r="E389" i="13" s="1"/>
  <c r="D368" i="20"/>
  <c r="D368" i="21" s="1"/>
  <c r="D388" i="13" s="1"/>
  <c r="I367" i="20"/>
  <c r="I367" i="21" s="1"/>
  <c r="I387" i="13" s="1"/>
  <c r="B366" i="20"/>
  <c r="B366" i="21" s="1"/>
  <c r="B386" i="13" s="1"/>
  <c r="E365" i="20"/>
  <c r="E365" i="21" s="1"/>
  <c r="E385" i="13" s="1"/>
  <c r="N364" i="20"/>
  <c r="N364" i="21" s="1"/>
  <c r="N384" i="13" s="1"/>
  <c r="C364" i="20"/>
  <c r="C364" i="21" s="1"/>
  <c r="C384" i="13" s="1"/>
  <c r="R363" i="20"/>
  <c r="R363" i="21" s="1"/>
  <c r="R383" i="13" s="1"/>
  <c r="G363" i="20"/>
  <c r="G363" i="21" s="1"/>
  <c r="G383" i="13" s="1"/>
  <c r="Y362" i="20"/>
  <c r="Y362" i="21" s="1"/>
  <c r="Y382" i="13" s="1"/>
  <c r="O362" i="20"/>
  <c r="O362" i="21" s="1"/>
  <c r="O382" i="13" s="1"/>
  <c r="D362" i="20"/>
  <c r="D362" i="21" s="1"/>
  <c r="D382" i="13" s="1"/>
  <c r="R361" i="20"/>
  <c r="R361" i="21" s="1"/>
  <c r="R381" i="13" s="1"/>
  <c r="H361" i="20"/>
  <c r="H361" i="21" s="1"/>
  <c r="H381" i="13" s="1"/>
  <c r="Y360" i="20"/>
  <c r="Y360" i="21" s="1"/>
  <c r="Y380" i="13" s="1"/>
  <c r="N360" i="20"/>
  <c r="N360" i="21" s="1"/>
  <c r="N380" i="13" s="1"/>
  <c r="C360" i="20"/>
  <c r="C360" i="21" s="1"/>
  <c r="C380" i="13" s="1"/>
  <c r="R359" i="20"/>
  <c r="R359" i="21" s="1"/>
  <c r="R379" i="13" s="1"/>
  <c r="G359" i="20"/>
  <c r="G359" i="21" s="1"/>
  <c r="G379" i="13" s="1"/>
  <c r="Y358" i="20"/>
  <c r="Y358" i="21" s="1"/>
  <c r="Y378" i="13" s="1"/>
  <c r="O358" i="20"/>
  <c r="O358" i="21" s="1"/>
  <c r="O378" i="13" s="1"/>
  <c r="D358" i="20"/>
  <c r="D358" i="21" s="1"/>
  <c r="D378" i="13" s="1"/>
  <c r="R357" i="20"/>
  <c r="R357" i="21" s="1"/>
  <c r="R377" i="13" s="1"/>
  <c r="H357" i="20"/>
  <c r="H357" i="21" s="1"/>
  <c r="H377" i="13" s="1"/>
  <c r="Y356" i="20"/>
  <c r="Y356" i="21" s="1"/>
  <c r="Y376" i="13" s="1"/>
  <c r="N356" i="20"/>
  <c r="N356" i="21" s="1"/>
  <c r="N376" i="13" s="1"/>
  <c r="C356" i="20"/>
  <c r="C356" i="21" s="1"/>
  <c r="C376" i="13" s="1"/>
  <c r="R355" i="20"/>
  <c r="R355" i="21" s="1"/>
  <c r="R375" i="13" s="1"/>
  <c r="G355" i="20"/>
  <c r="G355" i="21" s="1"/>
  <c r="G375" i="13" s="1"/>
  <c r="Y354" i="20"/>
  <c r="Y354" i="21" s="1"/>
  <c r="Y374" i="13" s="1"/>
  <c r="O354" i="20"/>
  <c r="O354" i="21" s="1"/>
  <c r="O374" i="13" s="1"/>
  <c r="D354" i="20"/>
  <c r="D354" i="21" s="1"/>
  <c r="D374" i="13" s="1"/>
  <c r="R353" i="20"/>
  <c r="R353" i="21" s="1"/>
  <c r="R373" i="13" s="1"/>
  <c r="H353" i="20"/>
  <c r="H353" i="21" s="1"/>
  <c r="H373" i="13" s="1"/>
  <c r="Y352" i="20"/>
  <c r="Y352" i="21" s="1"/>
  <c r="Y372" i="13" s="1"/>
  <c r="N352" i="20"/>
  <c r="N352" i="21" s="1"/>
  <c r="N372" i="13" s="1"/>
  <c r="C352" i="20"/>
  <c r="C352" i="21" s="1"/>
  <c r="C372" i="13" s="1"/>
  <c r="R351" i="20"/>
  <c r="R351" i="21" s="1"/>
  <c r="R371" i="13" s="1"/>
  <c r="G351" i="20"/>
  <c r="G351" i="21" s="1"/>
  <c r="G371" i="13" s="1"/>
  <c r="T350" i="20"/>
  <c r="T350" i="21" s="1"/>
  <c r="T370" i="13" s="1"/>
  <c r="M350" i="20"/>
  <c r="M350" i="21" s="1"/>
  <c r="M370" i="13" s="1"/>
  <c r="H350" i="20"/>
  <c r="H350" i="21" s="1"/>
  <c r="H370" i="13" s="1"/>
  <c r="C350" i="20"/>
  <c r="C350" i="21" s="1"/>
  <c r="C370" i="13" s="1"/>
  <c r="V349" i="20"/>
  <c r="V349" i="21" s="1"/>
  <c r="V369" i="13" s="1"/>
  <c r="Q349" i="20"/>
  <c r="Q349" i="21" s="1"/>
  <c r="Q369" i="13" s="1"/>
  <c r="L349" i="20"/>
  <c r="L349" i="21" s="1"/>
  <c r="L369" i="13" s="1"/>
  <c r="F349" i="20"/>
  <c r="F349" i="21" s="1"/>
  <c r="F369" i="13" s="1"/>
  <c r="U348" i="20"/>
  <c r="U348" i="21" s="1"/>
  <c r="U368" i="13" s="1"/>
  <c r="O348" i="20"/>
  <c r="O348" i="21" s="1"/>
  <c r="O368" i="13" s="1"/>
  <c r="J348" i="20"/>
  <c r="J348" i="21" s="1"/>
  <c r="J368" i="13" s="1"/>
  <c r="E348" i="20"/>
  <c r="E348" i="21" s="1"/>
  <c r="E368" i="13" s="1"/>
  <c r="X347" i="20"/>
  <c r="X347" i="21" s="1"/>
  <c r="X367" i="13" s="1"/>
  <c r="S347" i="20"/>
  <c r="S347" i="21" s="1"/>
  <c r="S367" i="13" s="1"/>
  <c r="N347" i="20"/>
  <c r="N347" i="21" s="1"/>
  <c r="N367" i="13" s="1"/>
  <c r="H347" i="20"/>
  <c r="H347" i="21" s="1"/>
  <c r="H367" i="13" s="1"/>
  <c r="C347" i="20"/>
  <c r="C347" i="21" s="1"/>
  <c r="C367" i="13" s="1"/>
  <c r="X346" i="20"/>
  <c r="X346" i="21" s="1"/>
  <c r="X366" i="13" s="1"/>
  <c r="S346" i="20"/>
  <c r="S346" i="21" s="1"/>
  <c r="S366" i="13" s="1"/>
  <c r="M346" i="20"/>
  <c r="M346" i="21" s="1"/>
  <c r="M366" i="13" s="1"/>
  <c r="H346" i="20"/>
  <c r="H346" i="21" s="1"/>
  <c r="H366" i="13" s="1"/>
  <c r="C346" i="20"/>
  <c r="C346" i="21" s="1"/>
  <c r="C366" i="13" s="1"/>
  <c r="V345" i="20"/>
  <c r="V345" i="21" s="1"/>
  <c r="V365" i="13" s="1"/>
  <c r="Q345" i="20"/>
  <c r="Q345" i="21" s="1"/>
  <c r="Q365" i="13" s="1"/>
  <c r="L345" i="20"/>
  <c r="L345" i="21" s="1"/>
  <c r="L365" i="13" s="1"/>
  <c r="F345" i="20"/>
  <c r="F345" i="21" s="1"/>
  <c r="F365" i="13" s="1"/>
  <c r="U344" i="20"/>
  <c r="U344" i="21" s="1"/>
  <c r="U364" i="13" s="1"/>
  <c r="O344" i="20"/>
  <c r="O344" i="21" s="1"/>
  <c r="O364" i="13" s="1"/>
  <c r="J344" i="20"/>
  <c r="J344" i="21" s="1"/>
  <c r="J364" i="13" s="1"/>
  <c r="E344" i="20"/>
  <c r="E344" i="21" s="1"/>
  <c r="E364" i="13" s="1"/>
  <c r="X343" i="20"/>
  <c r="X343" i="21" s="1"/>
  <c r="X363" i="13" s="1"/>
  <c r="S343" i="20"/>
  <c r="S343" i="21" s="1"/>
  <c r="S363" i="13" s="1"/>
  <c r="O343" i="20"/>
  <c r="O343" i="21" s="1"/>
  <c r="O363" i="13" s="1"/>
  <c r="K343" i="20"/>
  <c r="K343" i="21" s="1"/>
  <c r="K363" i="13" s="1"/>
  <c r="G343" i="20"/>
  <c r="G343" i="21" s="1"/>
  <c r="G363" i="13" s="1"/>
  <c r="C343" i="20"/>
  <c r="C343" i="21" s="1"/>
  <c r="C363" i="13" s="1"/>
  <c r="X342" i="20"/>
  <c r="X342" i="21" s="1"/>
  <c r="X362" i="13" s="1"/>
  <c r="T342" i="20"/>
  <c r="T342" i="21" s="1"/>
  <c r="T362" i="13" s="1"/>
  <c r="P342" i="20"/>
  <c r="P342" i="21" s="1"/>
  <c r="P362" i="13" s="1"/>
  <c r="L342" i="20"/>
  <c r="L342" i="21" s="1"/>
  <c r="L362" i="13" s="1"/>
  <c r="H342" i="20"/>
  <c r="H342" i="21" s="1"/>
  <c r="H362" i="13" s="1"/>
  <c r="D342" i="20"/>
  <c r="D342" i="21" s="1"/>
  <c r="D362" i="13" s="1"/>
  <c r="Y341" i="20"/>
  <c r="Y341" i="21" s="1"/>
  <c r="Y361" i="13" s="1"/>
  <c r="U341" i="20"/>
  <c r="U341" i="21" s="1"/>
  <c r="U361" i="13" s="1"/>
  <c r="Q341" i="20"/>
  <c r="Q341" i="21" s="1"/>
  <c r="Q361" i="13" s="1"/>
  <c r="M341" i="20"/>
  <c r="M341" i="21" s="1"/>
  <c r="M361" i="13" s="1"/>
  <c r="I341" i="20"/>
  <c r="I341" i="21" s="1"/>
  <c r="I361" i="13" s="1"/>
  <c r="E341" i="20"/>
  <c r="E341" i="21" s="1"/>
  <c r="E361" i="13" s="1"/>
  <c r="V340" i="20"/>
  <c r="V340" i="21" s="1"/>
  <c r="V360" i="13" s="1"/>
  <c r="R340" i="20"/>
  <c r="R340" i="21" s="1"/>
  <c r="R360" i="13" s="1"/>
  <c r="N340" i="20"/>
  <c r="N340" i="21" s="1"/>
  <c r="N360" i="13" s="1"/>
  <c r="J340" i="20"/>
  <c r="J340" i="21" s="1"/>
  <c r="J360" i="13" s="1"/>
  <c r="F340" i="20"/>
  <c r="F340" i="21" s="1"/>
  <c r="F360" i="13" s="1"/>
  <c r="B340" i="20"/>
  <c r="B340" i="21" s="1"/>
  <c r="B360" i="13" s="1"/>
  <c r="W339" i="20"/>
  <c r="W339" i="21" s="1"/>
  <c r="W359" i="13" s="1"/>
  <c r="S339" i="20"/>
  <c r="S339" i="21" s="1"/>
  <c r="S359" i="13" s="1"/>
  <c r="O339" i="20"/>
  <c r="O339" i="21" s="1"/>
  <c r="O359" i="13" s="1"/>
  <c r="K339" i="20"/>
  <c r="K339" i="21" s="1"/>
  <c r="K359" i="13" s="1"/>
  <c r="G339" i="20"/>
  <c r="G339" i="21" s="1"/>
  <c r="G359" i="13" s="1"/>
  <c r="C339" i="20"/>
  <c r="C339" i="21" s="1"/>
  <c r="C359" i="13" s="1"/>
  <c r="X338" i="20"/>
  <c r="X338" i="21" s="1"/>
  <c r="X358" i="13" s="1"/>
  <c r="T338" i="20"/>
  <c r="T338" i="21" s="1"/>
  <c r="T358" i="13" s="1"/>
  <c r="P338" i="20"/>
  <c r="P338" i="21" s="1"/>
  <c r="P358" i="13" s="1"/>
  <c r="L338" i="20"/>
  <c r="L338" i="21" s="1"/>
  <c r="L358" i="13" s="1"/>
  <c r="H338" i="20"/>
  <c r="H338" i="21" s="1"/>
  <c r="H358" i="13" s="1"/>
  <c r="D338" i="20"/>
  <c r="D338" i="21" s="1"/>
  <c r="D358" i="13" s="1"/>
  <c r="Y337" i="20"/>
  <c r="Y337" i="21" s="1"/>
  <c r="Y357" i="13" s="1"/>
  <c r="U337" i="20"/>
  <c r="U337" i="21" s="1"/>
  <c r="U357" i="13" s="1"/>
  <c r="Q337" i="20"/>
  <c r="Q337" i="21" s="1"/>
  <c r="Q357" i="13" s="1"/>
  <c r="M337" i="20"/>
  <c r="M337" i="21" s="1"/>
  <c r="M357" i="13" s="1"/>
  <c r="I337" i="20"/>
  <c r="I337" i="21" s="1"/>
  <c r="I357" i="13" s="1"/>
  <c r="E337" i="20"/>
  <c r="E337" i="21" s="1"/>
  <c r="E357" i="13" s="1"/>
  <c r="V336" i="20"/>
  <c r="V336" i="21" s="1"/>
  <c r="V356" i="13" s="1"/>
  <c r="R336" i="20"/>
  <c r="R336" i="21" s="1"/>
  <c r="R356" i="13" s="1"/>
  <c r="N336" i="20"/>
  <c r="N336" i="21" s="1"/>
  <c r="N356" i="13" s="1"/>
  <c r="J336" i="20"/>
  <c r="J336" i="21" s="1"/>
  <c r="J356" i="13" s="1"/>
  <c r="F336" i="20"/>
  <c r="F336" i="21" s="1"/>
  <c r="F356" i="13" s="1"/>
  <c r="B336" i="20"/>
  <c r="B336" i="21" s="1"/>
  <c r="B356" i="13" s="1"/>
  <c r="W335" i="20"/>
  <c r="W335" i="21" s="1"/>
  <c r="W355" i="13" s="1"/>
  <c r="S335" i="20"/>
  <c r="S335" i="21" s="1"/>
  <c r="S355" i="13" s="1"/>
  <c r="O335" i="20"/>
  <c r="O335" i="21" s="1"/>
  <c r="O355" i="13" s="1"/>
  <c r="K335" i="20"/>
  <c r="K335" i="21" s="1"/>
  <c r="K355" i="13" s="1"/>
  <c r="G335" i="20"/>
  <c r="G335" i="21" s="1"/>
  <c r="G355" i="13" s="1"/>
  <c r="C335" i="20"/>
  <c r="C335" i="21" s="1"/>
  <c r="C355" i="13" s="1"/>
  <c r="X334" i="20"/>
  <c r="X334" i="21" s="1"/>
  <c r="X354" i="13" s="1"/>
  <c r="T334" i="20"/>
  <c r="T334" i="21" s="1"/>
  <c r="T354" i="13" s="1"/>
  <c r="P334" i="20"/>
  <c r="P334" i="21" s="1"/>
  <c r="P354" i="13" s="1"/>
  <c r="L334" i="20"/>
  <c r="L334" i="21" s="1"/>
  <c r="L354" i="13" s="1"/>
  <c r="H334" i="20"/>
  <c r="H334" i="21" s="1"/>
  <c r="H354" i="13" s="1"/>
  <c r="D334" i="20"/>
  <c r="D334" i="21" s="1"/>
  <c r="D354" i="13" s="1"/>
  <c r="Y333" i="20"/>
  <c r="Y333" i="21" s="1"/>
  <c r="Y353" i="13" s="1"/>
  <c r="U333" i="20"/>
  <c r="U333" i="21" s="1"/>
  <c r="U353" i="13" s="1"/>
  <c r="Q333" i="20"/>
  <c r="Q333" i="21" s="1"/>
  <c r="Q353" i="13" s="1"/>
  <c r="M333" i="20"/>
  <c r="M333" i="21" s="1"/>
  <c r="M353" i="13" s="1"/>
  <c r="I333" i="20"/>
  <c r="I333" i="21" s="1"/>
  <c r="I353" i="13" s="1"/>
  <c r="E333" i="20"/>
  <c r="E333" i="21" s="1"/>
  <c r="E353" i="13" s="1"/>
  <c r="V332" i="20"/>
  <c r="V332" i="21" s="1"/>
  <c r="V352" i="13" s="1"/>
  <c r="R332" i="20"/>
  <c r="R332" i="21" s="1"/>
  <c r="R352" i="13" s="1"/>
  <c r="N332" i="20"/>
  <c r="N332" i="21" s="1"/>
  <c r="N352" i="13" s="1"/>
  <c r="J332" i="20"/>
  <c r="J332" i="21" s="1"/>
  <c r="J352" i="13" s="1"/>
  <c r="F332" i="20"/>
  <c r="F332" i="21" s="1"/>
  <c r="F352" i="13" s="1"/>
  <c r="B332" i="20"/>
  <c r="B332" i="21" s="1"/>
  <c r="B352" i="13" s="1"/>
  <c r="W331" i="20"/>
  <c r="W331" i="21" s="1"/>
  <c r="W351" i="13" s="1"/>
  <c r="S331" i="20"/>
  <c r="S331" i="21" s="1"/>
  <c r="S351" i="13" s="1"/>
  <c r="O331" i="20"/>
  <c r="O331" i="21" s="1"/>
  <c r="O351" i="13" s="1"/>
  <c r="K331" i="20"/>
  <c r="K331" i="21" s="1"/>
  <c r="K351" i="13" s="1"/>
  <c r="G331" i="20"/>
  <c r="G331" i="21" s="1"/>
  <c r="G351" i="13" s="1"/>
  <c r="C331" i="20"/>
  <c r="C331" i="21" s="1"/>
  <c r="C351" i="13" s="1"/>
  <c r="X330" i="20"/>
  <c r="X330" i="21" s="1"/>
  <c r="X350" i="13" s="1"/>
  <c r="T330" i="20"/>
  <c r="T330" i="21" s="1"/>
  <c r="T350" i="13" s="1"/>
  <c r="P330" i="20"/>
  <c r="P330" i="21" s="1"/>
  <c r="P350" i="13" s="1"/>
  <c r="L330" i="20"/>
  <c r="L330" i="21" s="1"/>
  <c r="L350" i="13" s="1"/>
  <c r="H330" i="20"/>
  <c r="H330" i="21" s="1"/>
  <c r="H350" i="13" s="1"/>
  <c r="D330" i="20"/>
  <c r="D330" i="21" s="1"/>
  <c r="D350" i="13" s="1"/>
  <c r="Y329" i="20"/>
  <c r="Y329" i="21" s="1"/>
  <c r="Y349" i="13" s="1"/>
  <c r="U329" i="20"/>
  <c r="U329" i="21" s="1"/>
  <c r="U349" i="13" s="1"/>
  <c r="Q329" i="20"/>
  <c r="Q329" i="21" s="1"/>
  <c r="Q349" i="13" s="1"/>
  <c r="M329" i="20"/>
  <c r="M329" i="21" s="1"/>
  <c r="M349" i="13" s="1"/>
  <c r="I329" i="20"/>
  <c r="I329" i="21" s="1"/>
  <c r="I349" i="13" s="1"/>
  <c r="E329" i="20"/>
  <c r="E329" i="21" s="1"/>
  <c r="E349" i="13" s="1"/>
  <c r="V328" i="20"/>
  <c r="V328" i="21" s="1"/>
  <c r="V348" i="13" s="1"/>
  <c r="R328" i="20"/>
  <c r="R328" i="21" s="1"/>
  <c r="R348" i="13" s="1"/>
  <c r="K364" i="20"/>
  <c r="K364" i="21" s="1"/>
  <c r="K384" i="13" s="1"/>
  <c r="O363" i="20"/>
  <c r="O363" i="21" s="1"/>
  <c r="O383" i="13" s="1"/>
  <c r="D363" i="20"/>
  <c r="D363" i="21" s="1"/>
  <c r="D383" i="13" s="1"/>
  <c r="W362" i="20"/>
  <c r="W362" i="21" s="1"/>
  <c r="W382" i="13" s="1"/>
  <c r="L362" i="20"/>
  <c r="L362" i="21" s="1"/>
  <c r="L382" i="13" s="1"/>
  <c r="P361" i="20"/>
  <c r="P361" i="21" s="1"/>
  <c r="P381" i="13" s="1"/>
  <c r="E361" i="20"/>
  <c r="E361" i="21" s="1"/>
  <c r="E381" i="13" s="1"/>
  <c r="V360" i="20"/>
  <c r="V360" i="21" s="1"/>
  <c r="V380" i="13" s="1"/>
  <c r="K360" i="20"/>
  <c r="K360" i="21" s="1"/>
  <c r="K380" i="13" s="1"/>
  <c r="O359" i="20"/>
  <c r="O359" i="21" s="1"/>
  <c r="O379" i="13" s="1"/>
  <c r="D359" i="20"/>
  <c r="D359" i="21" s="1"/>
  <c r="D379" i="13" s="1"/>
  <c r="W358" i="20"/>
  <c r="W358" i="21" s="1"/>
  <c r="W378" i="13" s="1"/>
  <c r="L358" i="20"/>
  <c r="L358" i="21" s="1"/>
  <c r="L378" i="13" s="1"/>
  <c r="P357" i="20"/>
  <c r="P357" i="21" s="1"/>
  <c r="P377" i="13" s="1"/>
  <c r="E357" i="20"/>
  <c r="E357" i="21" s="1"/>
  <c r="E377" i="13" s="1"/>
  <c r="V356" i="20"/>
  <c r="V356" i="21" s="1"/>
  <c r="V376" i="13" s="1"/>
  <c r="K356" i="20"/>
  <c r="K356" i="21" s="1"/>
  <c r="K376" i="13" s="1"/>
  <c r="O355" i="20"/>
  <c r="O355" i="21" s="1"/>
  <c r="O375" i="13" s="1"/>
  <c r="D355" i="20"/>
  <c r="D355" i="21" s="1"/>
  <c r="D375" i="13" s="1"/>
  <c r="W354" i="20"/>
  <c r="W354" i="21" s="1"/>
  <c r="W374" i="13" s="1"/>
  <c r="L354" i="20"/>
  <c r="L354" i="21" s="1"/>
  <c r="L374" i="13" s="1"/>
  <c r="P353" i="20"/>
  <c r="P353" i="21" s="1"/>
  <c r="P373" i="13" s="1"/>
  <c r="E353" i="20"/>
  <c r="E353" i="21" s="1"/>
  <c r="E373" i="13" s="1"/>
  <c r="V352" i="20"/>
  <c r="V352" i="21" s="1"/>
  <c r="V372" i="13" s="1"/>
  <c r="K352" i="20"/>
  <c r="K352" i="21" s="1"/>
  <c r="K372" i="13" s="1"/>
  <c r="O351" i="20"/>
  <c r="O351" i="21" s="1"/>
  <c r="O371" i="13" s="1"/>
  <c r="D351" i="20"/>
  <c r="D351" i="21" s="1"/>
  <c r="D371" i="13" s="1"/>
  <c r="Y350" i="20"/>
  <c r="Y350" i="21" s="1"/>
  <c r="Y370" i="13" s="1"/>
  <c r="S350" i="20"/>
  <c r="S350" i="21" s="1"/>
  <c r="S370" i="13" s="1"/>
  <c r="L350" i="20"/>
  <c r="L350" i="21" s="1"/>
  <c r="L370" i="13" s="1"/>
  <c r="G350" i="20"/>
  <c r="G350" i="21" s="1"/>
  <c r="G370" i="13" s="1"/>
  <c r="U349" i="20"/>
  <c r="U349" i="21" s="1"/>
  <c r="U369" i="13" s="1"/>
  <c r="P349" i="20"/>
  <c r="P349" i="21" s="1"/>
  <c r="P369" i="13" s="1"/>
  <c r="J349" i="20"/>
  <c r="J349" i="21" s="1"/>
  <c r="J369" i="13" s="1"/>
  <c r="E349" i="20"/>
  <c r="E349" i="21" s="1"/>
  <c r="E369" i="13" s="1"/>
  <c r="Y348" i="20"/>
  <c r="Y348" i="21" s="1"/>
  <c r="Y368" i="13" s="1"/>
  <c r="S348" i="20"/>
  <c r="S348" i="21" s="1"/>
  <c r="S368" i="13" s="1"/>
  <c r="N348" i="20"/>
  <c r="N348" i="21" s="1"/>
  <c r="N368" i="13" s="1"/>
  <c r="I348" i="20"/>
  <c r="I348" i="21" s="1"/>
  <c r="I368" i="13" s="1"/>
  <c r="C348" i="20"/>
  <c r="C348" i="21" s="1"/>
  <c r="C368" i="13" s="1"/>
  <c r="W347" i="20"/>
  <c r="W347" i="21" s="1"/>
  <c r="W367" i="13" s="1"/>
  <c r="R347" i="20"/>
  <c r="R347" i="21" s="1"/>
  <c r="R367" i="13" s="1"/>
  <c r="L347" i="20"/>
  <c r="L347" i="21" s="1"/>
  <c r="L367" i="13" s="1"/>
  <c r="G347" i="20"/>
  <c r="G347" i="21" s="1"/>
  <c r="G367" i="13" s="1"/>
  <c r="B347" i="20"/>
  <c r="B347" i="21" s="1"/>
  <c r="B367" i="13" s="1"/>
  <c r="W346" i="20"/>
  <c r="W346" i="21" s="1"/>
  <c r="W366" i="13" s="1"/>
  <c r="Q346" i="20"/>
  <c r="Q346" i="21" s="1"/>
  <c r="Q366" i="13" s="1"/>
  <c r="L346" i="20"/>
  <c r="L346" i="21" s="1"/>
  <c r="L366" i="13" s="1"/>
  <c r="G346" i="20"/>
  <c r="G346" i="21" s="1"/>
  <c r="G366" i="13" s="1"/>
  <c r="U345" i="20"/>
  <c r="U345" i="21" s="1"/>
  <c r="U365" i="13" s="1"/>
  <c r="P345" i="20"/>
  <c r="P345" i="21" s="1"/>
  <c r="P365" i="13" s="1"/>
  <c r="J345" i="20"/>
  <c r="J345" i="21" s="1"/>
  <c r="J365" i="13" s="1"/>
  <c r="E345" i="20"/>
  <c r="E345" i="21" s="1"/>
  <c r="E365" i="13" s="1"/>
  <c r="Y344" i="20"/>
  <c r="Y344" i="21" s="1"/>
  <c r="Y364" i="13" s="1"/>
  <c r="S344" i="20"/>
  <c r="S344" i="21" s="1"/>
  <c r="S364" i="13" s="1"/>
  <c r="N344" i="20"/>
  <c r="N344" i="21" s="1"/>
  <c r="N364" i="13" s="1"/>
  <c r="I344" i="20"/>
  <c r="I344" i="21" s="1"/>
  <c r="I364" i="13" s="1"/>
  <c r="C344" i="20"/>
  <c r="C344" i="21" s="1"/>
  <c r="C364" i="13" s="1"/>
  <c r="W343" i="20"/>
  <c r="W343" i="21" s="1"/>
  <c r="W363" i="13" s="1"/>
  <c r="R343" i="20"/>
  <c r="R343" i="21" s="1"/>
  <c r="R363" i="13" s="1"/>
  <c r="N343" i="20"/>
  <c r="N343" i="21" s="1"/>
  <c r="N363" i="13" s="1"/>
  <c r="J343" i="20"/>
  <c r="J343" i="21" s="1"/>
  <c r="J363" i="13" s="1"/>
  <c r="F343" i="20"/>
  <c r="F343" i="21" s="1"/>
  <c r="F363" i="13" s="1"/>
  <c r="B343" i="20"/>
  <c r="B343" i="21" s="1"/>
  <c r="B363" i="13" s="1"/>
  <c r="W342" i="20"/>
  <c r="W342" i="21" s="1"/>
  <c r="W362" i="13" s="1"/>
  <c r="S342" i="20"/>
  <c r="S342" i="21" s="1"/>
  <c r="S362" i="13" s="1"/>
  <c r="O342" i="20"/>
  <c r="O342" i="21" s="1"/>
  <c r="O362" i="13" s="1"/>
  <c r="K342" i="20"/>
  <c r="K342" i="21" s="1"/>
  <c r="K362" i="13" s="1"/>
  <c r="G342" i="20"/>
  <c r="G342" i="21" s="1"/>
  <c r="G362" i="13" s="1"/>
  <c r="C342" i="20"/>
  <c r="C342" i="21" s="1"/>
  <c r="C362" i="13" s="1"/>
  <c r="X341" i="20"/>
  <c r="X341" i="21" s="1"/>
  <c r="X361" i="13" s="1"/>
  <c r="T341" i="20"/>
  <c r="T341" i="21" s="1"/>
  <c r="T361" i="13" s="1"/>
  <c r="P341" i="20"/>
  <c r="P341" i="21" s="1"/>
  <c r="P361" i="13" s="1"/>
  <c r="L341" i="20"/>
  <c r="L341" i="21" s="1"/>
  <c r="L361" i="13" s="1"/>
  <c r="H341" i="20"/>
  <c r="H341" i="21" s="1"/>
  <c r="H361" i="13" s="1"/>
  <c r="D341" i="20"/>
  <c r="D341" i="21" s="1"/>
  <c r="D361" i="13" s="1"/>
  <c r="Y340" i="20"/>
  <c r="Y340" i="21" s="1"/>
  <c r="Y360" i="13" s="1"/>
  <c r="U340" i="20"/>
  <c r="U340" i="21" s="1"/>
  <c r="U360" i="13" s="1"/>
  <c r="Q340" i="20"/>
  <c r="Q340" i="21" s="1"/>
  <c r="Q360" i="13" s="1"/>
  <c r="M340" i="20"/>
  <c r="M340" i="21" s="1"/>
  <c r="M360" i="13" s="1"/>
  <c r="I340" i="20"/>
  <c r="I340" i="21" s="1"/>
  <c r="I360" i="13" s="1"/>
  <c r="E340" i="20"/>
  <c r="E340" i="21" s="1"/>
  <c r="E360" i="13" s="1"/>
  <c r="V339" i="20"/>
  <c r="V339" i="21" s="1"/>
  <c r="V359" i="13" s="1"/>
  <c r="R339" i="20"/>
  <c r="R339" i="21" s="1"/>
  <c r="R359" i="13" s="1"/>
  <c r="N339" i="20"/>
  <c r="N339" i="21" s="1"/>
  <c r="N359" i="13" s="1"/>
  <c r="J339" i="20"/>
  <c r="J339" i="21" s="1"/>
  <c r="J359" i="13" s="1"/>
  <c r="F339" i="20"/>
  <c r="F339" i="21" s="1"/>
  <c r="F359" i="13" s="1"/>
  <c r="B339" i="20"/>
  <c r="B339" i="21" s="1"/>
  <c r="B359" i="13" s="1"/>
  <c r="W338" i="20"/>
  <c r="W338" i="21" s="1"/>
  <c r="W358" i="13" s="1"/>
  <c r="S338" i="20"/>
  <c r="S338" i="21" s="1"/>
  <c r="S358" i="13" s="1"/>
  <c r="O338" i="20"/>
  <c r="O338" i="21" s="1"/>
  <c r="O358" i="13" s="1"/>
  <c r="K338" i="20"/>
  <c r="K338" i="21" s="1"/>
  <c r="K358" i="13" s="1"/>
  <c r="G338" i="20"/>
  <c r="G338" i="21" s="1"/>
  <c r="G358" i="13" s="1"/>
  <c r="C338" i="20"/>
  <c r="C338" i="21" s="1"/>
  <c r="C358" i="13" s="1"/>
  <c r="X337" i="20"/>
  <c r="X337" i="21" s="1"/>
  <c r="X357" i="13" s="1"/>
  <c r="T337" i="20"/>
  <c r="T337" i="21" s="1"/>
  <c r="T357" i="13" s="1"/>
  <c r="P337" i="20"/>
  <c r="P337" i="21" s="1"/>
  <c r="P357" i="13" s="1"/>
  <c r="L337" i="20"/>
  <c r="L337" i="21" s="1"/>
  <c r="L357" i="13" s="1"/>
  <c r="H337" i="20"/>
  <c r="H337" i="21" s="1"/>
  <c r="H357" i="13" s="1"/>
  <c r="D337" i="20"/>
  <c r="D337" i="21" s="1"/>
  <c r="D357" i="13" s="1"/>
  <c r="Y336" i="20"/>
  <c r="Y336" i="21" s="1"/>
  <c r="Y356" i="13" s="1"/>
  <c r="U336" i="20"/>
  <c r="U336" i="21" s="1"/>
  <c r="U356" i="13" s="1"/>
  <c r="Q336" i="20"/>
  <c r="Q336" i="21" s="1"/>
  <c r="Q356" i="13" s="1"/>
  <c r="M336" i="20"/>
  <c r="M336" i="21" s="1"/>
  <c r="M356" i="13" s="1"/>
  <c r="I336" i="20"/>
  <c r="I336" i="21" s="1"/>
  <c r="I356" i="13" s="1"/>
  <c r="E336" i="20"/>
  <c r="E336" i="21" s="1"/>
  <c r="E356" i="13" s="1"/>
  <c r="V335" i="20"/>
  <c r="V335" i="21" s="1"/>
  <c r="V355" i="13" s="1"/>
  <c r="R335" i="20"/>
  <c r="R335" i="21" s="1"/>
  <c r="R355" i="13" s="1"/>
  <c r="N335" i="20"/>
  <c r="N335" i="21" s="1"/>
  <c r="N355" i="13" s="1"/>
  <c r="J335" i="20"/>
  <c r="J335" i="21" s="1"/>
  <c r="J355" i="13" s="1"/>
  <c r="F335" i="20"/>
  <c r="F335" i="21" s="1"/>
  <c r="F355" i="13" s="1"/>
  <c r="B335" i="20"/>
  <c r="B335" i="21" s="1"/>
  <c r="B355" i="13" s="1"/>
  <c r="W334" i="20"/>
  <c r="W334" i="21" s="1"/>
  <c r="W354" i="13" s="1"/>
  <c r="S334" i="20"/>
  <c r="S334" i="21" s="1"/>
  <c r="S354" i="13" s="1"/>
  <c r="O334" i="20"/>
  <c r="O334" i="21" s="1"/>
  <c r="O354" i="13" s="1"/>
  <c r="K334" i="20"/>
  <c r="K334" i="21" s="1"/>
  <c r="K354" i="13" s="1"/>
  <c r="G334" i="20"/>
  <c r="G334" i="21" s="1"/>
  <c r="G354" i="13" s="1"/>
  <c r="C334" i="20"/>
  <c r="C334" i="21" s="1"/>
  <c r="C354" i="13" s="1"/>
  <c r="X333" i="20"/>
  <c r="X333" i="21" s="1"/>
  <c r="X353" i="13" s="1"/>
  <c r="T333" i="20"/>
  <c r="T333" i="21" s="1"/>
  <c r="T353" i="13" s="1"/>
  <c r="P333" i="20"/>
  <c r="P333" i="21" s="1"/>
  <c r="P353" i="13" s="1"/>
  <c r="L333" i="20"/>
  <c r="L333" i="21" s="1"/>
  <c r="L353" i="13" s="1"/>
  <c r="H333" i="20"/>
  <c r="H333" i="21" s="1"/>
  <c r="H353" i="13" s="1"/>
  <c r="D333" i="20"/>
  <c r="D333" i="21" s="1"/>
  <c r="D353" i="13" s="1"/>
  <c r="Y332" i="20"/>
  <c r="Y332" i="21" s="1"/>
  <c r="Y352" i="13" s="1"/>
  <c r="U332" i="20"/>
  <c r="U332" i="21" s="1"/>
  <c r="U352" i="13" s="1"/>
  <c r="Q332" i="20"/>
  <c r="Q332" i="21" s="1"/>
  <c r="Q352" i="13" s="1"/>
  <c r="M332" i="20"/>
  <c r="M332" i="21" s="1"/>
  <c r="M352" i="13" s="1"/>
  <c r="I332" i="20"/>
  <c r="I332" i="21" s="1"/>
  <c r="I352" i="13" s="1"/>
  <c r="E332" i="20"/>
  <c r="E332" i="21" s="1"/>
  <c r="E352" i="13" s="1"/>
  <c r="V331" i="20"/>
  <c r="V331" i="21" s="1"/>
  <c r="V351" i="13" s="1"/>
  <c r="R331" i="20"/>
  <c r="R331" i="21" s="1"/>
  <c r="R351" i="13" s="1"/>
  <c r="N331" i="20"/>
  <c r="N331" i="21" s="1"/>
  <c r="N351" i="13" s="1"/>
  <c r="J331" i="20"/>
  <c r="J331" i="21" s="1"/>
  <c r="J351" i="13" s="1"/>
  <c r="F331" i="20"/>
  <c r="F331" i="21" s="1"/>
  <c r="F351" i="13" s="1"/>
  <c r="B331" i="20"/>
  <c r="B331" i="21" s="1"/>
  <c r="B351" i="13" s="1"/>
  <c r="W330" i="20"/>
  <c r="W330" i="21" s="1"/>
  <c r="W350" i="13" s="1"/>
  <c r="S330" i="20"/>
  <c r="S330" i="21" s="1"/>
  <c r="S350" i="13" s="1"/>
  <c r="O330" i="20"/>
  <c r="O330" i="21" s="1"/>
  <c r="O350" i="13" s="1"/>
  <c r="K330" i="20"/>
  <c r="K330" i="21" s="1"/>
  <c r="K350" i="13" s="1"/>
  <c r="G330" i="20"/>
  <c r="G330" i="21" s="1"/>
  <c r="G350" i="13" s="1"/>
  <c r="C330" i="20"/>
  <c r="C330" i="21" s="1"/>
  <c r="C350" i="13" s="1"/>
  <c r="X329" i="20"/>
  <c r="X329" i="21" s="1"/>
  <c r="X349" i="13" s="1"/>
  <c r="T329" i="20"/>
  <c r="T329" i="21" s="1"/>
  <c r="T349" i="13" s="1"/>
  <c r="P329" i="20"/>
  <c r="P329" i="21" s="1"/>
  <c r="P349" i="13" s="1"/>
  <c r="L329" i="20"/>
  <c r="L329" i="21" s="1"/>
  <c r="L349" i="13" s="1"/>
  <c r="H329" i="20"/>
  <c r="H329" i="21" s="1"/>
  <c r="H349" i="13" s="1"/>
  <c r="D329" i="20"/>
  <c r="D329" i="21" s="1"/>
  <c r="D349" i="13" s="1"/>
  <c r="Y328" i="20"/>
  <c r="Y328" i="21" s="1"/>
  <c r="Y348" i="13" s="1"/>
  <c r="U328" i="20"/>
  <c r="U328" i="21" s="1"/>
  <c r="U348" i="13" s="1"/>
  <c r="Q328" i="20"/>
  <c r="Q328" i="21" s="1"/>
  <c r="Q348" i="13" s="1"/>
  <c r="M328" i="20"/>
  <c r="M328" i="21" s="1"/>
  <c r="M348" i="13" s="1"/>
  <c r="I328" i="20"/>
  <c r="I328" i="21" s="1"/>
  <c r="I348" i="13" s="1"/>
  <c r="E328" i="20"/>
  <c r="E328" i="21" s="1"/>
  <c r="E348" i="13" s="1"/>
  <c r="V327" i="20"/>
  <c r="V327" i="21" s="1"/>
  <c r="V347" i="13" s="1"/>
  <c r="R327" i="20"/>
  <c r="R327" i="21" s="1"/>
  <c r="R347" i="13" s="1"/>
  <c r="N327" i="20"/>
  <c r="N327" i="21" s="1"/>
  <c r="N347" i="13" s="1"/>
  <c r="J327" i="20"/>
  <c r="J327" i="21" s="1"/>
  <c r="J347" i="13" s="1"/>
  <c r="F327" i="20"/>
  <c r="F327" i="21" s="1"/>
  <c r="F347" i="13" s="1"/>
  <c r="B327" i="20"/>
  <c r="B327" i="21" s="1"/>
  <c r="B347" i="13" s="1"/>
  <c r="W326" i="20"/>
  <c r="W326" i="21" s="1"/>
  <c r="W346" i="13" s="1"/>
  <c r="S326" i="20"/>
  <c r="S326" i="21" s="1"/>
  <c r="S346" i="13" s="1"/>
  <c r="O326" i="20"/>
  <c r="O326" i="21" s="1"/>
  <c r="O346" i="13" s="1"/>
  <c r="K326" i="20"/>
  <c r="K326" i="21" s="1"/>
  <c r="K346" i="13" s="1"/>
  <c r="G326" i="20"/>
  <c r="G326" i="21" s="1"/>
  <c r="G346" i="13" s="1"/>
  <c r="C326" i="20"/>
  <c r="C326" i="21" s="1"/>
  <c r="C346" i="13" s="1"/>
  <c r="X325" i="20"/>
  <c r="X325" i="21" s="1"/>
  <c r="X345" i="13" s="1"/>
  <c r="T325" i="20"/>
  <c r="T325" i="21" s="1"/>
  <c r="T345" i="13" s="1"/>
  <c r="P325" i="20"/>
  <c r="P325" i="21" s="1"/>
  <c r="P345" i="13" s="1"/>
  <c r="L325" i="20"/>
  <c r="L325" i="21" s="1"/>
  <c r="L345" i="13" s="1"/>
  <c r="H325" i="20"/>
  <c r="H325" i="21" s="1"/>
  <c r="H345" i="13" s="1"/>
  <c r="D325" i="20"/>
  <c r="D325" i="21" s="1"/>
  <c r="D345" i="13" s="1"/>
  <c r="Y324" i="20"/>
  <c r="Y324" i="21" s="1"/>
  <c r="Y344" i="13" s="1"/>
  <c r="U324" i="20"/>
  <c r="U324" i="21" s="1"/>
  <c r="U344" i="13" s="1"/>
  <c r="Q324" i="20"/>
  <c r="Q324" i="21" s="1"/>
  <c r="Q344" i="13" s="1"/>
  <c r="M324" i="20"/>
  <c r="M324" i="21" s="1"/>
  <c r="M344" i="13" s="1"/>
  <c r="I324" i="20"/>
  <c r="I324" i="21" s="1"/>
  <c r="I344" i="13" s="1"/>
  <c r="E324" i="20"/>
  <c r="E324" i="21" s="1"/>
  <c r="E344" i="13" s="1"/>
  <c r="V323" i="20"/>
  <c r="V323" i="21" s="1"/>
  <c r="V343" i="13" s="1"/>
  <c r="R323" i="20"/>
  <c r="R323" i="21" s="1"/>
  <c r="R343" i="13" s="1"/>
  <c r="N323" i="20"/>
  <c r="N323" i="21" s="1"/>
  <c r="N343" i="13" s="1"/>
  <c r="J323" i="20"/>
  <c r="J323" i="21" s="1"/>
  <c r="J343" i="13" s="1"/>
  <c r="F323" i="20"/>
  <c r="F323" i="21" s="1"/>
  <c r="F343" i="13" s="1"/>
  <c r="B323" i="20"/>
  <c r="B323" i="21" s="1"/>
  <c r="B343" i="13" s="1"/>
  <c r="W322" i="20"/>
  <c r="W322" i="21" s="1"/>
  <c r="W342" i="13" s="1"/>
  <c r="S322" i="20"/>
  <c r="S322" i="21" s="1"/>
  <c r="S342" i="13" s="1"/>
  <c r="O322" i="20"/>
  <c r="O322" i="21" s="1"/>
  <c r="O342" i="13" s="1"/>
  <c r="K322" i="20"/>
  <c r="K322" i="21" s="1"/>
  <c r="K342" i="13" s="1"/>
  <c r="G322" i="20"/>
  <c r="G322" i="21" s="1"/>
  <c r="G342" i="13" s="1"/>
  <c r="C322" i="20"/>
  <c r="C322" i="21" s="1"/>
  <c r="C342" i="13" s="1"/>
  <c r="X321" i="20"/>
  <c r="X321" i="21" s="1"/>
  <c r="X341" i="13" s="1"/>
  <c r="T321" i="20"/>
  <c r="T321" i="21" s="1"/>
  <c r="T341" i="13" s="1"/>
  <c r="P321" i="20"/>
  <c r="P321" i="21" s="1"/>
  <c r="P341" i="13" s="1"/>
  <c r="L321" i="20"/>
  <c r="L321" i="21" s="1"/>
  <c r="L341" i="13" s="1"/>
  <c r="H321" i="20"/>
  <c r="H321" i="21" s="1"/>
  <c r="H341" i="13" s="1"/>
  <c r="D321" i="20"/>
  <c r="D321" i="21" s="1"/>
  <c r="D341" i="13" s="1"/>
  <c r="Y320" i="20"/>
  <c r="Y320" i="21" s="1"/>
  <c r="Y340" i="13" s="1"/>
  <c r="U320" i="20"/>
  <c r="U320" i="21" s="1"/>
  <c r="U340" i="13" s="1"/>
  <c r="Q320" i="20"/>
  <c r="Q320" i="21" s="1"/>
  <c r="Q340" i="13" s="1"/>
  <c r="M320" i="20"/>
  <c r="M320" i="21" s="1"/>
  <c r="M340" i="13" s="1"/>
  <c r="I320" i="20"/>
  <c r="I320" i="21" s="1"/>
  <c r="I340" i="13" s="1"/>
  <c r="E320" i="20"/>
  <c r="E320" i="21" s="1"/>
  <c r="E340" i="13" s="1"/>
  <c r="V319" i="20"/>
  <c r="V319" i="21" s="1"/>
  <c r="V339" i="13" s="1"/>
  <c r="R319" i="20"/>
  <c r="R319" i="21" s="1"/>
  <c r="R339" i="13" s="1"/>
  <c r="N319" i="20"/>
  <c r="N319" i="21" s="1"/>
  <c r="N339" i="13" s="1"/>
  <c r="J319" i="20"/>
  <c r="J319" i="21" s="1"/>
  <c r="J339" i="13" s="1"/>
  <c r="F319" i="20"/>
  <c r="F319" i="21" s="1"/>
  <c r="F339" i="13" s="1"/>
  <c r="B319" i="20"/>
  <c r="B319" i="21" s="1"/>
  <c r="B339" i="13" s="1"/>
  <c r="W318" i="20"/>
  <c r="W318" i="21" s="1"/>
  <c r="W338" i="13" s="1"/>
  <c r="S318" i="20"/>
  <c r="S318" i="21" s="1"/>
  <c r="S338" i="13" s="1"/>
  <c r="O318" i="20"/>
  <c r="O318" i="21" s="1"/>
  <c r="O338" i="13" s="1"/>
  <c r="K318" i="20"/>
  <c r="K318" i="21" s="1"/>
  <c r="K338" i="13" s="1"/>
  <c r="G318" i="20"/>
  <c r="G318" i="21" s="1"/>
  <c r="G338" i="13" s="1"/>
  <c r="C318" i="20"/>
  <c r="C318" i="21" s="1"/>
  <c r="C338" i="13" s="1"/>
  <c r="X317" i="20"/>
  <c r="X317" i="21" s="1"/>
  <c r="X337" i="13" s="1"/>
  <c r="T317" i="20"/>
  <c r="T317" i="21" s="1"/>
  <c r="T337" i="13" s="1"/>
  <c r="P317" i="20"/>
  <c r="P317" i="21" s="1"/>
  <c r="P337" i="13" s="1"/>
  <c r="L317" i="20"/>
  <c r="L317" i="21" s="1"/>
  <c r="L337" i="13" s="1"/>
  <c r="H317" i="20"/>
  <c r="H317" i="21" s="1"/>
  <c r="H337" i="13" s="1"/>
  <c r="D317" i="20"/>
  <c r="D317" i="21" s="1"/>
  <c r="D337" i="13" s="1"/>
  <c r="Y316" i="20"/>
  <c r="Y316" i="21" s="1"/>
  <c r="Y336" i="13" s="1"/>
  <c r="U316" i="20"/>
  <c r="U316" i="21" s="1"/>
  <c r="U336" i="13" s="1"/>
  <c r="Q316" i="20"/>
  <c r="Q316" i="21" s="1"/>
  <c r="Q336" i="13" s="1"/>
  <c r="M316" i="20"/>
  <c r="M316" i="21" s="1"/>
  <c r="M336" i="13" s="1"/>
  <c r="I316" i="20"/>
  <c r="I316" i="21" s="1"/>
  <c r="I336" i="13" s="1"/>
  <c r="E316" i="20"/>
  <c r="E316" i="21" s="1"/>
  <c r="E336" i="13" s="1"/>
  <c r="V315" i="20"/>
  <c r="V315" i="21" s="1"/>
  <c r="V335" i="13" s="1"/>
  <c r="R315" i="20"/>
  <c r="R315" i="21" s="1"/>
  <c r="R335" i="13" s="1"/>
  <c r="N315" i="20"/>
  <c r="N315" i="21" s="1"/>
  <c r="N335" i="13" s="1"/>
  <c r="J315" i="20"/>
  <c r="J315" i="21" s="1"/>
  <c r="J335" i="13" s="1"/>
  <c r="F315" i="20"/>
  <c r="F315" i="21" s="1"/>
  <c r="F335" i="13" s="1"/>
  <c r="B315" i="20"/>
  <c r="B315" i="21" s="1"/>
  <c r="B335" i="13" s="1"/>
  <c r="W314" i="20"/>
  <c r="W314" i="21" s="1"/>
  <c r="W334" i="13" s="1"/>
  <c r="S314" i="20"/>
  <c r="S314" i="21" s="1"/>
  <c r="S334" i="13" s="1"/>
  <c r="O314" i="20"/>
  <c r="O314" i="21" s="1"/>
  <c r="O334" i="13" s="1"/>
  <c r="K314" i="20"/>
  <c r="K314" i="21" s="1"/>
  <c r="K334" i="13" s="1"/>
  <c r="G314" i="20"/>
  <c r="G314" i="21" s="1"/>
  <c r="G334" i="13" s="1"/>
  <c r="C314" i="20"/>
  <c r="C314" i="21" s="1"/>
  <c r="C334" i="13" s="1"/>
  <c r="X313" i="20"/>
  <c r="X313" i="21" s="1"/>
  <c r="X333" i="13" s="1"/>
  <c r="R374" i="20"/>
  <c r="R374" i="21" s="1"/>
  <c r="R394" i="13" s="1"/>
  <c r="M373" i="20"/>
  <c r="M373" i="21" s="1"/>
  <c r="M393" i="13" s="1"/>
  <c r="R370" i="20"/>
  <c r="R370" i="21" s="1"/>
  <c r="R390" i="13" s="1"/>
  <c r="M369" i="20"/>
  <c r="M369" i="21" s="1"/>
  <c r="M389" i="13" s="1"/>
  <c r="R366" i="20"/>
  <c r="R366" i="21" s="1"/>
  <c r="R386" i="13" s="1"/>
  <c r="M365" i="20"/>
  <c r="M365" i="21" s="1"/>
  <c r="M385" i="13" s="1"/>
  <c r="I364" i="20"/>
  <c r="I364" i="21" s="1"/>
  <c r="I384" i="13" s="1"/>
  <c r="T363" i="20"/>
  <c r="T363" i="21" s="1"/>
  <c r="T383" i="13" s="1"/>
  <c r="G362" i="20"/>
  <c r="G362" i="21" s="1"/>
  <c r="G382" i="13" s="1"/>
  <c r="M361" i="20"/>
  <c r="M361" i="21" s="1"/>
  <c r="M381" i="13" s="1"/>
  <c r="S360" i="20"/>
  <c r="S360" i="21" s="1"/>
  <c r="S380" i="13" s="1"/>
  <c r="J359" i="20"/>
  <c r="J359" i="21" s="1"/>
  <c r="J379" i="13" s="1"/>
  <c r="Q358" i="20"/>
  <c r="Q358" i="21" s="1"/>
  <c r="Q378" i="13" s="1"/>
  <c r="X357" i="20"/>
  <c r="X357" i="21" s="1"/>
  <c r="X377" i="13" s="1"/>
  <c r="B357" i="20"/>
  <c r="B357" i="21" s="1"/>
  <c r="B377" i="13" s="1"/>
  <c r="I356" i="20"/>
  <c r="I356" i="21" s="1"/>
  <c r="I376" i="13" s="1"/>
  <c r="T355" i="20"/>
  <c r="T355" i="21" s="1"/>
  <c r="T375" i="13" s="1"/>
  <c r="G354" i="20"/>
  <c r="G354" i="21" s="1"/>
  <c r="G374" i="13" s="1"/>
  <c r="M353" i="20"/>
  <c r="M353" i="21" s="1"/>
  <c r="M373" i="13" s="1"/>
  <c r="S352" i="20"/>
  <c r="S352" i="21" s="1"/>
  <c r="S372" i="13" s="1"/>
  <c r="J351" i="20"/>
  <c r="J351" i="21" s="1"/>
  <c r="J371" i="13" s="1"/>
  <c r="X350" i="20"/>
  <c r="X350" i="21" s="1"/>
  <c r="X370" i="13" s="1"/>
  <c r="K350" i="20"/>
  <c r="K350" i="21" s="1"/>
  <c r="K370" i="13" s="1"/>
  <c r="R349" i="20"/>
  <c r="R349" i="21" s="1"/>
  <c r="R369" i="13" s="1"/>
  <c r="H349" i="20"/>
  <c r="H349" i="21" s="1"/>
  <c r="H369" i="13" s="1"/>
  <c r="W348" i="20"/>
  <c r="W348" i="21" s="1"/>
  <c r="W368" i="13" s="1"/>
  <c r="M348" i="20"/>
  <c r="M348" i="21" s="1"/>
  <c r="M368" i="13" s="1"/>
  <c r="B348" i="20"/>
  <c r="B348" i="21" s="1"/>
  <c r="B368" i="13" s="1"/>
  <c r="P347" i="20"/>
  <c r="P347" i="21" s="1"/>
  <c r="P367" i="13" s="1"/>
  <c r="F347" i="20"/>
  <c r="F347" i="21" s="1"/>
  <c r="F367" i="13" s="1"/>
  <c r="U346" i="20"/>
  <c r="U346" i="21" s="1"/>
  <c r="U366" i="13" s="1"/>
  <c r="K346" i="20"/>
  <c r="K346" i="21" s="1"/>
  <c r="K366" i="13" s="1"/>
  <c r="R345" i="20"/>
  <c r="R345" i="21" s="1"/>
  <c r="R365" i="13" s="1"/>
  <c r="H345" i="20"/>
  <c r="H345" i="21" s="1"/>
  <c r="H365" i="13" s="1"/>
  <c r="W344" i="20"/>
  <c r="W344" i="21" s="1"/>
  <c r="W364" i="13" s="1"/>
  <c r="M344" i="20"/>
  <c r="M344" i="21" s="1"/>
  <c r="M364" i="13" s="1"/>
  <c r="B344" i="20"/>
  <c r="B344" i="21" s="1"/>
  <c r="B364" i="13" s="1"/>
  <c r="Q343" i="20"/>
  <c r="Q343" i="21" s="1"/>
  <c r="Q363" i="13" s="1"/>
  <c r="I343" i="20"/>
  <c r="I343" i="21" s="1"/>
  <c r="I363" i="13" s="1"/>
  <c r="R342" i="20"/>
  <c r="R342" i="21" s="1"/>
  <c r="R362" i="13" s="1"/>
  <c r="J342" i="20"/>
  <c r="J342" i="21" s="1"/>
  <c r="J362" i="13" s="1"/>
  <c r="B342" i="20"/>
  <c r="B342" i="21" s="1"/>
  <c r="B362" i="13" s="1"/>
  <c r="S341" i="20"/>
  <c r="S341" i="21" s="1"/>
  <c r="S361" i="13" s="1"/>
  <c r="K341" i="20"/>
  <c r="K341" i="21" s="1"/>
  <c r="K361" i="13" s="1"/>
  <c r="C341" i="20"/>
  <c r="C341" i="21" s="1"/>
  <c r="C361" i="13" s="1"/>
  <c r="W340" i="20"/>
  <c r="W340" i="21" s="1"/>
  <c r="W360" i="13" s="1"/>
  <c r="O340" i="20"/>
  <c r="O340" i="21" s="1"/>
  <c r="O360" i="13" s="1"/>
  <c r="G340" i="20"/>
  <c r="G340" i="21" s="1"/>
  <c r="G360" i="13" s="1"/>
  <c r="Y339" i="20"/>
  <c r="Y339" i="21" s="1"/>
  <c r="Y359" i="13" s="1"/>
  <c r="Q339" i="20"/>
  <c r="Q339" i="21" s="1"/>
  <c r="Q359" i="13" s="1"/>
  <c r="I339" i="20"/>
  <c r="I339" i="21" s="1"/>
  <c r="I359" i="13" s="1"/>
  <c r="R338" i="20"/>
  <c r="R338" i="21" s="1"/>
  <c r="R358" i="13" s="1"/>
  <c r="J338" i="20"/>
  <c r="J338" i="21" s="1"/>
  <c r="J358" i="13" s="1"/>
  <c r="B338" i="20"/>
  <c r="B338" i="21" s="1"/>
  <c r="B358" i="13" s="1"/>
  <c r="S337" i="20"/>
  <c r="S337" i="21" s="1"/>
  <c r="S357" i="13" s="1"/>
  <c r="K337" i="20"/>
  <c r="K337" i="21" s="1"/>
  <c r="K357" i="13" s="1"/>
  <c r="C337" i="20"/>
  <c r="C337" i="21" s="1"/>
  <c r="C357" i="13" s="1"/>
  <c r="W336" i="20"/>
  <c r="W336" i="21" s="1"/>
  <c r="W356" i="13" s="1"/>
  <c r="O336" i="20"/>
  <c r="O336" i="21" s="1"/>
  <c r="O356" i="13" s="1"/>
  <c r="G336" i="20"/>
  <c r="G336" i="21" s="1"/>
  <c r="G356" i="13" s="1"/>
  <c r="Y335" i="20"/>
  <c r="Y335" i="21" s="1"/>
  <c r="Y355" i="13" s="1"/>
  <c r="Q335" i="20"/>
  <c r="Q335" i="21" s="1"/>
  <c r="Q355" i="13" s="1"/>
  <c r="I335" i="20"/>
  <c r="I335" i="21" s="1"/>
  <c r="I355" i="13" s="1"/>
  <c r="R334" i="20"/>
  <c r="R334" i="21" s="1"/>
  <c r="R354" i="13" s="1"/>
  <c r="J334" i="20"/>
  <c r="J334" i="21" s="1"/>
  <c r="J354" i="13" s="1"/>
  <c r="B334" i="20"/>
  <c r="B334" i="21" s="1"/>
  <c r="B354" i="13" s="1"/>
  <c r="S333" i="20"/>
  <c r="S333" i="21" s="1"/>
  <c r="S353" i="13" s="1"/>
  <c r="K333" i="20"/>
  <c r="K333" i="21" s="1"/>
  <c r="K353" i="13" s="1"/>
  <c r="C333" i="20"/>
  <c r="C333" i="21" s="1"/>
  <c r="C353" i="13" s="1"/>
  <c r="W332" i="20"/>
  <c r="W332" i="21" s="1"/>
  <c r="W352" i="13" s="1"/>
  <c r="O332" i="20"/>
  <c r="O332" i="21" s="1"/>
  <c r="O352" i="13" s="1"/>
  <c r="G332" i="20"/>
  <c r="G332" i="21" s="1"/>
  <c r="G352" i="13" s="1"/>
  <c r="Y331" i="20"/>
  <c r="Y331" i="21" s="1"/>
  <c r="Y351" i="13" s="1"/>
  <c r="Q331" i="20"/>
  <c r="Q331" i="21" s="1"/>
  <c r="Q351" i="13" s="1"/>
  <c r="I331" i="20"/>
  <c r="I331" i="21" s="1"/>
  <c r="I351" i="13" s="1"/>
  <c r="R330" i="20"/>
  <c r="R330" i="21" s="1"/>
  <c r="R350" i="13" s="1"/>
  <c r="J330" i="20"/>
  <c r="J330" i="21" s="1"/>
  <c r="J350" i="13" s="1"/>
  <c r="B330" i="20"/>
  <c r="B330" i="21" s="1"/>
  <c r="B350" i="13" s="1"/>
  <c r="S329" i="20"/>
  <c r="S329" i="21" s="1"/>
  <c r="S349" i="13" s="1"/>
  <c r="K329" i="20"/>
  <c r="K329" i="21" s="1"/>
  <c r="K349" i="13" s="1"/>
  <c r="C329" i="20"/>
  <c r="C329" i="21" s="1"/>
  <c r="C349" i="13" s="1"/>
  <c r="W328" i="20"/>
  <c r="W328" i="21" s="1"/>
  <c r="W348" i="13" s="1"/>
  <c r="O328" i="20"/>
  <c r="O328" i="21" s="1"/>
  <c r="O348" i="13" s="1"/>
  <c r="J328" i="20"/>
  <c r="J328" i="21" s="1"/>
  <c r="J348" i="13" s="1"/>
  <c r="D328" i="20"/>
  <c r="D328" i="21" s="1"/>
  <c r="D348" i="13" s="1"/>
  <c r="Y327" i="20"/>
  <c r="Y327" i="21" s="1"/>
  <c r="Y347" i="13" s="1"/>
  <c r="T327" i="20"/>
  <c r="T327" i="21" s="1"/>
  <c r="T347" i="13" s="1"/>
  <c r="O327" i="20"/>
  <c r="O327" i="21" s="1"/>
  <c r="O347" i="13" s="1"/>
  <c r="I327" i="20"/>
  <c r="I327" i="21" s="1"/>
  <c r="I347" i="13" s="1"/>
  <c r="D327" i="20"/>
  <c r="D327" i="21" s="1"/>
  <c r="D347" i="13" s="1"/>
  <c r="X326" i="20"/>
  <c r="X326" i="21" s="1"/>
  <c r="X346" i="13" s="1"/>
  <c r="R326" i="20"/>
  <c r="R326" i="21" s="1"/>
  <c r="R346" i="13" s="1"/>
  <c r="M326" i="20"/>
  <c r="M326" i="21" s="1"/>
  <c r="M346" i="13" s="1"/>
  <c r="H326" i="20"/>
  <c r="H326" i="21" s="1"/>
  <c r="H346" i="13" s="1"/>
  <c r="B326" i="20"/>
  <c r="B326" i="21" s="1"/>
  <c r="B346" i="13" s="1"/>
  <c r="V325" i="20"/>
  <c r="V325" i="21" s="1"/>
  <c r="V345" i="13" s="1"/>
  <c r="Q325" i="20"/>
  <c r="Q325" i="21" s="1"/>
  <c r="Q345" i="13" s="1"/>
  <c r="K325" i="20"/>
  <c r="K325" i="21" s="1"/>
  <c r="K345" i="13" s="1"/>
  <c r="F325" i="20"/>
  <c r="F325" i="21" s="1"/>
  <c r="F345" i="13" s="1"/>
  <c r="T324" i="20"/>
  <c r="T324" i="21" s="1"/>
  <c r="T344" i="13" s="1"/>
  <c r="O324" i="20"/>
  <c r="O324" i="21" s="1"/>
  <c r="O344" i="13" s="1"/>
  <c r="J324" i="20"/>
  <c r="J324" i="21" s="1"/>
  <c r="J344" i="13" s="1"/>
  <c r="D324" i="20"/>
  <c r="D324" i="21" s="1"/>
  <c r="D344" i="13" s="1"/>
  <c r="Y323" i="20"/>
  <c r="Y323" i="21" s="1"/>
  <c r="Y343" i="13" s="1"/>
  <c r="T323" i="20"/>
  <c r="T323" i="21" s="1"/>
  <c r="T343" i="13" s="1"/>
  <c r="O323" i="20"/>
  <c r="O323" i="21" s="1"/>
  <c r="O343" i="13" s="1"/>
  <c r="I323" i="20"/>
  <c r="I323" i="21" s="1"/>
  <c r="I343" i="13" s="1"/>
  <c r="D323" i="20"/>
  <c r="D323" i="21" s="1"/>
  <c r="D343" i="13" s="1"/>
  <c r="X322" i="20"/>
  <c r="X322" i="21" s="1"/>
  <c r="X342" i="13" s="1"/>
  <c r="R322" i="20"/>
  <c r="R322" i="21" s="1"/>
  <c r="R342" i="13" s="1"/>
  <c r="M322" i="20"/>
  <c r="M322" i="21" s="1"/>
  <c r="M342" i="13" s="1"/>
  <c r="H322" i="20"/>
  <c r="H322" i="21" s="1"/>
  <c r="H342" i="13" s="1"/>
  <c r="B322" i="20"/>
  <c r="B322" i="21" s="1"/>
  <c r="B342" i="13" s="1"/>
  <c r="V321" i="20"/>
  <c r="V321" i="21" s="1"/>
  <c r="V341" i="13" s="1"/>
  <c r="Q321" i="20"/>
  <c r="Q321" i="21" s="1"/>
  <c r="Q341" i="13" s="1"/>
  <c r="K321" i="20"/>
  <c r="K321" i="21" s="1"/>
  <c r="K341" i="13" s="1"/>
  <c r="F321" i="20"/>
  <c r="F321" i="21" s="1"/>
  <c r="F341" i="13" s="1"/>
  <c r="T320" i="20"/>
  <c r="T320" i="21" s="1"/>
  <c r="T340" i="13" s="1"/>
  <c r="O320" i="20"/>
  <c r="O320" i="21" s="1"/>
  <c r="O340" i="13" s="1"/>
  <c r="J320" i="20"/>
  <c r="J320" i="21" s="1"/>
  <c r="J340" i="13" s="1"/>
  <c r="D320" i="20"/>
  <c r="D320" i="21" s="1"/>
  <c r="D340" i="13" s="1"/>
  <c r="Y319" i="20"/>
  <c r="Y319" i="21" s="1"/>
  <c r="Y339" i="13" s="1"/>
  <c r="T319" i="20"/>
  <c r="T319" i="21" s="1"/>
  <c r="T339" i="13" s="1"/>
  <c r="O319" i="20"/>
  <c r="O319" i="21" s="1"/>
  <c r="O339" i="13" s="1"/>
  <c r="I319" i="20"/>
  <c r="I319" i="21" s="1"/>
  <c r="I339" i="13" s="1"/>
  <c r="D319" i="20"/>
  <c r="D319" i="21" s="1"/>
  <c r="D339" i="13" s="1"/>
  <c r="X318" i="20"/>
  <c r="X318" i="21" s="1"/>
  <c r="X338" i="13" s="1"/>
  <c r="R318" i="20"/>
  <c r="R318" i="21" s="1"/>
  <c r="R338" i="13" s="1"/>
  <c r="M318" i="20"/>
  <c r="M318" i="21" s="1"/>
  <c r="M338" i="13" s="1"/>
  <c r="H318" i="20"/>
  <c r="H318" i="21" s="1"/>
  <c r="H338" i="13" s="1"/>
  <c r="B318" i="20"/>
  <c r="B318" i="21" s="1"/>
  <c r="B338" i="13" s="1"/>
  <c r="V317" i="20"/>
  <c r="V317" i="21" s="1"/>
  <c r="V337" i="13" s="1"/>
  <c r="Q317" i="20"/>
  <c r="Q317" i="21" s="1"/>
  <c r="Q337" i="13" s="1"/>
  <c r="K317" i="20"/>
  <c r="K317" i="21" s="1"/>
  <c r="K337" i="13" s="1"/>
  <c r="F317" i="20"/>
  <c r="F317" i="21" s="1"/>
  <c r="F337" i="13" s="1"/>
  <c r="T316" i="20"/>
  <c r="T316" i="21" s="1"/>
  <c r="T336" i="13" s="1"/>
  <c r="O316" i="20"/>
  <c r="O316" i="21" s="1"/>
  <c r="O336" i="13" s="1"/>
  <c r="J316" i="20"/>
  <c r="J316" i="21" s="1"/>
  <c r="J336" i="13" s="1"/>
  <c r="D316" i="20"/>
  <c r="D316" i="21" s="1"/>
  <c r="D336" i="13" s="1"/>
  <c r="Y315" i="20"/>
  <c r="Y315" i="21" s="1"/>
  <c r="Y335" i="13" s="1"/>
  <c r="T315" i="20"/>
  <c r="T315" i="21" s="1"/>
  <c r="T335" i="13" s="1"/>
  <c r="O315" i="20"/>
  <c r="O315" i="21" s="1"/>
  <c r="O335" i="13" s="1"/>
  <c r="I315" i="20"/>
  <c r="I315" i="21" s="1"/>
  <c r="I335" i="13" s="1"/>
  <c r="D315" i="20"/>
  <c r="D315" i="21" s="1"/>
  <c r="D335" i="13" s="1"/>
  <c r="X314" i="20"/>
  <c r="X314" i="21" s="1"/>
  <c r="X334" i="13" s="1"/>
  <c r="R314" i="20"/>
  <c r="R314" i="21" s="1"/>
  <c r="R334" i="13" s="1"/>
  <c r="M314" i="20"/>
  <c r="M314" i="21" s="1"/>
  <c r="M334" i="13" s="1"/>
  <c r="H314" i="20"/>
  <c r="H314" i="21" s="1"/>
  <c r="H334" i="13" s="1"/>
  <c r="B314" i="20"/>
  <c r="B314" i="21" s="1"/>
  <c r="B334" i="13" s="1"/>
  <c r="V313" i="20"/>
  <c r="V313" i="21" s="1"/>
  <c r="V333" i="13" s="1"/>
  <c r="R313" i="20"/>
  <c r="R313" i="21" s="1"/>
  <c r="R333" i="13" s="1"/>
  <c r="N313" i="20"/>
  <c r="N313" i="21" s="1"/>
  <c r="N333" i="13" s="1"/>
  <c r="J313" i="20"/>
  <c r="J313" i="21" s="1"/>
  <c r="J333" i="13" s="1"/>
  <c r="F313" i="20"/>
  <c r="F313" i="21" s="1"/>
  <c r="F333" i="13" s="1"/>
  <c r="B313" i="20"/>
  <c r="B313" i="21" s="1"/>
  <c r="B333" i="13" s="1"/>
  <c r="W312" i="20"/>
  <c r="W312" i="21" s="1"/>
  <c r="W332" i="13" s="1"/>
  <c r="S312" i="20"/>
  <c r="S312" i="21" s="1"/>
  <c r="S332" i="13" s="1"/>
  <c r="O312" i="20"/>
  <c r="O312" i="21" s="1"/>
  <c r="O332" i="13" s="1"/>
  <c r="K312" i="20"/>
  <c r="K312" i="21" s="1"/>
  <c r="K332" i="13" s="1"/>
  <c r="Q375" i="20"/>
  <c r="Q375" i="21" s="1"/>
  <c r="Q395" i="13" s="1"/>
  <c r="T372" i="20"/>
  <c r="T372" i="21" s="1"/>
  <c r="T392" i="13" s="1"/>
  <c r="Q371" i="20"/>
  <c r="Q371" i="21" s="1"/>
  <c r="Q391" i="13" s="1"/>
  <c r="T368" i="20"/>
  <c r="T368" i="21" s="1"/>
  <c r="T388" i="13" s="1"/>
  <c r="Q367" i="20"/>
  <c r="Q367" i="21" s="1"/>
  <c r="Q387" i="13" s="1"/>
  <c r="V364" i="20"/>
  <c r="V364" i="21" s="1"/>
  <c r="V384" i="13" s="1"/>
  <c r="J363" i="20"/>
  <c r="J363" i="21" s="1"/>
  <c r="J383" i="13" s="1"/>
  <c r="Q362" i="20"/>
  <c r="Q362" i="21" s="1"/>
  <c r="Q382" i="13" s="1"/>
  <c r="X361" i="20"/>
  <c r="X361" i="21" s="1"/>
  <c r="X381" i="13" s="1"/>
  <c r="B361" i="20"/>
  <c r="B361" i="21" s="1"/>
  <c r="B381" i="13" s="1"/>
  <c r="I360" i="20"/>
  <c r="I360" i="21" s="1"/>
  <c r="I380" i="13" s="1"/>
  <c r="T359" i="20"/>
  <c r="T359" i="21" s="1"/>
  <c r="T379" i="13" s="1"/>
  <c r="G358" i="20"/>
  <c r="G358" i="21" s="1"/>
  <c r="G378" i="13" s="1"/>
  <c r="M357" i="20"/>
  <c r="M357" i="21" s="1"/>
  <c r="M377" i="13" s="1"/>
  <c r="S356" i="20"/>
  <c r="S356" i="21" s="1"/>
  <c r="S376" i="13" s="1"/>
  <c r="J355" i="20"/>
  <c r="J355" i="21" s="1"/>
  <c r="J375" i="13" s="1"/>
  <c r="Q354" i="20"/>
  <c r="Q354" i="21" s="1"/>
  <c r="Q374" i="13" s="1"/>
  <c r="X353" i="20"/>
  <c r="X353" i="21" s="1"/>
  <c r="X373" i="13" s="1"/>
  <c r="B353" i="20"/>
  <c r="B353" i="21" s="1"/>
  <c r="B373" i="13" s="1"/>
  <c r="I352" i="20"/>
  <c r="I352" i="21" s="1"/>
  <c r="I372" i="13" s="1"/>
  <c r="T351" i="20"/>
  <c r="T351" i="21" s="1"/>
  <c r="T371" i="13" s="1"/>
  <c r="B351" i="20"/>
  <c r="Q350" i="20"/>
  <c r="Q350" i="21" s="1"/>
  <c r="Q370" i="13" s="1"/>
  <c r="E350" i="20"/>
  <c r="E350" i="21" s="1"/>
  <c r="E370" i="13" s="1"/>
  <c r="X349" i="20"/>
  <c r="X349" i="21" s="1"/>
  <c r="X369" i="13" s="1"/>
  <c r="M349" i="20"/>
  <c r="M349" i="21" s="1"/>
  <c r="M369" i="13" s="1"/>
  <c r="B349" i="20"/>
  <c r="B349" i="21" s="1"/>
  <c r="B369" i="13" s="1"/>
  <c r="R348" i="20"/>
  <c r="R348" i="21" s="1"/>
  <c r="R368" i="13" s="1"/>
  <c r="G348" i="20"/>
  <c r="G348" i="21" s="1"/>
  <c r="G368" i="13" s="1"/>
  <c r="V347" i="20"/>
  <c r="V347" i="21" s="1"/>
  <c r="V367" i="13" s="1"/>
  <c r="K347" i="20"/>
  <c r="K347" i="21" s="1"/>
  <c r="K367" i="13" s="1"/>
  <c r="P346" i="20"/>
  <c r="P346" i="21" s="1"/>
  <c r="P366" i="13" s="1"/>
  <c r="E346" i="20"/>
  <c r="E346" i="21" s="1"/>
  <c r="E366" i="13" s="1"/>
  <c r="X345" i="20"/>
  <c r="X345" i="21" s="1"/>
  <c r="X365" i="13" s="1"/>
  <c r="M345" i="20"/>
  <c r="M345" i="21" s="1"/>
  <c r="M365" i="13" s="1"/>
  <c r="B345" i="20"/>
  <c r="B345" i="21" s="1"/>
  <c r="B365" i="13" s="1"/>
  <c r="R344" i="20"/>
  <c r="R344" i="21" s="1"/>
  <c r="R364" i="13" s="1"/>
  <c r="G344" i="20"/>
  <c r="G344" i="21" s="1"/>
  <c r="G364" i="13" s="1"/>
  <c r="V343" i="20"/>
  <c r="V343" i="21" s="1"/>
  <c r="V363" i="13" s="1"/>
  <c r="M343" i="20"/>
  <c r="M343" i="21" s="1"/>
  <c r="M363" i="13" s="1"/>
  <c r="E343" i="20"/>
  <c r="E343" i="21" s="1"/>
  <c r="E363" i="13" s="1"/>
  <c r="V342" i="20"/>
  <c r="V342" i="21" s="1"/>
  <c r="V362" i="13" s="1"/>
  <c r="N342" i="20"/>
  <c r="N342" i="21" s="1"/>
  <c r="N362" i="13" s="1"/>
  <c r="F342" i="20"/>
  <c r="F342" i="21" s="1"/>
  <c r="F362" i="13" s="1"/>
  <c r="W341" i="20"/>
  <c r="W341" i="21" s="1"/>
  <c r="W361" i="13" s="1"/>
  <c r="O341" i="20"/>
  <c r="O341" i="21" s="1"/>
  <c r="O361" i="13" s="1"/>
  <c r="G341" i="20"/>
  <c r="G341" i="21" s="1"/>
  <c r="G361" i="13" s="1"/>
  <c r="S340" i="20"/>
  <c r="S340" i="21" s="1"/>
  <c r="S360" i="13" s="1"/>
  <c r="K340" i="20"/>
  <c r="K340" i="21" s="1"/>
  <c r="K360" i="13" s="1"/>
  <c r="C340" i="20"/>
  <c r="C340" i="21" s="1"/>
  <c r="C360" i="13" s="1"/>
  <c r="U339" i="20"/>
  <c r="U339" i="21" s="1"/>
  <c r="U359" i="13" s="1"/>
  <c r="M339" i="20"/>
  <c r="M339" i="21" s="1"/>
  <c r="M359" i="13" s="1"/>
  <c r="E339" i="20"/>
  <c r="E339" i="21" s="1"/>
  <c r="E359" i="13" s="1"/>
  <c r="V338" i="20"/>
  <c r="V338" i="21" s="1"/>
  <c r="V358" i="13" s="1"/>
  <c r="N338" i="20"/>
  <c r="N338" i="21" s="1"/>
  <c r="N358" i="13" s="1"/>
  <c r="F338" i="20"/>
  <c r="F338" i="21" s="1"/>
  <c r="F358" i="13" s="1"/>
  <c r="W337" i="20"/>
  <c r="W337" i="21" s="1"/>
  <c r="W357" i="13" s="1"/>
  <c r="O337" i="20"/>
  <c r="O337" i="21" s="1"/>
  <c r="O357" i="13" s="1"/>
  <c r="G337" i="20"/>
  <c r="G337" i="21" s="1"/>
  <c r="G357" i="13" s="1"/>
  <c r="S336" i="20"/>
  <c r="S336" i="21" s="1"/>
  <c r="S356" i="13" s="1"/>
  <c r="K336" i="20"/>
  <c r="K336" i="21" s="1"/>
  <c r="K356" i="13" s="1"/>
  <c r="C336" i="20"/>
  <c r="C336" i="21" s="1"/>
  <c r="C356" i="13" s="1"/>
  <c r="U335" i="20"/>
  <c r="U335" i="21" s="1"/>
  <c r="U355" i="13" s="1"/>
  <c r="M335" i="20"/>
  <c r="M335" i="21" s="1"/>
  <c r="M355" i="13" s="1"/>
  <c r="E335" i="20"/>
  <c r="E335" i="21" s="1"/>
  <c r="E355" i="13" s="1"/>
  <c r="V334" i="20"/>
  <c r="V334" i="21" s="1"/>
  <c r="V354" i="13" s="1"/>
  <c r="N334" i="20"/>
  <c r="N334" i="21" s="1"/>
  <c r="N354" i="13" s="1"/>
  <c r="F334" i="20"/>
  <c r="F334" i="21" s="1"/>
  <c r="F354" i="13" s="1"/>
  <c r="W333" i="20"/>
  <c r="W333" i="21" s="1"/>
  <c r="W353" i="13" s="1"/>
  <c r="O333" i="20"/>
  <c r="O333" i="21" s="1"/>
  <c r="O353" i="13" s="1"/>
  <c r="G333" i="20"/>
  <c r="G333" i="21" s="1"/>
  <c r="G353" i="13" s="1"/>
  <c r="S332" i="20"/>
  <c r="S332" i="21" s="1"/>
  <c r="S352" i="13" s="1"/>
  <c r="K332" i="20"/>
  <c r="K332" i="21" s="1"/>
  <c r="K352" i="13" s="1"/>
  <c r="C332" i="20"/>
  <c r="C332" i="21" s="1"/>
  <c r="C352" i="13" s="1"/>
  <c r="U331" i="20"/>
  <c r="U331" i="21" s="1"/>
  <c r="U351" i="13" s="1"/>
  <c r="M331" i="20"/>
  <c r="M331" i="21" s="1"/>
  <c r="M351" i="13" s="1"/>
  <c r="E331" i="20"/>
  <c r="E331" i="21" s="1"/>
  <c r="E351" i="13" s="1"/>
  <c r="V330" i="20"/>
  <c r="V330" i="21" s="1"/>
  <c r="V350" i="13" s="1"/>
  <c r="N330" i="20"/>
  <c r="N330" i="21" s="1"/>
  <c r="N350" i="13" s="1"/>
  <c r="F330" i="20"/>
  <c r="F330" i="21" s="1"/>
  <c r="F350" i="13" s="1"/>
  <c r="W329" i="20"/>
  <c r="W329" i="21" s="1"/>
  <c r="W349" i="13" s="1"/>
  <c r="O329" i="20"/>
  <c r="O329" i="21" s="1"/>
  <c r="O349" i="13" s="1"/>
  <c r="G329" i="20"/>
  <c r="G329" i="21" s="1"/>
  <c r="G349" i="13" s="1"/>
  <c r="S328" i="20"/>
  <c r="S328" i="21" s="1"/>
  <c r="S348" i="13" s="1"/>
  <c r="L328" i="20"/>
  <c r="L328" i="21" s="1"/>
  <c r="L348" i="13" s="1"/>
  <c r="G328" i="20"/>
  <c r="G328" i="21" s="1"/>
  <c r="G348" i="13" s="1"/>
  <c r="B328" i="20"/>
  <c r="B328" i="21" s="1"/>
  <c r="B348" i="13" s="1"/>
  <c r="W327" i="20"/>
  <c r="W327" i="21" s="1"/>
  <c r="W347" i="13" s="1"/>
  <c r="Q327" i="20"/>
  <c r="Q327" i="21" s="1"/>
  <c r="Q347" i="13" s="1"/>
  <c r="L327" i="20"/>
  <c r="L327" i="21" s="1"/>
  <c r="L347" i="13" s="1"/>
  <c r="G327" i="20"/>
  <c r="G327" i="21" s="1"/>
  <c r="G347" i="13" s="1"/>
  <c r="U326" i="20"/>
  <c r="U326" i="21" s="1"/>
  <c r="U346" i="13" s="1"/>
  <c r="P326" i="20"/>
  <c r="P326" i="21" s="1"/>
  <c r="P346" i="13" s="1"/>
  <c r="J326" i="20"/>
  <c r="J326" i="21" s="1"/>
  <c r="J346" i="13" s="1"/>
  <c r="E326" i="20"/>
  <c r="E326" i="21" s="1"/>
  <c r="E346" i="13" s="1"/>
  <c r="Y325" i="20"/>
  <c r="Y325" i="21" s="1"/>
  <c r="Y345" i="13" s="1"/>
  <c r="S325" i="20"/>
  <c r="S325" i="21" s="1"/>
  <c r="S345" i="13" s="1"/>
  <c r="N325" i="20"/>
  <c r="N325" i="21" s="1"/>
  <c r="N345" i="13" s="1"/>
  <c r="I325" i="20"/>
  <c r="I325" i="21" s="1"/>
  <c r="I345" i="13" s="1"/>
  <c r="C325" i="20"/>
  <c r="C325" i="21" s="1"/>
  <c r="C345" i="13" s="1"/>
  <c r="W324" i="20"/>
  <c r="W324" i="21" s="1"/>
  <c r="W344" i="13" s="1"/>
  <c r="R324" i="20"/>
  <c r="R324" i="21" s="1"/>
  <c r="R344" i="13" s="1"/>
  <c r="L324" i="20"/>
  <c r="L324" i="21" s="1"/>
  <c r="L344" i="13" s="1"/>
  <c r="G324" i="20"/>
  <c r="G324" i="21" s="1"/>
  <c r="G344" i="13" s="1"/>
  <c r="B324" i="20"/>
  <c r="B324" i="21" s="1"/>
  <c r="B344" i="13" s="1"/>
  <c r="W323" i="20"/>
  <c r="W323" i="21" s="1"/>
  <c r="W343" i="13" s="1"/>
  <c r="Q323" i="20"/>
  <c r="Q323" i="21" s="1"/>
  <c r="Q343" i="13" s="1"/>
  <c r="L323" i="20"/>
  <c r="L323" i="21" s="1"/>
  <c r="L343" i="13" s="1"/>
  <c r="G323" i="20"/>
  <c r="G323" i="21" s="1"/>
  <c r="G343" i="13" s="1"/>
  <c r="U322" i="20"/>
  <c r="U322" i="21" s="1"/>
  <c r="U342" i="13" s="1"/>
  <c r="P322" i="20"/>
  <c r="P322" i="21" s="1"/>
  <c r="P342" i="13" s="1"/>
  <c r="J322" i="20"/>
  <c r="J322" i="21" s="1"/>
  <c r="J342" i="13" s="1"/>
  <c r="E322" i="20"/>
  <c r="E322" i="21" s="1"/>
  <c r="E342" i="13" s="1"/>
  <c r="Y321" i="20"/>
  <c r="Y321" i="21" s="1"/>
  <c r="Y341" i="13" s="1"/>
  <c r="S321" i="20"/>
  <c r="S321" i="21" s="1"/>
  <c r="S341" i="13" s="1"/>
  <c r="N321" i="20"/>
  <c r="N321" i="21" s="1"/>
  <c r="N341" i="13" s="1"/>
  <c r="I321" i="20"/>
  <c r="I321" i="21" s="1"/>
  <c r="I341" i="13" s="1"/>
  <c r="C321" i="20"/>
  <c r="C321" i="21" s="1"/>
  <c r="C341" i="13" s="1"/>
  <c r="W320" i="20"/>
  <c r="W320" i="21" s="1"/>
  <c r="W340" i="13" s="1"/>
  <c r="R320" i="20"/>
  <c r="R320" i="21" s="1"/>
  <c r="R340" i="13" s="1"/>
  <c r="L320" i="20"/>
  <c r="L320" i="21" s="1"/>
  <c r="L340" i="13" s="1"/>
  <c r="G320" i="20"/>
  <c r="G320" i="21" s="1"/>
  <c r="G340" i="13" s="1"/>
  <c r="B320" i="20"/>
  <c r="B320" i="21" s="1"/>
  <c r="B340" i="13" s="1"/>
  <c r="W319" i="20"/>
  <c r="W319" i="21" s="1"/>
  <c r="W339" i="13" s="1"/>
  <c r="Q319" i="20"/>
  <c r="Q319" i="21" s="1"/>
  <c r="Q339" i="13" s="1"/>
  <c r="L319" i="20"/>
  <c r="L319" i="21" s="1"/>
  <c r="L339" i="13" s="1"/>
  <c r="G319" i="20"/>
  <c r="G319" i="21" s="1"/>
  <c r="G339" i="13" s="1"/>
  <c r="U318" i="20"/>
  <c r="U318" i="21" s="1"/>
  <c r="U338" i="13" s="1"/>
  <c r="P318" i="20"/>
  <c r="P318" i="21" s="1"/>
  <c r="P338" i="13" s="1"/>
  <c r="J318" i="20"/>
  <c r="J318" i="21" s="1"/>
  <c r="J338" i="13" s="1"/>
  <c r="E318" i="20"/>
  <c r="E318" i="21" s="1"/>
  <c r="E338" i="13" s="1"/>
  <c r="Y317" i="20"/>
  <c r="Y317" i="21" s="1"/>
  <c r="Y337" i="13" s="1"/>
  <c r="S317" i="20"/>
  <c r="S317" i="21" s="1"/>
  <c r="S337" i="13" s="1"/>
  <c r="N317" i="20"/>
  <c r="N317" i="21" s="1"/>
  <c r="N337" i="13" s="1"/>
  <c r="I317" i="20"/>
  <c r="I317" i="21" s="1"/>
  <c r="I337" i="13" s="1"/>
  <c r="C317" i="20"/>
  <c r="C317" i="21" s="1"/>
  <c r="C337" i="13" s="1"/>
  <c r="W316" i="20"/>
  <c r="W316" i="21" s="1"/>
  <c r="W336" i="13" s="1"/>
  <c r="R316" i="20"/>
  <c r="R316" i="21" s="1"/>
  <c r="R336" i="13" s="1"/>
  <c r="L316" i="20"/>
  <c r="L316" i="21" s="1"/>
  <c r="L336" i="13" s="1"/>
  <c r="G316" i="20"/>
  <c r="G316" i="21" s="1"/>
  <c r="G336" i="13" s="1"/>
  <c r="B316" i="20"/>
  <c r="B316" i="21" s="1"/>
  <c r="B336" i="13" s="1"/>
  <c r="W315" i="20"/>
  <c r="W315" i="21" s="1"/>
  <c r="W335" i="13" s="1"/>
  <c r="Q315" i="20"/>
  <c r="Q315" i="21" s="1"/>
  <c r="Q335" i="13" s="1"/>
  <c r="L315" i="20"/>
  <c r="L315" i="21" s="1"/>
  <c r="L335" i="13" s="1"/>
  <c r="G315" i="20"/>
  <c r="G315" i="21" s="1"/>
  <c r="G335" i="13" s="1"/>
  <c r="U314" i="20"/>
  <c r="U314" i="21" s="1"/>
  <c r="U334" i="13" s="1"/>
  <c r="P314" i="20"/>
  <c r="P314" i="21" s="1"/>
  <c r="P334" i="13" s="1"/>
  <c r="J314" i="20"/>
  <c r="J314" i="21" s="1"/>
  <c r="J334" i="13" s="1"/>
  <c r="E314" i="20"/>
  <c r="E314" i="21" s="1"/>
  <c r="E334" i="13" s="1"/>
  <c r="Y313" i="20"/>
  <c r="Y313" i="21" s="1"/>
  <c r="Y333" i="13" s="1"/>
  <c r="T313" i="20"/>
  <c r="T313" i="21" s="1"/>
  <c r="T333" i="13" s="1"/>
  <c r="P313" i="20"/>
  <c r="P313" i="21" s="1"/>
  <c r="P333" i="13" s="1"/>
  <c r="L313" i="20"/>
  <c r="L313" i="21" s="1"/>
  <c r="L333" i="13" s="1"/>
  <c r="H313" i="20"/>
  <c r="H313" i="21" s="1"/>
  <c r="H333" i="13" s="1"/>
  <c r="D313" i="20"/>
  <c r="D313" i="21" s="1"/>
  <c r="D333" i="13" s="1"/>
  <c r="Y312" i="20"/>
  <c r="Y312" i="21" s="1"/>
  <c r="Y332" i="13" s="1"/>
  <c r="U312" i="20"/>
  <c r="U312" i="21" s="1"/>
  <c r="U332" i="13" s="1"/>
  <c r="Q312" i="20"/>
  <c r="Q312" i="21" s="1"/>
  <c r="Q332" i="13" s="1"/>
  <c r="M312" i="20"/>
  <c r="M312" i="21" s="1"/>
  <c r="M332" i="13" s="1"/>
  <c r="I312" i="20"/>
  <c r="I312" i="21" s="1"/>
  <c r="I332" i="13" s="1"/>
  <c r="E312" i="20"/>
  <c r="E312" i="21" s="1"/>
  <c r="E332" i="13" s="1"/>
  <c r="V311" i="20"/>
  <c r="V311" i="21" s="1"/>
  <c r="V331" i="13" s="1"/>
  <c r="R311" i="20"/>
  <c r="R311" i="21" s="1"/>
  <c r="R331" i="13" s="1"/>
  <c r="N311" i="20"/>
  <c r="N311" i="21" s="1"/>
  <c r="N331" i="13" s="1"/>
  <c r="J311" i="20"/>
  <c r="J311" i="21" s="1"/>
  <c r="J331" i="13" s="1"/>
  <c r="F311" i="20"/>
  <c r="F311" i="21" s="1"/>
  <c r="F331" i="13" s="1"/>
  <c r="B311" i="20"/>
  <c r="B311" i="21" s="1"/>
  <c r="B331" i="13" s="1"/>
  <c r="W310" i="20"/>
  <c r="W310" i="21" s="1"/>
  <c r="W330" i="13" s="1"/>
  <c r="S310" i="20"/>
  <c r="S310" i="21" s="1"/>
  <c r="S330" i="13" s="1"/>
  <c r="W363" i="20"/>
  <c r="W363" i="21" s="1"/>
  <c r="W383" i="13" s="1"/>
  <c r="T362" i="20"/>
  <c r="T362" i="21" s="1"/>
  <c r="T382" i="13" s="1"/>
  <c r="J361" i="20"/>
  <c r="J361" i="21" s="1"/>
  <c r="J381" i="13" s="1"/>
  <c r="U357" i="20"/>
  <c r="U357" i="21" s="1"/>
  <c r="U377" i="13" s="1"/>
  <c r="F356" i="20"/>
  <c r="F356" i="21" s="1"/>
  <c r="F376" i="13" s="1"/>
  <c r="B355" i="20"/>
  <c r="B355" i="21" s="1"/>
  <c r="B375" i="13" s="1"/>
  <c r="Q352" i="20"/>
  <c r="Q352" i="21" s="1"/>
  <c r="Q372" i="13" s="1"/>
  <c r="L351" i="20"/>
  <c r="L351" i="21" s="1"/>
  <c r="L371" i="13" s="1"/>
  <c r="O350" i="20"/>
  <c r="O350" i="21" s="1"/>
  <c r="O370" i="13" s="1"/>
  <c r="Y349" i="20"/>
  <c r="Y349" i="21" s="1"/>
  <c r="Y369" i="13" s="1"/>
  <c r="D349" i="20"/>
  <c r="D349" i="21" s="1"/>
  <c r="D369" i="13" s="1"/>
  <c r="K348" i="20"/>
  <c r="K348" i="21" s="1"/>
  <c r="K368" i="13" s="1"/>
  <c r="O347" i="20"/>
  <c r="O347" i="21" s="1"/>
  <c r="O367" i="13" s="1"/>
  <c r="Y346" i="20"/>
  <c r="Y346" i="21" s="1"/>
  <c r="Y366" i="13" s="1"/>
  <c r="D346" i="20"/>
  <c r="D346" i="21" s="1"/>
  <c r="D366" i="13" s="1"/>
  <c r="N345" i="20"/>
  <c r="N345" i="21" s="1"/>
  <c r="N365" i="13" s="1"/>
  <c r="V344" i="20"/>
  <c r="V344" i="21" s="1"/>
  <c r="V364" i="13" s="1"/>
  <c r="H343" i="20"/>
  <c r="H343" i="21" s="1"/>
  <c r="H363" i="13" s="1"/>
  <c r="U342" i="20"/>
  <c r="U342" i="21" s="1"/>
  <c r="U362" i="13" s="1"/>
  <c r="E342" i="20"/>
  <c r="E342" i="21" s="1"/>
  <c r="E362" i="13" s="1"/>
  <c r="N341" i="20"/>
  <c r="N341" i="21" s="1"/>
  <c r="N361" i="13" s="1"/>
  <c r="L340" i="20"/>
  <c r="L340" i="21" s="1"/>
  <c r="L360" i="13" s="1"/>
  <c r="X339" i="20"/>
  <c r="X339" i="21" s="1"/>
  <c r="X359" i="13" s="1"/>
  <c r="H339" i="20"/>
  <c r="H339" i="21" s="1"/>
  <c r="H359" i="13" s="1"/>
  <c r="U338" i="20"/>
  <c r="U338" i="21" s="1"/>
  <c r="U358" i="13" s="1"/>
  <c r="E338" i="20"/>
  <c r="E338" i="21" s="1"/>
  <c r="E358" i="13" s="1"/>
  <c r="N337" i="20"/>
  <c r="N337" i="21" s="1"/>
  <c r="N357" i="13" s="1"/>
  <c r="L336" i="20"/>
  <c r="L336" i="21" s="1"/>
  <c r="L356" i="13" s="1"/>
  <c r="X335" i="20"/>
  <c r="X335" i="21" s="1"/>
  <c r="X355" i="13" s="1"/>
  <c r="H335" i="20"/>
  <c r="H335" i="21" s="1"/>
  <c r="H355" i="13" s="1"/>
  <c r="U334" i="20"/>
  <c r="U334" i="21" s="1"/>
  <c r="U354" i="13" s="1"/>
  <c r="E334" i="20"/>
  <c r="E334" i="21" s="1"/>
  <c r="E354" i="13" s="1"/>
  <c r="N333" i="20"/>
  <c r="N333" i="21" s="1"/>
  <c r="N353" i="13" s="1"/>
  <c r="L332" i="20"/>
  <c r="L332" i="21" s="1"/>
  <c r="L352" i="13" s="1"/>
  <c r="X331" i="20"/>
  <c r="X331" i="21" s="1"/>
  <c r="X351" i="13" s="1"/>
  <c r="H331" i="20"/>
  <c r="H331" i="21" s="1"/>
  <c r="H351" i="13" s="1"/>
  <c r="U330" i="20"/>
  <c r="U330" i="21" s="1"/>
  <c r="U350" i="13" s="1"/>
  <c r="E330" i="20"/>
  <c r="E330" i="21" s="1"/>
  <c r="E350" i="13" s="1"/>
  <c r="N329" i="20"/>
  <c r="N329" i="21" s="1"/>
  <c r="N349" i="13" s="1"/>
  <c r="N328" i="20"/>
  <c r="N328" i="21" s="1"/>
  <c r="N348" i="13" s="1"/>
  <c r="C328" i="20"/>
  <c r="C328" i="21" s="1"/>
  <c r="C348" i="13" s="1"/>
  <c r="S327" i="20"/>
  <c r="S327" i="21" s="1"/>
  <c r="S347" i="13" s="1"/>
  <c r="H327" i="20"/>
  <c r="H327" i="21" s="1"/>
  <c r="H347" i="13" s="1"/>
  <c r="Y326" i="20"/>
  <c r="Y326" i="21" s="1"/>
  <c r="Y346" i="13" s="1"/>
  <c r="N326" i="20"/>
  <c r="N326" i="21" s="1"/>
  <c r="N346" i="13" s="1"/>
  <c r="D326" i="20"/>
  <c r="D326" i="21" s="1"/>
  <c r="D346" i="13" s="1"/>
  <c r="R325" i="20"/>
  <c r="R325" i="21" s="1"/>
  <c r="R345" i="13" s="1"/>
  <c r="G325" i="20"/>
  <c r="G325" i="21" s="1"/>
  <c r="G345" i="13" s="1"/>
  <c r="X324" i="20"/>
  <c r="X324" i="21" s="1"/>
  <c r="X344" i="13" s="1"/>
  <c r="N324" i="20"/>
  <c r="N324" i="21" s="1"/>
  <c r="N344" i="13" s="1"/>
  <c r="C324" i="20"/>
  <c r="C324" i="21" s="1"/>
  <c r="C344" i="13" s="1"/>
  <c r="S323" i="20"/>
  <c r="S323" i="21" s="1"/>
  <c r="S343" i="13" s="1"/>
  <c r="H323" i="20"/>
  <c r="H323" i="21" s="1"/>
  <c r="H343" i="13" s="1"/>
  <c r="Y322" i="20"/>
  <c r="Y322" i="21" s="1"/>
  <c r="Y342" i="13" s="1"/>
  <c r="N322" i="20"/>
  <c r="N322" i="21" s="1"/>
  <c r="N342" i="13" s="1"/>
  <c r="D322" i="20"/>
  <c r="D322" i="21" s="1"/>
  <c r="D342" i="13" s="1"/>
  <c r="R321" i="20"/>
  <c r="R321" i="21" s="1"/>
  <c r="R341" i="13" s="1"/>
  <c r="G321" i="20"/>
  <c r="G321" i="21" s="1"/>
  <c r="G341" i="13" s="1"/>
  <c r="X320" i="20"/>
  <c r="X320" i="21" s="1"/>
  <c r="X340" i="13" s="1"/>
  <c r="N320" i="20"/>
  <c r="N320" i="21" s="1"/>
  <c r="N340" i="13" s="1"/>
  <c r="C320" i="20"/>
  <c r="C320" i="21" s="1"/>
  <c r="C340" i="13" s="1"/>
  <c r="S319" i="20"/>
  <c r="S319" i="21" s="1"/>
  <c r="S339" i="13" s="1"/>
  <c r="H319" i="20"/>
  <c r="H319" i="21" s="1"/>
  <c r="H339" i="13" s="1"/>
  <c r="Y318" i="20"/>
  <c r="Y318" i="21" s="1"/>
  <c r="Y338" i="13" s="1"/>
  <c r="N318" i="20"/>
  <c r="N318" i="21" s="1"/>
  <c r="N338" i="13" s="1"/>
  <c r="D318" i="20"/>
  <c r="D318" i="21" s="1"/>
  <c r="D338" i="13" s="1"/>
  <c r="R317" i="20"/>
  <c r="R317" i="21" s="1"/>
  <c r="R337" i="13" s="1"/>
  <c r="G317" i="20"/>
  <c r="G317" i="21" s="1"/>
  <c r="G337" i="13" s="1"/>
  <c r="X316" i="20"/>
  <c r="X316" i="21" s="1"/>
  <c r="X336" i="13" s="1"/>
  <c r="N316" i="20"/>
  <c r="N316" i="21" s="1"/>
  <c r="N336" i="13" s="1"/>
  <c r="C316" i="20"/>
  <c r="C316" i="21" s="1"/>
  <c r="C336" i="13" s="1"/>
  <c r="S315" i="20"/>
  <c r="S315" i="21" s="1"/>
  <c r="S335" i="13" s="1"/>
  <c r="H315" i="20"/>
  <c r="H315" i="21" s="1"/>
  <c r="H335" i="13" s="1"/>
  <c r="Y314" i="20"/>
  <c r="Y314" i="21" s="1"/>
  <c r="Y334" i="13" s="1"/>
  <c r="N314" i="20"/>
  <c r="N314" i="21" s="1"/>
  <c r="N334" i="13" s="1"/>
  <c r="D314" i="20"/>
  <c r="D314" i="21" s="1"/>
  <c r="D334" i="13" s="1"/>
  <c r="S313" i="20"/>
  <c r="S313" i="21" s="1"/>
  <c r="S333" i="13" s="1"/>
  <c r="K313" i="20"/>
  <c r="K313" i="21" s="1"/>
  <c r="K333" i="13" s="1"/>
  <c r="C313" i="20"/>
  <c r="C313" i="21" s="1"/>
  <c r="C333" i="13" s="1"/>
  <c r="T312" i="20"/>
  <c r="T312" i="21" s="1"/>
  <c r="T332" i="13" s="1"/>
  <c r="L312" i="20"/>
  <c r="L312" i="21" s="1"/>
  <c r="L332" i="13" s="1"/>
  <c r="F312" i="20"/>
  <c r="F312" i="21" s="1"/>
  <c r="F332" i="13" s="1"/>
  <c r="U311" i="20"/>
  <c r="U311" i="21" s="1"/>
  <c r="U331" i="13" s="1"/>
  <c r="P311" i="20"/>
  <c r="P311" i="21" s="1"/>
  <c r="P331" i="13" s="1"/>
  <c r="K311" i="20"/>
  <c r="K311" i="21" s="1"/>
  <c r="K331" i="13" s="1"/>
  <c r="E311" i="20"/>
  <c r="E311" i="21" s="1"/>
  <c r="E331" i="13" s="1"/>
  <c r="Y310" i="20"/>
  <c r="Y310" i="21" s="1"/>
  <c r="Y330" i="13" s="1"/>
  <c r="T310" i="20"/>
  <c r="T310" i="21" s="1"/>
  <c r="T330" i="13" s="1"/>
  <c r="O310" i="20"/>
  <c r="O310" i="21" s="1"/>
  <c r="O330" i="13" s="1"/>
  <c r="K310" i="20"/>
  <c r="K310" i="21" s="1"/>
  <c r="K330" i="13" s="1"/>
  <c r="G310" i="20"/>
  <c r="G310" i="21" s="1"/>
  <c r="G330" i="13" s="1"/>
  <c r="C310" i="20"/>
  <c r="C310" i="21" s="1"/>
  <c r="C330" i="13" s="1"/>
  <c r="X309" i="20"/>
  <c r="X309" i="21" s="1"/>
  <c r="X329" i="13" s="1"/>
  <c r="T309" i="20"/>
  <c r="T309" i="21" s="1"/>
  <c r="T329" i="13" s="1"/>
  <c r="P309" i="20"/>
  <c r="P309" i="21" s="1"/>
  <c r="P329" i="13" s="1"/>
  <c r="L309" i="20"/>
  <c r="L309" i="21" s="1"/>
  <c r="L329" i="13" s="1"/>
  <c r="H309" i="20"/>
  <c r="H309" i="21" s="1"/>
  <c r="H329" i="13" s="1"/>
  <c r="D309" i="20"/>
  <c r="D309" i="21" s="1"/>
  <c r="D329" i="13" s="1"/>
  <c r="Y308" i="20"/>
  <c r="Y308" i="21" s="1"/>
  <c r="Y328" i="13" s="1"/>
  <c r="U308" i="20"/>
  <c r="U308" i="21" s="1"/>
  <c r="U328" i="13" s="1"/>
  <c r="Q308" i="20"/>
  <c r="Q308" i="21" s="1"/>
  <c r="Q328" i="13" s="1"/>
  <c r="M308" i="20"/>
  <c r="M308" i="21" s="1"/>
  <c r="M328" i="13" s="1"/>
  <c r="I308" i="20"/>
  <c r="I308" i="21" s="1"/>
  <c r="I328" i="13" s="1"/>
  <c r="E308" i="20"/>
  <c r="E308" i="21" s="1"/>
  <c r="E328" i="13" s="1"/>
  <c r="V307" i="20"/>
  <c r="V307" i="21" s="1"/>
  <c r="V327" i="13" s="1"/>
  <c r="R307" i="20"/>
  <c r="R307" i="21" s="1"/>
  <c r="R327" i="13" s="1"/>
  <c r="N307" i="20"/>
  <c r="N307" i="21" s="1"/>
  <c r="N327" i="13" s="1"/>
  <c r="J307" i="20"/>
  <c r="J307" i="21" s="1"/>
  <c r="J327" i="13" s="1"/>
  <c r="F307" i="20"/>
  <c r="F307" i="21" s="1"/>
  <c r="F327" i="13" s="1"/>
  <c r="B307" i="20"/>
  <c r="B307" i="21" s="1"/>
  <c r="B327" i="13" s="1"/>
  <c r="W306" i="20"/>
  <c r="W306" i="21" s="1"/>
  <c r="W326" i="13" s="1"/>
  <c r="S306" i="20"/>
  <c r="S306" i="21" s="1"/>
  <c r="S326" i="13" s="1"/>
  <c r="O306" i="20"/>
  <c r="O306" i="21" s="1"/>
  <c r="O326" i="13" s="1"/>
  <c r="K306" i="20"/>
  <c r="K306" i="21" s="1"/>
  <c r="K326" i="13" s="1"/>
  <c r="G306" i="20"/>
  <c r="G306" i="21" s="1"/>
  <c r="G326" i="13" s="1"/>
  <c r="C306" i="20"/>
  <c r="C306" i="21" s="1"/>
  <c r="C326" i="13" s="1"/>
  <c r="X305" i="20"/>
  <c r="X305" i="21" s="1"/>
  <c r="X325" i="13" s="1"/>
  <c r="T305" i="20"/>
  <c r="T305" i="21" s="1"/>
  <c r="T325" i="13" s="1"/>
  <c r="P305" i="20"/>
  <c r="P305" i="21" s="1"/>
  <c r="P325" i="13" s="1"/>
  <c r="L305" i="20"/>
  <c r="L305" i="21" s="1"/>
  <c r="L325" i="13" s="1"/>
  <c r="H305" i="20"/>
  <c r="H305" i="21" s="1"/>
  <c r="H325" i="13" s="1"/>
  <c r="D305" i="20"/>
  <c r="D305" i="21" s="1"/>
  <c r="D325" i="13" s="1"/>
  <c r="Y304" i="20"/>
  <c r="Y304" i="21" s="1"/>
  <c r="Y324" i="13" s="1"/>
  <c r="U304" i="20"/>
  <c r="U304" i="21" s="1"/>
  <c r="U324" i="13" s="1"/>
  <c r="Q304" i="20"/>
  <c r="Q304" i="21" s="1"/>
  <c r="Q324" i="13" s="1"/>
  <c r="M304" i="20"/>
  <c r="M304" i="21" s="1"/>
  <c r="M324" i="13" s="1"/>
  <c r="I304" i="20"/>
  <c r="I304" i="21" s="1"/>
  <c r="I324" i="13" s="1"/>
  <c r="E304" i="20"/>
  <c r="E304" i="21" s="1"/>
  <c r="E324" i="13" s="1"/>
  <c r="V303" i="20"/>
  <c r="V303" i="21" s="1"/>
  <c r="V323" i="13" s="1"/>
  <c r="R303" i="20"/>
  <c r="R303" i="21" s="1"/>
  <c r="R323" i="13" s="1"/>
  <c r="N303" i="20"/>
  <c r="N303" i="21" s="1"/>
  <c r="N323" i="13" s="1"/>
  <c r="J303" i="20"/>
  <c r="J303" i="21" s="1"/>
  <c r="J323" i="13" s="1"/>
  <c r="F303" i="20"/>
  <c r="F303" i="21" s="1"/>
  <c r="F323" i="13" s="1"/>
  <c r="B303" i="20"/>
  <c r="B303" i="21" s="1"/>
  <c r="B323" i="13" s="1"/>
  <c r="W302" i="20"/>
  <c r="W302" i="21" s="1"/>
  <c r="W322" i="13" s="1"/>
  <c r="S302" i="20"/>
  <c r="S302" i="21" s="1"/>
  <c r="S322" i="13" s="1"/>
  <c r="O302" i="20"/>
  <c r="O302" i="21" s="1"/>
  <c r="O322" i="13" s="1"/>
  <c r="K302" i="20"/>
  <c r="K302" i="21" s="1"/>
  <c r="K322" i="13" s="1"/>
  <c r="G302" i="20"/>
  <c r="G302" i="21" s="1"/>
  <c r="G322" i="13" s="1"/>
  <c r="C302" i="20"/>
  <c r="C302" i="21" s="1"/>
  <c r="C322" i="13" s="1"/>
  <c r="X301" i="20"/>
  <c r="X301" i="21" s="1"/>
  <c r="X321" i="13" s="1"/>
  <c r="T301" i="20"/>
  <c r="T301" i="21" s="1"/>
  <c r="T321" i="13" s="1"/>
  <c r="P301" i="20"/>
  <c r="P301" i="21" s="1"/>
  <c r="P321" i="13" s="1"/>
  <c r="L301" i="20"/>
  <c r="L301" i="21" s="1"/>
  <c r="L321" i="13" s="1"/>
  <c r="H301" i="20"/>
  <c r="H301" i="21" s="1"/>
  <c r="H321" i="13" s="1"/>
  <c r="D301" i="20"/>
  <c r="D301" i="21" s="1"/>
  <c r="D321" i="13" s="1"/>
  <c r="Y300" i="20"/>
  <c r="Y300" i="21" s="1"/>
  <c r="Y320" i="13" s="1"/>
  <c r="U300" i="20"/>
  <c r="U300" i="21" s="1"/>
  <c r="U320" i="13" s="1"/>
  <c r="Q300" i="20"/>
  <c r="Q300" i="21" s="1"/>
  <c r="Q320" i="13" s="1"/>
  <c r="M300" i="20"/>
  <c r="M300" i="21" s="1"/>
  <c r="M320" i="13" s="1"/>
  <c r="I300" i="20"/>
  <c r="I300" i="21" s="1"/>
  <c r="I320" i="13" s="1"/>
  <c r="E300" i="20"/>
  <c r="E300" i="21" s="1"/>
  <c r="E320" i="13" s="1"/>
  <c r="V299" i="20"/>
  <c r="V299" i="21" s="1"/>
  <c r="V319" i="13" s="1"/>
  <c r="R299" i="20"/>
  <c r="R299" i="21" s="1"/>
  <c r="R319" i="13" s="1"/>
  <c r="N299" i="20"/>
  <c r="N299" i="21" s="1"/>
  <c r="N319" i="13" s="1"/>
  <c r="J299" i="20"/>
  <c r="J299" i="21" s="1"/>
  <c r="J319" i="13" s="1"/>
  <c r="F299" i="20"/>
  <c r="F299" i="21" s="1"/>
  <c r="F319" i="13" s="1"/>
  <c r="B299" i="20"/>
  <c r="B299" i="21" s="1"/>
  <c r="B319" i="13" s="1"/>
  <c r="W298" i="20"/>
  <c r="W298" i="21" s="1"/>
  <c r="W318" i="13" s="1"/>
  <c r="S298" i="20"/>
  <c r="S298" i="21" s="1"/>
  <c r="S318" i="13" s="1"/>
  <c r="O298" i="20"/>
  <c r="O298" i="21" s="1"/>
  <c r="O318" i="13" s="1"/>
  <c r="K298" i="20"/>
  <c r="K298" i="21" s="1"/>
  <c r="K318" i="13" s="1"/>
  <c r="G298" i="20"/>
  <c r="G298" i="21" s="1"/>
  <c r="G318" i="13" s="1"/>
  <c r="C298" i="20"/>
  <c r="C298" i="21" s="1"/>
  <c r="C318" i="13" s="1"/>
  <c r="X297" i="20"/>
  <c r="X297" i="21" s="1"/>
  <c r="X317" i="13" s="1"/>
  <c r="T297" i="20"/>
  <c r="T297" i="21" s="1"/>
  <c r="T317" i="13" s="1"/>
  <c r="P297" i="20"/>
  <c r="P297" i="21" s="1"/>
  <c r="P317" i="13" s="1"/>
  <c r="L297" i="20"/>
  <c r="L297" i="21" s="1"/>
  <c r="L317" i="13" s="1"/>
  <c r="H297" i="20"/>
  <c r="H297" i="21" s="1"/>
  <c r="H317" i="13" s="1"/>
  <c r="D297" i="20"/>
  <c r="D297" i="21" s="1"/>
  <c r="D317" i="13" s="1"/>
  <c r="Y296" i="20"/>
  <c r="Y296" i="21" s="1"/>
  <c r="Y316" i="13" s="1"/>
  <c r="U296" i="20"/>
  <c r="U296" i="21" s="1"/>
  <c r="U316" i="13" s="1"/>
  <c r="Q296" i="20"/>
  <c r="Q296" i="21" s="1"/>
  <c r="Q316" i="13" s="1"/>
  <c r="M296" i="20"/>
  <c r="M296" i="21" s="1"/>
  <c r="M316" i="13" s="1"/>
  <c r="I296" i="20"/>
  <c r="I296" i="21" s="1"/>
  <c r="I316" i="13" s="1"/>
  <c r="E296" i="20"/>
  <c r="E296" i="21" s="1"/>
  <c r="E316" i="13" s="1"/>
  <c r="V295" i="20"/>
  <c r="V295" i="21" s="1"/>
  <c r="V315" i="13" s="1"/>
  <c r="R295" i="20"/>
  <c r="R295" i="21" s="1"/>
  <c r="R315" i="13" s="1"/>
  <c r="N295" i="20"/>
  <c r="N295" i="21" s="1"/>
  <c r="N315" i="13" s="1"/>
  <c r="J295" i="20"/>
  <c r="J295" i="21" s="1"/>
  <c r="J315" i="13" s="1"/>
  <c r="F295" i="20"/>
  <c r="F295" i="21" s="1"/>
  <c r="F315" i="13" s="1"/>
  <c r="B295" i="20"/>
  <c r="B295" i="21" s="1"/>
  <c r="B315" i="13" s="1"/>
  <c r="W294" i="20"/>
  <c r="W294" i="21" s="1"/>
  <c r="W314" i="13" s="1"/>
  <c r="S294" i="20"/>
  <c r="S294" i="21" s="1"/>
  <c r="S314" i="13" s="1"/>
  <c r="O294" i="20"/>
  <c r="O294" i="21" s="1"/>
  <c r="O314" i="13" s="1"/>
  <c r="K294" i="20"/>
  <c r="K294" i="21" s="1"/>
  <c r="K314" i="13" s="1"/>
  <c r="G294" i="20"/>
  <c r="G294" i="21" s="1"/>
  <c r="G314" i="13" s="1"/>
  <c r="C294" i="20"/>
  <c r="C294" i="21" s="1"/>
  <c r="C314" i="13" s="1"/>
  <c r="X293" i="20"/>
  <c r="X293" i="21" s="1"/>
  <c r="X313" i="13" s="1"/>
  <c r="T293" i="20"/>
  <c r="T293" i="21" s="1"/>
  <c r="T313" i="13" s="1"/>
  <c r="P293" i="20"/>
  <c r="P293" i="21" s="1"/>
  <c r="P313" i="13" s="1"/>
  <c r="L293" i="20"/>
  <c r="L293" i="21" s="1"/>
  <c r="L313" i="13" s="1"/>
  <c r="H293" i="20"/>
  <c r="H293" i="21" s="1"/>
  <c r="H313" i="13" s="1"/>
  <c r="D293" i="20"/>
  <c r="D293" i="21" s="1"/>
  <c r="D313" i="13" s="1"/>
  <c r="Y292" i="20"/>
  <c r="Y292" i="21" s="1"/>
  <c r="Y312" i="13" s="1"/>
  <c r="U292" i="20"/>
  <c r="U292" i="21" s="1"/>
  <c r="U312" i="13" s="1"/>
  <c r="Q292" i="20"/>
  <c r="Q292" i="21" s="1"/>
  <c r="Q312" i="13" s="1"/>
  <c r="M292" i="20"/>
  <c r="M292" i="21" s="1"/>
  <c r="M312" i="13" s="1"/>
  <c r="I292" i="20"/>
  <c r="I292" i="21" s="1"/>
  <c r="I312" i="13" s="1"/>
  <c r="E292" i="20"/>
  <c r="E292" i="21" s="1"/>
  <c r="E312" i="13" s="1"/>
  <c r="V291" i="20"/>
  <c r="V291" i="21" s="1"/>
  <c r="V311" i="13" s="1"/>
  <c r="R291" i="20"/>
  <c r="R291" i="21" s="1"/>
  <c r="R311" i="13" s="1"/>
  <c r="N291" i="20"/>
  <c r="N291" i="21" s="1"/>
  <c r="N311" i="13" s="1"/>
  <c r="J291" i="20"/>
  <c r="J291" i="21" s="1"/>
  <c r="J311" i="13" s="1"/>
  <c r="F291" i="20"/>
  <c r="F291" i="21" s="1"/>
  <c r="F311" i="13" s="1"/>
  <c r="B291" i="20"/>
  <c r="B291" i="21" s="1"/>
  <c r="B311" i="13" s="1"/>
  <c r="W290" i="20"/>
  <c r="W290" i="21" s="1"/>
  <c r="W310" i="13" s="1"/>
  <c r="S290" i="20"/>
  <c r="S290" i="21" s="1"/>
  <c r="S310" i="13" s="1"/>
  <c r="O290" i="20"/>
  <c r="O290" i="21" s="1"/>
  <c r="O310" i="13" s="1"/>
  <c r="K290" i="20"/>
  <c r="K290" i="21" s="1"/>
  <c r="K310" i="13" s="1"/>
  <c r="G290" i="20"/>
  <c r="G290" i="21" s="1"/>
  <c r="G310" i="13" s="1"/>
  <c r="C290" i="20"/>
  <c r="C290" i="21" s="1"/>
  <c r="C310" i="13" s="1"/>
  <c r="X289" i="20"/>
  <c r="X289" i="21" s="1"/>
  <c r="X309" i="13" s="1"/>
  <c r="T289" i="20"/>
  <c r="T289" i="21" s="1"/>
  <c r="T309" i="13" s="1"/>
  <c r="P289" i="20"/>
  <c r="P289" i="21" s="1"/>
  <c r="P309" i="13" s="1"/>
  <c r="L289" i="20"/>
  <c r="L289" i="21" s="1"/>
  <c r="L309" i="13" s="1"/>
  <c r="H289" i="20"/>
  <c r="H289" i="21" s="1"/>
  <c r="H309" i="13" s="1"/>
  <c r="D289" i="20"/>
  <c r="D289" i="21" s="1"/>
  <c r="D309" i="13" s="1"/>
  <c r="Y288" i="20"/>
  <c r="Y288" i="21" s="1"/>
  <c r="Y308" i="13" s="1"/>
  <c r="U288" i="20"/>
  <c r="U288" i="21" s="1"/>
  <c r="U308" i="13" s="1"/>
  <c r="Q288" i="20"/>
  <c r="Q288" i="21" s="1"/>
  <c r="Q308" i="13" s="1"/>
  <c r="M288" i="20"/>
  <c r="M288" i="21" s="1"/>
  <c r="M308" i="13" s="1"/>
  <c r="I288" i="20"/>
  <c r="I288" i="21" s="1"/>
  <c r="I308" i="13" s="1"/>
  <c r="E288" i="20"/>
  <c r="E288" i="21" s="1"/>
  <c r="E308" i="13" s="1"/>
  <c r="V287" i="20"/>
  <c r="V287" i="21" s="1"/>
  <c r="V307" i="13" s="1"/>
  <c r="R287" i="20"/>
  <c r="R287" i="21" s="1"/>
  <c r="R307" i="13" s="1"/>
  <c r="N287" i="20"/>
  <c r="N287" i="21" s="1"/>
  <c r="N307" i="13" s="1"/>
  <c r="J287" i="20"/>
  <c r="J287" i="21" s="1"/>
  <c r="J307" i="13" s="1"/>
  <c r="F287" i="20"/>
  <c r="F287" i="21" s="1"/>
  <c r="F307" i="13" s="1"/>
  <c r="B287" i="20"/>
  <c r="B287" i="21" s="1"/>
  <c r="B307" i="13" s="1"/>
  <c r="W286" i="20"/>
  <c r="W286" i="21" s="1"/>
  <c r="W306" i="13" s="1"/>
  <c r="S286" i="20"/>
  <c r="S286" i="21" s="1"/>
  <c r="S306" i="13" s="1"/>
  <c r="O286" i="20"/>
  <c r="O286" i="21" s="1"/>
  <c r="O306" i="13" s="1"/>
  <c r="K286" i="20"/>
  <c r="K286" i="21" s="1"/>
  <c r="K306" i="13" s="1"/>
  <c r="G286" i="20"/>
  <c r="G286" i="21" s="1"/>
  <c r="G306" i="13" s="1"/>
  <c r="C286" i="20"/>
  <c r="C286" i="21" s="1"/>
  <c r="C306" i="13" s="1"/>
  <c r="X285" i="20"/>
  <c r="X285" i="21" s="1"/>
  <c r="X305" i="13" s="1"/>
  <c r="T285" i="20"/>
  <c r="T285" i="21" s="1"/>
  <c r="T305" i="13" s="1"/>
  <c r="P285" i="20"/>
  <c r="P285" i="21" s="1"/>
  <c r="P305" i="13" s="1"/>
  <c r="L285" i="20"/>
  <c r="L285" i="21" s="1"/>
  <c r="L305" i="13" s="1"/>
  <c r="H285" i="20"/>
  <c r="H285" i="21" s="1"/>
  <c r="H305" i="13" s="1"/>
  <c r="D285" i="20"/>
  <c r="D285" i="21" s="1"/>
  <c r="D305" i="13" s="1"/>
  <c r="J374" i="20"/>
  <c r="J374" i="21" s="1"/>
  <c r="J394" i="13" s="1"/>
  <c r="L372" i="20"/>
  <c r="L372" i="21" s="1"/>
  <c r="L392" i="13" s="1"/>
  <c r="J370" i="20"/>
  <c r="J370" i="21" s="1"/>
  <c r="J390" i="13" s="1"/>
  <c r="L368" i="20"/>
  <c r="L368" i="21" s="1"/>
  <c r="L388" i="13" s="1"/>
  <c r="J366" i="20"/>
  <c r="J366" i="21" s="1"/>
  <c r="J386" i="13" s="1"/>
  <c r="R364" i="20"/>
  <c r="R364" i="21" s="1"/>
  <c r="R384" i="13" s="1"/>
  <c r="L363" i="20"/>
  <c r="L363" i="21" s="1"/>
  <c r="L383" i="13" s="1"/>
  <c r="I362" i="20"/>
  <c r="I362" i="21" s="1"/>
  <c r="I382" i="13" s="1"/>
  <c r="W359" i="20"/>
  <c r="W359" i="21" s="1"/>
  <c r="W379" i="13" s="1"/>
  <c r="T358" i="20"/>
  <c r="T358" i="21" s="1"/>
  <c r="T378" i="13" s="1"/>
  <c r="J357" i="20"/>
  <c r="J357" i="21" s="1"/>
  <c r="J377" i="13" s="1"/>
  <c r="U353" i="20"/>
  <c r="U353" i="21" s="1"/>
  <c r="U373" i="13" s="1"/>
  <c r="F352" i="20"/>
  <c r="F352" i="21" s="1"/>
  <c r="F372" i="13" s="1"/>
  <c r="C351" i="20"/>
  <c r="C351" i="21" s="1"/>
  <c r="C371" i="13" s="1"/>
  <c r="I350" i="20"/>
  <c r="I350" i="21" s="1"/>
  <c r="I370" i="13" s="1"/>
  <c r="T349" i="20"/>
  <c r="T349" i="21" s="1"/>
  <c r="T369" i="13" s="1"/>
  <c r="F348" i="20"/>
  <c r="F348" i="21" s="1"/>
  <c r="F368" i="13" s="1"/>
  <c r="J347" i="20"/>
  <c r="J347" i="21" s="1"/>
  <c r="J367" i="13" s="1"/>
  <c r="T346" i="20"/>
  <c r="T346" i="21" s="1"/>
  <c r="T366" i="13" s="1"/>
  <c r="I345" i="20"/>
  <c r="I345" i="21" s="1"/>
  <c r="I365" i="13" s="1"/>
  <c r="Q344" i="20"/>
  <c r="Q344" i="21" s="1"/>
  <c r="Q364" i="13" s="1"/>
  <c r="T343" i="20"/>
  <c r="T343" i="21" s="1"/>
  <c r="T363" i="13" s="1"/>
  <c r="D343" i="20"/>
  <c r="D343" i="21" s="1"/>
  <c r="D363" i="13" s="1"/>
  <c r="Q342" i="20"/>
  <c r="Q342" i="21" s="1"/>
  <c r="Q362" i="13" s="1"/>
  <c r="J341" i="20"/>
  <c r="J341" i="21" s="1"/>
  <c r="J361" i="13" s="1"/>
  <c r="X340" i="20"/>
  <c r="X340" i="21" s="1"/>
  <c r="X360" i="13" s="1"/>
  <c r="H340" i="20"/>
  <c r="H340" i="21" s="1"/>
  <c r="H360" i="13" s="1"/>
  <c r="T339" i="20"/>
  <c r="T339" i="21" s="1"/>
  <c r="T359" i="13" s="1"/>
  <c r="D339" i="20"/>
  <c r="D339" i="21" s="1"/>
  <c r="D359" i="13" s="1"/>
  <c r="Q338" i="20"/>
  <c r="Q338" i="21" s="1"/>
  <c r="Q358" i="13" s="1"/>
  <c r="J337" i="20"/>
  <c r="J337" i="21" s="1"/>
  <c r="J357" i="13" s="1"/>
  <c r="X336" i="20"/>
  <c r="X336" i="21" s="1"/>
  <c r="X356" i="13" s="1"/>
  <c r="H336" i="20"/>
  <c r="H336" i="21" s="1"/>
  <c r="H356" i="13" s="1"/>
  <c r="T335" i="20"/>
  <c r="T335" i="21" s="1"/>
  <c r="T355" i="13" s="1"/>
  <c r="D335" i="20"/>
  <c r="D335" i="21" s="1"/>
  <c r="D355" i="13" s="1"/>
  <c r="Q334" i="20"/>
  <c r="Q334" i="21" s="1"/>
  <c r="Q354" i="13" s="1"/>
  <c r="J333" i="20"/>
  <c r="J333" i="21" s="1"/>
  <c r="J353" i="13" s="1"/>
  <c r="X332" i="20"/>
  <c r="X332" i="21" s="1"/>
  <c r="X352" i="13" s="1"/>
  <c r="H332" i="20"/>
  <c r="H332" i="21" s="1"/>
  <c r="H352" i="13" s="1"/>
  <c r="T331" i="20"/>
  <c r="T331" i="21" s="1"/>
  <c r="T351" i="13" s="1"/>
  <c r="D331" i="20"/>
  <c r="D331" i="21" s="1"/>
  <c r="D351" i="13" s="1"/>
  <c r="Q330" i="20"/>
  <c r="Q330" i="21" s="1"/>
  <c r="Q350" i="13" s="1"/>
  <c r="J329" i="20"/>
  <c r="J329" i="21" s="1"/>
  <c r="J349" i="13" s="1"/>
  <c r="X328" i="20"/>
  <c r="X328" i="21" s="1"/>
  <c r="X348" i="13" s="1"/>
  <c r="K328" i="20"/>
  <c r="K328" i="21" s="1"/>
  <c r="K348" i="13" s="1"/>
  <c r="P327" i="20"/>
  <c r="P327" i="21" s="1"/>
  <c r="P347" i="13" s="1"/>
  <c r="E327" i="20"/>
  <c r="E327" i="21" s="1"/>
  <c r="E347" i="13" s="1"/>
  <c r="V326" i="20"/>
  <c r="V326" i="21" s="1"/>
  <c r="V346" i="13" s="1"/>
  <c r="L326" i="20"/>
  <c r="L326" i="21" s="1"/>
  <c r="L346" i="13" s="1"/>
  <c r="O325" i="20"/>
  <c r="O325" i="21" s="1"/>
  <c r="O345" i="13" s="1"/>
  <c r="E325" i="20"/>
  <c r="E325" i="21" s="1"/>
  <c r="E345" i="13" s="1"/>
  <c r="V324" i="20"/>
  <c r="V324" i="21" s="1"/>
  <c r="V344" i="13" s="1"/>
  <c r="K324" i="20"/>
  <c r="K324" i="21" s="1"/>
  <c r="K344" i="13" s="1"/>
  <c r="P323" i="20"/>
  <c r="P323" i="21" s="1"/>
  <c r="P343" i="13" s="1"/>
  <c r="E323" i="20"/>
  <c r="E323" i="21" s="1"/>
  <c r="E343" i="13" s="1"/>
  <c r="V322" i="20"/>
  <c r="V322" i="21" s="1"/>
  <c r="V342" i="13" s="1"/>
  <c r="L322" i="20"/>
  <c r="L322" i="21" s="1"/>
  <c r="L342" i="13" s="1"/>
  <c r="O321" i="20"/>
  <c r="O321" i="21" s="1"/>
  <c r="O341" i="13" s="1"/>
  <c r="E321" i="20"/>
  <c r="E321" i="21" s="1"/>
  <c r="E341" i="13" s="1"/>
  <c r="V320" i="20"/>
  <c r="V320" i="21" s="1"/>
  <c r="V340" i="13" s="1"/>
  <c r="K320" i="20"/>
  <c r="K320" i="21" s="1"/>
  <c r="K340" i="13" s="1"/>
  <c r="P319" i="20"/>
  <c r="P319" i="21" s="1"/>
  <c r="P339" i="13" s="1"/>
  <c r="E319" i="20"/>
  <c r="E319" i="21" s="1"/>
  <c r="E339" i="13" s="1"/>
  <c r="V318" i="20"/>
  <c r="V318" i="21" s="1"/>
  <c r="V338" i="13" s="1"/>
  <c r="L318" i="20"/>
  <c r="L318" i="21" s="1"/>
  <c r="L338" i="13" s="1"/>
  <c r="O317" i="20"/>
  <c r="O317" i="21" s="1"/>
  <c r="O337" i="13" s="1"/>
  <c r="E317" i="20"/>
  <c r="E317" i="21" s="1"/>
  <c r="E337" i="13" s="1"/>
  <c r="V316" i="20"/>
  <c r="V316" i="21" s="1"/>
  <c r="V336" i="13" s="1"/>
  <c r="K316" i="20"/>
  <c r="K316" i="21" s="1"/>
  <c r="K336" i="13" s="1"/>
  <c r="P315" i="20"/>
  <c r="P315" i="21" s="1"/>
  <c r="P335" i="13" s="1"/>
  <c r="E315" i="20"/>
  <c r="E315" i="21" s="1"/>
  <c r="E335" i="13" s="1"/>
  <c r="V314" i="20"/>
  <c r="V314" i="21" s="1"/>
  <c r="V334" i="13" s="1"/>
  <c r="L314" i="20"/>
  <c r="L314" i="21" s="1"/>
  <c r="L334" i="13" s="1"/>
  <c r="Q313" i="20"/>
  <c r="Q313" i="21" s="1"/>
  <c r="Q333" i="13" s="1"/>
  <c r="I313" i="20"/>
  <c r="I313" i="21" s="1"/>
  <c r="I333" i="13" s="1"/>
  <c r="R312" i="20"/>
  <c r="R312" i="21" s="1"/>
  <c r="R332" i="13" s="1"/>
  <c r="J312" i="20"/>
  <c r="J312" i="21" s="1"/>
  <c r="J332" i="13" s="1"/>
  <c r="D312" i="20"/>
  <c r="D312" i="21" s="1"/>
  <c r="D332" i="13" s="1"/>
  <c r="Y311" i="20"/>
  <c r="Y311" i="21" s="1"/>
  <c r="Y331" i="13" s="1"/>
  <c r="T311" i="20"/>
  <c r="T311" i="21" s="1"/>
  <c r="T331" i="13" s="1"/>
  <c r="O311" i="20"/>
  <c r="O311" i="21" s="1"/>
  <c r="O331" i="13" s="1"/>
  <c r="I311" i="20"/>
  <c r="I311" i="21" s="1"/>
  <c r="I331" i="13" s="1"/>
  <c r="D311" i="20"/>
  <c r="D311" i="21" s="1"/>
  <c r="D331" i="13" s="1"/>
  <c r="X310" i="20"/>
  <c r="X310" i="21" s="1"/>
  <c r="X330" i="13" s="1"/>
  <c r="R310" i="20"/>
  <c r="R310" i="21" s="1"/>
  <c r="R330" i="13" s="1"/>
  <c r="N310" i="20"/>
  <c r="N310" i="21" s="1"/>
  <c r="N330" i="13" s="1"/>
  <c r="J310" i="20"/>
  <c r="J310" i="21" s="1"/>
  <c r="J330" i="13" s="1"/>
  <c r="F310" i="20"/>
  <c r="F310" i="21" s="1"/>
  <c r="F330" i="13" s="1"/>
  <c r="B310" i="20"/>
  <c r="B310" i="21" s="1"/>
  <c r="B330" i="13" s="1"/>
  <c r="W309" i="20"/>
  <c r="W309" i="21" s="1"/>
  <c r="W329" i="13" s="1"/>
  <c r="S309" i="20"/>
  <c r="S309" i="21" s="1"/>
  <c r="S329" i="13" s="1"/>
  <c r="O309" i="20"/>
  <c r="O309" i="21" s="1"/>
  <c r="O329" i="13" s="1"/>
  <c r="K309" i="20"/>
  <c r="K309" i="21" s="1"/>
  <c r="K329" i="13" s="1"/>
  <c r="G309" i="20"/>
  <c r="G309" i="21" s="1"/>
  <c r="G329" i="13" s="1"/>
  <c r="C309" i="20"/>
  <c r="C309" i="21" s="1"/>
  <c r="C329" i="13" s="1"/>
  <c r="X308" i="20"/>
  <c r="X308" i="21" s="1"/>
  <c r="X328" i="13" s="1"/>
  <c r="T308" i="20"/>
  <c r="T308" i="21" s="1"/>
  <c r="T328" i="13" s="1"/>
  <c r="P308" i="20"/>
  <c r="P308" i="21" s="1"/>
  <c r="P328" i="13" s="1"/>
  <c r="L308" i="20"/>
  <c r="L308" i="21" s="1"/>
  <c r="L328" i="13" s="1"/>
  <c r="H308" i="20"/>
  <c r="H308" i="21" s="1"/>
  <c r="H328" i="13" s="1"/>
  <c r="D308" i="20"/>
  <c r="D308" i="21" s="1"/>
  <c r="D328" i="13" s="1"/>
  <c r="Y307" i="20"/>
  <c r="Y307" i="21" s="1"/>
  <c r="Y327" i="13" s="1"/>
  <c r="U307" i="20"/>
  <c r="U307" i="21" s="1"/>
  <c r="U327" i="13" s="1"/>
  <c r="Q307" i="20"/>
  <c r="Q307" i="21" s="1"/>
  <c r="Q327" i="13" s="1"/>
  <c r="M307" i="20"/>
  <c r="M307" i="21" s="1"/>
  <c r="M327" i="13" s="1"/>
  <c r="I307" i="20"/>
  <c r="I307" i="21" s="1"/>
  <c r="I327" i="13" s="1"/>
  <c r="E307" i="20"/>
  <c r="E307" i="21" s="1"/>
  <c r="E327" i="13" s="1"/>
  <c r="V306" i="20"/>
  <c r="V306" i="21" s="1"/>
  <c r="V326" i="13" s="1"/>
  <c r="R306" i="20"/>
  <c r="R306" i="21" s="1"/>
  <c r="R326" i="13" s="1"/>
  <c r="N306" i="20"/>
  <c r="N306" i="21" s="1"/>
  <c r="N326" i="13" s="1"/>
  <c r="J306" i="20"/>
  <c r="J306" i="21" s="1"/>
  <c r="J326" i="13" s="1"/>
  <c r="F306" i="20"/>
  <c r="F306" i="21" s="1"/>
  <c r="F326" i="13" s="1"/>
  <c r="B306" i="20"/>
  <c r="B306" i="21" s="1"/>
  <c r="B326" i="13" s="1"/>
  <c r="W305" i="20"/>
  <c r="W305" i="21" s="1"/>
  <c r="W325" i="13" s="1"/>
  <c r="S305" i="20"/>
  <c r="S305" i="21" s="1"/>
  <c r="S325" i="13" s="1"/>
  <c r="O305" i="20"/>
  <c r="O305" i="21" s="1"/>
  <c r="O325" i="13" s="1"/>
  <c r="K305" i="20"/>
  <c r="K305" i="21" s="1"/>
  <c r="K325" i="13" s="1"/>
  <c r="G305" i="20"/>
  <c r="G305" i="21" s="1"/>
  <c r="G325" i="13" s="1"/>
  <c r="C305" i="20"/>
  <c r="C305" i="21" s="1"/>
  <c r="C325" i="13" s="1"/>
  <c r="X304" i="20"/>
  <c r="X304" i="21" s="1"/>
  <c r="X324" i="13" s="1"/>
  <c r="T304" i="20"/>
  <c r="T304" i="21" s="1"/>
  <c r="T324" i="13" s="1"/>
  <c r="P304" i="20"/>
  <c r="P304" i="21" s="1"/>
  <c r="P324" i="13" s="1"/>
  <c r="L304" i="20"/>
  <c r="L304" i="21" s="1"/>
  <c r="L324" i="13" s="1"/>
  <c r="H304" i="20"/>
  <c r="H304" i="21" s="1"/>
  <c r="H324" i="13" s="1"/>
  <c r="D304" i="20"/>
  <c r="D304" i="21" s="1"/>
  <c r="D324" i="13" s="1"/>
  <c r="Y303" i="20"/>
  <c r="Y303" i="21" s="1"/>
  <c r="Y323" i="13" s="1"/>
  <c r="U303" i="20"/>
  <c r="U303" i="21" s="1"/>
  <c r="U323" i="13" s="1"/>
  <c r="Q303" i="20"/>
  <c r="Q303" i="21" s="1"/>
  <c r="Q323" i="13" s="1"/>
  <c r="M303" i="20"/>
  <c r="M303" i="21" s="1"/>
  <c r="M323" i="13" s="1"/>
  <c r="I303" i="20"/>
  <c r="I303" i="21" s="1"/>
  <c r="I323" i="13" s="1"/>
  <c r="E303" i="20"/>
  <c r="E303" i="21" s="1"/>
  <c r="E323" i="13" s="1"/>
  <c r="V302" i="20"/>
  <c r="V302" i="21" s="1"/>
  <c r="V322" i="13" s="1"/>
  <c r="R302" i="20"/>
  <c r="R302" i="21" s="1"/>
  <c r="R322" i="13" s="1"/>
  <c r="N302" i="20"/>
  <c r="N302" i="21" s="1"/>
  <c r="N322" i="13" s="1"/>
  <c r="J302" i="20"/>
  <c r="J302" i="21" s="1"/>
  <c r="J322" i="13" s="1"/>
  <c r="F302" i="20"/>
  <c r="F302" i="21" s="1"/>
  <c r="F322" i="13" s="1"/>
  <c r="B302" i="20"/>
  <c r="B302" i="21" s="1"/>
  <c r="B322" i="13" s="1"/>
  <c r="W301" i="20"/>
  <c r="W301" i="21" s="1"/>
  <c r="W321" i="13" s="1"/>
  <c r="S301" i="20"/>
  <c r="S301" i="21" s="1"/>
  <c r="S321" i="13" s="1"/>
  <c r="O301" i="20"/>
  <c r="O301" i="21" s="1"/>
  <c r="O321" i="13" s="1"/>
  <c r="K301" i="20"/>
  <c r="K301" i="21" s="1"/>
  <c r="K321" i="13" s="1"/>
  <c r="G301" i="20"/>
  <c r="G301" i="21" s="1"/>
  <c r="G321" i="13" s="1"/>
  <c r="C301" i="20"/>
  <c r="C301" i="21" s="1"/>
  <c r="C321" i="13" s="1"/>
  <c r="X300" i="20"/>
  <c r="X300" i="21" s="1"/>
  <c r="X320" i="13" s="1"/>
  <c r="T300" i="20"/>
  <c r="T300" i="21" s="1"/>
  <c r="T320" i="13" s="1"/>
  <c r="P300" i="20"/>
  <c r="P300" i="21" s="1"/>
  <c r="P320" i="13" s="1"/>
  <c r="L300" i="20"/>
  <c r="L300" i="21" s="1"/>
  <c r="L320" i="13" s="1"/>
  <c r="H300" i="20"/>
  <c r="H300" i="21" s="1"/>
  <c r="H320" i="13" s="1"/>
  <c r="D300" i="20"/>
  <c r="D300" i="21" s="1"/>
  <c r="D320" i="13" s="1"/>
  <c r="Y299" i="20"/>
  <c r="Y299" i="21" s="1"/>
  <c r="Y319" i="13" s="1"/>
  <c r="U299" i="20"/>
  <c r="U299" i="21" s="1"/>
  <c r="U319" i="13" s="1"/>
  <c r="Q299" i="20"/>
  <c r="Q299" i="21" s="1"/>
  <c r="Q319" i="13" s="1"/>
  <c r="M299" i="20"/>
  <c r="M299" i="21" s="1"/>
  <c r="M319" i="13" s="1"/>
  <c r="I299" i="20"/>
  <c r="I299" i="21" s="1"/>
  <c r="I319" i="13" s="1"/>
  <c r="E299" i="20"/>
  <c r="E299" i="21" s="1"/>
  <c r="E319" i="13" s="1"/>
  <c r="V298" i="20"/>
  <c r="V298" i="21" s="1"/>
  <c r="V318" i="13" s="1"/>
  <c r="R298" i="20"/>
  <c r="R298" i="21" s="1"/>
  <c r="R318" i="13" s="1"/>
  <c r="N298" i="20"/>
  <c r="N298" i="21" s="1"/>
  <c r="N318" i="13" s="1"/>
  <c r="J298" i="20"/>
  <c r="J298" i="21" s="1"/>
  <c r="J318" i="13" s="1"/>
  <c r="F298" i="20"/>
  <c r="F298" i="21" s="1"/>
  <c r="F318" i="13" s="1"/>
  <c r="B298" i="20"/>
  <c r="B298" i="21" s="1"/>
  <c r="B318" i="13" s="1"/>
  <c r="W297" i="20"/>
  <c r="W297" i="21" s="1"/>
  <c r="W317" i="13" s="1"/>
  <c r="S297" i="20"/>
  <c r="S297" i="21" s="1"/>
  <c r="S317" i="13" s="1"/>
  <c r="O297" i="20"/>
  <c r="O297" i="21" s="1"/>
  <c r="O317" i="13" s="1"/>
  <c r="K297" i="20"/>
  <c r="K297" i="21" s="1"/>
  <c r="K317" i="13" s="1"/>
  <c r="G297" i="20"/>
  <c r="G297" i="21" s="1"/>
  <c r="G317" i="13" s="1"/>
  <c r="C297" i="20"/>
  <c r="C297" i="21" s="1"/>
  <c r="C317" i="13" s="1"/>
  <c r="X296" i="20"/>
  <c r="X296" i="21" s="1"/>
  <c r="X316" i="13" s="1"/>
  <c r="T296" i="20"/>
  <c r="T296" i="21" s="1"/>
  <c r="T316" i="13" s="1"/>
  <c r="P296" i="20"/>
  <c r="P296" i="21" s="1"/>
  <c r="P316" i="13" s="1"/>
  <c r="L296" i="20"/>
  <c r="L296" i="21" s="1"/>
  <c r="L316" i="13" s="1"/>
  <c r="H296" i="20"/>
  <c r="H296" i="21" s="1"/>
  <c r="H316" i="13" s="1"/>
  <c r="D296" i="20"/>
  <c r="D296" i="21" s="1"/>
  <c r="D316" i="13" s="1"/>
  <c r="Y295" i="20"/>
  <c r="Y295" i="21" s="1"/>
  <c r="Y315" i="13" s="1"/>
  <c r="U295" i="20"/>
  <c r="U295" i="21" s="1"/>
  <c r="U315" i="13" s="1"/>
  <c r="Q295" i="20"/>
  <c r="Q295" i="21" s="1"/>
  <c r="Q315" i="13" s="1"/>
  <c r="M295" i="20"/>
  <c r="M295" i="21" s="1"/>
  <c r="M315" i="13" s="1"/>
  <c r="I295" i="20"/>
  <c r="I295" i="21" s="1"/>
  <c r="I315" i="13" s="1"/>
  <c r="E295" i="20"/>
  <c r="E295" i="21" s="1"/>
  <c r="E315" i="13" s="1"/>
  <c r="V294" i="20"/>
  <c r="V294" i="21" s="1"/>
  <c r="V314" i="13" s="1"/>
  <c r="R294" i="20"/>
  <c r="R294" i="21" s="1"/>
  <c r="R314" i="13" s="1"/>
  <c r="N294" i="20"/>
  <c r="N294" i="21" s="1"/>
  <c r="N314" i="13" s="1"/>
  <c r="J294" i="20"/>
  <c r="J294" i="21" s="1"/>
  <c r="J314" i="13" s="1"/>
  <c r="F294" i="20"/>
  <c r="F294" i="21" s="1"/>
  <c r="F314" i="13" s="1"/>
  <c r="B294" i="20"/>
  <c r="B294" i="21" s="1"/>
  <c r="B314" i="13" s="1"/>
  <c r="W293" i="20"/>
  <c r="W293" i="21" s="1"/>
  <c r="W313" i="13" s="1"/>
  <c r="S293" i="20"/>
  <c r="S293" i="21" s="1"/>
  <c r="S313" i="13" s="1"/>
  <c r="O293" i="20"/>
  <c r="O293" i="21" s="1"/>
  <c r="O313" i="13" s="1"/>
  <c r="K293" i="20"/>
  <c r="K293" i="21" s="1"/>
  <c r="K313" i="13" s="1"/>
  <c r="G293" i="20"/>
  <c r="G293" i="21" s="1"/>
  <c r="G313" i="13" s="1"/>
  <c r="C293" i="20"/>
  <c r="C293" i="21" s="1"/>
  <c r="C313" i="13" s="1"/>
  <c r="X292" i="20"/>
  <c r="X292" i="21" s="1"/>
  <c r="X312" i="13" s="1"/>
  <c r="T292" i="20"/>
  <c r="T292" i="21" s="1"/>
  <c r="T312" i="13" s="1"/>
  <c r="P292" i="20"/>
  <c r="P292" i="21" s="1"/>
  <c r="P312" i="13" s="1"/>
  <c r="L292" i="20"/>
  <c r="L292" i="21" s="1"/>
  <c r="L312" i="13" s="1"/>
  <c r="H292" i="20"/>
  <c r="H292" i="21" s="1"/>
  <c r="H312" i="13" s="1"/>
  <c r="D292" i="20"/>
  <c r="D292" i="21" s="1"/>
  <c r="D312" i="13" s="1"/>
  <c r="Y291" i="20"/>
  <c r="Y291" i="21" s="1"/>
  <c r="Y311" i="13" s="1"/>
  <c r="U291" i="20"/>
  <c r="U291" i="21" s="1"/>
  <c r="U311" i="13" s="1"/>
  <c r="Q291" i="20"/>
  <c r="Q291" i="21" s="1"/>
  <c r="Q311" i="13" s="1"/>
  <c r="M291" i="20"/>
  <c r="M291" i="21" s="1"/>
  <c r="M311" i="13" s="1"/>
  <c r="I291" i="20"/>
  <c r="I291" i="21" s="1"/>
  <c r="I311" i="13" s="1"/>
  <c r="E291" i="20"/>
  <c r="E291" i="21" s="1"/>
  <c r="E311" i="13" s="1"/>
  <c r="V290" i="20"/>
  <c r="V290" i="21" s="1"/>
  <c r="V310" i="13" s="1"/>
  <c r="R290" i="20"/>
  <c r="R290" i="21" s="1"/>
  <c r="R310" i="13" s="1"/>
  <c r="N290" i="20"/>
  <c r="N290" i="21" s="1"/>
  <c r="N310" i="13" s="1"/>
  <c r="J290" i="20"/>
  <c r="J290" i="21" s="1"/>
  <c r="J310" i="13" s="1"/>
  <c r="F290" i="20"/>
  <c r="F290" i="21" s="1"/>
  <c r="F310" i="13" s="1"/>
  <c r="B290" i="20"/>
  <c r="B290" i="21" s="1"/>
  <c r="B310" i="13" s="1"/>
  <c r="W289" i="20"/>
  <c r="W289" i="21" s="1"/>
  <c r="W309" i="13" s="1"/>
  <c r="S289" i="20"/>
  <c r="S289" i="21" s="1"/>
  <c r="S309" i="13" s="1"/>
  <c r="O289" i="20"/>
  <c r="O289" i="21" s="1"/>
  <c r="O309" i="13" s="1"/>
  <c r="K289" i="20"/>
  <c r="K289" i="21" s="1"/>
  <c r="K309" i="13" s="1"/>
  <c r="G289" i="20"/>
  <c r="G289" i="21" s="1"/>
  <c r="G309" i="13" s="1"/>
  <c r="C289" i="20"/>
  <c r="C289" i="21" s="1"/>
  <c r="C309" i="13" s="1"/>
  <c r="X288" i="20"/>
  <c r="X288" i="21" s="1"/>
  <c r="X308" i="13" s="1"/>
  <c r="T288" i="20"/>
  <c r="T288" i="21" s="1"/>
  <c r="T308" i="13" s="1"/>
  <c r="P288" i="20"/>
  <c r="P288" i="21" s="1"/>
  <c r="P308" i="13" s="1"/>
  <c r="L288" i="20"/>
  <c r="L288" i="21" s="1"/>
  <c r="L308" i="13" s="1"/>
  <c r="H288" i="20"/>
  <c r="H288" i="21" s="1"/>
  <c r="H308" i="13" s="1"/>
  <c r="D288" i="20"/>
  <c r="D288" i="21" s="1"/>
  <c r="D308" i="13" s="1"/>
  <c r="Y287" i="20"/>
  <c r="Y287" i="21" s="1"/>
  <c r="Y307" i="13" s="1"/>
  <c r="U287" i="20"/>
  <c r="U287" i="21" s="1"/>
  <c r="U307" i="13" s="1"/>
  <c r="Q287" i="20"/>
  <c r="Q287" i="21" s="1"/>
  <c r="Q307" i="13" s="1"/>
  <c r="M287" i="20"/>
  <c r="M287" i="21" s="1"/>
  <c r="M307" i="13" s="1"/>
  <c r="I287" i="20"/>
  <c r="I287" i="21" s="1"/>
  <c r="I307" i="13" s="1"/>
  <c r="E287" i="20"/>
  <c r="E287" i="21" s="1"/>
  <c r="E307" i="13" s="1"/>
  <c r="V286" i="20"/>
  <c r="V286" i="21" s="1"/>
  <c r="V306" i="13" s="1"/>
  <c r="R286" i="20"/>
  <c r="R286" i="21" s="1"/>
  <c r="R306" i="13" s="1"/>
  <c r="N286" i="20"/>
  <c r="N286" i="21" s="1"/>
  <c r="N306" i="13" s="1"/>
  <c r="J286" i="20"/>
  <c r="J286" i="21" s="1"/>
  <c r="J306" i="13" s="1"/>
  <c r="F286" i="20"/>
  <c r="F286" i="21" s="1"/>
  <c r="F306" i="13" s="1"/>
  <c r="B286" i="20"/>
  <c r="B286" i="21" s="1"/>
  <c r="B306" i="13" s="1"/>
  <c r="W285" i="20"/>
  <c r="W285" i="21" s="1"/>
  <c r="W305" i="13" s="1"/>
  <c r="S285" i="20"/>
  <c r="S285" i="21" s="1"/>
  <c r="S305" i="13" s="1"/>
  <c r="O285" i="20"/>
  <c r="O285" i="21" s="1"/>
  <c r="O305" i="13" s="1"/>
  <c r="K285" i="20"/>
  <c r="K285" i="21" s="1"/>
  <c r="K305" i="13" s="1"/>
  <c r="G285" i="20"/>
  <c r="G285" i="21" s="1"/>
  <c r="G305" i="13" s="1"/>
  <c r="C285" i="20"/>
  <c r="C285" i="21" s="1"/>
  <c r="C305" i="13" s="1"/>
  <c r="X284" i="20"/>
  <c r="X284" i="21" s="1"/>
  <c r="X304" i="13" s="1"/>
  <c r="T284" i="20"/>
  <c r="T284" i="21" s="1"/>
  <c r="T304" i="13" s="1"/>
  <c r="P284" i="20"/>
  <c r="P284" i="21" s="1"/>
  <c r="P304" i="13" s="1"/>
  <c r="L284" i="20"/>
  <c r="L284" i="21" s="1"/>
  <c r="L304" i="13" s="1"/>
  <c r="H284" i="20"/>
  <c r="H284" i="21" s="1"/>
  <c r="H304" i="13" s="1"/>
  <c r="D284" i="20"/>
  <c r="D284" i="21" s="1"/>
  <c r="D304" i="13" s="1"/>
  <c r="Y283" i="20"/>
  <c r="Y283" i="21" s="1"/>
  <c r="Y303" i="13" s="1"/>
  <c r="U283" i="20"/>
  <c r="U283" i="21" s="1"/>
  <c r="U303" i="13" s="1"/>
  <c r="Q283" i="20"/>
  <c r="Q283" i="21" s="1"/>
  <c r="Q303" i="13" s="1"/>
  <c r="M283" i="20"/>
  <c r="M283" i="21" s="1"/>
  <c r="M303" i="13" s="1"/>
  <c r="I283" i="20"/>
  <c r="I283" i="21" s="1"/>
  <c r="I303" i="13" s="1"/>
  <c r="E283" i="20"/>
  <c r="E283" i="21" s="1"/>
  <c r="E303" i="13" s="1"/>
  <c r="V282" i="20"/>
  <c r="V282" i="21" s="1"/>
  <c r="V302" i="13" s="1"/>
  <c r="R282" i="20"/>
  <c r="R282" i="21" s="1"/>
  <c r="R302" i="13" s="1"/>
  <c r="N282" i="20"/>
  <c r="N282" i="21" s="1"/>
  <c r="N302" i="13" s="1"/>
  <c r="J282" i="20"/>
  <c r="J282" i="21" s="1"/>
  <c r="J302" i="13" s="1"/>
  <c r="F282" i="20"/>
  <c r="F282" i="21" s="1"/>
  <c r="F302" i="13" s="1"/>
  <c r="B282" i="20"/>
  <c r="B282" i="21" s="1"/>
  <c r="B302" i="13" s="1"/>
  <c r="W281" i="20"/>
  <c r="W281" i="21" s="1"/>
  <c r="W301" i="13" s="1"/>
  <c r="S281" i="20"/>
  <c r="S281" i="21" s="1"/>
  <c r="S301" i="13" s="1"/>
  <c r="O281" i="20"/>
  <c r="O281" i="21" s="1"/>
  <c r="O301" i="13" s="1"/>
  <c r="K281" i="20"/>
  <c r="K281" i="21" s="1"/>
  <c r="K301" i="13" s="1"/>
  <c r="G281" i="20"/>
  <c r="G281" i="21" s="1"/>
  <c r="G301" i="13" s="1"/>
  <c r="C281" i="20"/>
  <c r="C281" i="21" s="1"/>
  <c r="C301" i="13" s="1"/>
  <c r="X280" i="20"/>
  <c r="X280" i="21" s="1"/>
  <c r="X300" i="13" s="1"/>
  <c r="T280" i="20"/>
  <c r="T280" i="21" s="1"/>
  <c r="T300" i="13" s="1"/>
  <c r="P280" i="20"/>
  <c r="P280" i="21" s="1"/>
  <c r="P300" i="13" s="1"/>
  <c r="L280" i="20"/>
  <c r="L280" i="21" s="1"/>
  <c r="L300" i="13" s="1"/>
  <c r="H280" i="20"/>
  <c r="H280" i="21" s="1"/>
  <c r="H300" i="13" s="1"/>
  <c r="D280" i="20"/>
  <c r="D280" i="21" s="1"/>
  <c r="D300" i="13" s="1"/>
  <c r="Y279" i="20"/>
  <c r="Y279" i="21" s="1"/>
  <c r="Y299" i="13" s="1"/>
  <c r="U279" i="20"/>
  <c r="U279" i="21" s="1"/>
  <c r="U299" i="13" s="1"/>
  <c r="Q279" i="20"/>
  <c r="Q279" i="21" s="1"/>
  <c r="Q299" i="13" s="1"/>
  <c r="M279" i="20"/>
  <c r="M279" i="21" s="1"/>
  <c r="M299" i="13" s="1"/>
  <c r="I279" i="20"/>
  <c r="I279" i="21" s="1"/>
  <c r="I299" i="13" s="1"/>
  <c r="E279" i="20"/>
  <c r="E279" i="21" s="1"/>
  <c r="E299" i="13" s="1"/>
  <c r="V278" i="20"/>
  <c r="V278" i="21" s="1"/>
  <c r="V298" i="13" s="1"/>
  <c r="R278" i="20"/>
  <c r="R278" i="21" s="1"/>
  <c r="R298" i="13" s="1"/>
  <c r="N278" i="20"/>
  <c r="N278" i="21" s="1"/>
  <c r="N298" i="13" s="1"/>
  <c r="J278" i="20"/>
  <c r="J278" i="21" s="1"/>
  <c r="J298" i="13" s="1"/>
  <c r="F278" i="20"/>
  <c r="F278" i="21" s="1"/>
  <c r="F298" i="13" s="1"/>
  <c r="B278" i="20"/>
  <c r="B278" i="21" s="1"/>
  <c r="B298" i="13" s="1"/>
  <c r="W277" i="20"/>
  <c r="W277" i="21" s="1"/>
  <c r="W297" i="13" s="1"/>
  <c r="S277" i="20"/>
  <c r="S277" i="21" s="1"/>
  <c r="S297" i="13" s="1"/>
  <c r="O277" i="20"/>
  <c r="O277" i="21" s="1"/>
  <c r="O297" i="13" s="1"/>
  <c r="K277" i="20"/>
  <c r="K277" i="21" s="1"/>
  <c r="K297" i="13" s="1"/>
  <c r="G277" i="20"/>
  <c r="G277" i="21" s="1"/>
  <c r="G297" i="13" s="1"/>
  <c r="C277" i="20"/>
  <c r="C277" i="21" s="1"/>
  <c r="C297" i="13" s="1"/>
  <c r="X276" i="20"/>
  <c r="X276" i="21" s="1"/>
  <c r="X296" i="13" s="1"/>
  <c r="T276" i="20"/>
  <c r="T276" i="21" s="1"/>
  <c r="T296" i="13" s="1"/>
  <c r="P276" i="20"/>
  <c r="P276" i="21" s="1"/>
  <c r="P296" i="13" s="1"/>
  <c r="L276" i="20"/>
  <c r="L276" i="21" s="1"/>
  <c r="L296" i="13" s="1"/>
  <c r="H276" i="20"/>
  <c r="H276" i="21" s="1"/>
  <c r="H296" i="13" s="1"/>
  <c r="D276" i="20"/>
  <c r="D276" i="21" s="1"/>
  <c r="D296" i="13" s="1"/>
  <c r="Y275" i="20"/>
  <c r="Y275" i="21" s="1"/>
  <c r="Y295" i="13" s="1"/>
  <c r="U275" i="20"/>
  <c r="U275" i="21" s="1"/>
  <c r="U295" i="13" s="1"/>
  <c r="Q275" i="20"/>
  <c r="Q275" i="21" s="1"/>
  <c r="Q295" i="13" s="1"/>
  <c r="M275" i="20"/>
  <c r="M275" i="21" s="1"/>
  <c r="M295" i="13" s="1"/>
  <c r="I275" i="20"/>
  <c r="I275" i="21" s="1"/>
  <c r="I295" i="13" s="1"/>
  <c r="E275" i="20"/>
  <c r="E275" i="21" s="1"/>
  <c r="E295" i="13" s="1"/>
  <c r="V274" i="20"/>
  <c r="V274" i="21" s="1"/>
  <c r="V294" i="13" s="1"/>
  <c r="R274" i="20"/>
  <c r="R274" i="21" s="1"/>
  <c r="R294" i="13" s="1"/>
  <c r="N274" i="20"/>
  <c r="N274" i="21" s="1"/>
  <c r="N294" i="13" s="1"/>
  <c r="J274" i="20"/>
  <c r="J274" i="21" s="1"/>
  <c r="J294" i="13" s="1"/>
  <c r="F274" i="20"/>
  <c r="F274" i="21" s="1"/>
  <c r="F294" i="13" s="1"/>
  <c r="B274" i="20"/>
  <c r="B274" i="21" s="1"/>
  <c r="B294" i="13" s="1"/>
  <c r="W273" i="20"/>
  <c r="W273" i="21" s="1"/>
  <c r="W293" i="13" s="1"/>
  <c r="S273" i="20"/>
  <c r="S273" i="21" s="1"/>
  <c r="S293" i="13" s="1"/>
  <c r="O273" i="20"/>
  <c r="O273" i="21" s="1"/>
  <c r="O293" i="13" s="1"/>
  <c r="K273" i="20"/>
  <c r="K273" i="21" s="1"/>
  <c r="K293" i="13" s="1"/>
  <c r="G273" i="20"/>
  <c r="G273" i="21" s="1"/>
  <c r="G293" i="13" s="1"/>
  <c r="C273" i="20"/>
  <c r="C273" i="21" s="1"/>
  <c r="C293" i="13" s="1"/>
  <c r="X272" i="20"/>
  <c r="X272" i="21" s="1"/>
  <c r="X292" i="13" s="1"/>
  <c r="T272" i="20"/>
  <c r="T272" i="21" s="1"/>
  <c r="T292" i="13" s="1"/>
  <c r="P272" i="20"/>
  <c r="P272" i="21" s="1"/>
  <c r="P292" i="13" s="1"/>
  <c r="L272" i="20"/>
  <c r="L272" i="21" s="1"/>
  <c r="L292" i="13" s="1"/>
  <c r="H272" i="20"/>
  <c r="H272" i="21" s="1"/>
  <c r="H292" i="13" s="1"/>
  <c r="D272" i="20"/>
  <c r="D272" i="21" s="1"/>
  <c r="D292" i="13" s="1"/>
  <c r="Y271" i="20"/>
  <c r="Y271" i="21" s="1"/>
  <c r="Y291" i="13" s="1"/>
  <c r="U271" i="20"/>
  <c r="U271" i="21" s="1"/>
  <c r="U291" i="13" s="1"/>
  <c r="Q271" i="20"/>
  <c r="Q271" i="21" s="1"/>
  <c r="Q291" i="13" s="1"/>
  <c r="M271" i="20"/>
  <c r="M271" i="21" s="1"/>
  <c r="M291" i="13" s="1"/>
  <c r="I271" i="20"/>
  <c r="I271" i="21" s="1"/>
  <c r="I291" i="13" s="1"/>
  <c r="E271" i="20"/>
  <c r="E271" i="21" s="1"/>
  <c r="E291" i="13" s="1"/>
  <c r="V270" i="20"/>
  <c r="V270" i="21" s="1"/>
  <c r="V290" i="13" s="1"/>
  <c r="R270" i="20"/>
  <c r="R270" i="21" s="1"/>
  <c r="R290" i="13" s="1"/>
  <c r="N270" i="20"/>
  <c r="N270" i="21" s="1"/>
  <c r="N290" i="13" s="1"/>
  <c r="J270" i="20"/>
  <c r="J270" i="21" s="1"/>
  <c r="J290" i="13" s="1"/>
  <c r="F270" i="20"/>
  <c r="F270" i="21" s="1"/>
  <c r="F290" i="13" s="1"/>
  <c r="B270" i="20"/>
  <c r="B270" i="21" s="1"/>
  <c r="B290" i="13" s="1"/>
  <c r="W269" i="20"/>
  <c r="W269" i="21" s="1"/>
  <c r="W289" i="13" s="1"/>
  <c r="S269" i="20"/>
  <c r="S269" i="21" s="1"/>
  <c r="S289" i="13" s="1"/>
  <c r="O269" i="20"/>
  <c r="O269" i="21" s="1"/>
  <c r="O289" i="13" s="1"/>
  <c r="K269" i="20"/>
  <c r="K269" i="21" s="1"/>
  <c r="K289" i="13" s="1"/>
  <c r="G269" i="20"/>
  <c r="G269" i="21" s="1"/>
  <c r="G289" i="13" s="1"/>
  <c r="C269" i="20"/>
  <c r="C269" i="21" s="1"/>
  <c r="C289" i="13" s="1"/>
  <c r="X268" i="20"/>
  <c r="X268" i="21" s="1"/>
  <c r="X288" i="13" s="1"/>
  <c r="T268" i="20"/>
  <c r="T268" i="21" s="1"/>
  <c r="T288" i="13" s="1"/>
  <c r="P268" i="20"/>
  <c r="P268" i="21" s="1"/>
  <c r="P288" i="13" s="1"/>
  <c r="L268" i="20"/>
  <c r="L268" i="21" s="1"/>
  <c r="L288" i="13" s="1"/>
  <c r="H268" i="20"/>
  <c r="H268" i="21" s="1"/>
  <c r="H288" i="13" s="1"/>
  <c r="U373" i="20"/>
  <c r="U373" i="21" s="1"/>
  <c r="U393" i="13" s="1"/>
  <c r="U365" i="20"/>
  <c r="U365" i="21" s="1"/>
  <c r="U385" i="13" s="1"/>
  <c r="B363" i="20"/>
  <c r="B363" i="21" s="1"/>
  <c r="B383" i="13" s="1"/>
  <c r="L359" i="20"/>
  <c r="L359" i="21" s="1"/>
  <c r="L379" i="13" s="1"/>
  <c r="W355" i="20"/>
  <c r="W355" i="21" s="1"/>
  <c r="W375" i="13" s="1"/>
  <c r="I354" i="20"/>
  <c r="I354" i="21" s="1"/>
  <c r="I374" i="13" s="1"/>
  <c r="D350" i="20"/>
  <c r="D350" i="21" s="1"/>
  <c r="D370" i="13" s="1"/>
  <c r="T347" i="20"/>
  <c r="T347" i="21" s="1"/>
  <c r="T367" i="13" s="1"/>
  <c r="I346" i="20"/>
  <c r="I346" i="21" s="1"/>
  <c r="I366" i="13" s="1"/>
  <c r="D345" i="20"/>
  <c r="D345" i="21" s="1"/>
  <c r="D365" i="13" s="1"/>
  <c r="Y342" i="20"/>
  <c r="Y342" i="21" s="1"/>
  <c r="Y362" i="13" s="1"/>
  <c r="V341" i="20"/>
  <c r="V341" i="21" s="1"/>
  <c r="V361" i="13" s="1"/>
  <c r="Y338" i="20"/>
  <c r="Y338" i="21" s="1"/>
  <c r="Y358" i="13" s="1"/>
  <c r="V337" i="20"/>
  <c r="V337" i="21" s="1"/>
  <c r="V357" i="13" s="1"/>
  <c r="Y334" i="20"/>
  <c r="Y334" i="21" s="1"/>
  <c r="Y354" i="13" s="1"/>
  <c r="V333" i="20"/>
  <c r="V333" i="21" s="1"/>
  <c r="V353" i="13" s="1"/>
  <c r="Y330" i="20"/>
  <c r="Y330" i="21" s="1"/>
  <c r="Y350" i="13" s="1"/>
  <c r="V329" i="20"/>
  <c r="V329" i="21" s="1"/>
  <c r="V349" i="13" s="1"/>
  <c r="F328" i="20"/>
  <c r="F328" i="21" s="1"/>
  <c r="F348" i="13" s="1"/>
  <c r="M327" i="20"/>
  <c r="M327" i="21" s="1"/>
  <c r="M347" i="13" s="1"/>
  <c r="T326" i="20"/>
  <c r="T326" i="21" s="1"/>
  <c r="T346" i="13" s="1"/>
  <c r="J325" i="20"/>
  <c r="J325" i="21" s="1"/>
  <c r="J345" i="13" s="1"/>
  <c r="P324" i="20"/>
  <c r="P324" i="21" s="1"/>
  <c r="P344" i="13" s="1"/>
  <c r="X323" i="20"/>
  <c r="X323" i="21" s="1"/>
  <c r="X343" i="13" s="1"/>
  <c r="C323" i="20"/>
  <c r="C323" i="21" s="1"/>
  <c r="C343" i="13" s="1"/>
  <c r="I322" i="20"/>
  <c r="I322" i="21" s="1"/>
  <c r="I342" i="13" s="1"/>
  <c r="U321" i="20"/>
  <c r="U321" i="21" s="1"/>
  <c r="U341" i="13" s="1"/>
  <c r="F320" i="20"/>
  <c r="F320" i="21" s="1"/>
  <c r="F340" i="13" s="1"/>
  <c r="M319" i="20"/>
  <c r="M319" i="21" s="1"/>
  <c r="M339" i="13" s="1"/>
  <c r="T318" i="20"/>
  <c r="T318" i="21" s="1"/>
  <c r="T338" i="13" s="1"/>
  <c r="J317" i="20"/>
  <c r="J317" i="21" s="1"/>
  <c r="J337" i="13" s="1"/>
  <c r="P316" i="20"/>
  <c r="P316" i="21" s="1"/>
  <c r="P336" i="13" s="1"/>
  <c r="X315" i="20"/>
  <c r="X315" i="21" s="1"/>
  <c r="X335" i="13" s="1"/>
  <c r="C315" i="20"/>
  <c r="C315" i="21" s="1"/>
  <c r="C335" i="13" s="1"/>
  <c r="I314" i="20"/>
  <c r="I314" i="21" s="1"/>
  <c r="I334" i="13" s="1"/>
  <c r="U313" i="20"/>
  <c r="U313" i="21" s="1"/>
  <c r="U333" i="13" s="1"/>
  <c r="E313" i="20"/>
  <c r="E313" i="21" s="1"/>
  <c r="E333" i="13" s="1"/>
  <c r="P312" i="20"/>
  <c r="P312" i="21" s="1"/>
  <c r="P332" i="13" s="1"/>
  <c r="C312" i="20"/>
  <c r="C312" i="21" s="1"/>
  <c r="C332" i="13" s="1"/>
  <c r="W311" i="20"/>
  <c r="W311" i="21" s="1"/>
  <c r="W331" i="13" s="1"/>
  <c r="L311" i="20"/>
  <c r="L311" i="21" s="1"/>
  <c r="L331" i="13" s="1"/>
  <c r="P310" i="20"/>
  <c r="P310" i="21" s="1"/>
  <c r="P330" i="13" s="1"/>
  <c r="H310" i="20"/>
  <c r="H310" i="21" s="1"/>
  <c r="H330" i="13" s="1"/>
  <c r="Y309" i="20"/>
  <c r="Y309" i="21" s="1"/>
  <c r="Y329" i="13" s="1"/>
  <c r="Q309" i="20"/>
  <c r="Q309" i="21" s="1"/>
  <c r="Q329" i="13" s="1"/>
  <c r="I309" i="20"/>
  <c r="I309" i="21" s="1"/>
  <c r="I329" i="13" s="1"/>
  <c r="R308" i="20"/>
  <c r="R308" i="21" s="1"/>
  <c r="R328" i="13" s="1"/>
  <c r="J308" i="20"/>
  <c r="J308" i="21" s="1"/>
  <c r="J328" i="13" s="1"/>
  <c r="B308" i="20"/>
  <c r="B308" i="21" s="1"/>
  <c r="B328" i="13" s="1"/>
  <c r="T307" i="20"/>
  <c r="T307" i="21" s="1"/>
  <c r="T327" i="13" s="1"/>
  <c r="L307" i="20"/>
  <c r="L307" i="21" s="1"/>
  <c r="L327" i="13" s="1"/>
  <c r="D307" i="20"/>
  <c r="D307" i="21" s="1"/>
  <c r="D327" i="13" s="1"/>
  <c r="X306" i="20"/>
  <c r="X306" i="21" s="1"/>
  <c r="X326" i="13" s="1"/>
  <c r="P306" i="20"/>
  <c r="P306" i="21" s="1"/>
  <c r="P326" i="13" s="1"/>
  <c r="H306" i="20"/>
  <c r="H306" i="21" s="1"/>
  <c r="H326" i="13" s="1"/>
  <c r="Y305" i="20"/>
  <c r="Y305" i="21" s="1"/>
  <c r="Y325" i="13" s="1"/>
  <c r="Q305" i="20"/>
  <c r="Q305" i="21" s="1"/>
  <c r="Q325" i="13" s="1"/>
  <c r="I305" i="20"/>
  <c r="I305" i="21" s="1"/>
  <c r="I325" i="13" s="1"/>
  <c r="R304" i="20"/>
  <c r="R304" i="21" s="1"/>
  <c r="R324" i="13" s="1"/>
  <c r="J304" i="20"/>
  <c r="J304" i="21" s="1"/>
  <c r="J324" i="13" s="1"/>
  <c r="B304" i="20"/>
  <c r="B304" i="21" s="1"/>
  <c r="B324" i="13" s="1"/>
  <c r="T303" i="20"/>
  <c r="T303" i="21" s="1"/>
  <c r="T323" i="13" s="1"/>
  <c r="L303" i="20"/>
  <c r="L303" i="21" s="1"/>
  <c r="L323" i="13" s="1"/>
  <c r="D303" i="20"/>
  <c r="D303" i="21" s="1"/>
  <c r="D323" i="13" s="1"/>
  <c r="X302" i="20"/>
  <c r="X302" i="21" s="1"/>
  <c r="X322" i="13" s="1"/>
  <c r="P302" i="20"/>
  <c r="P302" i="21" s="1"/>
  <c r="P322" i="13" s="1"/>
  <c r="H302" i="20"/>
  <c r="H302" i="21" s="1"/>
  <c r="H322" i="13" s="1"/>
  <c r="Y301" i="20"/>
  <c r="Y301" i="21" s="1"/>
  <c r="Y321" i="13" s="1"/>
  <c r="Q301" i="20"/>
  <c r="Q301" i="21" s="1"/>
  <c r="Q321" i="13" s="1"/>
  <c r="I301" i="20"/>
  <c r="I301" i="21" s="1"/>
  <c r="I321" i="13" s="1"/>
  <c r="R300" i="20"/>
  <c r="R300" i="21" s="1"/>
  <c r="R320" i="13" s="1"/>
  <c r="J300" i="20"/>
  <c r="J300" i="21" s="1"/>
  <c r="J320" i="13" s="1"/>
  <c r="B300" i="20"/>
  <c r="B300" i="21" s="1"/>
  <c r="B320" i="13" s="1"/>
  <c r="T299" i="20"/>
  <c r="T299" i="21" s="1"/>
  <c r="T319" i="13" s="1"/>
  <c r="L299" i="20"/>
  <c r="L299" i="21" s="1"/>
  <c r="L319" i="13" s="1"/>
  <c r="D299" i="20"/>
  <c r="X298" i="20"/>
  <c r="X298" i="21" s="1"/>
  <c r="X318" i="13" s="1"/>
  <c r="P298" i="20"/>
  <c r="P298" i="21" s="1"/>
  <c r="P318" i="13" s="1"/>
  <c r="H298" i="20"/>
  <c r="H298" i="21" s="1"/>
  <c r="H318" i="13" s="1"/>
  <c r="Y297" i="20"/>
  <c r="Y297" i="21" s="1"/>
  <c r="Y317" i="13" s="1"/>
  <c r="Q297" i="20"/>
  <c r="Q297" i="21" s="1"/>
  <c r="Q317" i="13" s="1"/>
  <c r="I297" i="20"/>
  <c r="I297" i="21" s="1"/>
  <c r="I317" i="13" s="1"/>
  <c r="R296" i="20"/>
  <c r="R296" i="21" s="1"/>
  <c r="R316" i="13" s="1"/>
  <c r="J296" i="20"/>
  <c r="J296" i="21" s="1"/>
  <c r="J316" i="13" s="1"/>
  <c r="B296" i="20"/>
  <c r="B296" i="21" s="1"/>
  <c r="B316" i="13" s="1"/>
  <c r="T295" i="20"/>
  <c r="T295" i="21" s="1"/>
  <c r="T315" i="13" s="1"/>
  <c r="L295" i="20"/>
  <c r="L295" i="21" s="1"/>
  <c r="L315" i="13" s="1"/>
  <c r="D295" i="20"/>
  <c r="D295" i="21" s="1"/>
  <c r="D315" i="13" s="1"/>
  <c r="X294" i="20"/>
  <c r="X294" i="21" s="1"/>
  <c r="X314" i="13" s="1"/>
  <c r="P294" i="20"/>
  <c r="P294" i="21" s="1"/>
  <c r="P314" i="13" s="1"/>
  <c r="H294" i="20"/>
  <c r="H294" i="21" s="1"/>
  <c r="H314" i="13" s="1"/>
  <c r="Y293" i="20"/>
  <c r="Y293" i="21" s="1"/>
  <c r="Y313" i="13" s="1"/>
  <c r="Q293" i="20"/>
  <c r="Q293" i="21" s="1"/>
  <c r="Q313" i="13" s="1"/>
  <c r="I293" i="20"/>
  <c r="I293" i="21" s="1"/>
  <c r="I313" i="13" s="1"/>
  <c r="R292" i="20"/>
  <c r="R292" i="21" s="1"/>
  <c r="R312" i="13" s="1"/>
  <c r="J292" i="20"/>
  <c r="J292" i="21" s="1"/>
  <c r="J312" i="13" s="1"/>
  <c r="B292" i="20"/>
  <c r="B292" i="21" s="1"/>
  <c r="B312" i="13" s="1"/>
  <c r="T291" i="20"/>
  <c r="T291" i="21" s="1"/>
  <c r="T311" i="13" s="1"/>
  <c r="L291" i="20"/>
  <c r="L291" i="21" s="1"/>
  <c r="L311" i="13" s="1"/>
  <c r="D291" i="20"/>
  <c r="D291" i="21" s="1"/>
  <c r="D311" i="13" s="1"/>
  <c r="X290" i="20"/>
  <c r="X290" i="21" s="1"/>
  <c r="X310" i="13" s="1"/>
  <c r="P290" i="20"/>
  <c r="P290" i="21" s="1"/>
  <c r="P310" i="13" s="1"/>
  <c r="H290" i="20"/>
  <c r="H290" i="21" s="1"/>
  <c r="H310" i="13" s="1"/>
  <c r="Y289" i="20"/>
  <c r="Y289" i="21" s="1"/>
  <c r="Y309" i="13" s="1"/>
  <c r="Q289" i="20"/>
  <c r="Q289" i="21" s="1"/>
  <c r="Q309" i="13" s="1"/>
  <c r="I289" i="20"/>
  <c r="I289" i="21" s="1"/>
  <c r="I309" i="13" s="1"/>
  <c r="R288" i="20"/>
  <c r="R288" i="21" s="1"/>
  <c r="R308" i="13" s="1"/>
  <c r="J288" i="20"/>
  <c r="J288" i="21" s="1"/>
  <c r="J308" i="13" s="1"/>
  <c r="B288" i="20"/>
  <c r="B288" i="21" s="1"/>
  <c r="B308" i="13" s="1"/>
  <c r="T287" i="20"/>
  <c r="T287" i="21" s="1"/>
  <c r="T307" i="13" s="1"/>
  <c r="L287" i="20"/>
  <c r="L287" i="21" s="1"/>
  <c r="L307" i="13" s="1"/>
  <c r="D287" i="20"/>
  <c r="D287" i="21" s="1"/>
  <c r="D307" i="13" s="1"/>
  <c r="X286" i="20"/>
  <c r="X286" i="21" s="1"/>
  <c r="X306" i="13" s="1"/>
  <c r="P286" i="20"/>
  <c r="P286" i="21" s="1"/>
  <c r="P306" i="13" s="1"/>
  <c r="H286" i="20"/>
  <c r="H286" i="21" s="1"/>
  <c r="H306" i="13" s="1"/>
  <c r="Y285" i="20"/>
  <c r="Y285" i="21" s="1"/>
  <c r="Y305" i="13" s="1"/>
  <c r="Q285" i="20"/>
  <c r="Q285" i="21" s="1"/>
  <c r="Q305" i="13" s="1"/>
  <c r="I285" i="20"/>
  <c r="I285" i="21" s="1"/>
  <c r="I305" i="13" s="1"/>
  <c r="U284" i="20"/>
  <c r="U284" i="21" s="1"/>
  <c r="U304" i="13" s="1"/>
  <c r="O284" i="20"/>
  <c r="O284" i="21" s="1"/>
  <c r="O304" i="13" s="1"/>
  <c r="J284" i="20"/>
  <c r="J284" i="21" s="1"/>
  <c r="J304" i="13" s="1"/>
  <c r="E284" i="20"/>
  <c r="E284" i="21" s="1"/>
  <c r="E304" i="13" s="1"/>
  <c r="X283" i="20"/>
  <c r="X283" i="21" s="1"/>
  <c r="X303" i="13" s="1"/>
  <c r="S283" i="20"/>
  <c r="S283" i="21" s="1"/>
  <c r="S303" i="13" s="1"/>
  <c r="N283" i="20"/>
  <c r="N283" i="21" s="1"/>
  <c r="N303" i="13" s="1"/>
  <c r="H283" i="20"/>
  <c r="H283" i="21" s="1"/>
  <c r="H303" i="13" s="1"/>
  <c r="C283" i="20"/>
  <c r="C283" i="21" s="1"/>
  <c r="C303" i="13" s="1"/>
  <c r="X282" i="20"/>
  <c r="X282" i="21" s="1"/>
  <c r="X302" i="13" s="1"/>
  <c r="S282" i="20"/>
  <c r="S282" i="21" s="1"/>
  <c r="S302" i="13" s="1"/>
  <c r="M282" i="20"/>
  <c r="M282" i="21" s="1"/>
  <c r="M302" i="13" s="1"/>
  <c r="H282" i="20"/>
  <c r="H282" i="21" s="1"/>
  <c r="H302" i="13" s="1"/>
  <c r="C282" i="20"/>
  <c r="C282" i="21" s="1"/>
  <c r="C302" i="13" s="1"/>
  <c r="V281" i="20"/>
  <c r="V281" i="21" s="1"/>
  <c r="V301" i="13" s="1"/>
  <c r="Q281" i="20"/>
  <c r="Q281" i="21" s="1"/>
  <c r="Q301" i="13" s="1"/>
  <c r="L281" i="20"/>
  <c r="L281" i="21" s="1"/>
  <c r="L301" i="13" s="1"/>
  <c r="F281" i="20"/>
  <c r="F281" i="21" s="1"/>
  <c r="F301" i="13" s="1"/>
  <c r="U280" i="20"/>
  <c r="U280" i="21" s="1"/>
  <c r="U300" i="13" s="1"/>
  <c r="O280" i="20"/>
  <c r="O280" i="21" s="1"/>
  <c r="O300" i="13" s="1"/>
  <c r="J280" i="20"/>
  <c r="J280" i="21" s="1"/>
  <c r="J300" i="13" s="1"/>
  <c r="E280" i="20"/>
  <c r="E280" i="21" s="1"/>
  <c r="E300" i="13" s="1"/>
  <c r="X279" i="20"/>
  <c r="X279" i="21" s="1"/>
  <c r="X299" i="13" s="1"/>
  <c r="S279" i="20"/>
  <c r="S279" i="21" s="1"/>
  <c r="S299" i="13" s="1"/>
  <c r="N279" i="20"/>
  <c r="N279" i="21" s="1"/>
  <c r="N299" i="13" s="1"/>
  <c r="H279" i="20"/>
  <c r="H279" i="21" s="1"/>
  <c r="H299" i="13" s="1"/>
  <c r="C279" i="20"/>
  <c r="C279" i="21" s="1"/>
  <c r="C299" i="13" s="1"/>
  <c r="X278" i="20"/>
  <c r="X278" i="21" s="1"/>
  <c r="X298" i="13" s="1"/>
  <c r="S278" i="20"/>
  <c r="S278" i="21" s="1"/>
  <c r="S298" i="13" s="1"/>
  <c r="M278" i="20"/>
  <c r="M278" i="21" s="1"/>
  <c r="M298" i="13" s="1"/>
  <c r="H278" i="20"/>
  <c r="H278" i="21" s="1"/>
  <c r="H298" i="13" s="1"/>
  <c r="C278" i="20"/>
  <c r="C278" i="21" s="1"/>
  <c r="C298" i="13" s="1"/>
  <c r="V277" i="20"/>
  <c r="V277" i="21" s="1"/>
  <c r="V297" i="13" s="1"/>
  <c r="Q277" i="20"/>
  <c r="Q277" i="21" s="1"/>
  <c r="Q297" i="13" s="1"/>
  <c r="L277" i="20"/>
  <c r="L277" i="21" s="1"/>
  <c r="L297" i="13" s="1"/>
  <c r="F277" i="20"/>
  <c r="F277" i="21" s="1"/>
  <c r="F297" i="13" s="1"/>
  <c r="U276" i="20"/>
  <c r="U276" i="21" s="1"/>
  <c r="U296" i="13" s="1"/>
  <c r="O276" i="20"/>
  <c r="O276" i="21" s="1"/>
  <c r="O296" i="13" s="1"/>
  <c r="J276" i="20"/>
  <c r="J276" i="21" s="1"/>
  <c r="J296" i="13" s="1"/>
  <c r="E276" i="20"/>
  <c r="E276" i="21" s="1"/>
  <c r="E296" i="13" s="1"/>
  <c r="X275" i="20"/>
  <c r="X275" i="21" s="1"/>
  <c r="X295" i="13" s="1"/>
  <c r="S275" i="20"/>
  <c r="S275" i="21" s="1"/>
  <c r="S295" i="13" s="1"/>
  <c r="N275" i="20"/>
  <c r="N275" i="21" s="1"/>
  <c r="N295" i="13" s="1"/>
  <c r="H275" i="20"/>
  <c r="H275" i="21" s="1"/>
  <c r="H295" i="13" s="1"/>
  <c r="C275" i="20"/>
  <c r="C275" i="21" s="1"/>
  <c r="C295" i="13" s="1"/>
  <c r="X274" i="20"/>
  <c r="X274" i="21" s="1"/>
  <c r="X294" i="13" s="1"/>
  <c r="S274" i="20"/>
  <c r="S274" i="21" s="1"/>
  <c r="S294" i="13" s="1"/>
  <c r="M274" i="20"/>
  <c r="M274" i="21" s="1"/>
  <c r="M294" i="13" s="1"/>
  <c r="H274" i="20"/>
  <c r="H274" i="21" s="1"/>
  <c r="H294" i="13" s="1"/>
  <c r="C274" i="20"/>
  <c r="C274" i="21" s="1"/>
  <c r="C294" i="13" s="1"/>
  <c r="V273" i="20"/>
  <c r="V273" i="21" s="1"/>
  <c r="V293" i="13" s="1"/>
  <c r="Q273" i="20"/>
  <c r="Q273" i="21" s="1"/>
  <c r="Q293" i="13" s="1"/>
  <c r="L273" i="20"/>
  <c r="L273" i="21" s="1"/>
  <c r="L293" i="13" s="1"/>
  <c r="F273" i="20"/>
  <c r="F273" i="21" s="1"/>
  <c r="F293" i="13" s="1"/>
  <c r="U272" i="20"/>
  <c r="U272" i="21" s="1"/>
  <c r="U292" i="13" s="1"/>
  <c r="O272" i="20"/>
  <c r="O272" i="21" s="1"/>
  <c r="O292" i="13" s="1"/>
  <c r="J272" i="20"/>
  <c r="J272" i="21" s="1"/>
  <c r="J292" i="13" s="1"/>
  <c r="E272" i="20"/>
  <c r="E272" i="21" s="1"/>
  <c r="E292" i="13" s="1"/>
  <c r="X271" i="20"/>
  <c r="X271" i="21" s="1"/>
  <c r="X291" i="13" s="1"/>
  <c r="S271" i="20"/>
  <c r="S271" i="21" s="1"/>
  <c r="S291" i="13" s="1"/>
  <c r="N271" i="20"/>
  <c r="N271" i="21" s="1"/>
  <c r="N291" i="13" s="1"/>
  <c r="H271" i="20"/>
  <c r="H271" i="21" s="1"/>
  <c r="H291" i="13" s="1"/>
  <c r="C271" i="20"/>
  <c r="C271" i="21" s="1"/>
  <c r="C291" i="13" s="1"/>
  <c r="X270" i="20"/>
  <c r="X270" i="21" s="1"/>
  <c r="X290" i="13" s="1"/>
  <c r="S270" i="20"/>
  <c r="S270" i="21" s="1"/>
  <c r="S290" i="13" s="1"/>
  <c r="M270" i="20"/>
  <c r="M270" i="21" s="1"/>
  <c r="M290" i="13" s="1"/>
  <c r="H270" i="20"/>
  <c r="H270" i="21" s="1"/>
  <c r="H290" i="13" s="1"/>
  <c r="C270" i="20"/>
  <c r="C270" i="21" s="1"/>
  <c r="C290" i="13" s="1"/>
  <c r="V269" i="20"/>
  <c r="V269" i="21" s="1"/>
  <c r="V289" i="13" s="1"/>
  <c r="Q269" i="20"/>
  <c r="Q269" i="21" s="1"/>
  <c r="Q289" i="13" s="1"/>
  <c r="L269" i="20"/>
  <c r="L269" i="21" s="1"/>
  <c r="L289" i="13" s="1"/>
  <c r="F269" i="20"/>
  <c r="F269" i="21" s="1"/>
  <c r="F289" i="13" s="1"/>
  <c r="U268" i="20"/>
  <c r="U268" i="21" s="1"/>
  <c r="U288" i="13" s="1"/>
  <c r="O268" i="20"/>
  <c r="O268" i="21" s="1"/>
  <c r="O288" i="13" s="1"/>
  <c r="J268" i="20"/>
  <c r="J268" i="21" s="1"/>
  <c r="J288" i="13" s="1"/>
  <c r="E268" i="20"/>
  <c r="E268" i="21" s="1"/>
  <c r="E288" i="13" s="1"/>
  <c r="V267" i="20"/>
  <c r="V267" i="21" s="1"/>
  <c r="V287" i="13" s="1"/>
  <c r="R267" i="20"/>
  <c r="R267" i="21" s="1"/>
  <c r="R287" i="13" s="1"/>
  <c r="N267" i="20"/>
  <c r="N267" i="21" s="1"/>
  <c r="N287" i="13" s="1"/>
  <c r="J267" i="20"/>
  <c r="J267" i="21" s="1"/>
  <c r="J287" i="13" s="1"/>
  <c r="F267" i="20"/>
  <c r="F267" i="21" s="1"/>
  <c r="F287" i="13" s="1"/>
  <c r="B267" i="20"/>
  <c r="B267" i="21" s="1"/>
  <c r="B287" i="13" s="1"/>
  <c r="W266" i="20"/>
  <c r="W266" i="21" s="1"/>
  <c r="W286" i="13" s="1"/>
  <c r="S266" i="20"/>
  <c r="S266" i="21" s="1"/>
  <c r="S286" i="13" s="1"/>
  <c r="O266" i="20"/>
  <c r="O266" i="21" s="1"/>
  <c r="O286" i="13" s="1"/>
  <c r="K266" i="20"/>
  <c r="K266" i="21" s="1"/>
  <c r="K286" i="13" s="1"/>
  <c r="G266" i="20"/>
  <c r="G266" i="21" s="1"/>
  <c r="G286" i="13" s="1"/>
  <c r="C266" i="20"/>
  <c r="C266" i="21" s="1"/>
  <c r="C286" i="13" s="1"/>
  <c r="X265" i="20"/>
  <c r="X265" i="21" s="1"/>
  <c r="X285" i="13" s="1"/>
  <c r="T265" i="20"/>
  <c r="T265" i="21" s="1"/>
  <c r="T285" i="13" s="1"/>
  <c r="P265" i="20"/>
  <c r="P265" i="21" s="1"/>
  <c r="P285" i="13" s="1"/>
  <c r="L265" i="20"/>
  <c r="L265" i="21" s="1"/>
  <c r="L285" i="13" s="1"/>
  <c r="H265" i="20"/>
  <c r="H265" i="21" s="1"/>
  <c r="H285" i="13" s="1"/>
  <c r="D265" i="20"/>
  <c r="D265" i="21" s="1"/>
  <c r="D285" i="13" s="1"/>
  <c r="Y264" i="20"/>
  <c r="Y264" i="21" s="1"/>
  <c r="Y284" i="13" s="1"/>
  <c r="U264" i="20"/>
  <c r="U264" i="21" s="1"/>
  <c r="U284" i="13" s="1"/>
  <c r="Q264" i="20"/>
  <c r="Q264" i="21" s="1"/>
  <c r="Q284" i="13" s="1"/>
  <c r="M264" i="20"/>
  <c r="M264" i="21" s="1"/>
  <c r="M284" i="13" s="1"/>
  <c r="I264" i="20"/>
  <c r="I264" i="21" s="1"/>
  <c r="I284" i="13" s="1"/>
  <c r="E264" i="20"/>
  <c r="E264" i="21" s="1"/>
  <c r="E284" i="13" s="1"/>
  <c r="V263" i="20"/>
  <c r="V263" i="21" s="1"/>
  <c r="V283" i="13" s="1"/>
  <c r="R263" i="20"/>
  <c r="R263" i="21" s="1"/>
  <c r="R283" i="13" s="1"/>
  <c r="N263" i="20"/>
  <c r="N263" i="21" s="1"/>
  <c r="N283" i="13" s="1"/>
  <c r="J263" i="20"/>
  <c r="J263" i="21" s="1"/>
  <c r="J283" i="13" s="1"/>
  <c r="F263" i="20"/>
  <c r="F263" i="21" s="1"/>
  <c r="F283" i="13" s="1"/>
  <c r="B263" i="20"/>
  <c r="B263" i="21" s="1"/>
  <c r="B283" i="13" s="1"/>
  <c r="W262" i="20"/>
  <c r="W262" i="21" s="1"/>
  <c r="W282" i="13" s="1"/>
  <c r="S262" i="20"/>
  <c r="S262" i="21" s="1"/>
  <c r="S282" i="13" s="1"/>
  <c r="O262" i="20"/>
  <c r="O262" i="21" s="1"/>
  <c r="O282" i="13" s="1"/>
  <c r="K262" i="20"/>
  <c r="K262" i="21" s="1"/>
  <c r="K282" i="13" s="1"/>
  <c r="G262" i="20"/>
  <c r="G262" i="21" s="1"/>
  <c r="G282" i="13" s="1"/>
  <c r="C262" i="20"/>
  <c r="C262" i="21" s="1"/>
  <c r="C282" i="13" s="1"/>
  <c r="X261" i="20"/>
  <c r="X261" i="21" s="1"/>
  <c r="X281" i="13" s="1"/>
  <c r="T261" i="20"/>
  <c r="T261" i="21" s="1"/>
  <c r="T281" i="13" s="1"/>
  <c r="P261" i="20"/>
  <c r="P261" i="21" s="1"/>
  <c r="P281" i="13" s="1"/>
  <c r="L261" i="20"/>
  <c r="L261" i="21" s="1"/>
  <c r="L281" i="13" s="1"/>
  <c r="H261" i="20"/>
  <c r="H261" i="21" s="1"/>
  <c r="H281" i="13" s="1"/>
  <c r="D261" i="20"/>
  <c r="D261" i="21" s="1"/>
  <c r="D281" i="13" s="1"/>
  <c r="Y260" i="20"/>
  <c r="Y260" i="21" s="1"/>
  <c r="Y280" i="13" s="1"/>
  <c r="U260" i="20"/>
  <c r="U260" i="21" s="1"/>
  <c r="U280" i="13" s="1"/>
  <c r="Q260" i="20"/>
  <c r="Q260" i="21" s="1"/>
  <c r="Q280" i="13" s="1"/>
  <c r="M260" i="20"/>
  <c r="M260" i="21" s="1"/>
  <c r="M280" i="13" s="1"/>
  <c r="I260" i="20"/>
  <c r="I260" i="21" s="1"/>
  <c r="I280" i="13" s="1"/>
  <c r="E260" i="20"/>
  <c r="E260" i="21" s="1"/>
  <c r="E280" i="13" s="1"/>
  <c r="V259" i="20"/>
  <c r="V259" i="21" s="1"/>
  <c r="V279" i="13" s="1"/>
  <c r="R259" i="20"/>
  <c r="R259" i="21" s="1"/>
  <c r="R279" i="13" s="1"/>
  <c r="N259" i="20"/>
  <c r="N259" i="21" s="1"/>
  <c r="N279" i="13" s="1"/>
  <c r="J259" i="20"/>
  <c r="J259" i="21" s="1"/>
  <c r="J279" i="13" s="1"/>
  <c r="F259" i="20"/>
  <c r="F259" i="21" s="1"/>
  <c r="F279" i="13" s="1"/>
  <c r="B259" i="20"/>
  <c r="B259" i="21" s="1"/>
  <c r="B279" i="13" s="1"/>
  <c r="W258" i="20"/>
  <c r="W258" i="21" s="1"/>
  <c r="W278" i="13" s="1"/>
  <c r="S258" i="20"/>
  <c r="S258" i="21" s="1"/>
  <c r="S278" i="13" s="1"/>
  <c r="O258" i="20"/>
  <c r="O258" i="21" s="1"/>
  <c r="O278" i="13" s="1"/>
  <c r="K258" i="20"/>
  <c r="K258" i="21" s="1"/>
  <c r="K278" i="13" s="1"/>
  <c r="G258" i="20"/>
  <c r="G258" i="21" s="1"/>
  <c r="G278" i="13" s="1"/>
  <c r="C258" i="20"/>
  <c r="C258" i="21" s="1"/>
  <c r="C278" i="13" s="1"/>
  <c r="X257" i="20"/>
  <c r="X257" i="21" s="1"/>
  <c r="X277" i="13" s="1"/>
  <c r="T257" i="20"/>
  <c r="T257" i="21" s="1"/>
  <c r="T277" i="13" s="1"/>
  <c r="P257" i="20"/>
  <c r="P257" i="21" s="1"/>
  <c r="P277" i="13" s="1"/>
  <c r="L257" i="20"/>
  <c r="L257" i="21" s="1"/>
  <c r="L277" i="13" s="1"/>
  <c r="H257" i="20"/>
  <c r="H257" i="21" s="1"/>
  <c r="H277" i="13" s="1"/>
  <c r="D257" i="20"/>
  <c r="Y256" i="20"/>
  <c r="Y256" i="21" s="1"/>
  <c r="Y276" i="13" s="1"/>
  <c r="U256" i="20"/>
  <c r="U256" i="21" s="1"/>
  <c r="U276" i="13" s="1"/>
  <c r="Q256" i="20"/>
  <c r="Q256" i="21" s="1"/>
  <c r="Q276" i="13" s="1"/>
  <c r="M256" i="20"/>
  <c r="M256" i="21" s="1"/>
  <c r="M276" i="13" s="1"/>
  <c r="I256" i="20"/>
  <c r="I256" i="21" s="1"/>
  <c r="I276" i="13" s="1"/>
  <c r="E256" i="20"/>
  <c r="E256" i="21" s="1"/>
  <c r="E276" i="13" s="1"/>
  <c r="V255" i="20"/>
  <c r="V255" i="21" s="1"/>
  <c r="V275" i="13" s="1"/>
  <c r="R255" i="20"/>
  <c r="R255" i="21" s="1"/>
  <c r="R275" i="13" s="1"/>
  <c r="N255" i="20"/>
  <c r="N255" i="21" s="1"/>
  <c r="N275" i="13" s="1"/>
  <c r="J255" i="20"/>
  <c r="J255" i="21" s="1"/>
  <c r="J275" i="13" s="1"/>
  <c r="F255" i="20"/>
  <c r="F255" i="21" s="1"/>
  <c r="F275" i="13" s="1"/>
  <c r="B255" i="20"/>
  <c r="B255" i="21" s="1"/>
  <c r="B275" i="13" s="1"/>
  <c r="W254" i="20"/>
  <c r="W254" i="21" s="1"/>
  <c r="W274" i="13" s="1"/>
  <c r="S254" i="20"/>
  <c r="S254" i="21" s="1"/>
  <c r="S274" i="13" s="1"/>
  <c r="O254" i="20"/>
  <c r="O254" i="21" s="1"/>
  <c r="O274" i="13" s="1"/>
  <c r="K254" i="20"/>
  <c r="K254" i="21" s="1"/>
  <c r="K274" i="13" s="1"/>
  <c r="G254" i="20"/>
  <c r="G254" i="21" s="1"/>
  <c r="G274" i="13" s="1"/>
  <c r="C254" i="20"/>
  <c r="C254" i="21" s="1"/>
  <c r="C274" i="13" s="1"/>
  <c r="X253" i="20"/>
  <c r="X253" i="21" s="1"/>
  <c r="X273" i="13" s="1"/>
  <c r="T253" i="20"/>
  <c r="T253" i="21" s="1"/>
  <c r="T273" i="13" s="1"/>
  <c r="P253" i="20"/>
  <c r="P253" i="21" s="1"/>
  <c r="P273" i="13" s="1"/>
  <c r="L253" i="20"/>
  <c r="L253" i="21" s="1"/>
  <c r="L273" i="13" s="1"/>
  <c r="H253" i="20"/>
  <c r="H253" i="21" s="1"/>
  <c r="H273" i="13" s="1"/>
  <c r="D253" i="20"/>
  <c r="D253" i="21" s="1"/>
  <c r="D273" i="13" s="1"/>
  <c r="Y252" i="20"/>
  <c r="Y252" i="21" s="1"/>
  <c r="Y272" i="13" s="1"/>
  <c r="U252" i="20"/>
  <c r="U252" i="21" s="1"/>
  <c r="U272" i="13" s="1"/>
  <c r="Q252" i="20"/>
  <c r="Q252" i="21" s="1"/>
  <c r="Q272" i="13" s="1"/>
  <c r="M252" i="20"/>
  <c r="M252" i="21" s="1"/>
  <c r="M272" i="13" s="1"/>
  <c r="I252" i="20"/>
  <c r="I252" i="21" s="1"/>
  <c r="I272" i="13" s="1"/>
  <c r="E252" i="20"/>
  <c r="E252" i="21" s="1"/>
  <c r="E272" i="13" s="1"/>
  <c r="V251" i="20"/>
  <c r="V251" i="21" s="1"/>
  <c r="V271" i="13" s="1"/>
  <c r="R251" i="20"/>
  <c r="R251" i="21" s="1"/>
  <c r="R271" i="13" s="1"/>
  <c r="N251" i="20"/>
  <c r="N251" i="21" s="1"/>
  <c r="N271" i="13" s="1"/>
  <c r="J251" i="20"/>
  <c r="J251" i="21" s="1"/>
  <c r="J271" i="13" s="1"/>
  <c r="F251" i="20"/>
  <c r="F251" i="21" s="1"/>
  <c r="F271" i="13" s="1"/>
  <c r="B251" i="20"/>
  <c r="B251" i="21" s="1"/>
  <c r="B271" i="13" s="1"/>
  <c r="W250" i="20"/>
  <c r="W250" i="21" s="1"/>
  <c r="W270" i="13" s="1"/>
  <c r="S250" i="20"/>
  <c r="S250" i="21" s="1"/>
  <c r="S270" i="13" s="1"/>
  <c r="O250" i="20"/>
  <c r="O250" i="21" s="1"/>
  <c r="O270" i="13" s="1"/>
  <c r="K250" i="20"/>
  <c r="K250" i="21" s="1"/>
  <c r="K270" i="13" s="1"/>
  <c r="G250" i="20"/>
  <c r="G250" i="21" s="1"/>
  <c r="G270" i="13" s="1"/>
  <c r="C250" i="20"/>
  <c r="C250" i="21" s="1"/>
  <c r="C270" i="13" s="1"/>
  <c r="X249" i="20"/>
  <c r="X249" i="21" s="1"/>
  <c r="X269" i="13" s="1"/>
  <c r="T249" i="20"/>
  <c r="T249" i="21" s="1"/>
  <c r="T269" i="13" s="1"/>
  <c r="P249" i="20"/>
  <c r="P249" i="21" s="1"/>
  <c r="P269" i="13" s="1"/>
  <c r="L249" i="20"/>
  <c r="L249" i="21" s="1"/>
  <c r="L269" i="13" s="1"/>
  <c r="H249" i="20"/>
  <c r="H249" i="21" s="1"/>
  <c r="H269" i="13" s="1"/>
  <c r="D249" i="20"/>
  <c r="D249" i="21" s="1"/>
  <c r="D269" i="13" s="1"/>
  <c r="Y248" i="20"/>
  <c r="Y248" i="21" s="1"/>
  <c r="Y268" i="13" s="1"/>
  <c r="U248" i="20"/>
  <c r="U248" i="21" s="1"/>
  <c r="U268" i="13" s="1"/>
  <c r="Q248" i="20"/>
  <c r="Q248" i="21" s="1"/>
  <c r="Q268" i="13" s="1"/>
  <c r="M248" i="20"/>
  <c r="M248" i="21" s="1"/>
  <c r="M268" i="13" s="1"/>
  <c r="I248" i="20"/>
  <c r="I248" i="21" s="1"/>
  <c r="I268" i="13" s="1"/>
  <c r="E248" i="20"/>
  <c r="E248" i="21" s="1"/>
  <c r="E268" i="13" s="1"/>
  <c r="V247" i="20"/>
  <c r="V247" i="21" s="1"/>
  <c r="V267" i="13" s="1"/>
  <c r="R247" i="20"/>
  <c r="R247" i="21" s="1"/>
  <c r="R267" i="13" s="1"/>
  <c r="N247" i="20"/>
  <c r="N247" i="21" s="1"/>
  <c r="N267" i="13" s="1"/>
  <c r="J247" i="20"/>
  <c r="J247" i="21" s="1"/>
  <c r="J267" i="13" s="1"/>
  <c r="F247" i="20"/>
  <c r="F247" i="21" s="1"/>
  <c r="F267" i="13" s="1"/>
  <c r="B247" i="20"/>
  <c r="B247" i="21" s="1"/>
  <c r="B267" i="13" s="1"/>
  <c r="W246" i="20"/>
  <c r="W246" i="21" s="1"/>
  <c r="W266" i="13" s="1"/>
  <c r="S246" i="20"/>
  <c r="S246" i="21" s="1"/>
  <c r="S266" i="13" s="1"/>
  <c r="O246" i="20"/>
  <c r="O246" i="21" s="1"/>
  <c r="O266" i="13" s="1"/>
  <c r="K246" i="20"/>
  <c r="K246" i="21" s="1"/>
  <c r="K266" i="13" s="1"/>
  <c r="G246" i="20"/>
  <c r="G246" i="21" s="1"/>
  <c r="G266" i="13" s="1"/>
  <c r="C246" i="20"/>
  <c r="C246" i="21" s="1"/>
  <c r="C266" i="13" s="1"/>
  <c r="X245" i="20"/>
  <c r="X245" i="21" s="1"/>
  <c r="X265" i="13" s="1"/>
  <c r="T245" i="20"/>
  <c r="T245" i="21" s="1"/>
  <c r="T265" i="13" s="1"/>
  <c r="P245" i="20"/>
  <c r="P245" i="21" s="1"/>
  <c r="P265" i="13" s="1"/>
  <c r="L245" i="20"/>
  <c r="L245" i="21" s="1"/>
  <c r="L265" i="13" s="1"/>
  <c r="H245" i="20"/>
  <c r="H245" i="21" s="1"/>
  <c r="H265" i="13" s="1"/>
  <c r="D245" i="20"/>
  <c r="D245" i="21" s="1"/>
  <c r="D265" i="13" s="1"/>
  <c r="Y244" i="20"/>
  <c r="Y244" i="21" s="1"/>
  <c r="Y264" i="13" s="1"/>
  <c r="U244" i="20"/>
  <c r="U244" i="21" s="1"/>
  <c r="U264" i="13" s="1"/>
  <c r="Q244" i="20"/>
  <c r="Q244" i="21" s="1"/>
  <c r="Q264" i="13" s="1"/>
  <c r="M244" i="20"/>
  <c r="M244" i="21" s="1"/>
  <c r="M264" i="13" s="1"/>
  <c r="I244" i="20"/>
  <c r="I244" i="21" s="1"/>
  <c r="I264" i="13" s="1"/>
  <c r="E244" i="20"/>
  <c r="E244" i="21" s="1"/>
  <c r="E264" i="13" s="1"/>
  <c r="V243" i="20"/>
  <c r="V243" i="21" s="1"/>
  <c r="V263" i="13" s="1"/>
  <c r="R243" i="20"/>
  <c r="R243" i="21" s="1"/>
  <c r="R263" i="13" s="1"/>
  <c r="N243" i="20"/>
  <c r="N243" i="21" s="1"/>
  <c r="N263" i="13" s="1"/>
  <c r="Y375" i="20"/>
  <c r="Y375" i="21" s="1"/>
  <c r="Y395" i="13" s="1"/>
  <c r="Y367" i="20"/>
  <c r="Y367" i="21" s="1"/>
  <c r="Y387" i="13" s="1"/>
  <c r="Q360" i="20"/>
  <c r="Q360" i="21" s="1"/>
  <c r="Q380" i="13" s="1"/>
  <c r="B359" i="20"/>
  <c r="B359" i="21" s="1"/>
  <c r="B379" i="13" s="1"/>
  <c r="L355" i="20"/>
  <c r="L355" i="21" s="1"/>
  <c r="L375" i="13" s="1"/>
  <c r="W351" i="20"/>
  <c r="W351" i="21" s="1"/>
  <c r="W371" i="13" s="1"/>
  <c r="V348" i="20"/>
  <c r="V348" i="21" s="1"/>
  <c r="V368" i="13" s="1"/>
  <c r="D347" i="20"/>
  <c r="D347" i="21" s="1"/>
  <c r="D367" i="13" s="1"/>
  <c r="P343" i="20"/>
  <c r="P343" i="21" s="1"/>
  <c r="P363" i="13" s="1"/>
  <c r="M342" i="20"/>
  <c r="M342" i="21" s="1"/>
  <c r="M362" i="13" s="1"/>
  <c r="R341" i="20"/>
  <c r="R341" i="21" s="1"/>
  <c r="R361" i="13" s="1"/>
  <c r="T340" i="20"/>
  <c r="T340" i="21" s="1"/>
  <c r="T360" i="13" s="1"/>
  <c r="P339" i="20"/>
  <c r="P339" i="21" s="1"/>
  <c r="P359" i="13" s="1"/>
  <c r="M338" i="20"/>
  <c r="M338" i="21" s="1"/>
  <c r="M358" i="13" s="1"/>
  <c r="R337" i="20"/>
  <c r="R337" i="21" s="1"/>
  <c r="R357" i="13" s="1"/>
  <c r="T336" i="20"/>
  <c r="T336" i="21" s="1"/>
  <c r="T356" i="13" s="1"/>
  <c r="P335" i="20"/>
  <c r="P335" i="21" s="1"/>
  <c r="P355" i="13" s="1"/>
  <c r="M334" i="20"/>
  <c r="M334" i="21" s="1"/>
  <c r="M354" i="13" s="1"/>
  <c r="R333" i="20"/>
  <c r="R333" i="21" s="1"/>
  <c r="R353" i="13" s="1"/>
  <c r="T332" i="20"/>
  <c r="T332" i="21" s="1"/>
  <c r="T352" i="13" s="1"/>
  <c r="P331" i="20"/>
  <c r="P331" i="21" s="1"/>
  <c r="P351" i="13" s="1"/>
  <c r="M330" i="20"/>
  <c r="M330" i="21" s="1"/>
  <c r="M350" i="13" s="1"/>
  <c r="R329" i="20"/>
  <c r="R329" i="21" s="1"/>
  <c r="R349" i="13" s="1"/>
  <c r="T328" i="20"/>
  <c r="T328" i="21" s="1"/>
  <c r="T348" i="13" s="1"/>
  <c r="K327" i="20"/>
  <c r="K327" i="21" s="1"/>
  <c r="K347" i="13" s="1"/>
  <c r="Q326" i="20"/>
  <c r="Q326" i="21" s="1"/>
  <c r="Q346" i="13" s="1"/>
  <c r="W325" i="20"/>
  <c r="W325" i="21" s="1"/>
  <c r="W345" i="13" s="1"/>
  <c r="B325" i="20"/>
  <c r="B325" i="21" s="1"/>
  <c r="B345" i="13" s="1"/>
  <c r="H324" i="20"/>
  <c r="H324" i="21" s="1"/>
  <c r="H344" i="13" s="1"/>
  <c r="U323" i="20"/>
  <c r="U323" i="21" s="1"/>
  <c r="U343" i="13" s="1"/>
  <c r="F322" i="20"/>
  <c r="F322" i="21" s="1"/>
  <c r="F342" i="13" s="1"/>
  <c r="M321" i="20"/>
  <c r="M321" i="21" s="1"/>
  <c r="M341" i="13" s="1"/>
  <c r="S320" i="20"/>
  <c r="S320" i="21" s="1"/>
  <c r="S340" i="13" s="1"/>
  <c r="K319" i="20"/>
  <c r="K319" i="21" s="1"/>
  <c r="K339" i="13" s="1"/>
  <c r="Q318" i="20"/>
  <c r="Q318" i="21" s="1"/>
  <c r="Q338" i="13" s="1"/>
  <c r="W317" i="20"/>
  <c r="W317" i="21" s="1"/>
  <c r="W337" i="13" s="1"/>
  <c r="B317" i="20"/>
  <c r="B317" i="21" s="1"/>
  <c r="B337" i="13" s="1"/>
  <c r="H316" i="20"/>
  <c r="H316" i="21" s="1"/>
  <c r="H336" i="13" s="1"/>
  <c r="U315" i="20"/>
  <c r="U315" i="21" s="1"/>
  <c r="U335" i="13" s="1"/>
  <c r="F314" i="20"/>
  <c r="F314" i="21" s="1"/>
  <c r="F334" i="13" s="1"/>
  <c r="O313" i="20"/>
  <c r="O313" i="21" s="1"/>
  <c r="O333" i="13" s="1"/>
  <c r="N312" i="20"/>
  <c r="N312" i="21" s="1"/>
  <c r="N332" i="13" s="1"/>
  <c r="B312" i="20"/>
  <c r="B312" i="21" s="1"/>
  <c r="B332" i="13" s="1"/>
  <c r="S311" i="20"/>
  <c r="S311" i="21" s="1"/>
  <c r="S331" i="13" s="1"/>
  <c r="H311" i="20"/>
  <c r="H311" i="21" s="1"/>
  <c r="H331" i="13" s="1"/>
  <c r="V310" i="20"/>
  <c r="V310" i="21" s="1"/>
  <c r="V330" i="13" s="1"/>
  <c r="M310" i="20"/>
  <c r="M310" i="21" s="1"/>
  <c r="M330" i="13" s="1"/>
  <c r="E310" i="20"/>
  <c r="E310" i="21" s="1"/>
  <c r="E330" i="13" s="1"/>
  <c r="V309" i="20"/>
  <c r="V309" i="21" s="1"/>
  <c r="V329" i="13" s="1"/>
  <c r="N309" i="20"/>
  <c r="N309" i="21" s="1"/>
  <c r="N329" i="13" s="1"/>
  <c r="F309" i="20"/>
  <c r="F309" i="21" s="1"/>
  <c r="F329" i="13" s="1"/>
  <c r="W308" i="20"/>
  <c r="W308" i="21" s="1"/>
  <c r="W328" i="13" s="1"/>
  <c r="O308" i="20"/>
  <c r="O308" i="21" s="1"/>
  <c r="O328" i="13" s="1"/>
  <c r="G308" i="20"/>
  <c r="G308" i="21" s="1"/>
  <c r="G328" i="13" s="1"/>
  <c r="S307" i="20"/>
  <c r="S307" i="21" s="1"/>
  <c r="S327" i="13" s="1"/>
  <c r="K307" i="20"/>
  <c r="K307" i="21" s="1"/>
  <c r="K327" i="13" s="1"/>
  <c r="C307" i="20"/>
  <c r="C307" i="21" s="1"/>
  <c r="C327" i="13" s="1"/>
  <c r="U306" i="20"/>
  <c r="U306" i="21" s="1"/>
  <c r="U326" i="13" s="1"/>
  <c r="M306" i="20"/>
  <c r="M306" i="21" s="1"/>
  <c r="M326" i="13" s="1"/>
  <c r="E306" i="20"/>
  <c r="E306" i="21" s="1"/>
  <c r="E326" i="13" s="1"/>
  <c r="V305" i="20"/>
  <c r="V305" i="21" s="1"/>
  <c r="V325" i="13" s="1"/>
  <c r="N305" i="20"/>
  <c r="N305" i="21" s="1"/>
  <c r="N325" i="13" s="1"/>
  <c r="F305" i="20"/>
  <c r="F305" i="21" s="1"/>
  <c r="F325" i="13" s="1"/>
  <c r="W304" i="20"/>
  <c r="W304" i="21" s="1"/>
  <c r="W324" i="13" s="1"/>
  <c r="O304" i="20"/>
  <c r="O304" i="21" s="1"/>
  <c r="O324" i="13" s="1"/>
  <c r="G304" i="20"/>
  <c r="G304" i="21" s="1"/>
  <c r="G324" i="13" s="1"/>
  <c r="S303" i="20"/>
  <c r="S303" i="21" s="1"/>
  <c r="S323" i="13" s="1"/>
  <c r="K303" i="20"/>
  <c r="K303" i="21" s="1"/>
  <c r="K323" i="13" s="1"/>
  <c r="C303" i="20"/>
  <c r="C303" i="21" s="1"/>
  <c r="C323" i="13" s="1"/>
  <c r="U302" i="20"/>
  <c r="U302" i="21" s="1"/>
  <c r="U322" i="13" s="1"/>
  <c r="M302" i="20"/>
  <c r="M302" i="21" s="1"/>
  <c r="M322" i="13" s="1"/>
  <c r="E302" i="20"/>
  <c r="E302" i="21" s="1"/>
  <c r="E322" i="13" s="1"/>
  <c r="V301" i="20"/>
  <c r="V301" i="21" s="1"/>
  <c r="V321" i="13" s="1"/>
  <c r="N301" i="20"/>
  <c r="N301" i="21" s="1"/>
  <c r="N321" i="13" s="1"/>
  <c r="F301" i="20"/>
  <c r="F301" i="21" s="1"/>
  <c r="F321" i="13" s="1"/>
  <c r="W300" i="20"/>
  <c r="W300" i="21" s="1"/>
  <c r="W320" i="13" s="1"/>
  <c r="O300" i="20"/>
  <c r="O300" i="21" s="1"/>
  <c r="O320" i="13" s="1"/>
  <c r="G300" i="20"/>
  <c r="G300" i="21" s="1"/>
  <c r="G320" i="13" s="1"/>
  <c r="S299" i="20"/>
  <c r="S299" i="21" s="1"/>
  <c r="S319" i="13" s="1"/>
  <c r="K299" i="20"/>
  <c r="K299" i="21" s="1"/>
  <c r="K319" i="13" s="1"/>
  <c r="C299" i="20"/>
  <c r="C299" i="21" s="1"/>
  <c r="C319" i="13" s="1"/>
  <c r="U298" i="20"/>
  <c r="U298" i="21" s="1"/>
  <c r="U318" i="13" s="1"/>
  <c r="M298" i="20"/>
  <c r="M298" i="21" s="1"/>
  <c r="M318" i="13" s="1"/>
  <c r="E298" i="20"/>
  <c r="E298" i="21" s="1"/>
  <c r="E318" i="13" s="1"/>
  <c r="V297" i="20"/>
  <c r="V297" i="21" s="1"/>
  <c r="V317" i="13" s="1"/>
  <c r="N297" i="20"/>
  <c r="N297" i="21" s="1"/>
  <c r="N317" i="13" s="1"/>
  <c r="F297" i="20"/>
  <c r="F297" i="21" s="1"/>
  <c r="F317" i="13" s="1"/>
  <c r="W296" i="20"/>
  <c r="W296" i="21" s="1"/>
  <c r="W316" i="13" s="1"/>
  <c r="O296" i="20"/>
  <c r="O296" i="21" s="1"/>
  <c r="O316" i="13" s="1"/>
  <c r="G296" i="20"/>
  <c r="G296" i="21" s="1"/>
  <c r="G316" i="13" s="1"/>
  <c r="S295" i="20"/>
  <c r="S295" i="21" s="1"/>
  <c r="S315" i="13" s="1"/>
  <c r="K295" i="20"/>
  <c r="K295" i="21" s="1"/>
  <c r="K315" i="13" s="1"/>
  <c r="C295" i="20"/>
  <c r="C295" i="21" s="1"/>
  <c r="C315" i="13" s="1"/>
  <c r="U294" i="20"/>
  <c r="U294" i="21" s="1"/>
  <c r="U314" i="13" s="1"/>
  <c r="M294" i="20"/>
  <c r="M294" i="21" s="1"/>
  <c r="M314" i="13" s="1"/>
  <c r="E294" i="20"/>
  <c r="E294" i="21" s="1"/>
  <c r="E314" i="13" s="1"/>
  <c r="V293" i="20"/>
  <c r="V293" i="21" s="1"/>
  <c r="V313" i="13" s="1"/>
  <c r="N293" i="20"/>
  <c r="N293" i="21" s="1"/>
  <c r="N313" i="13" s="1"/>
  <c r="F293" i="20"/>
  <c r="F293" i="21" s="1"/>
  <c r="F313" i="13" s="1"/>
  <c r="W292" i="20"/>
  <c r="W292" i="21" s="1"/>
  <c r="W312" i="13" s="1"/>
  <c r="O292" i="20"/>
  <c r="O292" i="21" s="1"/>
  <c r="O312" i="13" s="1"/>
  <c r="G292" i="20"/>
  <c r="G292" i="21" s="1"/>
  <c r="G312" i="13" s="1"/>
  <c r="S291" i="20"/>
  <c r="S291" i="21" s="1"/>
  <c r="S311" i="13" s="1"/>
  <c r="K291" i="20"/>
  <c r="K291" i="21" s="1"/>
  <c r="K311" i="13" s="1"/>
  <c r="C291" i="20"/>
  <c r="C291" i="21" s="1"/>
  <c r="C311" i="13" s="1"/>
  <c r="U290" i="20"/>
  <c r="U290" i="21" s="1"/>
  <c r="U310" i="13" s="1"/>
  <c r="M290" i="20"/>
  <c r="M290" i="21" s="1"/>
  <c r="M310" i="13" s="1"/>
  <c r="E290" i="20"/>
  <c r="E290" i="21" s="1"/>
  <c r="E310" i="13" s="1"/>
  <c r="V289" i="20"/>
  <c r="V289" i="21" s="1"/>
  <c r="V309" i="13" s="1"/>
  <c r="N289" i="20"/>
  <c r="N289" i="21" s="1"/>
  <c r="N309" i="13" s="1"/>
  <c r="F289" i="20"/>
  <c r="F289" i="21" s="1"/>
  <c r="F309" i="13" s="1"/>
  <c r="W288" i="20"/>
  <c r="W288" i="21" s="1"/>
  <c r="W308" i="13" s="1"/>
  <c r="O288" i="20"/>
  <c r="O288" i="21" s="1"/>
  <c r="O308" i="13" s="1"/>
  <c r="G288" i="20"/>
  <c r="G288" i="21" s="1"/>
  <c r="G308" i="13" s="1"/>
  <c r="S287" i="20"/>
  <c r="S287" i="21" s="1"/>
  <c r="S307" i="13" s="1"/>
  <c r="K287" i="20"/>
  <c r="K287" i="21" s="1"/>
  <c r="K307" i="13" s="1"/>
  <c r="C287" i="20"/>
  <c r="C287" i="21" s="1"/>
  <c r="C307" i="13" s="1"/>
  <c r="U286" i="20"/>
  <c r="U286" i="21" s="1"/>
  <c r="U306" i="13" s="1"/>
  <c r="M286" i="20"/>
  <c r="M286" i="21" s="1"/>
  <c r="M306" i="13" s="1"/>
  <c r="E286" i="20"/>
  <c r="E286" i="21" s="1"/>
  <c r="E306" i="13" s="1"/>
  <c r="V285" i="20"/>
  <c r="V285" i="21" s="1"/>
  <c r="V305" i="13" s="1"/>
  <c r="N285" i="20"/>
  <c r="N285" i="21" s="1"/>
  <c r="N305" i="13" s="1"/>
  <c r="F285" i="20"/>
  <c r="F285" i="21" s="1"/>
  <c r="F305" i="13" s="1"/>
  <c r="Y284" i="20"/>
  <c r="Y284" i="21" s="1"/>
  <c r="Y304" i="13" s="1"/>
  <c r="S284" i="20"/>
  <c r="S284" i="21" s="1"/>
  <c r="S304" i="13" s="1"/>
  <c r="N284" i="20"/>
  <c r="N284" i="21" s="1"/>
  <c r="N304" i="13" s="1"/>
  <c r="I284" i="20"/>
  <c r="I284" i="21" s="1"/>
  <c r="I304" i="13" s="1"/>
  <c r="C284" i="20"/>
  <c r="C284" i="21" s="1"/>
  <c r="C304" i="13" s="1"/>
  <c r="W283" i="20"/>
  <c r="W283" i="21" s="1"/>
  <c r="W303" i="13" s="1"/>
  <c r="R283" i="20"/>
  <c r="R283" i="21" s="1"/>
  <c r="R303" i="13" s="1"/>
  <c r="L283" i="20"/>
  <c r="L283" i="21" s="1"/>
  <c r="L303" i="13" s="1"/>
  <c r="G283" i="20"/>
  <c r="G283" i="21" s="1"/>
  <c r="G303" i="13" s="1"/>
  <c r="B283" i="20"/>
  <c r="B283" i="21" s="1"/>
  <c r="B303" i="13" s="1"/>
  <c r="W282" i="20"/>
  <c r="W282" i="21" s="1"/>
  <c r="W302" i="13" s="1"/>
  <c r="Q282" i="20"/>
  <c r="Q282" i="21" s="1"/>
  <c r="Q302" i="13" s="1"/>
  <c r="L282" i="20"/>
  <c r="L282" i="21" s="1"/>
  <c r="L302" i="13" s="1"/>
  <c r="G282" i="20"/>
  <c r="G282" i="21" s="1"/>
  <c r="G302" i="13" s="1"/>
  <c r="U281" i="20"/>
  <c r="U281" i="21" s="1"/>
  <c r="U301" i="13" s="1"/>
  <c r="P281" i="20"/>
  <c r="P281" i="21" s="1"/>
  <c r="P301" i="13" s="1"/>
  <c r="J281" i="20"/>
  <c r="J281" i="21" s="1"/>
  <c r="J301" i="13" s="1"/>
  <c r="E281" i="20"/>
  <c r="E281" i="21" s="1"/>
  <c r="E301" i="13" s="1"/>
  <c r="Y280" i="20"/>
  <c r="Y280" i="21" s="1"/>
  <c r="Y300" i="13" s="1"/>
  <c r="S280" i="20"/>
  <c r="S280" i="21" s="1"/>
  <c r="S300" i="13" s="1"/>
  <c r="N280" i="20"/>
  <c r="N280" i="21" s="1"/>
  <c r="N300" i="13" s="1"/>
  <c r="I280" i="20"/>
  <c r="I280" i="21" s="1"/>
  <c r="I300" i="13" s="1"/>
  <c r="C280" i="20"/>
  <c r="C280" i="21" s="1"/>
  <c r="C300" i="13" s="1"/>
  <c r="W279" i="20"/>
  <c r="W279" i="21" s="1"/>
  <c r="W299" i="13" s="1"/>
  <c r="R279" i="20"/>
  <c r="R279" i="21" s="1"/>
  <c r="R299" i="13" s="1"/>
  <c r="L279" i="20"/>
  <c r="L279" i="21" s="1"/>
  <c r="L299" i="13" s="1"/>
  <c r="G279" i="20"/>
  <c r="G279" i="21" s="1"/>
  <c r="G299" i="13" s="1"/>
  <c r="B279" i="20"/>
  <c r="B279" i="21" s="1"/>
  <c r="B299" i="13" s="1"/>
  <c r="W278" i="20"/>
  <c r="W278" i="21" s="1"/>
  <c r="W298" i="13" s="1"/>
  <c r="Q278" i="20"/>
  <c r="Q278" i="21" s="1"/>
  <c r="Q298" i="13" s="1"/>
  <c r="L278" i="20"/>
  <c r="L278" i="21" s="1"/>
  <c r="L298" i="13" s="1"/>
  <c r="G278" i="20"/>
  <c r="G278" i="21" s="1"/>
  <c r="G298" i="13" s="1"/>
  <c r="U277" i="20"/>
  <c r="U277" i="21" s="1"/>
  <c r="U297" i="13" s="1"/>
  <c r="P277" i="20"/>
  <c r="P277" i="21" s="1"/>
  <c r="P297" i="13" s="1"/>
  <c r="J277" i="20"/>
  <c r="J277" i="21" s="1"/>
  <c r="J297" i="13" s="1"/>
  <c r="E277" i="20"/>
  <c r="E277" i="21" s="1"/>
  <c r="E297" i="13" s="1"/>
  <c r="Y276" i="20"/>
  <c r="Y276" i="21" s="1"/>
  <c r="Y296" i="13" s="1"/>
  <c r="S276" i="20"/>
  <c r="S276" i="21" s="1"/>
  <c r="S296" i="13" s="1"/>
  <c r="N276" i="20"/>
  <c r="N276" i="21" s="1"/>
  <c r="N296" i="13" s="1"/>
  <c r="I276" i="20"/>
  <c r="I276" i="21" s="1"/>
  <c r="I296" i="13" s="1"/>
  <c r="C276" i="20"/>
  <c r="C276" i="21" s="1"/>
  <c r="C296" i="13" s="1"/>
  <c r="W275" i="20"/>
  <c r="W275" i="21" s="1"/>
  <c r="W295" i="13" s="1"/>
  <c r="R275" i="20"/>
  <c r="R275" i="21" s="1"/>
  <c r="R295" i="13" s="1"/>
  <c r="L275" i="20"/>
  <c r="L275" i="21" s="1"/>
  <c r="L295" i="13" s="1"/>
  <c r="G275" i="20"/>
  <c r="G275" i="21" s="1"/>
  <c r="G295" i="13" s="1"/>
  <c r="B275" i="20"/>
  <c r="B275" i="21" s="1"/>
  <c r="B295" i="13" s="1"/>
  <c r="W274" i="20"/>
  <c r="W274" i="21" s="1"/>
  <c r="W294" i="13" s="1"/>
  <c r="Q274" i="20"/>
  <c r="Q274" i="21" s="1"/>
  <c r="Q294" i="13" s="1"/>
  <c r="L274" i="20"/>
  <c r="L274" i="21" s="1"/>
  <c r="L294" i="13" s="1"/>
  <c r="G274" i="20"/>
  <c r="G274" i="21" s="1"/>
  <c r="G294" i="13" s="1"/>
  <c r="U273" i="20"/>
  <c r="U273" i="21" s="1"/>
  <c r="U293" i="13" s="1"/>
  <c r="P273" i="20"/>
  <c r="P273" i="21" s="1"/>
  <c r="P293" i="13" s="1"/>
  <c r="J273" i="20"/>
  <c r="J273" i="21" s="1"/>
  <c r="J293" i="13" s="1"/>
  <c r="E273" i="20"/>
  <c r="E273" i="21" s="1"/>
  <c r="E293" i="13" s="1"/>
  <c r="Y272" i="20"/>
  <c r="Y272" i="21" s="1"/>
  <c r="Y292" i="13" s="1"/>
  <c r="S272" i="20"/>
  <c r="S272" i="21" s="1"/>
  <c r="S292" i="13" s="1"/>
  <c r="N272" i="20"/>
  <c r="N272" i="21" s="1"/>
  <c r="N292" i="13" s="1"/>
  <c r="I272" i="20"/>
  <c r="I272" i="21" s="1"/>
  <c r="I292" i="13" s="1"/>
  <c r="C272" i="20"/>
  <c r="C272" i="21" s="1"/>
  <c r="C292" i="13" s="1"/>
  <c r="W271" i="20"/>
  <c r="W271" i="21" s="1"/>
  <c r="W291" i="13" s="1"/>
  <c r="R271" i="20"/>
  <c r="R271" i="21" s="1"/>
  <c r="R291" i="13" s="1"/>
  <c r="L271" i="20"/>
  <c r="L271" i="21" s="1"/>
  <c r="L291" i="13" s="1"/>
  <c r="G271" i="20"/>
  <c r="G271" i="21" s="1"/>
  <c r="G291" i="13" s="1"/>
  <c r="B271" i="20"/>
  <c r="B271" i="21" s="1"/>
  <c r="B291" i="13" s="1"/>
  <c r="W270" i="20"/>
  <c r="W270" i="21" s="1"/>
  <c r="W290" i="13" s="1"/>
  <c r="Q270" i="20"/>
  <c r="Q270" i="21" s="1"/>
  <c r="Q290" i="13" s="1"/>
  <c r="L270" i="20"/>
  <c r="L270" i="21" s="1"/>
  <c r="L290" i="13" s="1"/>
  <c r="G270" i="20"/>
  <c r="G270" i="21" s="1"/>
  <c r="G290" i="13" s="1"/>
  <c r="U269" i="20"/>
  <c r="U269" i="21" s="1"/>
  <c r="U289" i="13" s="1"/>
  <c r="P269" i="20"/>
  <c r="P269" i="21" s="1"/>
  <c r="P289" i="13" s="1"/>
  <c r="J269" i="20"/>
  <c r="J269" i="21" s="1"/>
  <c r="J289" i="13" s="1"/>
  <c r="E269" i="20"/>
  <c r="E269" i="21" s="1"/>
  <c r="E289" i="13" s="1"/>
  <c r="Y268" i="20"/>
  <c r="Y268" i="21" s="1"/>
  <c r="Y288" i="13" s="1"/>
  <c r="S268" i="20"/>
  <c r="S268" i="21" s="1"/>
  <c r="S288" i="13" s="1"/>
  <c r="N268" i="20"/>
  <c r="N268" i="21" s="1"/>
  <c r="N288" i="13" s="1"/>
  <c r="I268" i="20"/>
  <c r="I268" i="21" s="1"/>
  <c r="I288" i="13" s="1"/>
  <c r="D268" i="20"/>
  <c r="D268" i="21" s="1"/>
  <c r="D288" i="13" s="1"/>
  <c r="Y267" i="20"/>
  <c r="Y267" i="21" s="1"/>
  <c r="Y287" i="13" s="1"/>
  <c r="U267" i="20"/>
  <c r="U267" i="21" s="1"/>
  <c r="U287" i="13" s="1"/>
  <c r="Q267" i="20"/>
  <c r="Q267" i="21" s="1"/>
  <c r="Q287" i="13" s="1"/>
  <c r="M267" i="20"/>
  <c r="M267" i="21" s="1"/>
  <c r="M287" i="13" s="1"/>
  <c r="I267" i="20"/>
  <c r="I267" i="21" s="1"/>
  <c r="I287" i="13" s="1"/>
  <c r="E267" i="20"/>
  <c r="E267" i="21" s="1"/>
  <c r="E287" i="13" s="1"/>
  <c r="V266" i="20"/>
  <c r="V266" i="21" s="1"/>
  <c r="V286" i="13" s="1"/>
  <c r="R266" i="20"/>
  <c r="R266" i="21" s="1"/>
  <c r="R286" i="13" s="1"/>
  <c r="N266" i="20"/>
  <c r="N266" i="21" s="1"/>
  <c r="N286" i="13" s="1"/>
  <c r="J266" i="20"/>
  <c r="J266" i="21" s="1"/>
  <c r="J286" i="13" s="1"/>
  <c r="F266" i="20"/>
  <c r="F266" i="21" s="1"/>
  <c r="F286" i="13" s="1"/>
  <c r="B266" i="20"/>
  <c r="B266" i="21" s="1"/>
  <c r="B286" i="13" s="1"/>
  <c r="W265" i="20"/>
  <c r="W265" i="21" s="1"/>
  <c r="W285" i="13" s="1"/>
  <c r="S265" i="20"/>
  <c r="S265" i="21" s="1"/>
  <c r="S285" i="13" s="1"/>
  <c r="O265" i="20"/>
  <c r="O265" i="21" s="1"/>
  <c r="O285" i="13" s="1"/>
  <c r="K265" i="20"/>
  <c r="K265" i="21" s="1"/>
  <c r="K285" i="13" s="1"/>
  <c r="G265" i="20"/>
  <c r="G265" i="21" s="1"/>
  <c r="G285" i="13" s="1"/>
  <c r="C265" i="20"/>
  <c r="C265" i="21" s="1"/>
  <c r="C285" i="13" s="1"/>
  <c r="X264" i="20"/>
  <c r="X264" i="21" s="1"/>
  <c r="X284" i="13" s="1"/>
  <c r="T264" i="20"/>
  <c r="T264" i="21" s="1"/>
  <c r="T284" i="13" s="1"/>
  <c r="P264" i="20"/>
  <c r="P264" i="21" s="1"/>
  <c r="P284" i="13" s="1"/>
  <c r="L264" i="20"/>
  <c r="L264" i="21" s="1"/>
  <c r="L284" i="13" s="1"/>
  <c r="H264" i="20"/>
  <c r="H264" i="21" s="1"/>
  <c r="H284" i="13" s="1"/>
  <c r="D264" i="20"/>
  <c r="D264" i="21" s="1"/>
  <c r="D284" i="13" s="1"/>
  <c r="Y263" i="20"/>
  <c r="Y263" i="21" s="1"/>
  <c r="Y283" i="13" s="1"/>
  <c r="U263" i="20"/>
  <c r="U263" i="21" s="1"/>
  <c r="U283" i="13" s="1"/>
  <c r="Q263" i="20"/>
  <c r="Q263" i="21" s="1"/>
  <c r="Q283" i="13" s="1"/>
  <c r="M263" i="20"/>
  <c r="M263" i="21" s="1"/>
  <c r="M283" i="13" s="1"/>
  <c r="I263" i="20"/>
  <c r="I263" i="21" s="1"/>
  <c r="I283" i="13" s="1"/>
  <c r="E263" i="20"/>
  <c r="E263" i="21" s="1"/>
  <c r="E283" i="13" s="1"/>
  <c r="V262" i="20"/>
  <c r="V262" i="21" s="1"/>
  <c r="V282" i="13" s="1"/>
  <c r="R262" i="20"/>
  <c r="R262" i="21" s="1"/>
  <c r="R282" i="13" s="1"/>
  <c r="N262" i="20"/>
  <c r="N262" i="21" s="1"/>
  <c r="N282" i="13" s="1"/>
  <c r="J262" i="20"/>
  <c r="J262" i="21" s="1"/>
  <c r="J282" i="13" s="1"/>
  <c r="F262" i="20"/>
  <c r="F262" i="21" s="1"/>
  <c r="F282" i="13" s="1"/>
  <c r="B262" i="20"/>
  <c r="B262" i="21" s="1"/>
  <c r="B282" i="13" s="1"/>
  <c r="W261" i="20"/>
  <c r="W261" i="21" s="1"/>
  <c r="W281" i="13" s="1"/>
  <c r="S261" i="20"/>
  <c r="S261" i="21" s="1"/>
  <c r="S281" i="13" s="1"/>
  <c r="O261" i="20"/>
  <c r="O261" i="21" s="1"/>
  <c r="O281" i="13" s="1"/>
  <c r="K261" i="20"/>
  <c r="K261" i="21" s="1"/>
  <c r="K281" i="13" s="1"/>
  <c r="G261" i="20"/>
  <c r="G261" i="21" s="1"/>
  <c r="G281" i="13" s="1"/>
  <c r="C261" i="20"/>
  <c r="C261" i="21" s="1"/>
  <c r="C281" i="13" s="1"/>
  <c r="X260" i="20"/>
  <c r="X260" i="21" s="1"/>
  <c r="X280" i="13" s="1"/>
  <c r="T260" i="20"/>
  <c r="T260" i="21" s="1"/>
  <c r="T280" i="13" s="1"/>
  <c r="P260" i="20"/>
  <c r="P260" i="21" s="1"/>
  <c r="P280" i="13" s="1"/>
  <c r="L260" i="20"/>
  <c r="L260" i="21" s="1"/>
  <c r="L280" i="13" s="1"/>
  <c r="H260" i="20"/>
  <c r="H260" i="21" s="1"/>
  <c r="H280" i="13" s="1"/>
  <c r="D260" i="20"/>
  <c r="D260" i="21" s="1"/>
  <c r="D280" i="13" s="1"/>
  <c r="Y259" i="20"/>
  <c r="Y259" i="21" s="1"/>
  <c r="Y279" i="13" s="1"/>
  <c r="U259" i="20"/>
  <c r="U259" i="21" s="1"/>
  <c r="U279" i="13" s="1"/>
  <c r="Q259" i="20"/>
  <c r="Q259" i="21" s="1"/>
  <c r="Q279" i="13" s="1"/>
  <c r="M259" i="20"/>
  <c r="M259" i="21" s="1"/>
  <c r="M279" i="13" s="1"/>
  <c r="I259" i="20"/>
  <c r="I259" i="21" s="1"/>
  <c r="I279" i="13" s="1"/>
  <c r="E259" i="20"/>
  <c r="E259" i="21" s="1"/>
  <c r="E279" i="13" s="1"/>
  <c r="V258" i="20"/>
  <c r="V258" i="21" s="1"/>
  <c r="V278" i="13" s="1"/>
  <c r="R258" i="20"/>
  <c r="R258" i="21" s="1"/>
  <c r="R278" i="13" s="1"/>
  <c r="N258" i="20"/>
  <c r="N258" i="21" s="1"/>
  <c r="N278" i="13" s="1"/>
  <c r="J258" i="20"/>
  <c r="J258" i="21" s="1"/>
  <c r="J278" i="13" s="1"/>
  <c r="F258" i="20"/>
  <c r="F258" i="21" s="1"/>
  <c r="F278" i="13" s="1"/>
  <c r="B258" i="20"/>
  <c r="B258" i="21" s="1"/>
  <c r="B278" i="13" s="1"/>
  <c r="W257" i="20"/>
  <c r="W257" i="21" s="1"/>
  <c r="W277" i="13" s="1"/>
  <c r="S257" i="20"/>
  <c r="S257" i="21" s="1"/>
  <c r="S277" i="13" s="1"/>
  <c r="O257" i="20"/>
  <c r="O257" i="21" s="1"/>
  <c r="O277" i="13" s="1"/>
  <c r="K257" i="20"/>
  <c r="K257" i="21" s="1"/>
  <c r="K277" i="13" s="1"/>
  <c r="G257" i="20"/>
  <c r="G257" i="21" s="1"/>
  <c r="G277" i="13" s="1"/>
  <c r="C257" i="20"/>
  <c r="C257" i="21" s="1"/>
  <c r="C277" i="13" s="1"/>
  <c r="X256" i="20"/>
  <c r="X256" i="21" s="1"/>
  <c r="X276" i="13" s="1"/>
  <c r="T256" i="20"/>
  <c r="T256" i="21" s="1"/>
  <c r="T276" i="13" s="1"/>
  <c r="P256" i="20"/>
  <c r="P256" i="21" s="1"/>
  <c r="P276" i="13" s="1"/>
  <c r="L256" i="20"/>
  <c r="L256" i="21" s="1"/>
  <c r="L276" i="13" s="1"/>
  <c r="H256" i="20"/>
  <c r="H256" i="21" s="1"/>
  <c r="H276" i="13" s="1"/>
  <c r="D256" i="20"/>
  <c r="D256" i="21" s="1"/>
  <c r="D276" i="13" s="1"/>
  <c r="Y255" i="20"/>
  <c r="Y255" i="21" s="1"/>
  <c r="Y275" i="13" s="1"/>
  <c r="U255" i="20"/>
  <c r="U255" i="21" s="1"/>
  <c r="U275" i="13" s="1"/>
  <c r="Q255" i="20"/>
  <c r="Q255" i="21" s="1"/>
  <c r="Q275" i="13" s="1"/>
  <c r="M255" i="20"/>
  <c r="M255" i="21" s="1"/>
  <c r="M275" i="13" s="1"/>
  <c r="I255" i="20"/>
  <c r="I255" i="21" s="1"/>
  <c r="I275" i="13" s="1"/>
  <c r="E255" i="20"/>
  <c r="E255" i="21" s="1"/>
  <c r="E275" i="13" s="1"/>
  <c r="V254" i="20"/>
  <c r="V254" i="21" s="1"/>
  <c r="V274" i="13" s="1"/>
  <c r="R254" i="20"/>
  <c r="R254" i="21" s="1"/>
  <c r="R274" i="13" s="1"/>
  <c r="N254" i="20"/>
  <c r="N254" i="21" s="1"/>
  <c r="N274" i="13" s="1"/>
  <c r="J254" i="20"/>
  <c r="J254" i="21" s="1"/>
  <c r="J274" i="13" s="1"/>
  <c r="F254" i="20"/>
  <c r="F254" i="21" s="1"/>
  <c r="F274" i="13" s="1"/>
  <c r="B254" i="20"/>
  <c r="B254" i="21" s="1"/>
  <c r="B274" i="13" s="1"/>
  <c r="W253" i="20"/>
  <c r="W253" i="21" s="1"/>
  <c r="W273" i="13" s="1"/>
  <c r="S253" i="20"/>
  <c r="S253" i="21" s="1"/>
  <c r="S273" i="13" s="1"/>
  <c r="O253" i="20"/>
  <c r="O253" i="21" s="1"/>
  <c r="O273" i="13" s="1"/>
  <c r="K253" i="20"/>
  <c r="K253" i="21" s="1"/>
  <c r="K273" i="13" s="1"/>
  <c r="G253" i="20"/>
  <c r="G253" i="21" s="1"/>
  <c r="G273" i="13" s="1"/>
  <c r="C253" i="20"/>
  <c r="C253" i="21" s="1"/>
  <c r="C273" i="13" s="1"/>
  <c r="X252" i="20"/>
  <c r="X252" i="21" s="1"/>
  <c r="X272" i="13" s="1"/>
  <c r="T252" i="20"/>
  <c r="T252" i="21" s="1"/>
  <c r="T272" i="13" s="1"/>
  <c r="P252" i="20"/>
  <c r="P252" i="21" s="1"/>
  <c r="P272" i="13" s="1"/>
  <c r="L252" i="20"/>
  <c r="L252" i="21" s="1"/>
  <c r="L272" i="13" s="1"/>
  <c r="H252" i="20"/>
  <c r="H252" i="21" s="1"/>
  <c r="H272" i="13" s="1"/>
  <c r="D252" i="20"/>
  <c r="D252" i="21" s="1"/>
  <c r="D272" i="13" s="1"/>
  <c r="Y251" i="20"/>
  <c r="Y251" i="21" s="1"/>
  <c r="Y271" i="13" s="1"/>
  <c r="U251" i="20"/>
  <c r="U251" i="21" s="1"/>
  <c r="U271" i="13" s="1"/>
  <c r="Q251" i="20"/>
  <c r="Q251" i="21" s="1"/>
  <c r="Q271" i="13" s="1"/>
  <c r="M251" i="20"/>
  <c r="M251" i="21" s="1"/>
  <c r="M271" i="13" s="1"/>
  <c r="I251" i="20"/>
  <c r="I251" i="21" s="1"/>
  <c r="I271" i="13" s="1"/>
  <c r="E251" i="20"/>
  <c r="E251" i="21" s="1"/>
  <c r="E271" i="13" s="1"/>
  <c r="V250" i="20"/>
  <c r="V250" i="21" s="1"/>
  <c r="V270" i="13" s="1"/>
  <c r="R250" i="20"/>
  <c r="R250" i="21" s="1"/>
  <c r="R270" i="13" s="1"/>
  <c r="N250" i="20"/>
  <c r="N250" i="21" s="1"/>
  <c r="N270" i="13" s="1"/>
  <c r="J250" i="20"/>
  <c r="J250" i="21" s="1"/>
  <c r="J270" i="13" s="1"/>
  <c r="F250" i="20"/>
  <c r="F250" i="21" s="1"/>
  <c r="F270" i="13" s="1"/>
  <c r="B250" i="20"/>
  <c r="B250" i="21" s="1"/>
  <c r="B270" i="13" s="1"/>
  <c r="W249" i="20"/>
  <c r="W249" i="21" s="1"/>
  <c r="W269" i="13" s="1"/>
  <c r="S249" i="20"/>
  <c r="S249" i="21" s="1"/>
  <c r="S269" i="13" s="1"/>
  <c r="O249" i="20"/>
  <c r="O249" i="21" s="1"/>
  <c r="O269" i="13" s="1"/>
  <c r="K249" i="20"/>
  <c r="K249" i="21" s="1"/>
  <c r="K269" i="13" s="1"/>
  <c r="G249" i="20"/>
  <c r="G249" i="21" s="1"/>
  <c r="G269" i="13" s="1"/>
  <c r="C249" i="20"/>
  <c r="C249" i="21" s="1"/>
  <c r="C269" i="13" s="1"/>
  <c r="X248" i="20"/>
  <c r="X248" i="21" s="1"/>
  <c r="X268" i="13" s="1"/>
  <c r="T248" i="20"/>
  <c r="T248" i="21" s="1"/>
  <c r="T268" i="13" s="1"/>
  <c r="P248" i="20"/>
  <c r="P248" i="21" s="1"/>
  <c r="P268" i="13" s="1"/>
  <c r="L248" i="20"/>
  <c r="L248" i="21" s="1"/>
  <c r="L268" i="13" s="1"/>
  <c r="H248" i="20"/>
  <c r="H248" i="21" s="1"/>
  <c r="H268" i="13" s="1"/>
  <c r="D248" i="20"/>
  <c r="D248" i="21" s="1"/>
  <c r="D268" i="13" s="1"/>
  <c r="Y247" i="20"/>
  <c r="Y247" i="21" s="1"/>
  <c r="Y267" i="13" s="1"/>
  <c r="U247" i="20"/>
  <c r="U247" i="21" s="1"/>
  <c r="U267" i="13" s="1"/>
  <c r="Q247" i="20"/>
  <c r="Q247" i="21" s="1"/>
  <c r="Q267" i="13" s="1"/>
  <c r="M247" i="20"/>
  <c r="M247" i="21" s="1"/>
  <c r="M267" i="13" s="1"/>
  <c r="I247" i="20"/>
  <c r="I247" i="21" s="1"/>
  <c r="I267" i="13" s="1"/>
  <c r="E247" i="20"/>
  <c r="E247" i="21" s="1"/>
  <c r="E267" i="13" s="1"/>
  <c r="V246" i="20"/>
  <c r="V246" i="21" s="1"/>
  <c r="V266" i="13" s="1"/>
  <c r="R246" i="20"/>
  <c r="R246" i="21" s="1"/>
  <c r="R266" i="13" s="1"/>
  <c r="N246" i="20"/>
  <c r="N246" i="21" s="1"/>
  <c r="N266" i="13" s="1"/>
  <c r="J246" i="20"/>
  <c r="J246" i="21" s="1"/>
  <c r="J266" i="13" s="1"/>
  <c r="F246" i="20"/>
  <c r="F246" i="21" s="1"/>
  <c r="F266" i="13" s="1"/>
  <c r="B246" i="20"/>
  <c r="B246" i="21" s="1"/>
  <c r="B266" i="13" s="1"/>
  <c r="W245" i="20"/>
  <c r="W245" i="21" s="1"/>
  <c r="W265" i="13" s="1"/>
  <c r="S245" i="20"/>
  <c r="S245" i="21" s="1"/>
  <c r="S265" i="13" s="1"/>
  <c r="O245" i="20"/>
  <c r="O245" i="21" s="1"/>
  <c r="O265" i="13" s="1"/>
  <c r="K245" i="20"/>
  <c r="K245" i="21" s="1"/>
  <c r="K265" i="13" s="1"/>
  <c r="G245" i="20"/>
  <c r="G245" i="21" s="1"/>
  <c r="G265" i="13" s="1"/>
  <c r="C245" i="20"/>
  <c r="C245" i="21" s="1"/>
  <c r="C265" i="13" s="1"/>
  <c r="X244" i="20"/>
  <c r="X244" i="21" s="1"/>
  <c r="X264" i="13" s="1"/>
  <c r="T244" i="20"/>
  <c r="T244" i="21" s="1"/>
  <c r="T264" i="13" s="1"/>
  <c r="P244" i="20"/>
  <c r="P244" i="21" s="1"/>
  <c r="P264" i="13" s="1"/>
  <c r="L244" i="20"/>
  <c r="L244" i="21" s="1"/>
  <c r="L264" i="13" s="1"/>
  <c r="H244" i="20"/>
  <c r="H244" i="21" s="1"/>
  <c r="H264" i="13" s="1"/>
  <c r="D244" i="20"/>
  <c r="D244" i="21" s="1"/>
  <c r="D264" i="13" s="1"/>
  <c r="Y243" i="20"/>
  <c r="Y243" i="21" s="1"/>
  <c r="Y263" i="13" s="1"/>
  <c r="U243" i="20"/>
  <c r="U243" i="21" s="1"/>
  <c r="U263" i="13" s="1"/>
  <c r="Q243" i="20"/>
  <c r="Q243" i="21" s="1"/>
  <c r="Q263" i="13" s="1"/>
  <c r="M243" i="20"/>
  <c r="M243" i="21" s="1"/>
  <c r="M263" i="13" s="1"/>
  <c r="I243" i="20"/>
  <c r="I243" i="21" s="1"/>
  <c r="I263" i="13" s="1"/>
  <c r="E243" i="20"/>
  <c r="E243" i="21" s="1"/>
  <c r="E263" i="13" s="1"/>
  <c r="V242" i="20"/>
  <c r="V242" i="21" s="1"/>
  <c r="V262" i="13" s="1"/>
  <c r="R242" i="20"/>
  <c r="R242" i="21" s="1"/>
  <c r="R262" i="13" s="1"/>
  <c r="N242" i="20"/>
  <c r="N242" i="21" s="1"/>
  <c r="N262" i="13" s="1"/>
  <c r="J242" i="20"/>
  <c r="J242" i="21" s="1"/>
  <c r="J262" i="13" s="1"/>
  <c r="F242" i="20"/>
  <c r="F242" i="21" s="1"/>
  <c r="F262" i="13" s="1"/>
  <c r="B242" i="20"/>
  <c r="B242" i="21" s="1"/>
  <c r="B262" i="13" s="1"/>
  <c r="W241" i="20"/>
  <c r="W241" i="21" s="1"/>
  <c r="W261" i="13" s="1"/>
  <c r="S241" i="20"/>
  <c r="S241" i="21" s="1"/>
  <c r="S261" i="13" s="1"/>
  <c r="O241" i="20"/>
  <c r="O241" i="21" s="1"/>
  <c r="O261" i="13" s="1"/>
  <c r="K241" i="20"/>
  <c r="K241" i="21" s="1"/>
  <c r="K261" i="13" s="1"/>
  <c r="G241" i="20"/>
  <c r="G241" i="21" s="1"/>
  <c r="G261" i="13" s="1"/>
  <c r="C241" i="20"/>
  <c r="C241" i="21" s="1"/>
  <c r="C261" i="13" s="1"/>
  <c r="X240" i="20"/>
  <c r="X240" i="21" s="1"/>
  <c r="X260" i="13" s="1"/>
  <c r="T240" i="20"/>
  <c r="T240" i="21" s="1"/>
  <c r="T260" i="13" s="1"/>
  <c r="P240" i="20"/>
  <c r="P240" i="21" s="1"/>
  <c r="P260" i="13" s="1"/>
  <c r="L240" i="20"/>
  <c r="L240" i="21" s="1"/>
  <c r="L260" i="13" s="1"/>
  <c r="H240" i="20"/>
  <c r="H240" i="21" s="1"/>
  <c r="H260" i="13" s="1"/>
  <c r="D240" i="20"/>
  <c r="D240" i="21" s="1"/>
  <c r="D260" i="13" s="1"/>
  <c r="Y239" i="20"/>
  <c r="Y239" i="21" s="1"/>
  <c r="Y259" i="13" s="1"/>
  <c r="U239" i="20"/>
  <c r="U239" i="21" s="1"/>
  <c r="U259" i="13" s="1"/>
  <c r="Q239" i="20"/>
  <c r="Q239" i="21" s="1"/>
  <c r="Q259" i="13" s="1"/>
  <c r="M239" i="20"/>
  <c r="M239" i="21" s="1"/>
  <c r="M259" i="13" s="1"/>
  <c r="I239" i="20"/>
  <c r="I239" i="21" s="1"/>
  <c r="I259" i="13" s="1"/>
  <c r="E239" i="20"/>
  <c r="E239" i="21" s="1"/>
  <c r="E259" i="13" s="1"/>
  <c r="V238" i="20"/>
  <c r="V238" i="21" s="1"/>
  <c r="V258" i="13" s="1"/>
  <c r="R238" i="20"/>
  <c r="R238" i="21" s="1"/>
  <c r="R258" i="13" s="1"/>
  <c r="N238" i="20"/>
  <c r="N238" i="21" s="1"/>
  <c r="N258" i="13" s="1"/>
  <c r="J238" i="20"/>
  <c r="J238" i="21" s="1"/>
  <c r="J258" i="13" s="1"/>
  <c r="F238" i="20"/>
  <c r="F238" i="21" s="1"/>
  <c r="F258" i="13" s="1"/>
  <c r="B238" i="20"/>
  <c r="B238" i="21" s="1"/>
  <c r="B258" i="13" s="1"/>
  <c r="W237" i="20"/>
  <c r="W237" i="21" s="1"/>
  <c r="W257" i="13" s="1"/>
  <c r="S237" i="20"/>
  <c r="S237" i="21" s="1"/>
  <c r="S257" i="13" s="1"/>
  <c r="O237" i="20"/>
  <c r="O237" i="21" s="1"/>
  <c r="O257" i="13" s="1"/>
  <c r="K237" i="20"/>
  <c r="K237" i="21" s="1"/>
  <c r="K257" i="13" s="1"/>
  <c r="G237" i="20"/>
  <c r="G237" i="21" s="1"/>
  <c r="G257" i="13" s="1"/>
  <c r="C237" i="20"/>
  <c r="C237" i="21" s="1"/>
  <c r="C257" i="13" s="1"/>
  <c r="X236" i="20"/>
  <c r="X236" i="21" s="1"/>
  <c r="X256" i="13" s="1"/>
  <c r="T236" i="20"/>
  <c r="T236" i="21" s="1"/>
  <c r="T256" i="13" s="1"/>
  <c r="P236" i="20"/>
  <c r="P236" i="21" s="1"/>
  <c r="P256" i="13" s="1"/>
  <c r="L236" i="20"/>
  <c r="L236" i="21" s="1"/>
  <c r="L256" i="13" s="1"/>
  <c r="H236" i="20"/>
  <c r="H236" i="21" s="1"/>
  <c r="H256" i="13" s="1"/>
  <c r="D236" i="20"/>
  <c r="Y235" i="20"/>
  <c r="Y235" i="21" s="1"/>
  <c r="Y255" i="13" s="1"/>
  <c r="U235" i="20"/>
  <c r="U235" i="21" s="1"/>
  <c r="U255" i="13" s="1"/>
  <c r="Q235" i="20"/>
  <c r="Q235" i="21" s="1"/>
  <c r="Q255" i="13" s="1"/>
  <c r="M235" i="20"/>
  <c r="M235" i="21" s="1"/>
  <c r="M255" i="13" s="1"/>
  <c r="I235" i="20"/>
  <c r="I235" i="21" s="1"/>
  <c r="I255" i="13" s="1"/>
  <c r="E235" i="20"/>
  <c r="E235" i="21" s="1"/>
  <c r="E255" i="13" s="1"/>
  <c r="V234" i="20"/>
  <c r="V234" i="21" s="1"/>
  <c r="V254" i="13" s="1"/>
  <c r="R234" i="20"/>
  <c r="R234" i="21" s="1"/>
  <c r="R254" i="13" s="1"/>
  <c r="N234" i="20"/>
  <c r="N234" i="21" s="1"/>
  <c r="N254" i="13" s="1"/>
  <c r="J234" i="20"/>
  <c r="J234" i="21" s="1"/>
  <c r="J254" i="13" s="1"/>
  <c r="F234" i="20"/>
  <c r="F234" i="21" s="1"/>
  <c r="F254" i="13" s="1"/>
  <c r="B234" i="20"/>
  <c r="B234" i="21" s="1"/>
  <c r="B254" i="13" s="1"/>
  <c r="W233" i="20"/>
  <c r="W233" i="21" s="1"/>
  <c r="W253" i="13" s="1"/>
  <c r="S233" i="20"/>
  <c r="S233" i="21" s="1"/>
  <c r="S253" i="13" s="1"/>
  <c r="O233" i="20"/>
  <c r="O233" i="21" s="1"/>
  <c r="O253" i="13" s="1"/>
  <c r="K233" i="20"/>
  <c r="K233" i="21" s="1"/>
  <c r="K253" i="13" s="1"/>
  <c r="G233" i="20"/>
  <c r="G233" i="21" s="1"/>
  <c r="G253" i="13" s="1"/>
  <c r="C233" i="20"/>
  <c r="C233" i="21" s="1"/>
  <c r="C253" i="13" s="1"/>
  <c r="X232" i="20"/>
  <c r="X232" i="21" s="1"/>
  <c r="X252" i="13" s="1"/>
  <c r="T232" i="20"/>
  <c r="T232" i="21" s="1"/>
  <c r="T252" i="13" s="1"/>
  <c r="P232" i="20"/>
  <c r="P232" i="21" s="1"/>
  <c r="P252" i="13" s="1"/>
  <c r="L232" i="20"/>
  <c r="L232" i="21" s="1"/>
  <c r="L252" i="13" s="1"/>
  <c r="H232" i="20"/>
  <c r="H232" i="21" s="1"/>
  <c r="H252" i="13" s="1"/>
  <c r="D232" i="20"/>
  <c r="D232" i="21" s="1"/>
  <c r="D252" i="13" s="1"/>
  <c r="Y231" i="20"/>
  <c r="Y231" i="21" s="1"/>
  <c r="Y251" i="13" s="1"/>
  <c r="U231" i="20"/>
  <c r="U231" i="21" s="1"/>
  <c r="U251" i="13" s="1"/>
  <c r="Q231" i="20"/>
  <c r="Q231" i="21" s="1"/>
  <c r="Q251" i="13" s="1"/>
  <c r="M231" i="20"/>
  <c r="M231" i="21" s="1"/>
  <c r="M251" i="13" s="1"/>
  <c r="I231" i="20"/>
  <c r="I231" i="21" s="1"/>
  <c r="I251" i="13" s="1"/>
  <c r="E231" i="20"/>
  <c r="E231" i="21" s="1"/>
  <c r="E251" i="13" s="1"/>
  <c r="V230" i="20"/>
  <c r="V230" i="21" s="1"/>
  <c r="V250" i="13" s="1"/>
  <c r="R230" i="20"/>
  <c r="R230" i="21" s="1"/>
  <c r="R250" i="13" s="1"/>
  <c r="N230" i="20"/>
  <c r="N230" i="21" s="1"/>
  <c r="N250" i="13" s="1"/>
  <c r="J230" i="20"/>
  <c r="J230" i="21" s="1"/>
  <c r="J250" i="13" s="1"/>
  <c r="F230" i="20"/>
  <c r="F230" i="21" s="1"/>
  <c r="F250" i="13" s="1"/>
  <c r="B230" i="20"/>
  <c r="B230" i="21" s="1"/>
  <c r="B250" i="13" s="1"/>
  <c r="W229" i="20"/>
  <c r="W229" i="21" s="1"/>
  <c r="W249" i="13" s="1"/>
  <c r="S229" i="20"/>
  <c r="S229" i="21" s="1"/>
  <c r="S249" i="13" s="1"/>
  <c r="O229" i="20"/>
  <c r="O229" i="21" s="1"/>
  <c r="O249" i="13" s="1"/>
  <c r="K229" i="20"/>
  <c r="K229" i="21" s="1"/>
  <c r="K249" i="13" s="1"/>
  <c r="G229" i="20"/>
  <c r="G229" i="21" s="1"/>
  <c r="G249" i="13" s="1"/>
  <c r="C229" i="20"/>
  <c r="C229" i="21" s="1"/>
  <c r="C249" i="13" s="1"/>
  <c r="X228" i="20"/>
  <c r="X228" i="21" s="1"/>
  <c r="X248" i="13" s="1"/>
  <c r="T228" i="20"/>
  <c r="T228" i="21" s="1"/>
  <c r="T248" i="13" s="1"/>
  <c r="P228" i="20"/>
  <c r="P228" i="21" s="1"/>
  <c r="P248" i="13" s="1"/>
  <c r="L228" i="20"/>
  <c r="L228" i="21" s="1"/>
  <c r="L248" i="13" s="1"/>
  <c r="H228" i="20"/>
  <c r="H228" i="21" s="1"/>
  <c r="H248" i="13" s="1"/>
  <c r="D228" i="20"/>
  <c r="Y227" i="20"/>
  <c r="Y227" i="21" s="1"/>
  <c r="Y247" i="13" s="1"/>
  <c r="U227" i="20"/>
  <c r="U227" i="21" s="1"/>
  <c r="U247" i="13" s="1"/>
  <c r="Q227" i="20"/>
  <c r="Q227" i="21" s="1"/>
  <c r="Q247" i="13" s="1"/>
  <c r="M227" i="20"/>
  <c r="M227" i="21" s="1"/>
  <c r="M247" i="13" s="1"/>
  <c r="I227" i="20"/>
  <c r="I227" i="21" s="1"/>
  <c r="I247" i="13" s="1"/>
  <c r="E227" i="20"/>
  <c r="E227" i="21" s="1"/>
  <c r="E247" i="13" s="1"/>
  <c r="V226" i="20"/>
  <c r="V226" i="21" s="1"/>
  <c r="V246" i="13" s="1"/>
  <c r="R226" i="20"/>
  <c r="R226" i="21" s="1"/>
  <c r="R246" i="13" s="1"/>
  <c r="N226" i="20"/>
  <c r="N226" i="21" s="1"/>
  <c r="N246" i="13" s="1"/>
  <c r="J226" i="20"/>
  <c r="J226" i="21" s="1"/>
  <c r="J246" i="13" s="1"/>
  <c r="U369" i="20"/>
  <c r="U369" i="21" s="1"/>
  <c r="U389" i="13" s="1"/>
  <c r="F360" i="20"/>
  <c r="F360" i="21" s="1"/>
  <c r="F380" i="13" s="1"/>
  <c r="Q348" i="20"/>
  <c r="Q348" i="21" s="1"/>
  <c r="Q368" i="13" s="1"/>
  <c r="K344" i="20"/>
  <c r="K344" i="21" s="1"/>
  <c r="K364" i="13" s="1"/>
  <c r="B341" i="20"/>
  <c r="B341" i="21" s="1"/>
  <c r="B361" i="13" s="1"/>
  <c r="P336" i="20"/>
  <c r="P336" i="21" s="1"/>
  <c r="P356" i="13" s="1"/>
  <c r="B333" i="20"/>
  <c r="B333" i="21" s="1"/>
  <c r="B353" i="13" s="1"/>
  <c r="P328" i="20"/>
  <c r="P328" i="21" s="1"/>
  <c r="P348" i="13" s="1"/>
  <c r="U327" i="20"/>
  <c r="U327" i="21" s="1"/>
  <c r="U347" i="13" s="1"/>
  <c r="F326" i="20"/>
  <c r="F326" i="21" s="1"/>
  <c r="F346" i="13" s="1"/>
  <c r="M323" i="20"/>
  <c r="M323" i="21" s="1"/>
  <c r="M343" i="13" s="1"/>
  <c r="Q322" i="20"/>
  <c r="Q322" i="21" s="1"/>
  <c r="Q342" i="13" s="1"/>
  <c r="B321" i="20"/>
  <c r="B321" i="21" s="1"/>
  <c r="B341" i="13" s="1"/>
  <c r="U317" i="20"/>
  <c r="U317" i="21" s="1"/>
  <c r="U337" i="13" s="1"/>
  <c r="F316" i="20"/>
  <c r="F316" i="21" s="1"/>
  <c r="F336" i="13" s="1"/>
  <c r="W313" i="20"/>
  <c r="W313" i="21" s="1"/>
  <c r="W333" i="13" s="1"/>
  <c r="X312" i="20"/>
  <c r="X312" i="21" s="1"/>
  <c r="X332" i="13" s="1"/>
  <c r="G311" i="20"/>
  <c r="G311" i="21" s="1"/>
  <c r="G331" i="13" s="1"/>
  <c r="Q310" i="20"/>
  <c r="Q310" i="21" s="1"/>
  <c r="Q330" i="13" s="1"/>
  <c r="J309" i="20"/>
  <c r="J309" i="21" s="1"/>
  <c r="J329" i="13" s="1"/>
  <c r="V308" i="20"/>
  <c r="V308" i="21" s="1"/>
  <c r="V328" i="13" s="1"/>
  <c r="F308" i="20"/>
  <c r="F308" i="21" s="1"/>
  <c r="F328" i="13" s="1"/>
  <c r="W307" i="20"/>
  <c r="W307" i="21" s="1"/>
  <c r="W327" i="13" s="1"/>
  <c r="G307" i="20"/>
  <c r="G307" i="21" s="1"/>
  <c r="G327" i="13" s="1"/>
  <c r="Q306" i="20"/>
  <c r="Q306" i="21" s="1"/>
  <c r="Q326" i="13" s="1"/>
  <c r="J305" i="20"/>
  <c r="J305" i="21" s="1"/>
  <c r="J325" i="13" s="1"/>
  <c r="V304" i="20"/>
  <c r="V304" i="21" s="1"/>
  <c r="V324" i="13" s="1"/>
  <c r="F304" i="20"/>
  <c r="F304" i="21" s="1"/>
  <c r="F324" i="13" s="1"/>
  <c r="W303" i="20"/>
  <c r="W303" i="21" s="1"/>
  <c r="W323" i="13" s="1"/>
  <c r="G303" i="20"/>
  <c r="G303" i="21" s="1"/>
  <c r="G323" i="13" s="1"/>
  <c r="Q302" i="20"/>
  <c r="Q302" i="21" s="1"/>
  <c r="Q322" i="13" s="1"/>
  <c r="J301" i="20"/>
  <c r="J301" i="21" s="1"/>
  <c r="J321" i="13" s="1"/>
  <c r="V300" i="20"/>
  <c r="V300" i="21" s="1"/>
  <c r="V320" i="13" s="1"/>
  <c r="F300" i="20"/>
  <c r="F300" i="21" s="1"/>
  <c r="F320" i="13" s="1"/>
  <c r="W299" i="20"/>
  <c r="W299" i="21" s="1"/>
  <c r="W319" i="13" s="1"/>
  <c r="G299" i="20"/>
  <c r="G299" i="21" s="1"/>
  <c r="G319" i="13" s="1"/>
  <c r="Q298" i="20"/>
  <c r="Q298" i="21" s="1"/>
  <c r="Q318" i="13" s="1"/>
  <c r="J297" i="20"/>
  <c r="J297" i="21" s="1"/>
  <c r="J317" i="13" s="1"/>
  <c r="V296" i="20"/>
  <c r="V296" i="21" s="1"/>
  <c r="V316" i="13" s="1"/>
  <c r="F296" i="20"/>
  <c r="F296" i="21" s="1"/>
  <c r="F316" i="13" s="1"/>
  <c r="W295" i="20"/>
  <c r="W295" i="21" s="1"/>
  <c r="W315" i="13" s="1"/>
  <c r="G295" i="20"/>
  <c r="G295" i="21" s="1"/>
  <c r="G315" i="13" s="1"/>
  <c r="Q294" i="20"/>
  <c r="Q294" i="21" s="1"/>
  <c r="Q314" i="13" s="1"/>
  <c r="J293" i="20"/>
  <c r="J293" i="21" s="1"/>
  <c r="J313" i="13" s="1"/>
  <c r="V292" i="20"/>
  <c r="V292" i="21" s="1"/>
  <c r="V312" i="13" s="1"/>
  <c r="F292" i="20"/>
  <c r="F292" i="21" s="1"/>
  <c r="F312" i="13" s="1"/>
  <c r="W291" i="20"/>
  <c r="W291" i="21" s="1"/>
  <c r="W311" i="13" s="1"/>
  <c r="G291" i="20"/>
  <c r="G291" i="21" s="1"/>
  <c r="G311" i="13" s="1"/>
  <c r="Q290" i="20"/>
  <c r="Q290" i="21" s="1"/>
  <c r="Q310" i="13" s="1"/>
  <c r="J289" i="20"/>
  <c r="J289" i="21" s="1"/>
  <c r="J309" i="13" s="1"/>
  <c r="V288" i="20"/>
  <c r="V288" i="21" s="1"/>
  <c r="V308" i="13" s="1"/>
  <c r="F288" i="20"/>
  <c r="F288" i="21" s="1"/>
  <c r="F308" i="13" s="1"/>
  <c r="W287" i="20"/>
  <c r="W287" i="21" s="1"/>
  <c r="W307" i="13" s="1"/>
  <c r="G287" i="20"/>
  <c r="G287" i="21" s="1"/>
  <c r="G307" i="13" s="1"/>
  <c r="Q286" i="20"/>
  <c r="Q286" i="21" s="1"/>
  <c r="Q306" i="13" s="1"/>
  <c r="J285" i="20"/>
  <c r="J285" i="21" s="1"/>
  <c r="J305" i="13" s="1"/>
  <c r="W284" i="20"/>
  <c r="W284" i="21" s="1"/>
  <c r="W304" i="13" s="1"/>
  <c r="M284" i="20"/>
  <c r="M284" i="21" s="1"/>
  <c r="M304" i="13" s="1"/>
  <c r="B284" i="20"/>
  <c r="B284" i="21" s="1"/>
  <c r="B304" i="13" s="1"/>
  <c r="P283" i="20"/>
  <c r="P283" i="21" s="1"/>
  <c r="P303" i="13" s="1"/>
  <c r="F283" i="20"/>
  <c r="F283" i="21" s="1"/>
  <c r="F303" i="13" s="1"/>
  <c r="U282" i="20"/>
  <c r="U282" i="21" s="1"/>
  <c r="U302" i="13" s="1"/>
  <c r="K282" i="20"/>
  <c r="K282" i="21" s="1"/>
  <c r="K302" i="13" s="1"/>
  <c r="R281" i="20"/>
  <c r="R281" i="21" s="1"/>
  <c r="R301" i="13" s="1"/>
  <c r="H281" i="20"/>
  <c r="H281" i="21" s="1"/>
  <c r="H301" i="13" s="1"/>
  <c r="W280" i="20"/>
  <c r="W280" i="21" s="1"/>
  <c r="W300" i="13" s="1"/>
  <c r="M280" i="20"/>
  <c r="M280" i="21" s="1"/>
  <c r="M300" i="13" s="1"/>
  <c r="B280" i="20"/>
  <c r="B280" i="21" s="1"/>
  <c r="B300" i="13" s="1"/>
  <c r="P279" i="20"/>
  <c r="P279" i="21" s="1"/>
  <c r="P299" i="13" s="1"/>
  <c r="F279" i="20"/>
  <c r="F279" i="21" s="1"/>
  <c r="F299" i="13" s="1"/>
  <c r="U278" i="20"/>
  <c r="U278" i="21" s="1"/>
  <c r="U298" i="13" s="1"/>
  <c r="K278" i="20"/>
  <c r="K278" i="21" s="1"/>
  <c r="K298" i="13" s="1"/>
  <c r="R277" i="20"/>
  <c r="R277" i="21" s="1"/>
  <c r="R297" i="13" s="1"/>
  <c r="H277" i="20"/>
  <c r="H277" i="21" s="1"/>
  <c r="H297" i="13" s="1"/>
  <c r="W276" i="20"/>
  <c r="W276" i="21" s="1"/>
  <c r="W296" i="13" s="1"/>
  <c r="M276" i="20"/>
  <c r="M276" i="21" s="1"/>
  <c r="M296" i="13" s="1"/>
  <c r="B276" i="20"/>
  <c r="B276" i="21" s="1"/>
  <c r="B296" i="13" s="1"/>
  <c r="P275" i="20"/>
  <c r="P275" i="21" s="1"/>
  <c r="P295" i="13" s="1"/>
  <c r="F275" i="20"/>
  <c r="F275" i="21" s="1"/>
  <c r="F295" i="13" s="1"/>
  <c r="U274" i="20"/>
  <c r="U274" i="21" s="1"/>
  <c r="U294" i="13" s="1"/>
  <c r="K274" i="20"/>
  <c r="K274" i="21" s="1"/>
  <c r="K294" i="13" s="1"/>
  <c r="R273" i="20"/>
  <c r="R273" i="21" s="1"/>
  <c r="R293" i="13" s="1"/>
  <c r="H273" i="20"/>
  <c r="H273" i="21" s="1"/>
  <c r="H293" i="13" s="1"/>
  <c r="W272" i="20"/>
  <c r="W272" i="21" s="1"/>
  <c r="W292" i="13" s="1"/>
  <c r="M272" i="20"/>
  <c r="M272" i="21" s="1"/>
  <c r="M292" i="13" s="1"/>
  <c r="B272" i="20"/>
  <c r="B272" i="21" s="1"/>
  <c r="B292" i="13" s="1"/>
  <c r="P271" i="20"/>
  <c r="P271" i="21" s="1"/>
  <c r="P291" i="13" s="1"/>
  <c r="F271" i="20"/>
  <c r="F271" i="21" s="1"/>
  <c r="F291" i="13" s="1"/>
  <c r="U270" i="20"/>
  <c r="U270" i="21" s="1"/>
  <c r="U290" i="13" s="1"/>
  <c r="K270" i="20"/>
  <c r="K270" i="21" s="1"/>
  <c r="K290" i="13" s="1"/>
  <c r="R269" i="20"/>
  <c r="R269" i="21" s="1"/>
  <c r="R289" i="13" s="1"/>
  <c r="H269" i="20"/>
  <c r="H269" i="21" s="1"/>
  <c r="H289" i="13" s="1"/>
  <c r="W268" i="20"/>
  <c r="W268" i="21" s="1"/>
  <c r="W288" i="13" s="1"/>
  <c r="M268" i="20"/>
  <c r="M268" i="21" s="1"/>
  <c r="M288" i="13" s="1"/>
  <c r="C268" i="20"/>
  <c r="C268" i="21" s="1"/>
  <c r="C288" i="13" s="1"/>
  <c r="W267" i="20"/>
  <c r="W267" i="21" s="1"/>
  <c r="W287" i="13" s="1"/>
  <c r="O267" i="20"/>
  <c r="O267" i="21" s="1"/>
  <c r="O287" i="13" s="1"/>
  <c r="G267" i="20"/>
  <c r="G267" i="21" s="1"/>
  <c r="G287" i="13" s="1"/>
  <c r="Y266" i="20"/>
  <c r="Y266" i="21" s="1"/>
  <c r="Y286" i="13" s="1"/>
  <c r="Q266" i="20"/>
  <c r="Q266" i="21" s="1"/>
  <c r="Q286" i="13" s="1"/>
  <c r="I266" i="20"/>
  <c r="I266" i="21" s="1"/>
  <c r="I286" i="13" s="1"/>
  <c r="R265" i="20"/>
  <c r="R265" i="21" s="1"/>
  <c r="R285" i="13" s="1"/>
  <c r="J265" i="20"/>
  <c r="J265" i="21" s="1"/>
  <c r="J285" i="13" s="1"/>
  <c r="B265" i="20"/>
  <c r="B265" i="21" s="1"/>
  <c r="B285" i="13" s="1"/>
  <c r="S264" i="20"/>
  <c r="S264" i="21" s="1"/>
  <c r="S284" i="13" s="1"/>
  <c r="K264" i="20"/>
  <c r="K264" i="21" s="1"/>
  <c r="K284" i="13" s="1"/>
  <c r="C264" i="20"/>
  <c r="C264" i="21" s="1"/>
  <c r="C284" i="13" s="1"/>
  <c r="W263" i="20"/>
  <c r="W263" i="21" s="1"/>
  <c r="W283" i="13" s="1"/>
  <c r="O263" i="20"/>
  <c r="O263" i="21" s="1"/>
  <c r="O283" i="13" s="1"/>
  <c r="G263" i="20"/>
  <c r="G263" i="21" s="1"/>
  <c r="G283" i="13" s="1"/>
  <c r="Y262" i="20"/>
  <c r="Y262" i="21" s="1"/>
  <c r="Y282" i="13" s="1"/>
  <c r="Q262" i="20"/>
  <c r="Q262" i="21" s="1"/>
  <c r="Q282" i="13" s="1"/>
  <c r="I262" i="20"/>
  <c r="I262" i="21" s="1"/>
  <c r="I282" i="13" s="1"/>
  <c r="R261" i="20"/>
  <c r="R261" i="21" s="1"/>
  <c r="R281" i="13" s="1"/>
  <c r="J261" i="20"/>
  <c r="J261" i="21" s="1"/>
  <c r="J281" i="13" s="1"/>
  <c r="B261" i="20"/>
  <c r="B261" i="21" s="1"/>
  <c r="B281" i="13" s="1"/>
  <c r="S260" i="20"/>
  <c r="S260" i="21" s="1"/>
  <c r="S280" i="13" s="1"/>
  <c r="K260" i="20"/>
  <c r="K260" i="21" s="1"/>
  <c r="K280" i="13" s="1"/>
  <c r="C260" i="20"/>
  <c r="C260" i="21" s="1"/>
  <c r="C280" i="13" s="1"/>
  <c r="W259" i="20"/>
  <c r="W259" i="21" s="1"/>
  <c r="W279" i="13" s="1"/>
  <c r="O259" i="20"/>
  <c r="O259" i="21" s="1"/>
  <c r="O279" i="13" s="1"/>
  <c r="G259" i="20"/>
  <c r="G259" i="21" s="1"/>
  <c r="G279" i="13" s="1"/>
  <c r="Y258" i="20"/>
  <c r="Y258" i="21" s="1"/>
  <c r="Y278" i="13" s="1"/>
  <c r="Q258" i="20"/>
  <c r="Q258" i="21" s="1"/>
  <c r="Q278" i="13" s="1"/>
  <c r="I258" i="20"/>
  <c r="I258" i="21" s="1"/>
  <c r="I278" i="13" s="1"/>
  <c r="R257" i="20"/>
  <c r="R257" i="21" s="1"/>
  <c r="R277" i="13" s="1"/>
  <c r="J257" i="20"/>
  <c r="J257" i="21" s="1"/>
  <c r="J277" i="13" s="1"/>
  <c r="B257" i="20"/>
  <c r="B257" i="21" s="1"/>
  <c r="B277" i="13" s="1"/>
  <c r="S256" i="20"/>
  <c r="S256" i="21" s="1"/>
  <c r="S276" i="13" s="1"/>
  <c r="K256" i="20"/>
  <c r="K256" i="21" s="1"/>
  <c r="K276" i="13" s="1"/>
  <c r="C256" i="20"/>
  <c r="C256" i="21" s="1"/>
  <c r="C276" i="13" s="1"/>
  <c r="W255" i="20"/>
  <c r="W255" i="21" s="1"/>
  <c r="W275" i="13" s="1"/>
  <c r="O255" i="20"/>
  <c r="O255" i="21" s="1"/>
  <c r="O275" i="13" s="1"/>
  <c r="G255" i="20"/>
  <c r="G255" i="21" s="1"/>
  <c r="G275" i="13" s="1"/>
  <c r="Y254" i="20"/>
  <c r="Y254" i="21" s="1"/>
  <c r="Y274" i="13" s="1"/>
  <c r="Q254" i="20"/>
  <c r="Q254" i="21" s="1"/>
  <c r="Q274" i="13" s="1"/>
  <c r="I254" i="20"/>
  <c r="I254" i="21" s="1"/>
  <c r="I274" i="13" s="1"/>
  <c r="R253" i="20"/>
  <c r="R253" i="21" s="1"/>
  <c r="R273" i="13" s="1"/>
  <c r="J253" i="20"/>
  <c r="J253" i="21" s="1"/>
  <c r="J273" i="13" s="1"/>
  <c r="B253" i="20"/>
  <c r="B253" i="21" s="1"/>
  <c r="B273" i="13" s="1"/>
  <c r="S252" i="20"/>
  <c r="S252" i="21" s="1"/>
  <c r="S272" i="13" s="1"/>
  <c r="K252" i="20"/>
  <c r="K252" i="21" s="1"/>
  <c r="K272" i="13" s="1"/>
  <c r="C252" i="20"/>
  <c r="C252" i="21" s="1"/>
  <c r="C272" i="13" s="1"/>
  <c r="W251" i="20"/>
  <c r="W251" i="21" s="1"/>
  <c r="W271" i="13" s="1"/>
  <c r="O251" i="20"/>
  <c r="O251" i="21" s="1"/>
  <c r="O271" i="13" s="1"/>
  <c r="G251" i="20"/>
  <c r="G251" i="21" s="1"/>
  <c r="G271" i="13" s="1"/>
  <c r="Y250" i="20"/>
  <c r="Y250" i="21" s="1"/>
  <c r="Y270" i="13" s="1"/>
  <c r="Q250" i="20"/>
  <c r="Q250" i="21" s="1"/>
  <c r="Q270" i="13" s="1"/>
  <c r="I250" i="20"/>
  <c r="I250" i="21" s="1"/>
  <c r="I270" i="13" s="1"/>
  <c r="R249" i="20"/>
  <c r="R249" i="21" s="1"/>
  <c r="R269" i="13" s="1"/>
  <c r="J249" i="20"/>
  <c r="J249" i="21" s="1"/>
  <c r="J269" i="13" s="1"/>
  <c r="B249" i="20"/>
  <c r="B249" i="21" s="1"/>
  <c r="B269" i="13" s="1"/>
  <c r="S248" i="20"/>
  <c r="S248" i="21" s="1"/>
  <c r="S268" i="13" s="1"/>
  <c r="K248" i="20"/>
  <c r="K248" i="21" s="1"/>
  <c r="K268" i="13" s="1"/>
  <c r="C248" i="20"/>
  <c r="C248" i="21" s="1"/>
  <c r="C268" i="13" s="1"/>
  <c r="W247" i="20"/>
  <c r="W247" i="21" s="1"/>
  <c r="W267" i="13" s="1"/>
  <c r="O247" i="20"/>
  <c r="O247" i="21" s="1"/>
  <c r="O267" i="13" s="1"/>
  <c r="G247" i="20"/>
  <c r="G247" i="21" s="1"/>
  <c r="G267" i="13" s="1"/>
  <c r="Y246" i="20"/>
  <c r="Y246" i="21" s="1"/>
  <c r="Y266" i="13" s="1"/>
  <c r="Q246" i="20"/>
  <c r="Q246" i="21" s="1"/>
  <c r="Q266" i="13" s="1"/>
  <c r="I246" i="20"/>
  <c r="I246" i="21" s="1"/>
  <c r="I266" i="13" s="1"/>
  <c r="R245" i="20"/>
  <c r="R245" i="21" s="1"/>
  <c r="R265" i="13" s="1"/>
  <c r="J245" i="20"/>
  <c r="J245" i="21" s="1"/>
  <c r="J265" i="13" s="1"/>
  <c r="B245" i="20"/>
  <c r="B245" i="21" s="1"/>
  <c r="B265" i="13" s="1"/>
  <c r="S244" i="20"/>
  <c r="S244" i="21" s="1"/>
  <c r="S264" i="13" s="1"/>
  <c r="K244" i="20"/>
  <c r="K244" i="21" s="1"/>
  <c r="K264" i="13" s="1"/>
  <c r="C244" i="20"/>
  <c r="C244" i="21" s="1"/>
  <c r="C264" i="13" s="1"/>
  <c r="W243" i="20"/>
  <c r="W243" i="21" s="1"/>
  <c r="W263" i="13" s="1"/>
  <c r="O243" i="20"/>
  <c r="O243" i="21" s="1"/>
  <c r="O263" i="13" s="1"/>
  <c r="H243" i="20"/>
  <c r="H243" i="21" s="1"/>
  <c r="H263" i="13" s="1"/>
  <c r="C243" i="20"/>
  <c r="C243" i="21" s="1"/>
  <c r="C263" i="13" s="1"/>
  <c r="X242" i="20"/>
  <c r="X242" i="21" s="1"/>
  <c r="X262" i="13" s="1"/>
  <c r="S242" i="20"/>
  <c r="S242" i="21" s="1"/>
  <c r="S262" i="13" s="1"/>
  <c r="M242" i="20"/>
  <c r="M242" i="21" s="1"/>
  <c r="M262" i="13" s="1"/>
  <c r="H242" i="20"/>
  <c r="H242" i="21" s="1"/>
  <c r="H262" i="13" s="1"/>
  <c r="C242" i="20"/>
  <c r="C242" i="21" s="1"/>
  <c r="C262" i="13" s="1"/>
  <c r="V241" i="20"/>
  <c r="V241" i="21" s="1"/>
  <c r="V261" i="13" s="1"/>
  <c r="Q241" i="20"/>
  <c r="Q241" i="21" s="1"/>
  <c r="Q261" i="13" s="1"/>
  <c r="L241" i="20"/>
  <c r="L241" i="21" s="1"/>
  <c r="L261" i="13" s="1"/>
  <c r="F241" i="20"/>
  <c r="F241" i="21" s="1"/>
  <c r="F261" i="13" s="1"/>
  <c r="U240" i="20"/>
  <c r="U240" i="21" s="1"/>
  <c r="U260" i="13" s="1"/>
  <c r="O240" i="20"/>
  <c r="O240" i="21" s="1"/>
  <c r="O260" i="13" s="1"/>
  <c r="J240" i="20"/>
  <c r="J240" i="21" s="1"/>
  <c r="J260" i="13" s="1"/>
  <c r="E240" i="20"/>
  <c r="E240" i="21" s="1"/>
  <c r="E260" i="13" s="1"/>
  <c r="X239" i="20"/>
  <c r="X239" i="21" s="1"/>
  <c r="X259" i="13" s="1"/>
  <c r="S239" i="20"/>
  <c r="S239" i="21" s="1"/>
  <c r="S259" i="13" s="1"/>
  <c r="N239" i="20"/>
  <c r="N239" i="21" s="1"/>
  <c r="N259" i="13" s="1"/>
  <c r="H239" i="20"/>
  <c r="H239" i="21" s="1"/>
  <c r="H259" i="13" s="1"/>
  <c r="C239" i="20"/>
  <c r="C239" i="21" s="1"/>
  <c r="C259" i="13" s="1"/>
  <c r="X238" i="20"/>
  <c r="X238" i="21" s="1"/>
  <c r="X258" i="13" s="1"/>
  <c r="S238" i="20"/>
  <c r="S238" i="21" s="1"/>
  <c r="S258" i="13" s="1"/>
  <c r="M238" i="20"/>
  <c r="M238" i="21" s="1"/>
  <c r="M258" i="13" s="1"/>
  <c r="H238" i="20"/>
  <c r="H238" i="21" s="1"/>
  <c r="H258" i="13" s="1"/>
  <c r="C238" i="20"/>
  <c r="C238" i="21" s="1"/>
  <c r="C258" i="13" s="1"/>
  <c r="V237" i="20"/>
  <c r="V237" i="21" s="1"/>
  <c r="V257" i="13" s="1"/>
  <c r="Q237" i="20"/>
  <c r="Q237" i="21" s="1"/>
  <c r="Q257" i="13" s="1"/>
  <c r="L237" i="20"/>
  <c r="L237" i="21" s="1"/>
  <c r="L257" i="13" s="1"/>
  <c r="F237" i="20"/>
  <c r="F237" i="21" s="1"/>
  <c r="F257" i="13" s="1"/>
  <c r="U236" i="20"/>
  <c r="U236" i="21" s="1"/>
  <c r="U256" i="13" s="1"/>
  <c r="O236" i="20"/>
  <c r="O236" i="21" s="1"/>
  <c r="O256" i="13" s="1"/>
  <c r="J236" i="20"/>
  <c r="J236" i="21" s="1"/>
  <c r="J256" i="13" s="1"/>
  <c r="E236" i="20"/>
  <c r="E236" i="21" s="1"/>
  <c r="E256" i="13" s="1"/>
  <c r="X235" i="20"/>
  <c r="X235" i="21" s="1"/>
  <c r="X255" i="13" s="1"/>
  <c r="S235" i="20"/>
  <c r="S235" i="21" s="1"/>
  <c r="S255" i="13" s="1"/>
  <c r="N235" i="20"/>
  <c r="N235" i="21" s="1"/>
  <c r="N255" i="13" s="1"/>
  <c r="H235" i="20"/>
  <c r="H235" i="21" s="1"/>
  <c r="H255" i="13" s="1"/>
  <c r="C235" i="20"/>
  <c r="C235" i="21" s="1"/>
  <c r="C255" i="13" s="1"/>
  <c r="X234" i="20"/>
  <c r="X234" i="21" s="1"/>
  <c r="X254" i="13" s="1"/>
  <c r="S234" i="20"/>
  <c r="S234" i="21" s="1"/>
  <c r="S254" i="13" s="1"/>
  <c r="M234" i="20"/>
  <c r="M234" i="21" s="1"/>
  <c r="M254" i="13" s="1"/>
  <c r="H234" i="20"/>
  <c r="H234" i="21" s="1"/>
  <c r="H254" i="13" s="1"/>
  <c r="C234" i="20"/>
  <c r="C234" i="21" s="1"/>
  <c r="C254" i="13" s="1"/>
  <c r="V233" i="20"/>
  <c r="V233" i="21" s="1"/>
  <c r="V253" i="13" s="1"/>
  <c r="Q233" i="20"/>
  <c r="Q233" i="21" s="1"/>
  <c r="Q253" i="13" s="1"/>
  <c r="L233" i="20"/>
  <c r="L233" i="21" s="1"/>
  <c r="L253" i="13" s="1"/>
  <c r="F233" i="20"/>
  <c r="F233" i="21" s="1"/>
  <c r="F253" i="13" s="1"/>
  <c r="U232" i="20"/>
  <c r="U232" i="21" s="1"/>
  <c r="U252" i="13" s="1"/>
  <c r="O232" i="20"/>
  <c r="O232" i="21" s="1"/>
  <c r="O252" i="13" s="1"/>
  <c r="J232" i="20"/>
  <c r="J232" i="21" s="1"/>
  <c r="J252" i="13" s="1"/>
  <c r="E232" i="20"/>
  <c r="E232" i="21" s="1"/>
  <c r="E252" i="13" s="1"/>
  <c r="X231" i="20"/>
  <c r="X231" i="21" s="1"/>
  <c r="X251" i="13" s="1"/>
  <c r="S231" i="20"/>
  <c r="S231" i="21" s="1"/>
  <c r="S251" i="13" s="1"/>
  <c r="N231" i="20"/>
  <c r="N231" i="21" s="1"/>
  <c r="N251" i="13" s="1"/>
  <c r="H231" i="20"/>
  <c r="H231" i="21" s="1"/>
  <c r="H251" i="13" s="1"/>
  <c r="C231" i="20"/>
  <c r="C231" i="21" s="1"/>
  <c r="C251" i="13" s="1"/>
  <c r="X230" i="20"/>
  <c r="X230" i="21" s="1"/>
  <c r="X250" i="13" s="1"/>
  <c r="S230" i="20"/>
  <c r="S230" i="21" s="1"/>
  <c r="S250" i="13" s="1"/>
  <c r="M230" i="20"/>
  <c r="M230" i="21" s="1"/>
  <c r="M250" i="13" s="1"/>
  <c r="H230" i="20"/>
  <c r="H230" i="21" s="1"/>
  <c r="H250" i="13" s="1"/>
  <c r="C230" i="20"/>
  <c r="C230" i="21" s="1"/>
  <c r="C250" i="13" s="1"/>
  <c r="V229" i="20"/>
  <c r="V229" i="21" s="1"/>
  <c r="V249" i="13" s="1"/>
  <c r="Q229" i="20"/>
  <c r="Q229" i="21" s="1"/>
  <c r="Q249" i="13" s="1"/>
  <c r="L229" i="20"/>
  <c r="L229" i="21" s="1"/>
  <c r="L249" i="13" s="1"/>
  <c r="F229" i="20"/>
  <c r="F229" i="21" s="1"/>
  <c r="F249" i="13" s="1"/>
  <c r="U228" i="20"/>
  <c r="U228" i="21" s="1"/>
  <c r="U248" i="13" s="1"/>
  <c r="O228" i="20"/>
  <c r="O228" i="21" s="1"/>
  <c r="O248" i="13" s="1"/>
  <c r="J228" i="20"/>
  <c r="J228" i="21" s="1"/>
  <c r="J248" i="13" s="1"/>
  <c r="E228" i="20"/>
  <c r="E228" i="21" s="1"/>
  <c r="E248" i="13" s="1"/>
  <c r="X227" i="20"/>
  <c r="X227" i="21" s="1"/>
  <c r="X247" i="13" s="1"/>
  <c r="S227" i="20"/>
  <c r="S227" i="21" s="1"/>
  <c r="S247" i="13" s="1"/>
  <c r="N227" i="20"/>
  <c r="N227" i="21" s="1"/>
  <c r="N247" i="13" s="1"/>
  <c r="H227" i="20"/>
  <c r="H227" i="21" s="1"/>
  <c r="H247" i="13" s="1"/>
  <c r="C227" i="20"/>
  <c r="C227" i="21" s="1"/>
  <c r="C247" i="13" s="1"/>
  <c r="X226" i="20"/>
  <c r="X226" i="21" s="1"/>
  <c r="X246" i="13" s="1"/>
  <c r="S226" i="20"/>
  <c r="S226" i="21" s="1"/>
  <c r="S246" i="13" s="1"/>
  <c r="M226" i="20"/>
  <c r="M226" i="21" s="1"/>
  <c r="M246" i="13" s="1"/>
  <c r="H226" i="20"/>
  <c r="H226" i="21" s="1"/>
  <c r="H246" i="13" s="1"/>
  <c r="D226" i="20"/>
  <c r="Y225" i="20"/>
  <c r="Y225" i="21" s="1"/>
  <c r="Y245" i="13" s="1"/>
  <c r="U225" i="20"/>
  <c r="U225" i="21" s="1"/>
  <c r="U245" i="13" s="1"/>
  <c r="Q225" i="20"/>
  <c r="Q225" i="21" s="1"/>
  <c r="Q245" i="13" s="1"/>
  <c r="M225" i="20"/>
  <c r="M225" i="21" s="1"/>
  <c r="M245" i="13" s="1"/>
  <c r="I225" i="20"/>
  <c r="I225" i="21" s="1"/>
  <c r="I245" i="13" s="1"/>
  <c r="E225" i="20"/>
  <c r="E225" i="21" s="1"/>
  <c r="E245" i="13" s="1"/>
  <c r="V224" i="20"/>
  <c r="V224" i="21" s="1"/>
  <c r="V244" i="13" s="1"/>
  <c r="R224" i="20"/>
  <c r="R224" i="21" s="1"/>
  <c r="R244" i="13" s="1"/>
  <c r="N224" i="20"/>
  <c r="N224" i="21" s="1"/>
  <c r="N244" i="13" s="1"/>
  <c r="J224" i="20"/>
  <c r="J224" i="21" s="1"/>
  <c r="J244" i="13" s="1"/>
  <c r="F224" i="20"/>
  <c r="F224" i="21" s="1"/>
  <c r="F244" i="13" s="1"/>
  <c r="B224" i="20"/>
  <c r="B224" i="21" s="1"/>
  <c r="B244" i="13" s="1"/>
  <c r="W223" i="20"/>
  <c r="W223" i="21" s="1"/>
  <c r="W243" i="13" s="1"/>
  <c r="S223" i="20"/>
  <c r="S223" i="21" s="1"/>
  <c r="S243" i="13" s="1"/>
  <c r="O223" i="20"/>
  <c r="O223" i="21" s="1"/>
  <c r="O243" i="13" s="1"/>
  <c r="K223" i="20"/>
  <c r="K223" i="21" s="1"/>
  <c r="K243" i="13" s="1"/>
  <c r="G223" i="20"/>
  <c r="G223" i="21" s="1"/>
  <c r="G243" i="13" s="1"/>
  <c r="C223" i="20"/>
  <c r="C223" i="21" s="1"/>
  <c r="C243" i="13" s="1"/>
  <c r="X222" i="20"/>
  <c r="X222" i="21" s="1"/>
  <c r="X242" i="13" s="1"/>
  <c r="T222" i="20"/>
  <c r="T222" i="21" s="1"/>
  <c r="T242" i="13" s="1"/>
  <c r="P222" i="20"/>
  <c r="P222" i="21" s="1"/>
  <c r="P242" i="13" s="1"/>
  <c r="L222" i="20"/>
  <c r="L222" i="21" s="1"/>
  <c r="L242" i="13" s="1"/>
  <c r="H222" i="20"/>
  <c r="H222" i="21" s="1"/>
  <c r="H242" i="13" s="1"/>
  <c r="D222" i="20"/>
  <c r="D222" i="21" s="1"/>
  <c r="D242" i="13" s="1"/>
  <c r="Y221" i="20"/>
  <c r="Y221" i="21" s="1"/>
  <c r="Y241" i="13" s="1"/>
  <c r="U221" i="20"/>
  <c r="U221" i="21" s="1"/>
  <c r="U241" i="13" s="1"/>
  <c r="Q221" i="20"/>
  <c r="Q221" i="21" s="1"/>
  <c r="Q241" i="13" s="1"/>
  <c r="M221" i="20"/>
  <c r="M221" i="21" s="1"/>
  <c r="M241" i="13" s="1"/>
  <c r="I221" i="20"/>
  <c r="I221" i="21" s="1"/>
  <c r="I241" i="13" s="1"/>
  <c r="E221" i="20"/>
  <c r="E221" i="21" s="1"/>
  <c r="E241" i="13" s="1"/>
  <c r="V220" i="20"/>
  <c r="V220" i="21" s="1"/>
  <c r="V240" i="13" s="1"/>
  <c r="R220" i="20"/>
  <c r="R220" i="21" s="1"/>
  <c r="R240" i="13" s="1"/>
  <c r="N220" i="20"/>
  <c r="N220" i="21" s="1"/>
  <c r="N240" i="13" s="1"/>
  <c r="J220" i="20"/>
  <c r="J220" i="21" s="1"/>
  <c r="J240" i="13" s="1"/>
  <c r="F220" i="20"/>
  <c r="F220" i="21" s="1"/>
  <c r="F240" i="13" s="1"/>
  <c r="B220" i="20"/>
  <c r="B220" i="21" s="1"/>
  <c r="B240" i="13" s="1"/>
  <c r="W219" i="20"/>
  <c r="W219" i="21" s="1"/>
  <c r="W239" i="13" s="1"/>
  <c r="S219" i="20"/>
  <c r="S219" i="21" s="1"/>
  <c r="S239" i="13" s="1"/>
  <c r="O219" i="20"/>
  <c r="O219" i="21" s="1"/>
  <c r="O239" i="13" s="1"/>
  <c r="K219" i="20"/>
  <c r="K219" i="21" s="1"/>
  <c r="K239" i="13" s="1"/>
  <c r="G219" i="20"/>
  <c r="G219" i="21" s="1"/>
  <c r="G239" i="13" s="1"/>
  <c r="C219" i="20"/>
  <c r="C219" i="21" s="1"/>
  <c r="C239" i="13" s="1"/>
  <c r="X218" i="20"/>
  <c r="X218" i="21" s="1"/>
  <c r="X238" i="13" s="1"/>
  <c r="T218" i="20"/>
  <c r="T218" i="21" s="1"/>
  <c r="T238" i="13" s="1"/>
  <c r="P218" i="20"/>
  <c r="P218" i="21" s="1"/>
  <c r="P238" i="13" s="1"/>
  <c r="L218" i="20"/>
  <c r="L218" i="21" s="1"/>
  <c r="L238" i="13" s="1"/>
  <c r="H218" i="20"/>
  <c r="H218" i="21" s="1"/>
  <c r="H238" i="13" s="1"/>
  <c r="D218" i="20"/>
  <c r="Y217" i="20"/>
  <c r="Y217" i="21" s="1"/>
  <c r="Y237" i="13" s="1"/>
  <c r="U217" i="20"/>
  <c r="U217" i="21" s="1"/>
  <c r="U237" i="13" s="1"/>
  <c r="Q217" i="20"/>
  <c r="Q217" i="21" s="1"/>
  <c r="Q237" i="13" s="1"/>
  <c r="M217" i="20"/>
  <c r="M217" i="21" s="1"/>
  <c r="M237" i="13" s="1"/>
  <c r="I217" i="20"/>
  <c r="I217" i="21" s="1"/>
  <c r="I237" i="13" s="1"/>
  <c r="E217" i="20"/>
  <c r="E217" i="21" s="1"/>
  <c r="E237" i="13" s="1"/>
  <c r="V216" i="20"/>
  <c r="V216" i="21" s="1"/>
  <c r="V236" i="13" s="1"/>
  <c r="R216" i="20"/>
  <c r="R216" i="21" s="1"/>
  <c r="R236" i="13" s="1"/>
  <c r="N216" i="20"/>
  <c r="N216" i="21" s="1"/>
  <c r="N236" i="13" s="1"/>
  <c r="J216" i="20"/>
  <c r="J216" i="21" s="1"/>
  <c r="J236" i="13" s="1"/>
  <c r="F216" i="20"/>
  <c r="F216" i="21" s="1"/>
  <c r="F236" i="13" s="1"/>
  <c r="B216" i="20"/>
  <c r="B216" i="21" s="1"/>
  <c r="B236" i="13" s="1"/>
  <c r="W215" i="20"/>
  <c r="W215" i="21" s="1"/>
  <c r="W235" i="13" s="1"/>
  <c r="S215" i="20"/>
  <c r="S215" i="21" s="1"/>
  <c r="S235" i="13" s="1"/>
  <c r="O215" i="20"/>
  <c r="O215" i="21" s="1"/>
  <c r="O235" i="13" s="1"/>
  <c r="K215" i="20"/>
  <c r="K215" i="21" s="1"/>
  <c r="K235" i="13" s="1"/>
  <c r="G215" i="20"/>
  <c r="G215" i="21" s="1"/>
  <c r="G235" i="13" s="1"/>
  <c r="C215" i="20"/>
  <c r="C215" i="21" s="1"/>
  <c r="C235" i="13" s="1"/>
  <c r="X214" i="20"/>
  <c r="X214" i="21" s="1"/>
  <c r="X234" i="13" s="1"/>
  <c r="T214" i="20"/>
  <c r="T214" i="21" s="1"/>
  <c r="T234" i="13" s="1"/>
  <c r="P214" i="20"/>
  <c r="P214" i="21" s="1"/>
  <c r="P234" i="13" s="1"/>
  <c r="L214" i="20"/>
  <c r="L214" i="21" s="1"/>
  <c r="L234" i="13" s="1"/>
  <c r="H214" i="20"/>
  <c r="H214" i="21" s="1"/>
  <c r="H234" i="13" s="1"/>
  <c r="D214" i="20"/>
  <c r="D214" i="21" s="1"/>
  <c r="D234" i="13" s="1"/>
  <c r="Y213" i="20"/>
  <c r="Y213" i="21" s="1"/>
  <c r="Y233" i="13" s="1"/>
  <c r="U213" i="20"/>
  <c r="U213" i="21" s="1"/>
  <c r="U233" i="13" s="1"/>
  <c r="Q213" i="20"/>
  <c r="Q213" i="21" s="1"/>
  <c r="Q233" i="13" s="1"/>
  <c r="M213" i="20"/>
  <c r="M213" i="21" s="1"/>
  <c r="M233" i="13" s="1"/>
  <c r="I213" i="20"/>
  <c r="I213" i="21" s="1"/>
  <c r="I233" i="13" s="1"/>
  <c r="E213" i="20"/>
  <c r="E213" i="21" s="1"/>
  <c r="E233" i="13" s="1"/>
  <c r="V212" i="20"/>
  <c r="V212" i="21" s="1"/>
  <c r="V232" i="13" s="1"/>
  <c r="R212" i="20"/>
  <c r="R212" i="21" s="1"/>
  <c r="R232" i="13" s="1"/>
  <c r="N212" i="20"/>
  <c r="N212" i="21" s="1"/>
  <c r="N232" i="13" s="1"/>
  <c r="J212" i="20"/>
  <c r="J212" i="21" s="1"/>
  <c r="J232" i="13" s="1"/>
  <c r="F212" i="20"/>
  <c r="F212" i="21" s="1"/>
  <c r="F232" i="13" s="1"/>
  <c r="B212" i="20"/>
  <c r="B212" i="21" s="1"/>
  <c r="B232" i="13" s="1"/>
  <c r="W211" i="20"/>
  <c r="W211" i="21" s="1"/>
  <c r="W231" i="13" s="1"/>
  <c r="S211" i="20"/>
  <c r="S211" i="21" s="1"/>
  <c r="S231" i="13" s="1"/>
  <c r="O211" i="20"/>
  <c r="O211" i="21" s="1"/>
  <c r="O231" i="13" s="1"/>
  <c r="K211" i="20"/>
  <c r="K211" i="21" s="1"/>
  <c r="K231" i="13" s="1"/>
  <c r="G211" i="20"/>
  <c r="G211" i="21" s="1"/>
  <c r="G231" i="13" s="1"/>
  <c r="C211" i="20"/>
  <c r="C211" i="21" s="1"/>
  <c r="C231" i="13" s="1"/>
  <c r="X210" i="20"/>
  <c r="X210" i="21" s="1"/>
  <c r="X230" i="13" s="1"/>
  <c r="T210" i="20"/>
  <c r="T210" i="21" s="1"/>
  <c r="T230" i="13" s="1"/>
  <c r="P210" i="20"/>
  <c r="P210" i="21" s="1"/>
  <c r="P230" i="13" s="1"/>
  <c r="L210" i="20"/>
  <c r="L210" i="21" s="1"/>
  <c r="L230" i="13" s="1"/>
  <c r="H210" i="20"/>
  <c r="H210" i="21" s="1"/>
  <c r="H230" i="13" s="1"/>
  <c r="D210" i="20"/>
  <c r="D210" i="21" s="1"/>
  <c r="D230" i="13" s="1"/>
  <c r="Y209" i="20"/>
  <c r="Y209" i="21" s="1"/>
  <c r="Y229" i="13" s="1"/>
  <c r="U209" i="20"/>
  <c r="U209" i="21" s="1"/>
  <c r="U229" i="13" s="1"/>
  <c r="Q209" i="20"/>
  <c r="Q209" i="21" s="1"/>
  <c r="Q229" i="13" s="1"/>
  <c r="M209" i="20"/>
  <c r="M209" i="21" s="1"/>
  <c r="M229" i="13" s="1"/>
  <c r="I209" i="20"/>
  <c r="I209" i="21" s="1"/>
  <c r="I229" i="13" s="1"/>
  <c r="E209" i="20"/>
  <c r="E209" i="21" s="1"/>
  <c r="E229" i="13" s="1"/>
  <c r="V208" i="20"/>
  <c r="V208" i="21" s="1"/>
  <c r="V228" i="13" s="1"/>
  <c r="R208" i="20"/>
  <c r="R208" i="21" s="1"/>
  <c r="R228" i="13" s="1"/>
  <c r="N208" i="20"/>
  <c r="N208" i="21" s="1"/>
  <c r="N228" i="13" s="1"/>
  <c r="J208" i="20"/>
  <c r="J208" i="21" s="1"/>
  <c r="J228" i="13" s="1"/>
  <c r="F208" i="20"/>
  <c r="F208" i="21" s="1"/>
  <c r="F228" i="13" s="1"/>
  <c r="B208" i="20"/>
  <c r="B208" i="21" s="1"/>
  <c r="B228" i="13" s="1"/>
  <c r="W207" i="20"/>
  <c r="W207" i="21" s="1"/>
  <c r="W227" i="13" s="1"/>
  <c r="S207" i="20"/>
  <c r="S207" i="21" s="1"/>
  <c r="S227" i="13" s="1"/>
  <c r="O207" i="20"/>
  <c r="O207" i="21" s="1"/>
  <c r="O227" i="13" s="1"/>
  <c r="K207" i="20"/>
  <c r="K207" i="21" s="1"/>
  <c r="K227" i="13" s="1"/>
  <c r="G207" i="20"/>
  <c r="G207" i="21" s="1"/>
  <c r="G227" i="13" s="1"/>
  <c r="C207" i="20"/>
  <c r="C207" i="21" s="1"/>
  <c r="C227" i="13" s="1"/>
  <c r="X206" i="20"/>
  <c r="X206" i="21" s="1"/>
  <c r="X226" i="13" s="1"/>
  <c r="T206" i="20"/>
  <c r="T206" i="21" s="1"/>
  <c r="T226" i="13" s="1"/>
  <c r="P206" i="20"/>
  <c r="P206" i="21" s="1"/>
  <c r="P226" i="13" s="1"/>
  <c r="L206" i="20"/>
  <c r="L206" i="21" s="1"/>
  <c r="L226" i="13" s="1"/>
  <c r="H206" i="20"/>
  <c r="H206" i="21" s="1"/>
  <c r="H226" i="13" s="1"/>
  <c r="D206" i="20"/>
  <c r="D206" i="21" s="1"/>
  <c r="D226" i="13" s="1"/>
  <c r="Y205" i="20"/>
  <c r="Y205" i="21" s="1"/>
  <c r="Y225" i="13" s="1"/>
  <c r="U205" i="20"/>
  <c r="U205" i="21" s="1"/>
  <c r="U225" i="13" s="1"/>
  <c r="Q205" i="20"/>
  <c r="Q205" i="21" s="1"/>
  <c r="Q225" i="13" s="1"/>
  <c r="M205" i="20"/>
  <c r="M205" i="21" s="1"/>
  <c r="M225" i="13" s="1"/>
  <c r="I205" i="20"/>
  <c r="I205" i="21" s="1"/>
  <c r="I225" i="13" s="1"/>
  <c r="E205" i="20"/>
  <c r="E205" i="21" s="1"/>
  <c r="E225" i="13" s="1"/>
  <c r="V204" i="20"/>
  <c r="V204" i="21" s="1"/>
  <c r="V224" i="13" s="1"/>
  <c r="R204" i="20"/>
  <c r="R204" i="21" s="1"/>
  <c r="R224" i="13" s="1"/>
  <c r="N204" i="20"/>
  <c r="N204" i="21" s="1"/>
  <c r="N224" i="13" s="1"/>
  <c r="J204" i="20"/>
  <c r="J204" i="21" s="1"/>
  <c r="J224" i="13" s="1"/>
  <c r="F204" i="20"/>
  <c r="F204" i="21" s="1"/>
  <c r="F224" i="13" s="1"/>
  <c r="B204" i="20"/>
  <c r="B204" i="21" s="1"/>
  <c r="B224" i="13" s="1"/>
  <c r="W203" i="20"/>
  <c r="W203" i="21" s="1"/>
  <c r="W223" i="13" s="1"/>
  <c r="S203" i="20"/>
  <c r="S203" i="21" s="1"/>
  <c r="S223" i="13" s="1"/>
  <c r="O203" i="20"/>
  <c r="O203" i="21" s="1"/>
  <c r="O223" i="13" s="1"/>
  <c r="K203" i="20"/>
  <c r="K203" i="21" s="1"/>
  <c r="K223" i="13" s="1"/>
  <c r="G203" i="20"/>
  <c r="G203" i="21" s="1"/>
  <c r="G223" i="13" s="1"/>
  <c r="C203" i="20"/>
  <c r="C203" i="21" s="1"/>
  <c r="C223" i="13" s="1"/>
  <c r="X202" i="20"/>
  <c r="X202" i="21" s="1"/>
  <c r="X222" i="13" s="1"/>
  <c r="T202" i="20"/>
  <c r="T202" i="21" s="1"/>
  <c r="T222" i="13" s="1"/>
  <c r="P202" i="20"/>
  <c r="P202" i="21" s="1"/>
  <c r="P222" i="13" s="1"/>
  <c r="L202" i="20"/>
  <c r="L202" i="21" s="1"/>
  <c r="L222" i="13" s="1"/>
  <c r="H202" i="20"/>
  <c r="H202" i="21" s="1"/>
  <c r="H222" i="13" s="1"/>
  <c r="D202" i="20"/>
  <c r="Y201" i="20"/>
  <c r="Y201" i="21" s="1"/>
  <c r="Y221" i="13" s="1"/>
  <c r="U201" i="20"/>
  <c r="U201" i="21" s="1"/>
  <c r="U221" i="13" s="1"/>
  <c r="Q201" i="20"/>
  <c r="Q201" i="21" s="1"/>
  <c r="Q221" i="13" s="1"/>
  <c r="M201" i="20"/>
  <c r="M201" i="21" s="1"/>
  <c r="M221" i="13" s="1"/>
  <c r="I201" i="20"/>
  <c r="I201" i="21" s="1"/>
  <c r="I221" i="13" s="1"/>
  <c r="E201" i="20"/>
  <c r="E201" i="21" s="1"/>
  <c r="E221" i="13" s="1"/>
  <c r="V200" i="20"/>
  <c r="V200" i="21" s="1"/>
  <c r="V220" i="13" s="1"/>
  <c r="R200" i="20"/>
  <c r="R200" i="21" s="1"/>
  <c r="R220" i="13" s="1"/>
  <c r="N200" i="20"/>
  <c r="N200" i="21" s="1"/>
  <c r="N220" i="13" s="1"/>
  <c r="J200" i="20"/>
  <c r="J200" i="21" s="1"/>
  <c r="J220" i="13" s="1"/>
  <c r="F200" i="20"/>
  <c r="F200" i="21" s="1"/>
  <c r="F220" i="13" s="1"/>
  <c r="B200" i="20"/>
  <c r="B200" i="21" s="1"/>
  <c r="B220" i="13" s="1"/>
  <c r="W199" i="20"/>
  <c r="W199" i="21" s="1"/>
  <c r="W219" i="13" s="1"/>
  <c r="S199" i="20"/>
  <c r="S199" i="21" s="1"/>
  <c r="S219" i="13" s="1"/>
  <c r="O199" i="20"/>
  <c r="O199" i="21" s="1"/>
  <c r="O219" i="13" s="1"/>
  <c r="K199" i="20"/>
  <c r="K199" i="21" s="1"/>
  <c r="K219" i="13" s="1"/>
  <c r="G199" i="20"/>
  <c r="G199" i="21" s="1"/>
  <c r="G219" i="13" s="1"/>
  <c r="C199" i="20"/>
  <c r="C199" i="21" s="1"/>
  <c r="C219" i="13" s="1"/>
  <c r="X198" i="20"/>
  <c r="X198" i="21" s="1"/>
  <c r="X218" i="13" s="1"/>
  <c r="T198" i="20"/>
  <c r="T198" i="21" s="1"/>
  <c r="T218" i="13" s="1"/>
  <c r="P198" i="20"/>
  <c r="P198" i="21" s="1"/>
  <c r="P218" i="13" s="1"/>
  <c r="L198" i="20"/>
  <c r="L198" i="21" s="1"/>
  <c r="L218" i="13" s="1"/>
  <c r="H198" i="20"/>
  <c r="H198" i="21" s="1"/>
  <c r="H218" i="13" s="1"/>
  <c r="D198" i="20"/>
  <c r="D198" i="21" s="1"/>
  <c r="D218" i="13" s="1"/>
  <c r="Y197" i="20"/>
  <c r="Y197" i="21" s="1"/>
  <c r="Y217" i="13" s="1"/>
  <c r="U197" i="20"/>
  <c r="U197" i="21" s="1"/>
  <c r="U217" i="13" s="1"/>
  <c r="Q197" i="20"/>
  <c r="Q197" i="21" s="1"/>
  <c r="Q217" i="13" s="1"/>
  <c r="M197" i="20"/>
  <c r="M197" i="21" s="1"/>
  <c r="M217" i="13" s="1"/>
  <c r="I197" i="20"/>
  <c r="I197" i="21" s="1"/>
  <c r="I217" i="13" s="1"/>
  <c r="E197" i="20"/>
  <c r="E197" i="21" s="1"/>
  <c r="E217" i="13" s="1"/>
  <c r="V196" i="20"/>
  <c r="V196" i="21" s="1"/>
  <c r="V216" i="13" s="1"/>
  <c r="R196" i="20"/>
  <c r="R196" i="21" s="1"/>
  <c r="R216" i="13" s="1"/>
  <c r="N196" i="20"/>
  <c r="N196" i="21" s="1"/>
  <c r="N216" i="13" s="1"/>
  <c r="J196" i="20"/>
  <c r="J196" i="21" s="1"/>
  <c r="J216" i="13" s="1"/>
  <c r="F196" i="20"/>
  <c r="F196" i="21" s="1"/>
  <c r="F216" i="13" s="1"/>
  <c r="B196" i="20"/>
  <c r="B196" i="21" s="1"/>
  <c r="B216" i="13" s="1"/>
  <c r="W195" i="20"/>
  <c r="W195" i="21" s="1"/>
  <c r="W215" i="13" s="1"/>
  <c r="S195" i="20"/>
  <c r="S195" i="21" s="1"/>
  <c r="S215" i="13" s="1"/>
  <c r="O195" i="20"/>
  <c r="O195" i="21" s="1"/>
  <c r="O215" i="13" s="1"/>
  <c r="K195" i="20"/>
  <c r="K195" i="21" s="1"/>
  <c r="K215" i="13" s="1"/>
  <c r="G195" i="20"/>
  <c r="G195" i="21" s="1"/>
  <c r="G215" i="13" s="1"/>
  <c r="C195" i="20"/>
  <c r="C195" i="21" s="1"/>
  <c r="C215" i="13" s="1"/>
  <c r="X194" i="20"/>
  <c r="X194" i="21" s="1"/>
  <c r="X214" i="13" s="1"/>
  <c r="T194" i="20"/>
  <c r="T194" i="21" s="1"/>
  <c r="T214" i="13" s="1"/>
  <c r="P194" i="20"/>
  <c r="P194" i="21" s="1"/>
  <c r="P214" i="13" s="1"/>
  <c r="L194" i="20"/>
  <c r="L194" i="21" s="1"/>
  <c r="L214" i="13" s="1"/>
  <c r="H194" i="20"/>
  <c r="H194" i="21" s="1"/>
  <c r="H214" i="13" s="1"/>
  <c r="D194" i="20"/>
  <c r="Y193" i="20"/>
  <c r="Y193" i="21" s="1"/>
  <c r="Y213" i="13" s="1"/>
  <c r="U193" i="20"/>
  <c r="U193" i="21" s="1"/>
  <c r="U213" i="13" s="1"/>
  <c r="Q193" i="20"/>
  <c r="Q193" i="21" s="1"/>
  <c r="Q213" i="13" s="1"/>
  <c r="M193" i="20"/>
  <c r="M193" i="21" s="1"/>
  <c r="M213" i="13" s="1"/>
  <c r="I193" i="20"/>
  <c r="I193" i="21" s="1"/>
  <c r="I213" i="13" s="1"/>
  <c r="E193" i="20"/>
  <c r="E193" i="21" s="1"/>
  <c r="E213" i="13" s="1"/>
  <c r="V192" i="20"/>
  <c r="V192" i="21" s="1"/>
  <c r="V212" i="13" s="1"/>
  <c r="R192" i="20"/>
  <c r="R192" i="21" s="1"/>
  <c r="R212" i="13" s="1"/>
  <c r="N192" i="20"/>
  <c r="N192" i="21" s="1"/>
  <c r="N212" i="13" s="1"/>
  <c r="J192" i="20"/>
  <c r="J192" i="21" s="1"/>
  <c r="J212" i="13" s="1"/>
  <c r="F192" i="20"/>
  <c r="F192" i="21" s="1"/>
  <c r="F212" i="13" s="1"/>
  <c r="B192" i="20"/>
  <c r="B192" i="21" s="1"/>
  <c r="B212" i="13" s="1"/>
  <c r="W191" i="20"/>
  <c r="W191" i="21" s="1"/>
  <c r="W211" i="13" s="1"/>
  <c r="S191" i="20"/>
  <c r="S191" i="21" s="1"/>
  <c r="S211" i="13" s="1"/>
  <c r="O191" i="20"/>
  <c r="O191" i="21" s="1"/>
  <c r="O211" i="13" s="1"/>
  <c r="K191" i="20"/>
  <c r="K191" i="21" s="1"/>
  <c r="K211" i="13" s="1"/>
  <c r="G191" i="20"/>
  <c r="G191" i="21" s="1"/>
  <c r="G211" i="13" s="1"/>
  <c r="C191" i="20"/>
  <c r="C191" i="21" s="1"/>
  <c r="C211" i="13" s="1"/>
  <c r="X190" i="20"/>
  <c r="X190" i="21" s="1"/>
  <c r="X210" i="13" s="1"/>
  <c r="T190" i="20"/>
  <c r="T190" i="21" s="1"/>
  <c r="T210" i="13" s="1"/>
  <c r="P190" i="20"/>
  <c r="P190" i="21" s="1"/>
  <c r="P210" i="13" s="1"/>
  <c r="L190" i="20"/>
  <c r="L190" i="21" s="1"/>
  <c r="L210" i="13" s="1"/>
  <c r="H190" i="20"/>
  <c r="H190" i="21" s="1"/>
  <c r="H210" i="13" s="1"/>
  <c r="D190" i="20"/>
  <c r="D190" i="21" s="1"/>
  <c r="D210" i="13" s="1"/>
  <c r="Y189" i="20"/>
  <c r="Y189" i="21" s="1"/>
  <c r="Y209" i="13" s="1"/>
  <c r="U189" i="20"/>
  <c r="U189" i="21" s="1"/>
  <c r="U209" i="13" s="1"/>
  <c r="Q189" i="20"/>
  <c r="Q189" i="21" s="1"/>
  <c r="Q209" i="13" s="1"/>
  <c r="M189" i="20"/>
  <c r="M189" i="21" s="1"/>
  <c r="M209" i="13" s="1"/>
  <c r="I189" i="20"/>
  <c r="I189" i="21" s="1"/>
  <c r="I209" i="13" s="1"/>
  <c r="E189" i="20"/>
  <c r="E189" i="21" s="1"/>
  <c r="E209" i="13" s="1"/>
  <c r="V188" i="20"/>
  <c r="V188" i="21" s="1"/>
  <c r="V208" i="13" s="1"/>
  <c r="R188" i="20"/>
  <c r="R188" i="21" s="1"/>
  <c r="R208" i="13" s="1"/>
  <c r="N188" i="20"/>
  <c r="N188" i="21" s="1"/>
  <c r="N208" i="13" s="1"/>
  <c r="J188" i="20"/>
  <c r="J188" i="21" s="1"/>
  <c r="J208" i="13" s="1"/>
  <c r="F188" i="20"/>
  <c r="F188" i="21" s="1"/>
  <c r="F208" i="13" s="1"/>
  <c r="B188" i="20"/>
  <c r="B188" i="21" s="1"/>
  <c r="B208" i="13" s="1"/>
  <c r="W187" i="20"/>
  <c r="W187" i="21" s="1"/>
  <c r="W207" i="13" s="1"/>
  <c r="S187" i="20"/>
  <c r="S187" i="21" s="1"/>
  <c r="S207" i="13" s="1"/>
  <c r="O187" i="20"/>
  <c r="O187" i="21" s="1"/>
  <c r="O207" i="13" s="1"/>
  <c r="K187" i="20"/>
  <c r="K187" i="21" s="1"/>
  <c r="K207" i="13" s="1"/>
  <c r="G187" i="20"/>
  <c r="G187" i="21" s="1"/>
  <c r="G207" i="13" s="1"/>
  <c r="C187" i="20"/>
  <c r="C187" i="21" s="1"/>
  <c r="C207" i="13" s="1"/>
  <c r="X186" i="20"/>
  <c r="X186" i="21" s="1"/>
  <c r="X206" i="13" s="1"/>
  <c r="T186" i="20"/>
  <c r="T186" i="21" s="1"/>
  <c r="T206" i="13" s="1"/>
  <c r="P186" i="20"/>
  <c r="P186" i="21" s="1"/>
  <c r="P206" i="13" s="1"/>
  <c r="L186" i="20"/>
  <c r="L186" i="21" s="1"/>
  <c r="L206" i="13" s="1"/>
  <c r="H186" i="20"/>
  <c r="H186" i="21" s="1"/>
  <c r="H206" i="13" s="1"/>
  <c r="D186" i="20"/>
  <c r="Y185" i="20"/>
  <c r="Y185" i="21" s="1"/>
  <c r="Y205" i="13" s="1"/>
  <c r="U185" i="20"/>
  <c r="U185" i="21" s="1"/>
  <c r="U205" i="13" s="1"/>
  <c r="Q185" i="20"/>
  <c r="Q185" i="21" s="1"/>
  <c r="Q205" i="13" s="1"/>
  <c r="M185" i="20"/>
  <c r="M185" i="21" s="1"/>
  <c r="M205" i="13" s="1"/>
  <c r="I185" i="20"/>
  <c r="I185" i="21" s="1"/>
  <c r="I205" i="13" s="1"/>
  <c r="E185" i="20"/>
  <c r="E185" i="21" s="1"/>
  <c r="E205" i="13" s="1"/>
  <c r="V184" i="20"/>
  <c r="V184" i="21" s="1"/>
  <c r="V204" i="13" s="1"/>
  <c r="R184" i="20"/>
  <c r="R184" i="21" s="1"/>
  <c r="R204" i="13" s="1"/>
  <c r="N184" i="20"/>
  <c r="N184" i="21" s="1"/>
  <c r="N204" i="13" s="1"/>
  <c r="J184" i="20"/>
  <c r="J184" i="21" s="1"/>
  <c r="J204" i="13" s="1"/>
  <c r="F184" i="20"/>
  <c r="F184" i="21" s="1"/>
  <c r="F204" i="13" s="1"/>
  <c r="B184" i="20"/>
  <c r="B184" i="21" s="1"/>
  <c r="B204" i="13" s="1"/>
  <c r="W183" i="20"/>
  <c r="W183" i="21" s="1"/>
  <c r="W203" i="13" s="1"/>
  <c r="S183" i="20"/>
  <c r="S183" i="21" s="1"/>
  <c r="S203" i="13" s="1"/>
  <c r="O183" i="20"/>
  <c r="O183" i="21" s="1"/>
  <c r="O203" i="13" s="1"/>
  <c r="K183" i="20"/>
  <c r="K183" i="21" s="1"/>
  <c r="K203" i="13" s="1"/>
  <c r="G183" i="20"/>
  <c r="G183" i="21" s="1"/>
  <c r="G203" i="13" s="1"/>
  <c r="C183" i="20"/>
  <c r="C183" i="21" s="1"/>
  <c r="C203" i="13" s="1"/>
  <c r="X182" i="20"/>
  <c r="X182" i="21" s="1"/>
  <c r="X202" i="13" s="1"/>
  <c r="T182" i="20"/>
  <c r="T182" i="21" s="1"/>
  <c r="T202" i="13" s="1"/>
  <c r="P182" i="20"/>
  <c r="P182" i="21" s="1"/>
  <c r="P202" i="13" s="1"/>
  <c r="L182" i="20"/>
  <c r="L182" i="21" s="1"/>
  <c r="L202" i="13" s="1"/>
  <c r="H182" i="20"/>
  <c r="H182" i="21" s="1"/>
  <c r="H202" i="13" s="1"/>
  <c r="D182" i="20"/>
  <c r="D182" i="21" s="1"/>
  <c r="D202" i="13" s="1"/>
  <c r="Y181" i="20"/>
  <c r="Y181" i="21" s="1"/>
  <c r="Y201" i="13" s="1"/>
  <c r="U181" i="20"/>
  <c r="U181" i="21" s="1"/>
  <c r="U201" i="13" s="1"/>
  <c r="Q181" i="20"/>
  <c r="Q181" i="21" s="1"/>
  <c r="Q201" i="13" s="1"/>
  <c r="M181" i="20"/>
  <c r="M181" i="21" s="1"/>
  <c r="M201" i="13" s="1"/>
  <c r="I181" i="20"/>
  <c r="I181" i="21" s="1"/>
  <c r="I201" i="13" s="1"/>
  <c r="E181" i="20"/>
  <c r="E181" i="21" s="1"/>
  <c r="E201" i="13" s="1"/>
  <c r="V180" i="20"/>
  <c r="V180" i="21" s="1"/>
  <c r="V200" i="13" s="1"/>
  <c r="R180" i="20"/>
  <c r="R180" i="21" s="1"/>
  <c r="R200" i="13" s="1"/>
  <c r="N180" i="20"/>
  <c r="N180" i="21" s="1"/>
  <c r="N200" i="13" s="1"/>
  <c r="J180" i="20"/>
  <c r="J180" i="21" s="1"/>
  <c r="J200" i="13" s="1"/>
  <c r="F180" i="20"/>
  <c r="F180" i="21" s="1"/>
  <c r="F200" i="13" s="1"/>
  <c r="B180" i="20"/>
  <c r="B180" i="21" s="1"/>
  <c r="B200" i="13" s="1"/>
  <c r="W179" i="20"/>
  <c r="W179" i="21" s="1"/>
  <c r="W199" i="13" s="1"/>
  <c r="S179" i="20"/>
  <c r="S179" i="21" s="1"/>
  <c r="S199" i="13" s="1"/>
  <c r="O179" i="20"/>
  <c r="O179" i="21" s="1"/>
  <c r="O199" i="13" s="1"/>
  <c r="K179" i="20"/>
  <c r="K179" i="21" s="1"/>
  <c r="K199" i="13" s="1"/>
  <c r="G179" i="20"/>
  <c r="G179" i="21" s="1"/>
  <c r="G199" i="13" s="1"/>
  <c r="C179" i="20"/>
  <c r="C179" i="21" s="1"/>
  <c r="C199" i="13" s="1"/>
  <c r="X178" i="20"/>
  <c r="X178" i="21" s="1"/>
  <c r="X198" i="13" s="1"/>
  <c r="T178" i="20"/>
  <c r="T178" i="21" s="1"/>
  <c r="T198" i="13" s="1"/>
  <c r="P178" i="20"/>
  <c r="P178" i="21" s="1"/>
  <c r="P198" i="13" s="1"/>
  <c r="L178" i="20"/>
  <c r="L178" i="21" s="1"/>
  <c r="L198" i="13" s="1"/>
  <c r="H178" i="20"/>
  <c r="H178" i="21" s="1"/>
  <c r="H198" i="13" s="1"/>
  <c r="D178" i="20"/>
  <c r="Y177" i="20"/>
  <c r="Y177" i="21" s="1"/>
  <c r="Y197" i="13" s="1"/>
  <c r="U177" i="20"/>
  <c r="U177" i="21" s="1"/>
  <c r="U197" i="13" s="1"/>
  <c r="Q177" i="20"/>
  <c r="Q177" i="21" s="1"/>
  <c r="Q197" i="13" s="1"/>
  <c r="M177" i="20"/>
  <c r="M177" i="21" s="1"/>
  <c r="M197" i="13" s="1"/>
  <c r="I177" i="20"/>
  <c r="I177" i="21" s="1"/>
  <c r="I197" i="13" s="1"/>
  <c r="E177" i="20"/>
  <c r="E177" i="21" s="1"/>
  <c r="E197" i="13" s="1"/>
  <c r="V176" i="20"/>
  <c r="V176" i="21" s="1"/>
  <c r="V196" i="13" s="1"/>
  <c r="R176" i="20"/>
  <c r="R176" i="21" s="1"/>
  <c r="R196" i="13" s="1"/>
  <c r="N176" i="20"/>
  <c r="N176" i="21" s="1"/>
  <c r="N196" i="13" s="1"/>
  <c r="J176" i="20"/>
  <c r="J176" i="21" s="1"/>
  <c r="J196" i="13" s="1"/>
  <c r="F176" i="20"/>
  <c r="F176" i="21" s="1"/>
  <c r="F196" i="13" s="1"/>
  <c r="B176" i="20"/>
  <c r="B176" i="21" s="1"/>
  <c r="B196" i="13" s="1"/>
  <c r="W175" i="20"/>
  <c r="W175" i="21" s="1"/>
  <c r="W195" i="13" s="1"/>
  <c r="S175" i="20"/>
  <c r="S175" i="21" s="1"/>
  <c r="S195" i="13" s="1"/>
  <c r="O175" i="20"/>
  <c r="O175" i="21" s="1"/>
  <c r="O195" i="13" s="1"/>
  <c r="K175" i="20"/>
  <c r="K175" i="21" s="1"/>
  <c r="K195" i="13" s="1"/>
  <c r="G175" i="20"/>
  <c r="G175" i="21" s="1"/>
  <c r="G195" i="13" s="1"/>
  <c r="C175" i="20"/>
  <c r="C175" i="21" s="1"/>
  <c r="C195" i="13" s="1"/>
  <c r="X174" i="20"/>
  <c r="X174" i="21" s="1"/>
  <c r="X194" i="13" s="1"/>
  <c r="T174" i="20"/>
  <c r="T174" i="21" s="1"/>
  <c r="T194" i="13" s="1"/>
  <c r="P174" i="20"/>
  <c r="P174" i="21" s="1"/>
  <c r="P194" i="13" s="1"/>
  <c r="L174" i="20"/>
  <c r="L174" i="21" s="1"/>
  <c r="L194" i="13" s="1"/>
  <c r="H174" i="20"/>
  <c r="H174" i="21" s="1"/>
  <c r="H194" i="13" s="1"/>
  <c r="D174" i="20"/>
  <c r="D174" i="21" s="1"/>
  <c r="D194" i="13" s="1"/>
  <c r="Y173" i="20"/>
  <c r="Y173" i="21" s="1"/>
  <c r="Y193" i="13" s="1"/>
  <c r="U173" i="20"/>
  <c r="U173" i="21" s="1"/>
  <c r="U193" i="13" s="1"/>
  <c r="Q173" i="20"/>
  <c r="Q173" i="21" s="1"/>
  <c r="Q193" i="13" s="1"/>
  <c r="M173" i="20"/>
  <c r="M173" i="21" s="1"/>
  <c r="M193" i="13" s="1"/>
  <c r="I173" i="20"/>
  <c r="I173" i="21" s="1"/>
  <c r="I193" i="13" s="1"/>
  <c r="E173" i="20"/>
  <c r="E173" i="21" s="1"/>
  <c r="E193" i="13" s="1"/>
  <c r="V172" i="20"/>
  <c r="V172" i="21" s="1"/>
  <c r="V192" i="13" s="1"/>
  <c r="R172" i="20"/>
  <c r="R172" i="21" s="1"/>
  <c r="R192" i="13" s="1"/>
  <c r="N172" i="20"/>
  <c r="N172" i="21" s="1"/>
  <c r="N192" i="13" s="1"/>
  <c r="J172" i="20"/>
  <c r="J172" i="21" s="1"/>
  <c r="J192" i="13" s="1"/>
  <c r="F172" i="20"/>
  <c r="F172" i="21" s="1"/>
  <c r="F192" i="13" s="1"/>
  <c r="B172" i="20"/>
  <c r="B172" i="21" s="1"/>
  <c r="B192" i="13" s="1"/>
  <c r="W171" i="20"/>
  <c r="W171" i="21" s="1"/>
  <c r="W191" i="13" s="1"/>
  <c r="S171" i="20"/>
  <c r="S171" i="21" s="1"/>
  <c r="S191" i="13" s="1"/>
  <c r="O171" i="20"/>
  <c r="O171" i="21" s="1"/>
  <c r="O191" i="13" s="1"/>
  <c r="Y371" i="20"/>
  <c r="Y371" i="21" s="1"/>
  <c r="Y391" i="13" s="1"/>
  <c r="T354" i="20"/>
  <c r="T354" i="21" s="1"/>
  <c r="T374" i="13" s="1"/>
  <c r="N349" i="20"/>
  <c r="N349" i="21" s="1"/>
  <c r="N369" i="13" s="1"/>
  <c r="Y345" i="20"/>
  <c r="Y345" i="21" s="1"/>
  <c r="Y365" i="13" s="1"/>
  <c r="F344" i="20"/>
  <c r="F344" i="21" s="1"/>
  <c r="F364" i="13" s="1"/>
  <c r="I342" i="20"/>
  <c r="I342" i="21" s="1"/>
  <c r="I362" i="13" s="1"/>
  <c r="L339" i="20"/>
  <c r="L339" i="21" s="1"/>
  <c r="L359" i="13" s="1"/>
  <c r="F337" i="20"/>
  <c r="F337" i="21" s="1"/>
  <c r="F357" i="13" s="1"/>
  <c r="D336" i="20"/>
  <c r="D336" i="21" s="1"/>
  <c r="D356" i="13" s="1"/>
  <c r="I334" i="20"/>
  <c r="I334" i="21" s="1"/>
  <c r="I354" i="13" s="1"/>
  <c r="L331" i="20"/>
  <c r="L331" i="21" s="1"/>
  <c r="L351" i="13" s="1"/>
  <c r="F329" i="20"/>
  <c r="F329" i="21" s="1"/>
  <c r="F349" i="13" s="1"/>
  <c r="H328" i="20"/>
  <c r="H328" i="21" s="1"/>
  <c r="H348" i="13" s="1"/>
  <c r="C327" i="20"/>
  <c r="C327" i="21" s="1"/>
  <c r="C347" i="13" s="1"/>
  <c r="S324" i="20"/>
  <c r="S324" i="21" s="1"/>
  <c r="S344" i="13" s="1"/>
  <c r="K323" i="20"/>
  <c r="K323" i="21" s="1"/>
  <c r="K343" i="13" s="1"/>
  <c r="X319" i="20"/>
  <c r="X319" i="21" s="1"/>
  <c r="X339" i="13" s="1"/>
  <c r="I318" i="20"/>
  <c r="I318" i="21" s="1"/>
  <c r="I338" i="13" s="1"/>
  <c r="M317" i="20"/>
  <c r="M317" i="21" s="1"/>
  <c r="M337" i="13" s="1"/>
  <c r="T314" i="20"/>
  <c r="T314" i="21" s="1"/>
  <c r="T334" i="13" s="1"/>
  <c r="M313" i="20"/>
  <c r="M313" i="21" s="1"/>
  <c r="M333" i="13" s="1"/>
  <c r="V312" i="20"/>
  <c r="V312" i="21" s="1"/>
  <c r="V332" i="13" s="1"/>
  <c r="X311" i="20"/>
  <c r="X311" i="21" s="1"/>
  <c r="X331" i="13" s="1"/>
  <c r="C311" i="20"/>
  <c r="C311" i="21" s="1"/>
  <c r="C331" i="13" s="1"/>
  <c r="L310" i="20"/>
  <c r="L310" i="21" s="1"/>
  <c r="L330" i="13" s="1"/>
  <c r="U309" i="20"/>
  <c r="U309" i="21" s="1"/>
  <c r="U329" i="13" s="1"/>
  <c r="E309" i="20"/>
  <c r="E309" i="21" s="1"/>
  <c r="E329" i="13" s="1"/>
  <c r="S308" i="20"/>
  <c r="S308" i="21" s="1"/>
  <c r="S328" i="13" s="1"/>
  <c r="C308" i="20"/>
  <c r="C308" i="21" s="1"/>
  <c r="C328" i="13" s="1"/>
  <c r="P307" i="20"/>
  <c r="P307" i="21" s="1"/>
  <c r="P327" i="13" s="1"/>
  <c r="L306" i="20"/>
  <c r="L306" i="21" s="1"/>
  <c r="L326" i="13" s="1"/>
  <c r="U305" i="20"/>
  <c r="U305" i="21" s="1"/>
  <c r="U325" i="13" s="1"/>
  <c r="E305" i="20"/>
  <c r="E305" i="21" s="1"/>
  <c r="E325" i="13" s="1"/>
  <c r="S304" i="20"/>
  <c r="S304" i="21" s="1"/>
  <c r="S324" i="13" s="1"/>
  <c r="C304" i="20"/>
  <c r="C304" i="21" s="1"/>
  <c r="C324" i="13" s="1"/>
  <c r="P303" i="20"/>
  <c r="P303" i="21" s="1"/>
  <c r="P323" i="13" s="1"/>
  <c r="L302" i="20"/>
  <c r="L302" i="21" s="1"/>
  <c r="L322" i="13" s="1"/>
  <c r="U301" i="20"/>
  <c r="U301" i="21" s="1"/>
  <c r="U321" i="13" s="1"/>
  <c r="E301" i="20"/>
  <c r="E301" i="21" s="1"/>
  <c r="E321" i="13" s="1"/>
  <c r="S300" i="20"/>
  <c r="S300" i="21" s="1"/>
  <c r="S320" i="13" s="1"/>
  <c r="C300" i="20"/>
  <c r="C300" i="21" s="1"/>
  <c r="C320" i="13" s="1"/>
  <c r="P299" i="20"/>
  <c r="P299" i="21" s="1"/>
  <c r="P319" i="13" s="1"/>
  <c r="L298" i="20"/>
  <c r="L298" i="21" s="1"/>
  <c r="L318" i="13" s="1"/>
  <c r="U297" i="20"/>
  <c r="U297" i="21" s="1"/>
  <c r="U317" i="13" s="1"/>
  <c r="E297" i="20"/>
  <c r="E297" i="21" s="1"/>
  <c r="E317" i="13" s="1"/>
  <c r="S296" i="20"/>
  <c r="S296" i="21" s="1"/>
  <c r="S316" i="13" s="1"/>
  <c r="C296" i="20"/>
  <c r="C296" i="21" s="1"/>
  <c r="C316" i="13" s="1"/>
  <c r="P295" i="20"/>
  <c r="P295" i="21" s="1"/>
  <c r="P315" i="13" s="1"/>
  <c r="L294" i="20"/>
  <c r="L294" i="21" s="1"/>
  <c r="L314" i="13" s="1"/>
  <c r="U293" i="20"/>
  <c r="U293" i="21" s="1"/>
  <c r="U313" i="13" s="1"/>
  <c r="E293" i="20"/>
  <c r="E293" i="21" s="1"/>
  <c r="E313" i="13" s="1"/>
  <c r="S292" i="20"/>
  <c r="S292" i="21" s="1"/>
  <c r="S312" i="13" s="1"/>
  <c r="C292" i="20"/>
  <c r="C292" i="21" s="1"/>
  <c r="C312" i="13" s="1"/>
  <c r="P291" i="20"/>
  <c r="P291" i="21" s="1"/>
  <c r="P311" i="13" s="1"/>
  <c r="L290" i="20"/>
  <c r="L290" i="21" s="1"/>
  <c r="L310" i="13" s="1"/>
  <c r="U289" i="20"/>
  <c r="U289" i="21" s="1"/>
  <c r="U309" i="13" s="1"/>
  <c r="E289" i="20"/>
  <c r="E289" i="21" s="1"/>
  <c r="E309" i="13" s="1"/>
  <c r="S288" i="20"/>
  <c r="S288" i="21" s="1"/>
  <c r="S308" i="13" s="1"/>
  <c r="C288" i="20"/>
  <c r="C288" i="21" s="1"/>
  <c r="C308" i="13" s="1"/>
  <c r="P287" i="20"/>
  <c r="P287" i="21" s="1"/>
  <c r="P307" i="13" s="1"/>
  <c r="L286" i="20"/>
  <c r="L286" i="21" s="1"/>
  <c r="L306" i="13" s="1"/>
  <c r="U285" i="20"/>
  <c r="U285" i="21" s="1"/>
  <c r="U305" i="13" s="1"/>
  <c r="E285" i="20"/>
  <c r="E285" i="21" s="1"/>
  <c r="E305" i="13" s="1"/>
  <c r="V284" i="20"/>
  <c r="V284" i="21" s="1"/>
  <c r="V304" i="13" s="1"/>
  <c r="K284" i="20"/>
  <c r="K284" i="21" s="1"/>
  <c r="K304" i="13" s="1"/>
  <c r="O283" i="20"/>
  <c r="O283" i="21" s="1"/>
  <c r="O303" i="13" s="1"/>
  <c r="D283" i="20"/>
  <c r="D283" i="21" s="1"/>
  <c r="D303" i="13" s="1"/>
  <c r="T282" i="20"/>
  <c r="T282" i="21" s="1"/>
  <c r="T302" i="13" s="1"/>
  <c r="I282" i="20"/>
  <c r="I282" i="21" s="1"/>
  <c r="I302" i="13" s="1"/>
  <c r="Y281" i="20"/>
  <c r="Y281" i="21" s="1"/>
  <c r="Y301" i="13" s="1"/>
  <c r="N281" i="20"/>
  <c r="N281" i="21" s="1"/>
  <c r="N301" i="13" s="1"/>
  <c r="D281" i="20"/>
  <c r="D281" i="21" s="1"/>
  <c r="D301" i="13" s="1"/>
  <c r="V280" i="20"/>
  <c r="V280" i="21" s="1"/>
  <c r="V300" i="13" s="1"/>
  <c r="K280" i="20"/>
  <c r="K280" i="21" s="1"/>
  <c r="K300" i="13" s="1"/>
  <c r="O279" i="20"/>
  <c r="O279" i="21" s="1"/>
  <c r="O299" i="13" s="1"/>
  <c r="D279" i="20"/>
  <c r="D279" i="21" s="1"/>
  <c r="D299" i="13" s="1"/>
  <c r="T278" i="20"/>
  <c r="T278" i="21" s="1"/>
  <c r="T298" i="13" s="1"/>
  <c r="I278" i="20"/>
  <c r="I278" i="21" s="1"/>
  <c r="I298" i="13" s="1"/>
  <c r="Y277" i="20"/>
  <c r="Y277" i="21" s="1"/>
  <c r="Y297" i="13" s="1"/>
  <c r="N277" i="20"/>
  <c r="N277" i="21" s="1"/>
  <c r="N297" i="13" s="1"/>
  <c r="D277" i="20"/>
  <c r="D277" i="21" s="1"/>
  <c r="D297" i="13" s="1"/>
  <c r="V276" i="20"/>
  <c r="V276" i="21" s="1"/>
  <c r="V296" i="13" s="1"/>
  <c r="K276" i="20"/>
  <c r="K276" i="21" s="1"/>
  <c r="K296" i="13" s="1"/>
  <c r="O275" i="20"/>
  <c r="O275" i="21" s="1"/>
  <c r="O295" i="13" s="1"/>
  <c r="D275" i="20"/>
  <c r="D275" i="21" s="1"/>
  <c r="D295" i="13" s="1"/>
  <c r="T274" i="20"/>
  <c r="T274" i="21" s="1"/>
  <c r="T294" i="13" s="1"/>
  <c r="I274" i="20"/>
  <c r="I274" i="21" s="1"/>
  <c r="I294" i="13" s="1"/>
  <c r="Y273" i="20"/>
  <c r="Y273" i="21" s="1"/>
  <c r="Y293" i="13" s="1"/>
  <c r="N273" i="20"/>
  <c r="N273" i="21" s="1"/>
  <c r="N293" i="13" s="1"/>
  <c r="D273" i="20"/>
  <c r="D273" i="21" s="1"/>
  <c r="D293" i="13" s="1"/>
  <c r="V272" i="20"/>
  <c r="V272" i="21" s="1"/>
  <c r="V292" i="13" s="1"/>
  <c r="K272" i="20"/>
  <c r="K272" i="21" s="1"/>
  <c r="K292" i="13" s="1"/>
  <c r="O271" i="20"/>
  <c r="O271" i="21" s="1"/>
  <c r="O291" i="13" s="1"/>
  <c r="D271" i="20"/>
  <c r="D271" i="21" s="1"/>
  <c r="D291" i="13" s="1"/>
  <c r="T270" i="20"/>
  <c r="T270" i="21" s="1"/>
  <c r="T290" i="13" s="1"/>
  <c r="I270" i="20"/>
  <c r="I270" i="21" s="1"/>
  <c r="I290" i="13" s="1"/>
  <c r="Y269" i="20"/>
  <c r="Y269" i="21" s="1"/>
  <c r="Y289" i="13" s="1"/>
  <c r="N269" i="20"/>
  <c r="N269" i="21" s="1"/>
  <c r="N289" i="13" s="1"/>
  <c r="D269" i="20"/>
  <c r="D269" i="21" s="1"/>
  <c r="D289" i="13" s="1"/>
  <c r="V268" i="20"/>
  <c r="V268" i="21" s="1"/>
  <c r="V288" i="13" s="1"/>
  <c r="K268" i="20"/>
  <c r="K268" i="21" s="1"/>
  <c r="K288" i="13" s="1"/>
  <c r="B268" i="20"/>
  <c r="B268" i="21" s="1"/>
  <c r="B288" i="13" s="1"/>
  <c r="T267" i="20"/>
  <c r="T267" i="21" s="1"/>
  <c r="T287" i="13" s="1"/>
  <c r="L267" i="20"/>
  <c r="L267" i="21" s="1"/>
  <c r="L287" i="13" s="1"/>
  <c r="D267" i="20"/>
  <c r="D267" i="21" s="1"/>
  <c r="D287" i="13" s="1"/>
  <c r="X266" i="20"/>
  <c r="X266" i="21" s="1"/>
  <c r="X286" i="13" s="1"/>
  <c r="P266" i="20"/>
  <c r="P266" i="21" s="1"/>
  <c r="P286" i="13" s="1"/>
  <c r="H266" i="20"/>
  <c r="H266" i="21" s="1"/>
  <c r="H286" i="13" s="1"/>
  <c r="Y265" i="20"/>
  <c r="Y265" i="21" s="1"/>
  <c r="Y285" i="13" s="1"/>
  <c r="Q265" i="20"/>
  <c r="Q265" i="21" s="1"/>
  <c r="Q285" i="13" s="1"/>
  <c r="I265" i="20"/>
  <c r="I265" i="21" s="1"/>
  <c r="I285" i="13" s="1"/>
  <c r="R264" i="20"/>
  <c r="R264" i="21" s="1"/>
  <c r="R284" i="13" s="1"/>
  <c r="J264" i="20"/>
  <c r="J264" i="21" s="1"/>
  <c r="J284" i="13" s="1"/>
  <c r="B264" i="20"/>
  <c r="B264" i="21" s="1"/>
  <c r="B284" i="13" s="1"/>
  <c r="T263" i="20"/>
  <c r="T263" i="21" s="1"/>
  <c r="T283" i="13" s="1"/>
  <c r="L263" i="20"/>
  <c r="L263" i="21" s="1"/>
  <c r="L283" i="13" s="1"/>
  <c r="D263" i="20"/>
  <c r="D263" i="21" s="1"/>
  <c r="D283" i="13" s="1"/>
  <c r="X262" i="20"/>
  <c r="X262" i="21" s="1"/>
  <c r="X282" i="13" s="1"/>
  <c r="P262" i="20"/>
  <c r="P262" i="21" s="1"/>
  <c r="P282" i="13" s="1"/>
  <c r="H262" i="20"/>
  <c r="H262" i="21" s="1"/>
  <c r="H282" i="13" s="1"/>
  <c r="Y261" i="20"/>
  <c r="Y261" i="21" s="1"/>
  <c r="Y281" i="13" s="1"/>
  <c r="Q261" i="20"/>
  <c r="Q261" i="21" s="1"/>
  <c r="Q281" i="13" s="1"/>
  <c r="I261" i="20"/>
  <c r="I261" i="21" s="1"/>
  <c r="I281" i="13" s="1"/>
  <c r="R260" i="20"/>
  <c r="R260" i="21" s="1"/>
  <c r="R280" i="13" s="1"/>
  <c r="J260" i="20"/>
  <c r="J260" i="21" s="1"/>
  <c r="J280" i="13" s="1"/>
  <c r="B260" i="20"/>
  <c r="B260" i="21" s="1"/>
  <c r="B280" i="13" s="1"/>
  <c r="T259" i="20"/>
  <c r="T259" i="21" s="1"/>
  <c r="T279" i="13" s="1"/>
  <c r="L259" i="20"/>
  <c r="L259" i="21" s="1"/>
  <c r="L279" i="13" s="1"/>
  <c r="D259" i="20"/>
  <c r="D259" i="21" s="1"/>
  <c r="D279" i="13" s="1"/>
  <c r="X258" i="20"/>
  <c r="X258" i="21" s="1"/>
  <c r="X278" i="13" s="1"/>
  <c r="P258" i="20"/>
  <c r="P258" i="21" s="1"/>
  <c r="P278" i="13" s="1"/>
  <c r="H258" i="20"/>
  <c r="H258" i="21" s="1"/>
  <c r="H278" i="13" s="1"/>
  <c r="Y257" i="20"/>
  <c r="Y257" i="21" s="1"/>
  <c r="Y277" i="13" s="1"/>
  <c r="Q257" i="20"/>
  <c r="Q257" i="21" s="1"/>
  <c r="Q277" i="13" s="1"/>
  <c r="I257" i="20"/>
  <c r="I257" i="21" s="1"/>
  <c r="I277" i="13" s="1"/>
  <c r="R256" i="20"/>
  <c r="R256" i="21" s="1"/>
  <c r="R276" i="13" s="1"/>
  <c r="J256" i="20"/>
  <c r="J256" i="21" s="1"/>
  <c r="J276" i="13" s="1"/>
  <c r="B256" i="20"/>
  <c r="B256" i="21" s="1"/>
  <c r="B276" i="13" s="1"/>
  <c r="T255" i="20"/>
  <c r="T255" i="21" s="1"/>
  <c r="T275" i="13" s="1"/>
  <c r="L255" i="20"/>
  <c r="L255" i="21" s="1"/>
  <c r="L275" i="13" s="1"/>
  <c r="D255" i="20"/>
  <c r="D255" i="21" s="1"/>
  <c r="D275" i="13" s="1"/>
  <c r="X254" i="20"/>
  <c r="X254" i="21" s="1"/>
  <c r="X274" i="13" s="1"/>
  <c r="P254" i="20"/>
  <c r="P254" i="21" s="1"/>
  <c r="P274" i="13" s="1"/>
  <c r="H254" i="20"/>
  <c r="H254" i="21" s="1"/>
  <c r="H274" i="13" s="1"/>
  <c r="Y253" i="20"/>
  <c r="Y253" i="21" s="1"/>
  <c r="Y273" i="13" s="1"/>
  <c r="Q253" i="20"/>
  <c r="Q253" i="21" s="1"/>
  <c r="Q273" i="13" s="1"/>
  <c r="I253" i="20"/>
  <c r="I253" i="21" s="1"/>
  <c r="I273" i="13" s="1"/>
  <c r="R252" i="20"/>
  <c r="R252" i="21" s="1"/>
  <c r="R272" i="13" s="1"/>
  <c r="J252" i="20"/>
  <c r="J252" i="21" s="1"/>
  <c r="J272" i="13" s="1"/>
  <c r="B252" i="20"/>
  <c r="B252" i="21" s="1"/>
  <c r="B272" i="13" s="1"/>
  <c r="T251" i="20"/>
  <c r="T251" i="21" s="1"/>
  <c r="T271" i="13" s="1"/>
  <c r="L251" i="20"/>
  <c r="L251" i="21" s="1"/>
  <c r="L271" i="13" s="1"/>
  <c r="D251" i="20"/>
  <c r="D251" i="21" s="1"/>
  <c r="D271" i="13" s="1"/>
  <c r="X250" i="20"/>
  <c r="X250" i="21" s="1"/>
  <c r="X270" i="13" s="1"/>
  <c r="P250" i="20"/>
  <c r="P250" i="21" s="1"/>
  <c r="P270" i="13" s="1"/>
  <c r="H250" i="20"/>
  <c r="H250" i="21" s="1"/>
  <c r="H270" i="13" s="1"/>
  <c r="Y249" i="20"/>
  <c r="Y249" i="21" s="1"/>
  <c r="Y269" i="13" s="1"/>
  <c r="Q249" i="20"/>
  <c r="Q249" i="21" s="1"/>
  <c r="Q269" i="13" s="1"/>
  <c r="I249" i="20"/>
  <c r="I249" i="21" s="1"/>
  <c r="I269" i="13" s="1"/>
  <c r="R248" i="20"/>
  <c r="R248" i="21" s="1"/>
  <c r="R268" i="13" s="1"/>
  <c r="J248" i="20"/>
  <c r="J248" i="21" s="1"/>
  <c r="J268" i="13" s="1"/>
  <c r="B248" i="20"/>
  <c r="B248" i="21" s="1"/>
  <c r="B268" i="13" s="1"/>
  <c r="T247" i="20"/>
  <c r="T247" i="21" s="1"/>
  <c r="T267" i="13" s="1"/>
  <c r="L247" i="20"/>
  <c r="L247" i="21" s="1"/>
  <c r="L267" i="13" s="1"/>
  <c r="D247" i="20"/>
  <c r="D247" i="21" s="1"/>
  <c r="D267" i="13" s="1"/>
  <c r="X246" i="20"/>
  <c r="X246" i="21" s="1"/>
  <c r="X266" i="13" s="1"/>
  <c r="P246" i="20"/>
  <c r="P246" i="21" s="1"/>
  <c r="P266" i="13" s="1"/>
  <c r="H246" i="20"/>
  <c r="H246" i="21" s="1"/>
  <c r="H266" i="13" s="1"/>
  <c r="Y245" i="20"/>
  <c r="Y245" i="21" s="1"/>
  <c r="Y265" i="13" s="1"/>
  <c r="Q245" i="20"/>
  <c r="Q245" i="21" s="1"/>
  <c r="Q265" i="13" s="1"/>
  <c r="I245" i="20"/>
  <c r="I245" i="21" s="1"/>
  <c r="I265" i="13" s="1"/>
  <c r="R244" i="20"/>
  <c r="R244" i="21" s="1"/>
  <c r="R264" i="13" s="1"/>
  <c r="J244" i="20"/>
  <c r="J244" i="21" s="1"/>
  <c r="J264" i="13" s="1"/>
  <c r="B244" i="20"/>
  <c r="B244" i="21" s="1"/>
  <c r="B264" i="13" s="1"/>
  <c r="T243" i="20"/>
  <c r="T243" i="21" s="1"/>
  <c r="T263" i="13" s="1"/>
  <c r="L243" i="20"/>
  <c r="L243" i="21" s="1"/>
  <c r="L263" i="13" s="1"/>
  <c r="G243" i="20"/>
  <c r="G243" i="21" s="1"/>
  <c r="G263" i="13" s="1"/>
  <c r="B243" i="20"/>
  <c r="B243" i="21" s="1"/>
  <c r="B263" i="13" s="1"/>
  <c r="W242" i="20"/>
  <c r="W242" i="21" s="1"/>
  <c r="W262" i="13" s="1"/>
  <c r="Q242" i="20"/>
  <c r="Q242" i="21" s="1"/>
  <c r="Q262" i="13" s="1"/>
  <c r="L242" i="20"/>
  <c r="L242" i="21" s="1"/>
  <c r="L262" i="13" s="1"/>
  <c r="G242" i="20"/>
  <c r="G242" i="21" s="1"/>
  <c r="G262" i="13" s="1"/>
  <c r="U241" i="20"/>
  <c r="U241" i="21" s="1"/>
  <c r="U261" i="13" s="1"/>
  <c r="P241" i="20"/>
  <c r="P241" i="21" s="1"/>
  <c r="P261" i="13" s="1"/>
  <c r="J241" i="20"/>
  <c r="J241" i="21" s="1"/>
  <c r="J261" i="13" s="1"/>
  <c r="E241" i="20"/>
  <c r="E241" i="21" s="1"/>
  <c r="E261" i="13" s="1"/>
  <c r="Y240" i="20"/>
  <c r="Y240" i="21" s="1"/>
  <c r="Y260" i="13" s="1"/>
  <c r="S240" i="20"/>
  <c r="S240" i="21" s="1"/>
  <c r="S260" i="13" s="1"/>
  <c r="N240" i="20"/>
  <c r="N240" i="21" s="1"/>
  <c r="N260" i="13" s="1"/>
  <c r="I240" i="20"/>
  <c r="I240" i="21" s="1"/>
  <c r="I260" i="13" s="1"/>
  <c r="C240" i="20"/>
  <c r="C240" i="21" s="1"/>
  <c r="C260" i="13" s="1"/>
  <c r="W239" i="20"/>
  <c r="W239" i="21" s="1"/>
  <c r="W259" i="13" s="1"/>
  <c r="R239" i="20"/>
  <c r="R239" i="21" s="1"/>
  <c r="R259" i="13" s="1"/>
  <c r="L239" i="20"/>
  <c r="L239" i="21" s="1"/>
  <c r="L259" i="13" s="1"/>
  <c r="G239" i="20"/>
  <c r="G239" i="21" s="1"/>
  <c r="G259" i="13" s="1"/>
  <c r="B239" i="20"/>
  <c r="B239" i="21" s="1"/>
  <c r="B259" i="13" s="1"/>
  <c r="W238" i="20"/>
  <c r="W238" i="21" s="1"/>
  <c r="W258" i="13" s="1"/>
  <c r="Q238" i="20"/>
  <c r="Q238" i="21" s="1"/>
  <c r="Q258" i="13" s="1"/>
  <c r="L238" i="20"/>
  <c r="L238" i="21" s="1"/>
  <c r="L258" i="13" s="1"/>
  <c r="G238" i="20"/>
  <c r="G238" i="21" s="1"/>
  <c r="G258" i="13" s="1"/>
  <c r="U237" i="20"/>
  <c r="U237" i="21" s="1"/>
  <c r="U257" i="13" s="1"/>
  <c r="P237" i="20"/>
  <c r="P237" i="21" s="1"/>
  <c r="P257" i="13" s="1"/>
  <c r="J237" i="20"/>
  <c r="J237" i="21" s="1"/>
  <c r="J257" i="13" s="1"/>
  <c r="E237" i="20"/>
  <c r="E237" i="21" s="1"/>
  <c r="E257" i="13" s="1"/>
  <c r="Y236" i="20"/>
  <c r="Y236" i="21" s="1"/>
  <c r="Y256" i="13" s="1"/>
  <c r="S236" i="20"/>
  <c r="S236" i="21" s="1"/>
  <c r="S256" i="13" s="1"/>
  <c r="N236" i="20"/>
  <c r="N236" i="21" s="1"/>
  <c r="N256" i="13" s="1"/>
  <c r="I236" i="20"/>
  <c r="I236" i="21" s="1"/>
  <c r="I256" i="13" s="1"/>
  <c r="C236" i="20"/>
  <c r="C236" i="21" s="1"/>
  <c r="C256" i="13" s="1"/>
  <c r="W235" i="20"/>
  <c r="W235" i="21" s="1"/>
  <c r="W255" i="13" s="1"/>
  <c r="R235" i="20"/>
  <c r="R235" i="21" s="1"/>
  <c r="R255" i="13" s="1"/>
  <c r="L235" i="20"/>
  <c r="L235" i="21" s="1"/>
  <c r="L255" i="13" s="1"/>
  <c r="G235" i="20"/>
  <c r="G235" i="21" s="1"/>
  <c r="G255" i="13" s="1"/>
  <c r="B235" i="20"/>
  <c r="B235" i="21" s="1"/>
  <c r="B255" i="13" s="1"/>
  <c r="W234" i="20"/>
  <c r="W234" i="21" s="1"/>
  <c r="W254" i="13" s="1"/>
  <c r="Q234" i="20"/>
  <c r="Q234" i="21" s="1"/>
  <c r="Q254" i="13" s="1"/>
  <c r="L234" i="20"/>
  <c r="L234" i="21" s="1"/>
  <c r="L254" i="13" s="1"/>
  <c r="G234" i="20"/>
  <c r="G234" i="21" s="1"/>
  <c r="G254" i="13" s="1"/>
  <c r="U233" i="20"/>
  <c r="U233" i="21" s="1"/>
  <c r="U253" i="13" s="1"/>
  <c r="P233" i="20"/>
  <c r="P233" i="21" s="1"/>
  <c r="P253" i="13" s="1"/>
  <c r="J233" i="20"/>
  <c r="J233" i="21" s="1"/>
  <c r="J253" i="13" s="1"/>
  <c r="E233" i="20"/>
  <c r="E233" i="21" s="1"/>
  <c r="E253" i="13" s="1"/>
  <c r="Y232" i="20"/>
  <c r="Y232" i="21" s="1"/>
  <c r="Y252" i="13" s="1"/>
  <c r="S232" i="20"/>
  <c r="S232" i="21" s="1"/>
  <c r="S252" i="13" s="1"/>
  <c r="N232" i="20"/>
  <c r="N232" i="21" s="1"/>
  <c r="N252" i="13" s="1"/>
  <c r="I232" i="20"/>
  <c r="I232" i="21" s="1"/>
  <c r="I252" i="13" s="1"/>
  <c r="C232" i="20"/>
  <c r="C232" i="21" s="1"/>
  <c r="C252" i="13" s="1"/>
  <c r="W231" i="20"/>
  <c r="W231" i="21" s="1"/>
  <c r="W251" i="13" s="1"/>
  <c r="R231" i="20"/>
  <c r="R231" i="21" s="1"/>
  <c r="R251" i="13" s="1"/>
  <c r="L231" i="20"/>
  <c r="L231" i="21" s="1"/>
  <c r="L251" i="13" s="1"/>
  <c r="G231" i="20"/>
  <c r="G231" i="21" s="1"/>
  <c r="G251" i="13" s="1"/>
  <c r="B231" i="20"/>
  <c r="B231" i="21" s="1"/>
  <c r="B251" i="13" s="1"/>
  <c r="W230" i="20"/>
  <c r="W230" i="21" s="1"/>
  <c r="W250" i="13" s="1"/>
  <c r="Q230" i="20"/>
  <c r="Q230" i="21" s="1"/>
  <c r="Q250" i="13" s="1"/>
  <c r="L230" i="20"/>
  <c r="L230" i="21" s="1"/>
  <c r="L250" i="13" s="1"/>
  <c r="G230" i="20"/>
  <c r="G230" i="21" s="1"/>
  <c r="G250" i="13" s="1"/>
  <c r="U229" i="20"/>
  <c r="U229" i="21" s="1"/>
  <c r="U249" i="13" s="1"/>
  <c r="P229" i="20"/>
  <c r="P229" i="21" s="1"/>
  <c r="P249" i="13" s="1"/>
  <c r="J229" i="20"/>
  <c r="J229" i="21" s="1"/>
  <c r="J249" i="13" s="1"/>
  <c r="E229" i="20"/>
  <c r="E229" i="21" s="1"/>
  <c r="E249" i="13" s="1"/>
  <c r="Y228" i="20"/>
  <c r="Y228" i="21" s="1"/>
  <c r="Y248" i="13" s="1"/>
  <c r="S228" i="20"/>
  <c r="S228" i="21" s="1"/>
  <c r="S248" i="13" s="1"/>
  <c r="N228" i="20"/>
  <c r="N228" i="21" s="1"/>
  <c r="N248" i="13" s="1"/>
  <c r="I228" i="20"/>
  <c r="I228" i="21" s="1"/>
  <c r="I248" i="13" s="1"/>
  <c r="C228" i="20"/>
  <c r="C228" i="21" s="1"/>
  <c r="C248" i="13" s="1"/>
  <c r="W227" i="20"/>
  <c r="W227" i="21" s="1"/>
  <c r="W247" i="13" s="1"/>
  <c r="R227" i="20"/>
  <c r="R227" i="21" s="1"/>
  <c r="R247" i="13" s="1"/>
  <c r="L227" i="20"/>
  <c r="L227" i="21" s="1"/>
  <c r="L247" i="13" s="1"/>
  <c r="G227" i="20"/>
  <c r="G227" i="21" s="1"/>
  <c r="G247" i="13" s="1"/>
  <c r="B227" i="20"/>
  <c r="B227" i="21" s="1"/>
  <c r="B247" i="13" s="1"/>
  <c r="W226" i="20"/>
  <c r="W226" i="21" s="1"/>
  <c r="W246" i="13" s="1"/>
  <c r="Q226" i="20"/>
  <c r="Q226" i="21" s="1"/>
  <c r="Q246" i="13" s="1"/>
  <c r="L226" i="20"/>
  <c r="L226" i="21" s="1"/>
  <c r="L246" i="13" s="1"/>
  <c r="G226" i="20"/>
  <c r="G226" i="21" s="1"/>
  <c r="G246" i="13" s="1"/>
  <c r="C226" i="20"/>
  <c r="C226" i="21" s="1"/>
  <c r="C246" i="13" s="1"/>
  <c r="X225" i="20"/>
  <c r="X225" i="21" s="1"/>
  <c r="X245" i="13" s="1"/>
  <c r="T225" i="20"/>
  <c r="T225" i="21" s="1"/>
  <c r="T245" i="13" s="1"/>
  <c r="P225" i="20"/>
  <c r="P225" i="21" s="1"/>
  <c r="P245" i="13" s="1"/>
  <c r="L225" i="20"/>
  <c r="L225" i="21" s="1"/>
  <c r="L245" i="13" s="1"/>
  <c r="H225" i="20"/>
  <c r="H225" i="21" s="1"/>
  <c r="H245" i="13" s="1"/>
  <c r="D225" i="20"/>
  <c r="D225" i="21" s="1"/>
  <c r="D245" i="13" s="1"/>
  <c r="Y224" i="20"/>
  <c r="Y224" i="21" s="1"/>
  <c r="Y244" i="13" s="1"/>
  <c r="U224" i="20"/>
  <c r="U224" i="21" s="1"/>
  <c r="U244" i="13" s="1"/>
  <c r="Q224" i="20"/>
  <c r="Q224" i="21" s="1"/>
  <c r="Q244" i="13" s="1"/>
  <c r="M224" i="20"/>
  <c r="M224" i="21" s="1"/>
  <c r="M244" i="13" s="1"/>
  <c r="I224" i="20"/>
  <c r="I224" i="21" s="1"/>
  <c r="I244" i="13" s="1"/>
  <c r="E224" i="20"/>
  <c r="E224" i="21" s="1"/>
  <c r="E244" i="13" s="1"/>
  <c r="V223" i="20"/>
  <c r="V223" i="21" s="1"/>
  <c r="V243" i="13" s="1"/>
  <c r="R223" i="20"/>
  <c r="R223" i="21" s="1"/>
  <c r="R243" i="13" s="1"/>
  <c r="N223" i="20"/>
  <c r="N223" i="21" s="1"/>
  <c r="N243" i="13" s="1"/>
  <c r="J223" i="20"/>
  <c r="J223" i="21" s="1"/>
  <c r="J243" i="13" s="1"/>
  <c r="F223" i="20"/>
  <c r="F223" i="21" s="1"/>
  <c r="F243" i="13" s="1"/>
  <c r="B223" i="20"/>
  <c r="B223" i="21" s="1"/>
  <c r="B243" i="13" s="1"/>
  <c r="W222" i="20"/>
  <c r="W222" i="21" s="1"/>
  <c r="W242" i="13" s="1"/>
  <c r="S222" i="20"/>
  <c r="S222" i="21" s="1"/>
  <c r="S242" i="13" s="1"/>
  <c r="O222" i="20"/>
  <c r="O222" i="21" s="1"/>
  <c r="O242" i="13" s="1"/>
  <c r="K222" i="20"/>
  <c r="K222" i="21" s="1"/>
  <c r="K242" i="13" s="1"/>
  <c r="G222" i="20"/>
  <c r="G222" i="21" s="1"/>
  <c r="G242" i="13" s="1"/>
  <c r="C222" i="20"/>
  <c r="C222" i="21" s="1"/>
  <c r="C242" i="13" s="1"/>
  <c r="X221" i="20"/>
  <c r="X221" i="21" s="1"/>
  <c r="X241" i="13" s="1"/>
  <c r="T221" i="20"/>
  <c r="T221" i="21" s="1"/>
  <c r="T241" i="13" s="1"/>
  <c r="P221" i="20"/>
  <c r="P221" i="21" s="1"/>
  <c r="P241" i="13" s="1"/>
  <c r="L221" i="20"/>
  <c r="L221" i="21" s="1"/>
  <c r="L241" i="13" s="1"/>
  <c r="H221" i="20"/>
  <c r="H221" i="21" s="1"/>
  <c r="H241" i="13" s="1"/>
  <c r="D221" i="20"/>
  <c r="D221" i="21" s="1"/>
  <c r="D241" i="13" s="1"/>
  <c r="Y220" i="20"/>
  <c r="Y220" i="21" s="1"/>
  <c r="Y240" i="13" s="1"/>
  <c r="U220" i="20"/>
  <c r="U220" i="21" s="1"/>
  <c r="U240" i="13" s="1"/>
  <c r="Q220" i="20"/>
  <c r="Q220" i="21" s="1"/>
  <c r="Q240" i="13" s="1"/>
  <c r="M220" i="20"/>
  <c r="M220" i="21" s="1"/>
  <c r="M240" i="13" s="1"/>
  <c r="I220" i="20"/>
  <c r="I220" i="21" s="1"/>
  <c r="I240" i="13" s="1"/>
  <c r="E220" i="20"/>
  <c r="E220" i="21" s="1"/>
  <c r="E240" i="13" s="1"/>
  <c r="V219" i="20"/>
  <c r="V219" i="21" s="1"/>
  <c r="V239" i="13" s="1"/>
  <c r="R219" i="20"/>
  <c r="R219" i="21" s="1"/>
  <c r="R239" i="13" s="1"/>
  <c r="N219" i="20"/>
  <c r="N219" i="21" s="1"/>
  <c r="N239" i="13" s="1"/>
  <c r="J219" i="20"/>
  <c r="J219" i="21" s="1"/>
  <c r="J239" i="13" s="1"/>
  <c r="F219" i="20"/>
  <c r="F219" i="21" s="1"/>
  <c r="F239" i="13" s="1"/>
  <c r="B219" i="20"/>
  <c r="B219" i="21" s="1"/>
  <c r="B239" i="13" s="1"/>
  <c r="W218" i="20"/>
  <c r="W218" i="21" s="1"/>
  <c r="W238" i="13" s="1"/>
  <c r="S218" i="20"/>
  <c r="S218" i="21" s="1"/>
  <c r="S238" i="13" s="1"/>
  <c r="O218" i="20"/>
  <c r="O218" i="21" s="1"/>
  <c r="O238" i="13" s="1"/>
  <c r="K218" i="20"/>
  <c r="K218" i="21" s="1"/>
  <c r="K238" i="13" s="1"/>
  <c r="G218" i="20"/>
  <c r="G218" i="21" s="1"/>
  <c r="G238" i="13" s="1"/>
  <c r="C218" i="20"/>
  <c r="C218" i="21" s="1"/>
  <c r="C238" i="13" s="1"/>
  <c r="X217" i="20"/>
  <c r="X217" i="21" s="1"/>
  <c r="X237" i="13" s="1"/>
  <c r="T217" i="20"/>
  <c r="T217" i="21" s="1"/>
  <c r="T237" i="13" s="1"/>
  <c r="P217" i="20"/>
  <c r="P217" i="21" s="1"/>
  <c r="P237" i="13" s="1"/>
  <c r="L217" i="20"/>
  <c r="L217" i="21" s="1"/>
  <c r="L237" i="13" s="1"/>
  <c r="H217" i="20"/>
  <c r="H217" i="21" s="1"/>
  <c r="H237" i="13" s="1"/>
  <c r="D217" i="20"/>
  <c r="D217" i="21" s="1"/>
  <c r="D237" i="13" s="1"/>
  <c r="Y216" i="20"/>
  <c r="Y216" i="21" s="1"/>
  <c r="Y236" i="13" s="1"/>
  <c r="U216" i="20"/>
  <c r="U216" i="21" s="1"/>
  <c r="U236" i="13" s="1"/>
  <c r="Q216" i="20"/>
  <c r="Q216" i="21" s="1"/>
  <c r="Q236" i="13" s="1"/>
  <c r="M216" i="20"/>
  <c r="M216" i="21" s="1"/>
  <c r="M236" i="13" s="1"/>
  <c r="I216" i="20"/>
  <c r="I216" i="21" s="1"/>
  <c r="I236" i="13" s="1"/>
  <c r="E216" i="20"/>
  <c r="E216" i="21" s="1"/>
  <c r="E236" i="13" s="1"/>
  <c r="V215" i="20"/>
  <c r="V215" i="21" s="1"/>
  <c r="V235" i="13" s="1"/>
  <c r="R215" i="20"/>
  <c r="R215" i="21" s="1"/>
  <c r="R235" i="13" s="1"/>
  <c r="N215" i="20"/>
  <c r="N215" i="21" s="1"/>
  <c r="N235" i="13" s="1"/>
  <c r="J215" i="20"/>
  <c r="J215" i="21" s="1"/>
  <c r="J235" i="13" s="1"/>
  <c r="F215" i="20"/>
  <c r="F215" i="21" s="1"/>
  <c r="F235" i="13" s="1"/>
  <c r="B215" i="20"/>
  <c r="B215" i="21" s="1"/>
  <c r="B235" i="13" s="1"/>
  <c r="W214" i="20"/>
  <c r="W214" i="21" s="1"/>
  <c r="W234" i="13" s="1"/>
  <c r="S214" i="20"/>
  <c r="S214" i="21" s="1"/>
  <c r="S234" i="13" s="1"/>
  <c r="O214" i="20"/>
  <c r="O214" i="21" s="1"/>
  <c r="O234" i="13" s="1"/>
  <c r="K214" i="20"/>
  <c r="K214" i="21" s="1"/>
  <c r="K234" i="13" s="1"/>
  <c r="G214" i="20"/>
  <c r="G214" i="21" s="1"/>
  <c r="G234" i="13" s="1"/>
  <c r="C214" i="20"/>
  <c r="C214" i="21" s="1"/>
  <c r="C234" i="13" s="1"/>
  <c r="X213" i="20"/>
  <c r="X213" i="21" s="1"/>
  <c r="X233" i="13" s="1"/>
  <c r="T213" i="20"/>
  <c r="T213" i="21" s="1"/>
  <c r="T233" i="13" s="1"/>
  <c r="P213" i="20"/>
  <c r="P213" i="21" s="1"/>
  <c r="P233" i="13" s="1"/>
  <c r="L213" i="20"/>
  <c r="L213" i="21" s="1"/>
  <c r="L233" i="13" s="1"/>
  <c r="H213" i="20"/>
  <c r="H213" i="21" s="1"/>
  <c r="H233" i="13" s="1"/>
  <c r="D213" i="20"/>
  <c r="D213" i="21" s="1"/>
  <c r="D233" i="13" s="1"/>
  <c r="Y212" i="20"/>
  <c r="Y212" i="21" s="1"/>
  <c r="Y232" i="13" s="1"/>
  <c r="U212" i="20"/>
  <c r="U212" i="21" s="1"/>
  <c r="U232" i="13" s="1"/>
  <c r="Q212" i="20"/>
  <c r="Q212" i="21" s="1"/>
  <c r="Q232" i="13" s="1"/>
  <c r="M212" i="20"/>
  <c r="M212" i="21" s="1"/>
  <c r="M232" i="13" s="1"/>
  <c r="I212" i="20"/>
  <c r="I212" i="21" s="1"/>
  <c r="I232" i="13" s="1"/>
  <c r="E212" i="20"/>
  <c r="E212" i="21" s="1"/>
  <c r="E232" i="13" s="1"/>
  <c r="V211" i="20"/>
  <c r="V211" i="21" s="1"/>
  <c r="V231" i="13" s="1"/>
  <c r="R211" i="20"/>
  <c r="R211" i="21" s="1"/>
  <c r="R231" i="13" s="1"/>
  <c r="N211" i="20"/>
  <c r="N211" i="21" s="1"/>
  <c r="N231" i="13" s="1"/>
  <c r="J211" i="20"/>
  <c r="J211" i="21" s="1"/>
  <c r="J231" i="13" s="1"/>
  <c r="F211" i="20"/>
  <c r="F211" i="21" s="1"/>
  <c r="F231" i="13" s="1"/>
  <c r="B211" i="20"/>
  <c r="B211" i="21" s="1"/>
  <c r="B231" i="13" s="1"/>
  <c r="W210" i="20"/>
  <c r="W210" i="21" s="1"/>
  <c r="W230" i="13" s="1"/>
  <c r="S210" i="20"/>
  <c r="S210" i="21" s="1"/>
  <c r="S230" i="13" s="1"/>
  <c r="O210" i="20"/>
  <c r="O210" i="21" s="1"/>
  <c r="O230" i="13" s="1"/>
  <c r="K210" i="20"/>
  <c r="K210" i="21" s="1"/>
  <c r="K230" i="13" s="1"/>
  <c r="G210" i="20"/>
  <c r="G210" i="21" s="1"/>
  <c r="G230" i="13" s="1"/>
  <c r="C210" i="20"/>
  <c r="C210" i="21" s="1"/>
  <c r="C230" i="13" s="1"/>
  <c r="X209" i="20"/>
  <c r="X209" i="21" s="1"/>
  <c r="X229" i="13" s="1"/>
  <c r="T209" i="20"/>
  <c r="T209" i="21" s="1"/>
  <c r="T229" i="13" s="1"/>
  <c r="P209" i="20"/>
  <c r="P209" i="21" s="1"/>
  <c r="P229" i="13" s="1"/>
  <c r="L209" i="20"/>
  <c r="L209" i="21" s="1"/>
  <c r="L229" i="13" s="1"/>
  <c r="H209" i="20"/>
  <c r="H209" i="21" s="1"/>
  <c r="H229" i="13" s="1"/>
  <c r="D209" i="20"/>
  <c r="D209" i="21" s="1"/>
  <c r="D229" i="13" s="1"/>
  <c r="Y208" i="20"/>
  <c r="Y208" i="21" s="1"/>
  <c r="Y228" i="13" s="1"/>
  <c r="U208" i="20"/>
  <c r="U208" i="21" s="1"/>
  <c r="U228" i="13" s="1"/>
  <c r="Q208" i="20"/>
  <c r="Q208" i="21" s="1"/>
  <c r="Q228" i="13" s="1"/>
  <c r="M208" i="20"/>
  <c r="M208" i="21" s="1"/>
  <c r="M228" i="13" s="1"/>
  <c r="I208" i="20"/>
  <c r="I208" i="21" s="1"/>
  <c r="I228" i="13" s="1"/>
  <c r="E208" i="20"/>
  <c r="E208" i="21" s="1"/>
  <c r="E228" i="13" s="1"/>
  <c r="V207" i="20"/>
  <c r="V207" i="21" s="1"/>
  <c r="V227" i="13" s="1"/>
  <c r="R207" i="20"/>
  <c r="R207" i="21" s="1"/>
  <c r="R227" i="13" s="1"/>
  <c r="N207" i="20"/>
  <c r="N207" i="21" s="1"/>
  <c r="N227" i="13" s="1"/>
  <c r="J207" i="20"/>
  <c r="J207" i="21" s="1"/>
  <c r="J227" i="13" s="1"/>
  <c r="F207" i="20"/>
  <c r="F207" i="21" s="1"/>
  <c r="F227" i="13" s="1"/>
  <c r="B207" i="20"/>
  <c r="B207" i="21" s="1"/>
  <c r="B227" i="13" s="1"/>
  <c r="W206" i="20"/>
  <c r="W206" i="21" s="1"/>
  <c r="W226" i="13" s="1"/>
  <c r="S206" i="20"/>
  <c r="S206" i="21" s="1"/>
  <c r="S226" i="13" s="1"/>
  <c r="O206" i="20"/>
  <c r="O206" i="21" s="1"/>
  <c r="O226" i="13" s="1"/>
  <c r="K206" i="20"/>
  <c r="K206" i="21" s="1"/>
  <c r="K226" i="13" s="1"/>
  <c r="G206" i="20"/>
  <c r="G206" i="21" s="1"/>
  <c r="G226" i="13" s="1"/>
  <c r="C206" i="20"/>
  <c r="C206" i="21" s="1"/>
  <c r="C226" i="13" s="1"/>
  <c r="X205" i="20"/>
  <c r="X205" i="21" s="1"/>
  <c r="X225" i="13" s="1"/>
  <c r="T205" i="20"/>
  <c r="T205" i="21" s="1"/>
  <c r="T225" i="13" s="1"/>
  <c r="P205" i="20"/>
  <c r="P205" i="21" s="1"/>
  <c r="P225" i="13" s="1"/>
  <c r="L205" i="20"/>
  <c r="L205" i="21" s="1"/>
  <c r="L225" i="13" s="1"/>
  <c r="H205" i="20"/>
  <c r="H205" i="21" s="1"/>
  <c r="H225" i="13" s="1"/>
  <c r="D205" i="20"/>
  <c r="D205" i="21" s="1"/>
  <c r="D225" i="13" s="1"/>
  <c r="Y204" i="20"/>
  <c r="Y204" i="21" s="1"/>
  <c r="Y224" i="13" s="1"/>
  <c r="U204" i="20"/>
  <c r="U204" i="21" s="1"/>
  <c r="U224" i="13" s="1"/>
  <c r="Q204" i="20"/>
  <c r="Q204" i="21" s="1"/>
  <c r="Q224" i="13" s="1"/>
  <c r="M204" i="20"/>
  <c r="M204" i="21" s="1"/>
  <c r="M224" i="13" s="1"/>
  <c r="I204" i="20"/>
  <c r="I204" i="21" s="1"/>
  <c r="I224" i="13" s="1"/>
  <c r="E204" i="20"/>
  <c r="E204" i="21" s="1"/>
  <c r="E224" i="13" s="1"/>
  <c r="V203" i="20"/>
  <c r="V203" i="21" s="1"/>
  <c r="V223" i="13" s="1"/>
  <c r="R203" i="20"/>
  <c r="R203" i="21" s="1"/>
  <c r="R223" i="13" s="1"/>
  <c r="N203" i="20"/>
  <c r="N203" i="21" s="1"/>
  <c r="N223" i="13" s="1"/>
  <c r="J203" i="20"/>
  <c r="J203" i="21" s="1"/>
  <c r="J223" i="13" s="1"/>
  <c r="F203" i="20"/>
  <c r="F203" i="21" s="1"/>
  <c r="F223" i="13" s="1"/>
  <c r="B203" i="20"/>
  <c r="B203" i="21" s="1"/>
  <c r="B223" i="13" s="1"/>
  <c r="W202" i="20"/>
  <c r="W202" i="21" s="1"/>
  <c r="W222" i="13" s="1"/>
  <c r="S202" i="20"/>
  <c r="S202" i="21" s="1"/>
  <c r="S222" i="13" s="1"/>
  <c r="O202" i="20"/>
  <c r="O202" i="21" s="1"/>
  <c r="O222" i="13" s="1"/>
  <c r="K202" i="20"/>
  <c r="K202" i="21" s="1"/>
  <c r="K222" i="13" s="1"/>
  <c r="G202" i="20"/>
  <c r="G202" i="21" s="1"/>
  <c r="G222" i="13" s="1"/>
  <c r="C202" i="20"/>
  <c r="C202" i="21" s="1"/>
  <c r="C222" i="13" s="1"/>
  <c r="X201" i="20"/>
  <c r="X201" i="21" s="1"/>
  <c r="X221" i="13" s="1"/>
  <c r="T201" i="20"/>
  <c r="T201" i="21" s="1"/>
  <c r="T221" i="13" s="1"/>
  <c r="P201" i="20"/>
  <c r="P201" i="21" s="1"/>
  <c r="P221" i="13" s="1"/>
  <c r="L201" i="20"/>
  <c r="L201" i="21" s="1"/>
  <c r="L221" i="13" s="1"/>
  <c r="H201" i="20"/>
  <c r="H201" i="21" s="1"/>
  <c r="H221" i="13" s="1"/>
  <c r="D201" i="20"/>
  <c r="D201" i="21" s="1"/>
  <c r="D221" i="13" s="1"/>
  <c r="Y200" i="20"/>
  <c r="Y200" i="21" s="1"/>
  <c r="Y220" i="13" s="1"/>
  <c r="U200" i="20"/>
  <c r="U200" i="21" s="1"/>
  <c r="U220" i="13" s="1"/>
  <c r="Q200" i="20"/>
  <c r="Q200" i="21" s="1"/>
  <c r="Q220" i="13" s="1"/>
  <c r="M200" i="20"/>
  <c r="M200" i="21" s="1"/>
  <c r="M220" i="13" s="1"/>
  <c r="I200" i="20"/>
  <c r="I200" i="21" s="1"/>
  <c r="I220" i="13" s="1"/>
  <c r="E200" i="20"/>
  <c r="E200" i="21" s="1"/>
  <c r="E220" i="13" s="1"/>
  <c r="V199" i="20"/>
  <c r="V199" i="21" s="1"/>
  <c r="V219" i="13" s="1"/>
  <c r="R199" i="20"/>
  <c r="R199" i="21" s="1"/>
  <c r="R219" i="13" s="1"/>
  <c r="N199" i="20"/>
  <c r="N199" i="21" s="1"/>
  <c r="N219" i="13" s="1"/>
  <c r="J199" i="20"/>
  <c r="J199" i="21" s="1"/>
  <c r="J219" i="13" s="1"/>
  <c r="F199" i="20"/>
  <c r="F199" i="21" s="1"/>
  <c r="F219" i="13" s="1"/>
  <c r="B199" i="20"/>
  <c r="B199" i="21" s="1"/>
  <c r="B219" i="13" s="1"/>
  <c r="W198" i="20"/>
  <c r="W198" i="21" s="1"/>
  <c r="W218" i="13" s="1"/>
  <c r="S198" i="20"/>
  <c r="S198" i="21" s="1"/>
  <c r="S218" i="13" s="1"/>
  <c r="O198" i="20"/>
  <c r="O198" i="21" s="1"/>
  <c r="O218" i="13" s="1"/>
  <c r="K198" i="20"/>
  <c r="K198" i="21" s="1"/>
  <c r="K218" i="13" s="1"/>
  <c r="G198" i="20"/>
  <c r="G198" i="21" s="1"/>
  <c r="G218" i="13" s="1"/>
  <c r="C198" i="20"/>
  <c r="C198" i="21" s="1"/>
  <c r="C218" i="13" s="1"/>
  <c r="X197" i="20"/>
  <c r="X197" i="21" s="1"/>
  <c r="X217" i="13" s="1"/>
  <c r="T197" i="20"/>
  <c r="T197" i="21" s="1"/>
  <c r="T217" i="13" s="1"/>
  <c r="P197" i="20"/>
  <c r="P197" i="21" s="1"/>
  <c r="P217" i="13" s="1"/>
  <c r="L197" i="20"/>
  <c r="L197" i="21" s="1"/>
  <c r="L217" i="13" s="1"/>
  <c r="H197" i="20"/>
  <c r="H197" i="21" s="1"/>
  <c r="H217" i="13" s="1"/>
  <c r="D197" i="20"/>
  <c r="D197" i="21" s="1"/>
  <c r="D217" i="13" s="1"/>
  <c r="Y196" i="20"/>
  <c r="Y196" i="21" s="1"/>
  <c r="Y216" i="13" s="1"/>
  <c r="U196" i="20"/>
  <c r="U196" i="21" s="1"/>
  <c r="U216" i="13" s="1"/>
  <c r="Q196" i="20"/>
  <c r="Q196" i="21" s="1"/>
  <c r="Q216" i="13" s="1"/>
  <c r="M196" i="20"/>
  <c r="M196" i="21" s="1"/>
  <c r="M216" i="13" s="1"/>
  <c r="I196" i="20"/>
  <c r="I196" i="21" s="1"/>
  <c r="I216" i="13" s="1"/>
  <c r="E196" i="20"/>
  <c r="E196" i="21" s="1"/>
  <c r="E216" i="13" s="1"/>
  <c r="V195" i="20"/>
  <c r="V195" i="21" s="1"/>
  <c r="V215" i="13" s="1"/>
  <c r="R195" i="20"/>
  <c r="R195" i="21" s="1"/>
  <c r="R215" i="13" s="1"/>
  <c r="N195" i="20"/>
  <c r="N195" i="21" s="1"/>
  <c r="N215" i="13" s="1"/>
  <c r="J195" i="20"/>
  <c r="J195" i="21" s="1"/>
  <c r="J215" i="13" s="1"/>
  <c r="F195" i="20"/>
  <c r="F195" i="21" s="1"/>
  <c r="F215" i="13" s="1"/>
  <c r="B195" i="20"/>
  <c r="B195" i="21" s="1"/>
  <c r="B215" i="13" s="1"/>
  <c r="W194" i="20"/>
  <c r="W194" i="21" s="1"/>
  <c r="W214" i="13" s="1"/>
  <c r="S194" i="20"/>
  <c r="S194" i="21" s="1"/>
  <c r="S214" i="13" s="1"/>
  <c r="O194" i="20"/>
  <c r="O194" i="21" s="1"/>
  <c r="O214" i="13" s="1"/>
  <c r="K194" i="20"/>
  <c r="K194" i="21" s="1"/>
  <c r="K214" i="13" s="1"/>
  <c r="G194" i="20"/>
  <c r="G194" i="21" s="1"/>
  <c r="G214" i="13" s="1"/>
  <c r="C194" i="20"/>
  <c r="C194" i="21" s="1"/>
  <c r="C214" i="13" s="1"/>
  <c r="X193" i="20"/>
  <c r="X193" i="21" s="1"/>
  <c r="X213" i="13" s="1"/>
  <c r="T193" i="20"/>
  <c r="T193" i="21" s="1"/>
  <c r="T213" i="13" s="1"/>
  <c r="P193" i="20"/>
  <c r="P193" i="21" s="1"/>
  <c r="P213" i="13" s="1"/>
  <c r="L193" i="20"/>
  <c r="L193" i="21" s="1"/>
  <c r="L213" i="13" s="1"/>
  <c r="H193" i="20"/>
  <c r="H193" i="21" s="1"/>
  <c r="H213" i="13" s="1"/>
  <c r="D193" i="20"/>
  <c r="D193" i="21" s="1"/>
  <c r="D213" i="13" s="1"/>
  <c r="Y192" i="20"/>
  <c r="Y192" i="21" s="1"/>
  <c r="Y212" i="13" s="1"/>
  <c r="U192" i="20"/>
  <c r="U192" i="21" s="1"/>
  <c r="U212" i="13" s="1"/>
  <c r="Q192" i="20"/>
  <c r="Q192" i="21" s="1"/>
  <c r="Q212" i="13" s="1"/>
  <c r="M192" i="20"/>
  <c r="M192" i="21" s="1"/>
  <c r="M212" i="13" s="1"/>
  <c r="I192" i="20"/>
  <c r="I192" i="21" s="1"/>
  <c r="I212" i="13" s="1"/>
  <c r="E192" i="20"/>
  <c r="E192" i="21" s="1"/>
  <c r="E212" i="13" s="1"/>
  <c r="V191" i="20"/>
  <c r="V191" i="21" s="1"/>
  <c r="V211" i="13" s="1"/>
  <c r="R191" i="20"/>
  <c r="R191" i="21" s="1"/>
  <c r="R211" i="13" s="1"/>
  <c r="N191" i="20"/>
  <c r="N191" i="21" s="1"/>
  <c r="N211" i="13" s="1"/>
  <c r="J191" i="20"/>
  <c r="J191" i="21" s="1"/>
  <c r="J211" i="13" s="1"/>
  <c r="F191" i="20"/>
  <c r="F191" i="21" s="1"/>
  <c r="F211" i="13" s="1"/>
  <c r="B191" i="20"/>
  <c r="B191" i="21" s="1"/>
  <c r="B211" i="13" s="1"/>
  <c r="W190" i="20"/>
  <c r="W190" i="21" s="1"/>
  <c r="W210" i="13" s="1"/>
  <c r="S190" i="20"/>
  <c r="S190" i="21" s="1"/>
  <c r="S210" i="13" s="1"/>
  <c r="O190" i="20"/>
  <c r="O190" i="21" s="1"/>
  <c r="O210" i="13" s="1"/>
  <c r="K190" i="20"/>
  <c r="K190" i="21" s="1"/>
  <c r="K210" i="13" s="1"/>
  <c r="G190" i="20"/>
  <c r="G190" i="21" s="1"/>
  <c r="G210" i="13" s="1"/>
  <c r="C190" i="20"/>
  <c r="C190" i="21" s="1"/>
  <c r="C210" i="13" s="1"/>
  <c r="X189" i="20"/>
  <c r="X189" i="21" s="1"/>
  <c r="X209" i="13" s="1"/>
  <c r="T189" i="20"/>
  <c r="T189" i="21" s="1"/>
  <c r="T209" i="13" s="1"/>
  <c r="P189" i="20"/>
  <c r="P189" i="21" s="1"/>
  <c r="P209" i="13" s="1"/>
  <c r="L189" i="20"/>
  <c r="L189" i="21" s="1"/>
  <c r="L209" i="13" s="1"/>
  <c r="H189" i="20"/>
  <c r="H189" i="21" s="1"/>
  <c r="H209" i="13" s="1"/>
  <c r="D189" i="20"/>
  <c r="Y188" i="20"/>
  <c r="Y188" i="21" s="1"/>
  <c r="Y208" i="13" s="1"/>
  <c r="U188" i="20"/>
  <c r="U188" i="21" s="1"/>
  <c r="U208" i="13" s="1"/>
  <c r="Q188" i="20"/>
  <c r="Q188" i="21" s="1"/>
  <c r="Q208" i="13" s="1"/>
  <c r="M188" i="20"/>
  <c r="M188" i="21" s="1"/>
  <c r="M208" i="13" s="1"/>
  <c r="I188" i="20"/>
  <c r="I188" i="21" s="1"/>
  <c r="I208" i="13" s="1"/>
  <c r="E188" i="20"/>
  <c r="E188" i="21" s="1"/>
  <c r="E208" i="13" s="1"/>
  <c r="V187" i="20"/>
  <c r="V187" i="21" s="1"/>
  <c r="V207" i="13" s="1"/>
  <c r="R187" i="20"/>
  <c r="R187" i="21" s="1"/>
  <c r="R207" i="13" s="1"/>
  <c r="N187" i="20"/>
  <c r="N187" i="21" s="1"/>
  <c r="N207" i="13" s="1"/>
  <c r="J187" i="20"/>
  <c r="J187" i="21" s="1"/>
  <c r="J207" i="13" s="1"/>
  <c r="F187" i="20"/>
  <c r="F187" i="21" s="1"/>
  <c r="F207" i="13" s="1"/>
  <c r="B187" i="20"/>
  <c r="B187" i="21" s="1"/>
  <c r="B207" i="13" s="1"/>
  <c r="W186" i="20"/>
  <c r="W186" i="21" s="1"/>
  <c r="W206" i="13" s="1"/>
  <c r="S186" i="20"/>
  <c r="S186" i="21" s="1"/>
  <c r="S206" i="13" s="1"/>
  <c r="O186" i="20"/>
  <c r="O186" i="21" s="1"/>
  <c r="O206" i="13" s="1"/>
  <c r="K186" i="20"/>
  <c r="K186" i="21" s="1"/>
  <c r="K206" i="13" s="1"/>
  <c r="G186" i="20"/>
  <c r="G186" i="21" s="1"/>
  <c r="G206" i="13" s="1"/>
  <c r="C186" i="20"/>
  <c r="C186" i="21" s="1"/>
  <c r="C206" i="13" s="1"/>
  <c r="X185" i="20"/>
  <c r="X185" i="21" s="1"/>
  <c r="X205" i="13" s="1"/>
  <c r="T185" i="20"/>
  <c r="T185" i="21" s="1"/>
  <c r="T205" i="13" s="1"/>
  <c r="P185" i="20"/>
  <c r="P185" i="21" s="1"/>
  <c r="P205" i="13" s="1"/>
  <c r="L185" i="20"/>
  <c r="L185" i="21" s="1"/>
  <c r="L205" i="13" s="1"/>
  <c r="H185" i="20"/>
  <c r="H185" i="21" s="1"/>
  <c r="H205" i="13" s="1"/>
  <c r="D185" i="20"/>
  <c r="D185" i="21" s="1"/>
  <c r="D205" i="13" s="1"/>
  <c r="Y184" i="20"/>
  <c r="Y184" i="21" s="1"/>
  <c r="Y204" i="13" s="1"/>
  <c r="U184" i="20"/>
  <c r="U184" i="21" s="1"/>
  <c r="U204" i="13" s="1"/>
  <c r="Q184" i="20"/>
  <c r="Q184" i="21" s="1"/>
  <c r="Q204" i="13" s="1"/>
  <c r="M184" i="20"/>
  <c r="M184" i="21" s="1"/>
  <c r="M204" i="13" s="1"/>
  <c r="I184" i="20"/>
  <c r="I184" i="21" s="1"/>
  <c r="I204" i="13" s="1"/>
  <c r="E184" i="20"/>
  <c r="E184" i="21" s="1"/>
  <c r="E204" i="13" s="1"/>
  <c r="V183" i="20"/>
  <c r="V183" i="21" s="1"/>
  <c r="V203" i="13" s="1"/>
  <c r="R183" i="20"/>
  <c r="R183" i="21" s="1"/>
  <c r="R203" i="13" s="1"/>
  <c r="N183" i="20"/>
  <c r="N183" i="21" s="1"/>
  <c r="N203" i="13" s="1"/>
  <c r="J183" i="20"/>
  <c r="J183" i="21" s="1"/>
  <c r="J203" i="13" s="1"/>
  <c r="F183" i="20"/>
  <c r="F183" i="21" s="1"/>
  <c r="F203" i="13" s="1"/>
  <c r="B183" i="20"/>
  <c r="B183" i="21" s="1"/>
  <c r="B203" i="13" s="1"/>
  <c r="W182" i="20"/>
  <c r="W182" i="21" s="1"/>
  <c r="W202" i="13" s="1"/>
  <c r="S182" i="20"/>
  <c r="S182" i="21" s="1"/>
  <c r="S202" i="13" s="1"/>
  <c r="O182" i="20"/>
  <c r="O182" i="21" s="1"/>
  <c r="O202" i="13" s="1"/>
  <c r="K182" i="20"/>
  <c r="K182" i="21" s="1"/>
  <c r="K202" i="13" s="1"/>
  <c r="G182" i="20"/>
  <c r="G182" i="21" s="1"/>
  <c r="G202" i="13" s="1"/>
  <c r="C182" i="20"/>
  <c r="C182" i="21" s="1"/>
  <c r="C202" i="13" s="1"/>
  <c r="X181" i="20"/>
  <c r="X181" i="21" s="1"/>
  <c r="X201" i="13" s="1"/>
  <c r="T181" i="20"/>
  <c r="T181" i="21" s="1"/>
  <c r="T201" i="13" s="1"/>
  <c r="P181" i="20"/>
  <c r="P181" i="21" s="1"/>
  <c r="P201" i="13" s="1"/>
  <c r="L181" i="20"/>
  <c r="L181" i="21" s="1"/>
  <c r="L201" i="13" s="1"/>
  <c r="H181" i="20"/>
  <c r="H181" i="21" s="1"/>
  <c r="H201" i="13" s="1"/>
  <c r="D181" i="20"/>
  <c r="D181" i="21" s="1"/>
  <c r="D201" i="13" s="1"/>
  <c r="Y180" i="20"/>
  <c r="Y180" i="21" s="1"/>
  <c r="Y200" i="13" s="1"/>
  <c r="U180" i="20"/>
  <c r="U180" i="21" s="1"/>
  <c r="U200" i="13" s="1"/>
  <c r="Q180" i="20"/>
  <c r="Q180" i="21" s="1"/>
  <c r="Q200" i="13" s="1"/>
  <c r="M180" i="20"/>
  <c r="M180" i="21" s="1"/>
  <c r="M200" i="13" s="1"/>
  <c r="I180" i="20"/>
  <c r="I180" i="21" s="1"/>
  <c r="I200" i="13" s="1"/>
  <c r="E180" i="20"/>
  <c r="E180" i="21" s="1"/>
  <c r="E200" i="13" s="1"/>
  <c r="V179" i="20"/>
  <c r="V179" i="21" s="1"/>
  <c r="V199" i="13" s="1"/>
  <c r="R179" i="20"/>
  <c r="R179" i="21" s="1"/>
  <c r="R199" i="13" s="1"/>
  <c r="N179" i="20"/>
  <c r="N179" i="21" s="1"/>
  <c r="N199" i="13" s="1"/>
  <c r="J179" i="20"/>
  <c r="J179" i="21" s="1"/>
  <c r="J199" i="13" s="1"/>
  <c r="F179" i="20"/>
  <c r="F179" i="21" s="1"/>
  <c r="F199" i="13" s="1"/>
  <c r="B179" i="20"/>
  <c r="B179" i="21" s="1"/>
  <c r="B199" i="13" s="1"/>
  <c r="W178" i="20"/>
  <c r="W178" i="21" s="1"/>
  <c r="W198" i="13" s="1"/>
  <c r="S178" i="20"/>
  <c r="S178" i="21" s="1"/>
  <c r="S198" i="13" s="1"/>
  <c r="O178" i="20"/>
  <c r="O178" i="21" s="1"/>
  <c r="O198" i="13" s="1"/>
  <c r="K178" i="20"/>
  <c r="K178" i="21" s="1"/>
  <c r="K198" i="13" s="1"/>
  <c r="G178" i="20"/>
  <c r="G178" i="21" s="1"/>
  <c r="G198" i="13" s="1"/>
  <c r="C178" i="20"/>
  <c r="C178" i="21" s="1"/>
  <c r="C198" i="13" s="1"/>
  <c r="X177" i="20"/>
  <c r="X177" i="21" s="1"/>
  <c r="X197" i="13" s="1"/>
  <c r="T177" i="20"/>
  <c r="T177" i="21" s="1"/>
  <c r="T197" i="13" s="1"/>
  <c r="P177" i="20"/>
  <c r="P177" i="21" s="1"/>
  <c r="P197" i="13" s="1"/>
  <c r="L177" i="20"/>
  <c r="L177" i="21" s="1"/>
  <c r="L197" i="13" s="1"/>
  <c r="H177" i="20"/>
  <c r="H177" i="21" s="1"/>
  <c r="H197" i="13" s="1"/>
  <c r="D177" i="20"/>
  <c r="D177" i="21" s="1"/>
  <c r="D197" i="13" s="1"/>
  <c r="Y176" i="20"/>
  <c r="Y176" i="21" s="1"/>
  <c r="Y196" i="13" s="1"/>
  <c r="U176" i="20"/>
  <c r="U176" i="21" s="1"/>
  <c r="U196" i="13" s="1"/>
  <c r="Q176" i="20"/>
  <c r="Q176" i="21" s="1"/>
  <c r="Q196" i="13" s="1"/>
  <c r="M176" i="20"/>
  <c r="M176" i="21" s="1"/>
  <c r="M196" i="13" s="1"/>
  <c r="I176" i="20"/>
  <c r="I176" i="21" s="1"/>
  <c r="I196" i="13" s="1"/>
  <c r="E176" i="20"/>
  <c r="E176" i="21" s="1"/>
  <c r="E196" i="13" s="1"/>
  <c r="V175" i="20"/>
  <c r="V175" i="21" s="1"/>
  <c r="V195" i="13" s="1"/>
  <c r="R175" i="20"/>
  <c r="R175" i="21" s="1"/>
  <c r="R195" i="13" s="1"/>
  <c r="N175" i="20"/>
  <c r="N175" i="21" s="1"/>
  <c r="N195" i="13" s="1"/>
  <c r="J175" i="20"/>
  <c r="J175" i="21" s="1"/>
  <c r="J195" i="13" s="1"/>
  <c r="F175" i="20"/>
  <c r="F175" i="21" s="1"/>
  <c r="F195" i="13" s="1"/>
  <c r="B175" i="20"/>
  <c r="B175" i="21" s="1"/>
  <c r="B195" i="13" s="1"/>
  <c r="W174" i="20"/>
  <c r="W174" i="21" s="1"/>
  <c r="W194" i="13" s="1"/>
  <c r="S174" i="20"/>
  <c r="S174" i="21" s="1"/>
  <c r="S194" i="13" s="1"/>
  <c r="O174" i="20"/>
  <c r="O174" i="21" s="1"/>
  <c r="O194" i="13" s="1"/>
  <c r="K174" i="20"/>
  <c r="K174" i="21" s="1"/>
  <c r="K194" i="13" s="1"/>
  <c r="G174" i="20"/>
  <c r="G174" i="21" s="1"/>
  <c r="G194" i="13" s="1"/>
  <c r="C174" i="20"/>
  <c r="C174" i="21" s="1"/>
  <c r="C194" i="13" s="1"/>
  <c r="X173" i="20"/>
  <c r="X173" i="21" s="1"/>
  <c r="X193" i="13" s="1"/>
  <c r="T173" i="20"/>
  <c r="T173" i="21" s="1"/>
  <c r="T193" i="13" s="1"/>
  <c r="P173" i="20"/>
  <c r="P173" i="21" s="1"/>
  <c r="P193" i="13" s="1"/>
  <c r="L173" i="20"/>
  <c r="L173" i="21" s="1"/>
  <c r="L193" i="13" s="1"/>
  <c r="H173" i="20"/>
  <c r="H173" i="21" s="1"/>
  <c r="H193" i="13" s="1"/>
  <c r="D173" i="20"/>
  <c r="D173" i="21" s="1"/>
  <c r="D193" i="13" s="1"/>
  <c r="Y172" i="20"/>
  <c r="Y172" i="21" s="1"/>
  <c r="Y192" i="13" s="1"/>
  <c r="U172" i="20"/>
  <c r="U172" i="21" s="1"/>
  <c r="U192" i="13" s="1"/>
  <c r="Q172" i="20"/>
  <c r="Q172" i="21" s="1"/>
  <c r="Q192" i="13" s="1"/>
  <c r="M172" i="20"/>
  <c r="M172" i="21" s="1"/>
  <c r="M192" i="13" s="1"/>
  <c r="I172" i="20"/>
  <c r="I172" i="21" s="1"/>
  <c r="I192" i="13" s="1"/>
  <c r="E172" i="20"/>
  <c r="E172" i="21" s="1"/>
  <c r="E192" i="13" s="1"/>
  <c r="V171" i="20"/>
  <c r="V171" i="21" s="1"/>
  <c r="V191" i="13" s="1"/>
  <c r="R171" i="20"/>
  <c r="R171" i="21" s="1"/>
  <c r="R191" i="13" s="1"/>
  <c r="N171" i="20"/>
  <c r="N171" i="21" s="1"/>
  <c r="N191" i="13" s="1"/>
  <c r="J171" i="20"/>
  <c r="J171" i="21" s="1"/>
  <c r="J191" i="13" s="1"/>
  <c r="F171" i="20"/>
  <c r="F171" i="21" s="1"/>
  <c r="F191" i="13" s="1"/>
  <c r="B171" i="20"/>
  <c r="B171" i="21" s="1"/>
  <c r="B191" i="13" s="1"/>
  <c r="W170" i="20"/>
  <c r="W170" i="21" s="1"/>
  <c r="W190" i="13" s="1"/>
  <c r="S170" i="20"/>
  <c r="S170" i="21" s="1"/>
  <c r="S190" i="13" s="1"/>
  <c r="O170" i="20"/>
  <c r="O170" i="21" s="1"/>
  <c r="O190" i="13" s="1"/>
  <c r="K170" i="20"/>
  <c r="K170" i="21" s="1"/>
  <c r="K190" i="13" s="1"/>
  <c r="G170" i="20"/>
  <c r="G170" i="21" s="1"/>
  <c r="G190" i="13" s="1"/>
  <c r="C170" i="20"/>
  <c r="C170" i="21" s="1"/>
  <c r="C190" i="13" s="1"/>
  <c r="X169" i="20"/>
  <c r="X169" i="21" s="1"/>
  <c r="X189" i="13" s="1"/>
  <c r="T169" i="20"/>
  <c r="T169" i="21" s="1"/>
  <c r="T189" i="13" s="1"/>
  <c r="P169" i="20"/>
  <c r="P169" i="21" s="1"/>
  <c r="P189" i="13" s="1"/>
  <c r="L169" i="20"/>
  <c r="L169" i="21" s="1"/>
  <c r="L189" i="13" s="1"/>
  <c r="H169" i="20"/>
  <c r="H169" i="21" s="1"/>
  <c r="H189" i="13" s="1"/>
  <c r="D169" i="20"/>
  <c r="D169" i="21" s="1"/>
  <c r="D189" i="13" s="1"/>
  <c r="Y168" i="20"/>
  <c r="Y168" i="21" s="1"/>
  <c r="Y188" i="13" s="1"/>
  <c r="U168" i="20"/>
  <c r="U168" i="21" s="1"/>
  <c r="U188" i="13" s="1"/>
  <c r="Q168" i="20"/>
  <c r="Q168" i="21" s="1"/>
  <c r="Q188" i="13" s="1"/>
  <c r="M168" i="20"/>
  <c r="M168" i="21" s="1"/>
  <c r="M188" i="13" s="1"/>
  <c r="I168" i="20"/>
  <c r="I168" i="21" s="1"/>
  <c r="I188" i="13" s="1"/>
  <c r="E168" i="20"/>
  <c r="E168" i="21" s="1"/>
  <c r="E188" i="13" s="1"/>
  <c r="V167" i="20"/>
  <c r="V167" i="21" s="1"/>
  <c r="V187" i="13" s="1"/>
  <c r="R167" i="20"/>
  <c r="R167" i="21" s="1"/>
  <c r="R187" i="13" s="1"/>
  <c r="N167" i="20"/>
  <c r="N167" i="21" s="1"/>
  <c r="N187" i="13" s="1"/>
  <c r="J167" i="20"/>
  <c r="J167" i="21" s="1"/>
  <c r="J187" i="13" s="1"/>
  <c r="F167" i="20"/>
  <c r="F167" i="21" s="1"/>
  <c r="F187" i="13" s="1"/>
  <c r="B167" i="20"/>
  <c r="B167" i="21" s="1"/>
  <c r="B187" i="13" s="1"/>
  <c r="W166" i="20"/>
  <c r="W166" i="21" s="1"/>
  <c r="W186" i="13" s="1"/>
  <c r="S166" i="20"/>
  <c r="S166" i="21" s="1"/>
  <c r="S186" i="13" s="1"/>
  <c r="O166" i="20"/>
  <c r="O166" i="21" s="1"/>
  <c r="O186" i="13" s="1"/>
  <c r="K166" i="20"/>
  <c r="K166" i="21" s="1"/>
  <c r="K186" i="13" s="1"/>
  <c r="G166" i="20"/>
  <c r="G166" i="21" s="1"/>
  <c r="G186" i="13" s="1"/>
  <c r="C166" i="20"/>
  <c r="C166" i="21" s="1"/>
  <c r="C186" i="13" s="1"/>
  <c r="X165" i="20"/>
  <c r="X165" i="21" s="1"/>
  <c r="X185" i="13" s="1"/>
  <c r="T165" i="20"/>
  <c r="T165" i="21" s="1"/>
  <c r="T185" i="13" s="1"/>
  <c r="P165" i="20"/>
  <c r="P165" i="21" s="1"/>
  <c r="P185" i="13" s="1"/>
  <c r="L165" i="20"/>
  <c r="L165" i="21" s="1"/>
  <c r="L185" i="13" s="1"/>
  <c r="H165" i="20"/>
  <c r="H165" i="21" s="1"/>
  <c r="H185" i="13" s="1"/>
  <c r="D165" i="20"/>
  <c r="D165" i="21" s="1"/>
  <c r="D185" i="13" s="1"/>
  <c r="Y164" i="20"/>
  <c r="Y164" i="21" s="1"/>
  <c r="Y184" i="13" s="1"/>
  <c r="U164" i="20"/>
  <c r="U164" i="21" s="1"/>
  <c r="U184" i="13" s="1"/>
  <c r="Q164" i="20"/>
  <c r="Q164" i="21" s="1"/>
  <c r="Q184" i="13" s="1"/>
  <c r="M164" i="20"/>
  <c r="M164" i="21" s="1"/>
  <c r="M184" i="13" s="1"/>
  <c r="I164" i="20"/>
  <c r="I164" i="21" s="1"/>
  <c r="I184" i="13" s="1"/>
  <c r="E164" i="20"/>
  <c r="E164" i="21" s="1"/>
  <c r="E184" i="13" s="1"/>
  <c r="V163" i="20"/>
  <c r="V163" i="21" s="1"/>
  <c r="V183" i="13" s="1"/>
  <c r="R163" i="20"/>
  <c r="R163" i="21" s="1"/>
  <c r="R183" i="13" s="1"/>
  <c r="N163" i="20"/>
  <c r="N163" i="21" s="1"/>
  <c r="N183" i="13" s="1"/>
  <c r="J163" i="20"/>
  <c r="J163" i="21" s="1"/>
  <c r="J183" i="13" s="1"/>
  <c r="F163" i="20"/>
  <c r="F163" i="21" s="1"/>
  <c r="F183" i="13" s="1"/>
  <c r="B163" i="20"/>
  <c r="B163" i="21" s="1"/>
  <c r="B183" i="13" s="1"/>
  <c r="W162" i="20"/>
  <c r="W162" i="21" s="1"/>
  <c r="W182" i="13" s="1"/>
  <c r="S162" i="20"/>
  <c r="S162" i="21" s="1"/>
  <c r="S182" i="13" s="1"/>
  <c r="O162" i="20"/>
  <c r="O162" i="21" s="1"/>
  <c r="O182" i="13" s="1"/>
  <c r="K162" i="20"/>
  <c r="K162" i="21" s="1"/>
  <c r="K182" i="13" s="1"/>
  <c r="G162" i="20"/>
  <c r="G162" i="21" s="1"/>
  <c r="G182" i="13" s="1"/>
  <c r="C162" i="20"/>
  <c r="C162" i="21" s="1"/>
  <c r="C182" i="13" s="1"/>
  <c r="X161" i="20"/>
  <c r="X161" i="21" s="1"/>
  <c r="X181" i="13" s="1"/>
  <c r="T161" i="20"/>
  <c r="T161" i="21" s="1"/>
  <c r="T181" i="13" s="1"/>
  <c r="P161" i="20"/>
  <c r="P161" i="21" s="1"/>
  <c r="P181" i="13" s="1"/>
  <c r="L161" i="20"/>
  <c r="L161" i="21" s="1"/>
  <c r="L181" i="13" s="1"/>
  <c r="H161" i="20"/>
  <c r="H161" i="21" s="1"/>
  <c r="H181" i="13" s="1"/>
  <c r="D161" i="20"/>
  <c r="D161" i="21" s="1"/>
  <c r="D181" i="13" s="1"/>
  <c r="Y160" i="20"/>
  <c r="Y160" i="21" s="1"/>
  <c r="Y180" i="13" s="1"/>
  <c r="U160" i="20"/>
  <c r="U160" i="21" s="1"/>
  <c r="U180" i="13" s="1"/>
  <c r="Q160" i="20"/>
  <c r="Q160" i="21" s="1"/>
  <c r="Q180" i="13" s="1"/>
  <c r="M160" i="20"/>
  <c r="M160" i="21" s="1"/>
  <c r="M180" i="13" s="1"/>
  <c r="I160" i="20"/>
  <c r="I160" i="21" s="1"/>
  <c r="I180" i="13" s="1"/>
  <c r="E160" i="20"/>
  <c r="E160" i="21" s="1"/>
  <c r="E180" i="13" s="1"/>
  <c r="V159" i="20"/>
  <c r="V159" i="21" s="1"/>
  <c r="V179" i="13" s="1"/>
  <c r="R159" i="20"/>
  <c r="R159" i="21" s="1"/>
  <c r="R179" i="13" s="1"/>
  <c r="N159" i="20"/>
  <c r="N159" i="21" s="1"/>
  <c r="N179" i="13" s="1"/>
  <c r="J159" i="20"/>
  <c r="J159" i="21" s="1"/>
  <c r="J179" i="13" s="1"/>
  <c r="F159" i="20"/>
  <c r="F159" i="21" s="1"/>
  <c r="F179" i="13" s="1"/>
  <c r="B159" i="20"/>
  <c r="B159" i="21" s="1"/>
  <c r="B179" i="13" s="1"/>
  <c r="W158" i="20"/>
  <c r="W158" i="21" s="1"/>
  <c r="W178" i="13" s="1"/>
  <c r="S158" i="20"/>
  <c r="S158" i="21" s="1"/>
  <c r="S178" i="13" s="1"/>
  <c r="O158" i="20"/>
  <c r="O158" i="21" s="1"/>
  <c r="O178" i="13" s="1"/>
  <c r="K158" i="20"/>
  <c r="K158" i="21" s="1"/>
  <c r="K178" i="13" s="1"/>
  <c r="G158" i="20"/>
  <c r="G158" i="21" s="1"/>
  <c r="G178" i="13" s="1"/>
  <c r="C158" i="20"/>
  <c r="C158" i="21" s="1"/>
  <c r="C178" i="13" s="1"/>
  <c r="X157" i="20"/>
  <c r="X157" i="21" s="1"/>
  <c r="X177" i="13" s="1"/>
  <c r="T157" i="20"/>
  <c r="T157" i="21" s="1"/>
  <c r="T177" i="13" s="1"/>
  <c r="P157" i="20"/>
  <c r="P157" i="21" s="1"/>
  <c r="P177" i="13" s="1"/>
  <c r="L157" i="20"/>
  <c r="L157" i="21" s="1"/>
  <c r="L177" i="13" s="1"/>
  <c r="H157" i="20"/>
  <c r="H157" i="21" s="1"/>
  <c r="H177" i="13" s="1"/>
  <c r="D157" i="20"/>
  <c r="D157" i="21" s="1"/>
  <c r="D177" i="13" s="1"/>
  <c r="Y156" i="20"/>
  <c r="Y156" i="21" s="1"/>
  <c r="Y176" i="13" s="1"/>
  <c r="U156" i="20"/>
  <c r="U156" i="21" s="1"/>
  <c r="U176" i="13" s="1"/>
  <c r="Q156" i="20"/>
  <c r="Q156" i="21" s="1"/>
  <c r="Q176" i="13" s="1"/>
  <c r="M156" i="20"/>
  <c r="M156" i="21" s="1"/>
  <c r="M176" i="13" s="1"/>
  <c r="I156" i="20"/>
  <c r="I156" i="21" s="1"/>
  <c r="I176" i="13" s="1"/>
  <c r="E156" i="20"/>
  <c r="E156" i="21" s="1"/>
  <c r="E176" i="13" s="1"/>
  <c r="V155" i="20"/>
  <c r="V155" i="21" s="1"/>
  <c r="V175" i="13" s="1"/>
  <c r="R155" i="20"/>
  <c r="R155" i="21" s="1"/>
  <c r="R175" i="13" s="1"/>
  <c r="N155" i="20"/>
  <c r="N155" i="21" s="1"/>
  <c r="N175" i="13" s="1"/>
  <c r="J155" i="20"/>
  <c r="J155" i="21" s="1"/>
  <c r="J175" i="13" s="1"/>
  <c r="F155" i="20"/>
  <c r="F155" i="21" s="1"/>
  <c r="F175" i="13" s="1"/>
  <c r="B155" i="20"/>
  <c r="B155" i="21" s="1"/>
  <c r="B175" i="13" s="1"/>
  <c r="W154" i="20"/>
  <c r="W154" i="21" s="1"/>
  <c r="W174" i="13" s="1"/>
  <c r="F364" i="20"/>
  <c r="F364" i="21" s="1"/>
  <c r="F384" i="13" s="1"/>
  <c r="U361" i="20"/>
  <c r="U361" i="21" s="1"/>
  <c r="U381" i="13" s="1"/>
  <c r="I358" i="20"/>
  <c r="I358" i="21" s="1"/>
  <c r="I378" i="13" s="1"/>
  <c r="D340" i="20"/>
  <c r="D340" i="21" s="1"/>
  <c r="D360" i="13" s="1"/>
  <c r="L335" i="20"/>
  <c r="L335" i="21" s="1"/>
  <c r="L355" i="13" s="1"/>
  <c r="I326" i="20"/>
  <c r="I326" i="21" s="1"/>
  <c r="I346" i="13" s="1"/>
  <c r="T322" i="20"/>
  <c r="T322" i="21" s="1"/>
  <c r="T342" i="13" s="1"/>
  <c r="U319" i="20"/>
  <c r="U319" i="21" s="1"/>
  <c r="U339" i="13" s="1"/>
  <c r="M315" i="20"/>
  <c r="M315" i="21" s="1"/>
  <c r="M335" i="13" s="1"/>
  <c r="G312" i="20"/>
  <c r="G312" i="21" s="1"/>
  <c r="G332" i="13" s="1"/>
  <c r="X307" i="20"/>
  <c r="X307" i="21" s="1"/>
  <c r="X327" i="13" s="1"/>
  <c r="Y306" i="20"/>
  <c r="Y306" i="21" s="1"/>
  <c r="Y326" i="13" s="1"/>
  <c r="X303" i="20"/>
  <c r="X303" i="21" s="1"/>
  <c r="X323" i="13" s="1"/>
  <c r="Y302" i="20"/>
  <c r="Y302" i="21" s="1"/>
  <c r="Y322" i="13" s="1"/>
  <c r="X299" i="20"/>
  <c r="X299" i="21" s="1"/>
  <c r="X319" i="13" s="1"/>
  <c r="Y298" i="20"/>
  <c r="Y298" i="21" s="1"/>
  <c r="Y318" i="13" s="1"/>
  <c r="X295" i="20"/>
  <c r="X295" i="21" s="1"/>
  <c r="X315" i="13" s="1"/>
  <c r="Y294" i="20"/>
  <c r="Y294" i="21" s="1"/>
  <c r="Y314" i="13" s="1"/>
  <c r="X291" i="20"/>
  <c r="X291" i="21" s="1"/>
  <c r="X311" i="13" s="1"/>
  <c r="Y290" i="20"/>
  <c r="Y290" i="21" s="1"/>
  <c r="Y310" i="13" s="1"/>
  <c r="X287" i="20"/>
  <c r="X287" i="21" s="1"/>
  <c r="X307" i="13" s="1"/>
  <c r="Y286" i="20"/>
  <c r="Y286" i="21" s="1"/>
  <c r="Y306" i="13" s="1"/>
  <c r="F284" i="20"/>
  <c r="F284" i="21" s="1"/>
  <c r="F304" i="13" s="1"/>
  <c r="K283" i="20"/>
  <c r="K283" i="21" s="1"/>
  <c r="K303" i="13" s="1"/>
  <c r="P282" i="20"/>
  <c r="P282" i="21" s="1"/>
  <c r="P302" i="13" s="1"/>
  <c r="I281" i="20"/>
  <c r="I281" i="21" s="1"/>
  <c r="I301" i="13" s="1"/>
  <c r="Q280" i="20"/>
  <c r="Q280" i="21" s="1"/>
  <c r="Q300" i="13" s="1"/>
  <c r="V279" i="20"/>
  <c r="V279" i="21" s="1"/>
  <c r="V299" i="13" s="1"/>
  <c r="E278" i="20"/>
  <c r="E278" i="21" s="1"/>
  <c r="E298" i="13" s="1"/>
  <c r="T277" i="20"/>
  <c r="T277" i="21" s="1"/>
  <c r="T297" i="13" s="1"/>
  <c r="F276" i="20"/>
  <c r="F276" i="21" s="1"/>
  <c r="F296" i="13" s="1"/>
  <c r="K275" i="20"/>
  <c r="K275" i="21" s="1"/>
  <c r="K295" i="13" s="1"/>
  <c r="P274" i="20"/>
  <c r="P274" i="21" s="1"/>
  <c r="P294" i="13" s="1"/>
  <c r="I273" i="20"/>
  <c r="I273" i="21" s="1"/>
  <c r="I293" i="13" s="1"/>
  <c r="Q272" i="20"/>
  <c r="Q272" i="21" s="1"/>
  <c r="Q292" i="13" s="1"/>
  <c r="V271" i="20"/>
  <c r="V271" i="21" s="1"/>
  <c r="V291" i="13" s="1"/>
  <c r="E270" i="20"/>
  <c r="E270" i="21" s="1"/>
  <c r="E290" i="13" s="1"/>
  <c r="T269" i="20"/>
  <c r="T269" i="21" s="1"/>
  <c r="T289" i="13" s="1"/>
  <c r="F268" i="20"/>
  <c r="F268" i="21" s="1"/>
  <c r="F288" i="13" s="1"/>
  <c r="P267" i="20"/>
  <c r="P267" i="21" s="1"/>
  <c r="P287" i="13" s="1"/>
  <c r="L266" i="20"/>
  <c r="L266" i="21" s="1"/>
  <c r="L286" i="13" s="1"/>
  <c r="V265" i="20"/>
  <c r="V265" i="21" s="1"/>
  <c r="V285" i="13" s="1"/>
  <c r="F265" i="20"/>
  <c r="F265" i="21" s="1"/>
  <c r="F285" i="13" s="1"/>
  <c r="V264" i="20"/>
  <c r="V264" i="21" s="1"/>
  <c r="V284" i="13" s="1"/>
  <c r="F264" i="20"/>
  <c r="F264" i="21" s="1"/>
  <c r="F284" i="13" s="1"/>
  <c r="P263" i="20"/>
  <c r="P263" i="21" s="1"/>
  <c r="P283" i="13" s="1"/>
  <c r="L262" i="20"/>
  <c r="L262" i="21" s="1"/>
  <c r="L282" i="13" s="1"/>
  <c r="V261" i="20"/>
  <c r="V261" i="21" s="1"/>
  <c r="V281" i="13" s="1"/>
  <c r="F261" i="20"/>
  <c r="F261" i="21" s="1"/>
  <c r="F281" i="13" s="1"/>
  <c r="V260" i="20"/>
  <c r="V260" i="21" s="1"/>
  <c r="V280" i="13" s="1"/>
  <c r="F260" i="20"/>
  <c r="F260" i="21" s="1"/>
  <c r="F280" i="13" s="1"/>
  <c r="P259" i="20"/>
  <c r="P259" i="21" s="1"/>
  <c r="P279" i="13" s="1"/>
  <c r="L258" i="20"/>
  <c r="L258" i="21" s="1"/>
  <c r="L278" i="13" s="1"/>
  <c r="V257" i="20"/>
  <c r="V257" i="21" s="1"/>
  <c r="V277" i="13" s="1"/>
  <c r="F257" i="20"/>
  <c r="F257" i="21" s="1"/>
  <c r="F277" i="13" s="1"/>
  <c r="V256" i="20"/>
  <c r="V256" i="21" s="1"/>
  <c r="V276" i="13" s="1"/>
  <c r="F256" i="20"/>
  <c r="F256" i="21" s="1"/>
  <c r="F276" i="13" s="1"/>
  <c r="P255" i="20"/>
  <c r="P255" i="21" s="1"/>
  <c r="P275" i="13" s="1"/>
  <c r="L254" i="20"/>
  <c r="L254" i="21" s="1"/>
  <c r="L274" i="13" s="1"/>
  <c r="V253" i="20"/>
  <c r="V253" i="21" s="1"/>
  <c r="V273" i="13" s="1"/>
  <c r="F253" i="20"/>
  <c r="F253" i="21" s="1"/>
  <c r="F273" i="13" s="1"/>
  <c r="V252" i="20"/>
  <c r="V252" i="21" s="1"/>
  <c r="V272" i="13" s="1"/>
  <c r="F252" i="20"/>
  <c r="F252" i="21" s="1"/>
  <c r="F272" i="13" s="1"/>
  <c r="P251" i="20"/>
  <c r="P251" i="21" s="1"/>
  <c r="P271" i="13" s="1"/>
  <c r="L250" i="20"/>
  <c r="L250" i="21" s="1"/>
  <c r="L270" i="13" s="1"/>
  <c r="V249" i="20"/>
  <c r="V249" i="21" s="1"/>
  <c r="V269" i="13" s="1"/>
  <c r="F249" i="20"/>
  <c r="F249" i="21" s="1"/>
  <c r="F269" i="13" s="1"/>
  <c r="V248" i="20"/>
  <c r="V248" i="21" s="1"/>
  <c r="V268" i="13" s="1"/>
  <c r="F248" i="20"/>
  <c r="F248" i="21" s="1"/>
  <c r="F268" i="13" s="1"/>
  <c r="P247" i="20"/>
  <c r="P247" i="21" s="1"/>
  <c r="P267" i="13" s="1"/>
  <c r="L246" i="20"/>
  <c r="L246" i="21" s="1"/>
  <c r="L266" i="13" s="1"/>
  <c r="V245" i="20"/>
  <c r="V245" i="21" s="1"/>
  <c r="V265" i="13" s="1"/>
  <c r="F245" i="20"/>
  <c r="F245" i="21" s="1"/>
  <c r="F265" i="13" s="1"/>
  <c r="V244" i="20"/>
  <c r="V244" i="21" s="1"/>
  <c r="V264" i="13" s="1"/>
  <c r="F244" i="20"/>
  <c r="F244" i="21" s="1"/>
  <c r="F264" i="13" s="1"/>
  <c r="P243" i="20"/>
  <c r="P243" i="21" s="1"/>
  <c r="P263" i="13" s="1"/>
  <c r="D243" i="20"/>
  <c r="D243" i="21" s="1"/>
  <c r="D263" i="13" s="1"/>
  <c r="T242" i="20"/>
  <c r="T242" i="21" s="1"/>
  <c r="T262" i="13" s="1"/>
  <c r="I242" i="20"/>
  <c r="I242" i="21" s="1"/>
  <c r="I262" i="13" s="1"/>
  <c r="Y241" i="20"/>
  <c r="Y241" i="21" s="1"/>
  <c r="Y261" i="13" s="1"/>
  <c r="N241" i="20"/>
  <c r="N241" i="21" s="1"/>
  <c r="N261" i="13" s="1"/>
  <c r="D241" i="20"/>
  <c r="D241" i="21" s="1"/>
  <c r="D261" i="13" s="1"/>
  <c r="V240" i="20"/>
  <c r="V240" i="21" s="1"/>
  <c r="V260" i="13" s="1"/>
  <c r="K240" i="20"/>
  <c r="K240" i="21" s="1"/>
  <c r="K260" i="13" s="1"/>
  <c r="O239" i="20"/>
  <c r="O239" i="21" s="1"/>
  <c r="O259" i="13" s="1"/>
  <c r="D239" i="20"/>
  <c r="D239" i="21" s="1"/>
  <c r="D259" i="13" s="1"/>
  <c r="T238" i="20"/>
  <c r="T238" i="21" s="1"/>
  <c r="T258" i="13" s="1"/>
  <c r="I238" i="20"/>
  <c r="I238" i="21" s="1"/>
  <c r="I258" i="13" s="1"/>
  <c r="Y237" i="20"/>
  <c r="Y237" i="21" s="1"/>
  <c r="Y257" i="13" s="1"/>
  <c r="N237" i="20"/>
  <c r="N237" i="21" s="1"/>
  <c r="N257" i="13" s="1"/>
  <c r="D237" i="20"/>
  <c r="D237" i="21" s="1"/>
  <c r="D257" i="13" s="1"/>
  <c r="V236" i="20"/>
  <c r="V236" i="21" s="1"/>
  <c r="V256" i="13" s="1"/>
  <c r="K236" i="20"/>
  <c r="K236" i="21" s="1"/>
  <c r="K256" i="13" s="1"/>
  <c r="O235" i="20"/>
  <c r="O235" i="21" s="1"/>
  <c r="O255" i="13" s="1"/>
  <c r="D235" i="20"/>
  <c r="D235" i="21" s="1"/>
  <c r="D255" i="13" s="1"/>
  <c r="T234" i="20"/>
  <c r="T234" i="21" s="1"/>
  <c r="T254" i="13" s="1"/>
  <c r="I234" i="20"/>
  <c r="I234" i="21" s="1"/>
  <c r="I254" i="13" s="1"/>
  <c r="Y233" i="20"/>
  <c r="Y233" i="21" s="1"/>
  <c r="Y253" i="13" s="1"/>
  <c r="N233" i="20"/>
  <c r="N233" i="21" s="1"/>
  <c r="N253" i="13" s="1"/>
  <c r="D233" i="20"/>
  <c r="D233" i="21" s="1"/>
  <c r="D253" i="13" s="1"/>
  <c r="V232" i="20"/>
  <c r="V232" i="21" s="1"/>
  <c r="V252" i="13" s="1"/>
  <c r="K232" i="20"/>
  <c r="K232" i="21" s="1"/>
  <c r="K252" i="13" s="1"/>
  <c r="O231" i="20"/>
  <c r="O231" i="21" s="1"/>
  <c r="O251" i="13" s="1"/>
  <c r="D231" i="20"/>
  <c r="D231" i="21" s="1"/>
  <c r="D251" i="13" s="1"/>
  <c r="T230" i="20"/>
  <c r="T230" i="21" s="1"/>
  <c r="T250" i="13" s="1"/>
  <c r="I230" i="20"/>
  <c r="I230" i="21" s="1"/>
  <c r="I250" i="13" s="1"/>
  <c r="Y229" i="20"/>
  <c r="Y229" i="21" s="1"/>
  <c r="Y249" i="13" s="1"/>
  <c r="N229" i="20"/>
  <c r="N229" i="21" s="1"/>
  <c r="N249" i="13" s="1"/>
  <c r="D229" i="20"/>
  <c r="D229" i="21" s="1"/>
  <c r="D249" i="13" s="1"/>
  <c r="V228" i="20"/>
  <c r="V228" i="21" s="1"/>
  <c r="V248" i="13" s="1"/>
  <c r="K228" i="20"/>
  <c r="K228" i="21" s="1"/>
  <c r="K248" i="13" s="1"/>
  <c r="O227" i="20"/>
  <c r="O227" i="21" s="1"/>
  <c r="O247" i="13" s="1"/>
  <c r="D227" i="20"/>
  <c r="D227" i="21" s="1"/>
  <c r="D247" i="13" s="1"/>
  <c r="T226" i="20"/>
  <c r="T226" i="21" s="1"/>
  <c r="T246" i="13" s="1"/>
  <c r="I226" i="20"/>
  <c r="I226" i="21" s="1"/>
  <c r="I246" i="13" s="1"/>
  <c r="R225" i="20"/>
  <c r="R225" i="21" s="1"/>
  <c r="R245" i="13" s="1"/>
  <c r="J225" i="20"/>
  <c r="J225" i="21" s="1"/>
  <c r="J245" i="13" s="1"/>
  <c r="B225" i="20"/>
  <c r="B225" i="21" s="1"/>
  <c r="B245" i="13" s="1"/>
  <c r="T224" i="20"/>
  <c r="T224" i="21" s="1"/>
  <c r="T244" i="13" s="1"/>
  <c r="L224" i="20"/>
  <c r="L224" i="21" s="1"/>
  <c r="L244" i="13" s="1"/>
  <c r="D224" i="20"/>
  <c r="D224" i="21" s="1"/>
  <c r="D244" i="13" s="1"/>
  <c r="X223" i="20"/>
  <c r="X223" i="21" s="1"/>
  <c r="X243" i="13" s="1"/>
  <c r="P223" i="20"/>
  <c r="P223" i="21" s="1"/>
  <c r="P243" i="13" s="1"/>
  <c r="H223" i="20"/>
  <c r="H223" i="21" s="1"/>
  <c r="H243" i="13" s="1"/>
  <c r="Y222" i="20"/>
  <c r="Y222" i="21" s="1"/>
  <c r="Y242" i="13" s="1"/>
  <c r="Q222" i="20"/>
  <c r="Q222" i="21" s="1"/>
  <c r="Q242" i="13" s="1"/>
  <c r="I222" i="20"/>
  <c r="I222" i="21" s="1"/>
  <c r="I242" i="13" s="1"/>
  <c r="R221" i="20"/>
  <c r="R221" i="21" s="1"/>
  <c r="R241" i="13" s="1"/>
  <c r="J221" i="20"/>
  <c r="J221" i="21" s="1"/>
  <c r="J241" i="13" s="1"/>
  <c r="B221" i="20"/>
  <c r="B221" i="21" s="1"/>
  <c r="B241" i="13" s="1"/>
  <c r="T220" i="20"/>
  <c r="T220" i="21" s="1"/>
  <c r="T240" i="13" s="1"/>
  <c r="L220" i="20"/>
  <c r="L220" i="21" s="1"/>
  <c r="L240" i="13" s="1"/>
  <c r="D220" i="20"/>
  <c r="D220" i="21" s="1"/>
  <c r="D240" i="13" s="1"/>
  <c r="X219" i="20"/>
  <c r="X219" i="21" s="1"/>
  <c r="X239" i="13" s="1"/>
  <c r="P219" i="20"/>
  <c r="P219" i="21" s="1"/>
  <c r="P239" i="13" s="1"/>
  <c r="H219" i="20"/>
  <c r="H219" i="21" s="1"/>
  <c r="H239" i="13" s="1"/>
  <c r="Y218" i="20"/>
  <c r="Y218" i="21" s="1"/>
  <c r="Y238" i="13" s="1"/>
  <c r="Q218" i="20"/>
  <c r="Q218" i="21" s="1"/>
  <c r="Q238" i="13" s="1"/>
  <c r="I218" i="20"/>
  <c r="I218" i="21" s="1"/>
  <c r="I238" i="13" s="1"/>
  <c r="R217" i="20"/>
  <c r="R217" i="21" s="1"/>
  <c r="R237" i="13" s="1"/>
  <c r="J217" i="20"/>
  <c r="J217" i="21" s="1"/>
  <c r="J237" i="13" s="1"/>
  <c r="B217" i="20"/>
  <c r="B217" i="21" s="1"/>
  <c r="B237" i="13" s="1"/>
  <c r="T216" i="20"/>
  <c r="T216" i="21" s="1"/>
  <c r="T236" i="13" s="1"/>
  <c r="L216" i="20"/>
  <c r="L216" i="21" s="1"/>
  <c r="L236" i="13" s="1"/>
  <c r="D216" i="20"/>
  <c r="D216" i="21" s="1"/>
  <c r="D236" i="13" s="1"/>
  <c r="X215" i="20"/>
  <c r="X215" i="21" s="1"/>
  <c r="X235" i="13" s="1"/>
  <c r="P215" i="20"/>
  <c r="P215" i="21" s="1"/>
  <c r="P235" i="13" s="1"/>
  <c r="H215" i="20"/>
  <c r="H215" i="21" s="1"/>
  <c r="H235" i="13" s="1"/>
  <c r="Y214" i="20"/>
  <c r="Y214" i="21" s="1"/>
  <c r="Y234" i="13" s="1"/>
  <c r="Q214" i="20"/>
  <c r="Q214" i="21" s="1"/>
  <c r="Q234" i="13" s="1"/>
  <c r="I214" i="20"/>
  <c r="I214" i="21" s="1"/>
  <c r="I234" i="13" s="1"/>
  <c r="R213" i="20"/>
  <c r="R213" i="21" s="1"/>
  <c r="R233" i="13" s="1"/>
  <c r="J213" i="20"/>
  <c r="J213" i="21" s="1"/>
  <c r="J233" i="13" s="1"/>
  <c r="B213" i="20"/>
  <c r="B213" i="21" s="1"/>
  <c r="B233" i="13" s="1"/>
  <c r="T212" i="20"/>
  <c r="T212" i="21" s="1"/>
  <c r="T232" i="13" s="1"/>
  <c r="L212" i="20"/>
  <c r="L212" i="21" s="1"/>
  <c r="L232" i="13" s="1"/>
  <c r="D212" i="20"/>
  <c r="D212" i="21" s="1"/>
  <c r="D232" i="13" s="1"/>
  <c r="X211" i="20"/>
  <c r="X211" i="21" s="1"/>
  <c r="X231" i="13" s="1"/>
  <c r="P211" i="20"/>
  <c r="P211" i="21" s="1"/>
  <c r="P231" i="13" s="1"/>
  <c r="H211" i="20"/>
  <c r="H211" i="21" s="1"/>
  <c r="H231" i="13" s="1"/>
  <c r="Y210" i="20"/>
  <c r="Y210" i="21" s="1"/>
  <c r="Y230" i="13" s="1"/>
  <c r="Q210" i="20"/>
  <c r="Q210" i="21" s="1"/>
  <c r="Q230" i="13" s="1"/>
  <c r="I210" i="20"/>
  <c r="I210" i="21" s="1"/>
  <c r="I230" i="13" s="1"/>
  <c r="R209" i="20"/>
  <c r="R209" i="21" s="1"/>
  <c r="R229" i="13" s="1"/>
  <c r="J209" i="20"/>
  <c r="J209" i="21" s="1"/>
  <c r="J229" i="13" s="1"/>
  <c r="B209" i="20"/>
  <c r="B209" i="21" s="1"/>
  <c r="B229" i="13" s="1"/>
  <c r="T208" i="20"/>
  <c r="T208" i="21" s="1"/>
  <c r="T228" i="13" s="1"/>
  <c r="L208" i="20"/>
  <c r="L208" i="21" s="1"/>
  <c r="L228" i="13" s="1"/>
  <c r="D208" i="20"/>
  <c r="D208" i="21" s="1"/>
  <c r="D228" i="13" s="1"/>
  <c r="X207" i="20"/>
  <c r="X207" i="21" s="1"/>
  <c r="X227" i="13" s="1"/>
  <c r="P207" i="20"/>
  <c r="P207" i="21" s="1"/>
  <c r="P227" i="13" s="1"/>
  <c r="H207" i="20"/>
  <c r="H207" i="21" s="1"/>
  <c r="H227" i="13" s="1"/>
  <c r="Y206" i="20"/>
  <c r="Y206" i="21" s="1"/>
  <c r="Y226" i="13" s="1"/>
  <c r="Q206" i="20"/>
  <c r="Q206" i="21" s="1"/>
  <c r="Q226" i="13" s="1"/>
  <c r="I206" i="20"/>
  <c r="I206" i="21" s="1"/>
  <c r="I226" i="13" s="1"/>
  <c r="R205" i="20"/>
  <c r="R205" i="21" s="1"/>
  <c r="R225" i="13" s="1"/>
  <c r="J205" i="20"/>
  <c r="J205" i="21" s="1"/>
  <c r="J225" i="13" s="1"/>
  <c r="B205" i="20"/>
  <c r="B205" i="21" s="1"/>
  <c r="B225" i="13" s="1"/>
  <c r="T204" i="20"/>
  <c r="T204" i="21" s="1"/>
  <c r="T224" i="13" s="1"/>
  <c r="L204" i="20"/>
  <c r="L204" i="21" s="1"/>
  <c r="L224" i="13" s="1"/>
  <c r="D204" i="20"/>
  <c r="D204" i="21" s="1"/>
  <c r="D224" i="13" s="1"/>
  <c r="X203" i="20"/>
  <c r="X203" i="21" s="1"/>
  <c r="X223" i="13" s="1"/>
  <c r="P203" i="20"/>
  <c r="P203" i="21" s="1"/>
  <c r="P223" i="13" s="1"/>
  <c r="H203" i="20"/>
  <c r="H203" i="21" s="1"/>
  <c r="H223" i="13" s="1"/>
  <c r="Y202" i="20"/>
  <c r="Y202" i="21" s="1"/>
  <c r="Y222" i="13" s="1"/>
  <c r="Q202" i="20"/>
  <c r="Q202" i="21" s="1"/>
  <c r="Q222" i="13" s="1"/>
  <c r="I202" i="20"/>
  <c r="I202" i="21" s="1"/>
  <c r="I222" i="13" s="1"/>
  <c r="R201" i="20"/>
  <c r="R201" i="21" s="1"/>
  <c r="R221" i="13" s="1"/>
  <c r="J201" i="20"/>
  <c r="J201" i="21" s="1"/>
  <c r="J221" i="13" s="1"/>
  <c r="B201" i="20"/>
  <c r="B201" i="21" s="1"/>
  <c r="B221" i="13" s="1"/>
  <c r="T200" i="20"/>
  <c r="T200" i="21" s="1"/>
  <c r="T220" i="13" s="1"/>
  <c r="L200" i="20"/>
  <c r="L200" i="21" s="1"/>
  <c r="L220" i="13" s="1"/>
  <c r="D200" i="20"/>
  <c r="D200" i="21" s="1"/>
  <c r="D220" i="13" s="1"/>
  <c r="X199" i="20"/>
  <c r="X199" i="21" s="1"/>
  <c r="X219" i="13" s="1"/>
  <c r="P199" i="20"/>
  <c r="P199" i="21" s="1"/>
  <c r="P219" i="13" s="1"/>
  <c r="H199" i="20"/>
  <c r="H199" i="21" s="1"/>
  <c r="H219" i="13" s="1"/>
  <c r="Y198" i="20"/>
  <c r="Y198" i="21" s="1"/>
  <c r="Y218" i="13" s="1"/>
  <c r="Q198" i="20"/>
  <c r="Q198" i="21" s="1"/>
  <c r="Q218" i="13" s="1"/>
  <c r="I198" i="20"/>
  <c r="I198" i="21" s="1"/>
  <c r="I218" i="13" s="1"/>
  <c r="R197" i="20"/>
  <c r="R197" i="21" s="1"/>
  <c r="R217" i="13" s="1"/>
  <c r="J197" i="20"/>
  <c r="J197" i="21" s="1"/>
  <c r="J217" i="13" s="1"/>
  <c r="B197" i="20"/>
  <c r="B197" i="21" s="1"/>
  <c r="B217" i="13" s="1"/>
  <c r="T196" i="20"/>
  <c r="T196" i="21" s="1"/>
  <c r="T216" i="13" s="1"/>
  <c r="L196" i="20"/>
  <c r="L196" i="21" s="1"/>
  <c r="L216" i="13" s="1"/>
  <c r="D196" i="20"/>
  <c r="X195" i="20"/>
  <c r="X195" i="21" s="1"/>
  <c r="X215" i="13" s="1"/>
  <c r="P195" i="20"/>
  <c r="P195" i="21" s="1"/>
  <c r="P215" i="13" s="1"/>
  <c r="H195" i="20"/>
  <c r="H195" i="21" s="1"/>
  <c r="H215" i="13" s="1"/>
  <c r="Y194" i="20"/>
  <c r="Y194" i="21" s="1"/>
  <c r="Y214" i="13" s="1"/>
  <c r="Q194" i="20"/>
  <c r="Q194" i="21" s="1"/>
  <c r="Q214" i="13" s="1"/>
  <c r="I194" i="20"/>
  <c r="I194" i="21" s="1"/>
  <c r="I214" i="13" s="1"/>
  <c r="R193" i="20"/>
  <c r="R193" i="21" s="1"/>
  <c r="R213" i="13" s="1"/>
  <c r="J193" i="20"/>
  <c r="J193" i="21" s="1"/>
  <c r="J213" i="13" s="1"/>
  <c r="B193" i="20"/>
  <c r="B193" i="21" s="1"/>
  <c r="B213" i="13" s="1"/>
  <c r="T192" i="20"/>
  <c r="T192" i="21" s="1"/>
  <c r="T212" i="13" s="1"/>
  <c r="L192" i="20"/>
  <c r="L192" i="21" s="1"/>
  <c r="L212" i="13" s="1"/>
  <c r="D192" i="20"/>
  <c r="D192" i="21" s="1"/>
  <c r="D212" i="13" s="1"/>
  <c r="X191" i="20"/>
  <c r="X191" i="21" s="1"/>
  <c r="X211" i="13" s="1"/>
  <c r="P191" i="20"/>
  <c r="P191" i="21" s="1"/>
  <c r="P211" i="13" s="1"/>
  <c r="H191" i="20"/>
  <c r="H191" i="21" s="1"/>
  <c r="H211" i="13" s="1"/>
  <c r="Y190" i="20"/>
  <c r="Y190" i="21" s="1"/>
  <c r="Y210" i="13" s="1"/>
  <c r="Q190" i="20"/>
  <c r="Q190" i="21" s="1"/>
  <c r="Q210" i="13" s="1"/>
  <c r="I190" i="20"/>
  <c r="I190" i="21" s="1"/>
  <c r="I210" i="13" s="1"/>
  <c r="R189" i="20"/>
  <c r="R189" i="21" s="1"/>
  <c r="R209" i="13" s="1"/>
  <c r="J189" i="20"/>
  <c r="J189" i="21" s="1"/>
  <c r="J209" i="13" s="1"/>
  <c r="B189" i="20"/>
  <c r="B189" i="21" s="1"/>
  <c r="B209" i="13" s="1"/>
  <c r="T188" i="20"/>
  <c r="T188" i="21" s="1"/>
  <c r="T208" i="13" s="1"/>
  <c r="L188" i="20"/>
  <c r="L188" i="21" s="1"/>
  <c r="L208" i="13" s="1"/>
  <c r="D188" i="20"/>
  <c r="X187" i="20"/>
  <c r="X187" i="21" s="1"/>
  <c r="X207" i="13" s="1"/>
  <c r="P187" i="20"/>
  <c r="P187" i="21" s="1"/>
  <c r="P207" i="13" s="1"/>
  <c r="H187" i="20"/>
  <c r="H187" i="21" s="1"/>
  <c r="H207" i="13" s="1"/>
  <c r="Y186" i="20"/>
  <c r="Y186" i="21" s="1"/>
  <c r="Y206" i="13" s="1"/>
  <c r="Q186" i="20"/>
  <c r="Q186" i="21" s="1"/>
  <c r="Q206" i="13" s="1"/>
  <c r="I186" i="20"/>
  <c r="I186" i="21" s="1"/>
  <c r="I206" i="13" s="1"/>
  <c r="R185" i="20"/>
  <c r="R185" i="21" s="1"/>
  <c r="R205" i="13" s="1"/>
  <c r="J185" i="20"/>
  <c r="J185" i="21" s="1"/>
  <c r="J205" i="13" s="1"/>
  <c r="B185" i="20"/>
  <c r="B185" i="21" s="1"/>
  <c r="B205" i="13" s="1"/>
  <c r="T184" i="20"/>
  <c r="T184" i="21" s="1"/>
  <c r="T204" i="13" s="1"/>
  <c r="L184" i="20"/>
  <c r="L184" i="21" s="1"/>
  <c r="L204" i="13" s="1"/>
  <c r="D184" i="20"/>
  <c r="D184" i="21" s="1"/>
  <c r="D204" i="13" s="1"/>
  <c r="X183" i="20"/>
  <c r="X183" i="21" s="1"/>
  <c r="X203" i="13" s="1"/>
  <c r="P183" i="20"/>
  <c r="P183" i="21" s="1"/>
  <c r="P203" i="13" s="1"/>
  <c r="H183" i="20"/>
  <c r="H183" i="21" s="1"/>
  <c r="H203" i="13" s="1"/>
  <c r="Y182" i="20"/>
  <c r="Y182" i="21" s="1"/>
  <c r="Y202" i="13" s="1"/>
  <c r="Q182" i="20"/>
  <c r="Q182" i="21" s="1"/>
  <c r="Q202" i="13" s="1"/>
  <c r="I182" i="20"/>
  <c r="I182" i="21" s="1"/>
  <c r="I202" i="13" s="1"/>
  <c r="R181" i="20"/>
  <c r="R181" i="21" s="1"/>
  <c r="R201" i="13" s="1"/>
  <c r="J181" i="20"/>
  <c r="J181" i="21" s="1"/>
  <c r="J201" i="13" s="1"/>
  <c r="B181" i="20"/>
  <c r="B181" i="21" s="1"/>
  <c r="B201" i="13" s="1"/>
  <c r="T180" i="20"/>
  <c r="T180" i="21" s="1"/>
  <c r="T200" i="13" s="1"/>
  <c r="L180" i="20"/>
  <c r="L180" i="21" s="1"/>
  <c r="L200" i="13" s="1"/>
  <c r="D180" i="20"/>
  <c r="D180" i="21" s="1"/>
  <c r="D200" i="13" s="1"/>
  <c r="X179" i="20"/>
  <c r="X179" i="21" s="1"/>
  <c r="X199" i="13" s="1"/>
  <c r="P179" i="20"/>
  <c r="P179" i="21" s="1"/>
  <c r="P199" i="13" s="1"/>
  <c r="H179" i="20"/>
  <c r="H179" i="21" s="1"/>
  <c r="H199" i="13" s="1"/>
  <c r="Y178" i="20"/>
  <c r="Y178" i="21" s="1"/>
  <c r="Y198" i="13" s="1"/>
  <c r="Q178" i="20"/>
  <c r="Q178" i="21" s="1"/>
  <c r="Q198" i="13" s="1"/>
  <c r="I178" i="20"/>
  <c r="I178" i="21" s="1"/>
  <c r="I198" i="13" s="1"/>
  <c r="R177" i="20"/>
  <c r="R177" i="21" s="1"/>
  <c r="R197" i="13" s="1"/>
  <c r="J177" i="20"/>
  <c r="J177" i="21" s="1"/>
  <c r="J197" i="13" s="1"/>
  <c r="B177" i="20"/>
  <c r="B177" i="21" s="1"/>
  <c r="B197" i="13" s="1"/>
  <c r="T176" i="20"/>
  <c r="T176" i="21" s="1"/>
  <c r="T196" i="13" s="1"/>
  <c r="L176" i="20"/>
  <c r="L176" i="21" s="1"/>
  <c r="L196" i="13" s="1"/>
  <c r="D176" i="20"/>
  <c r="D176" i="21" s="1"/>
  <c r="D196" i="13" s="1"/>
  <c r="X175" i="20"/>
  <c r="X175" i="21" s="1"/>
  <c r="X195" i="13" s="1"/>
  <c r="P175" i="20"/>
  <c r="P175" i="21" s="1"/>
  <c r="P195" i="13" s="1"/>
  <c r="H175" i="20"/>
  <c r="H175" i="21" s="1"/>
  <c r="H195" i="13" s="1"/>
  <c r="Y174" i="20"/>
  <c r="Y174" i="21" s="1"/>
  <c r="Y194" i="13" s="1"/>
  <c r="Q174" i="20"/>
  <c r="Q174" i="21" s="1"/>
  <c r="Q194" i="13" s="1"/>
  <c r="I174" i="20"/>
  <c r="I174" i="21" s="1"/>
  <c r="I194" i="13" s="1"/>
  <c r="R173" i="20"/>
  <c r="R173" i="21" s="1"/>
  <c r="R193" i="13" s="1"/>
  <c r="J173" i="20"/>
  <c r="J173" i="21" s="1"/>
  <c r="J193" i="13" s="1"/>
  <c r="B173" i="20"/>
  <c r="B173" i="21" s="1"/>
  <c r="B193" i="13" s="1"/>
  <c r="T172" i="20"/>
  <c r="T172" i="21" s="1"/>
  <c r="T192" i="13" s="1"/>
  <c r="L172" i="20"/>
  <c r="L172" i="21" s="1"/>
  <c r="L192" i="13" s="1"/>
  <c r="D172" i="20"/>
  <c r="D172" i="21" s="1"/>
  <c r="D192" i="13" s="1"/>
  <c r="X171" i="20"/>
  <c r="X171" i="21" s="1"/>
  <c r="X191" i="13" s="1"/>
  <c r="P171" i="20"/>
  <c r="P171" i="21" s="1"/>
  <c r="P191" i="13" s="1"/>
  <c r="I171" i="20"/>
  <c r="I171" i="21" s="1"/>
  <c r="I191" i="13" s="1"/>
  <c r="D171" i="20"/>
  <c r="D171" i="21" s="1"/>
  <c r="D191" i="13" s="1"/>
  <c r="X170" i="20"/>
  <c r="X170" i="21" s="1"/>
  <c r="X190" i="13" s="1"/>
  <c r="R170" i="20"/>
  <c r="R170" i="21" s="1"/>
  <c r="R190" i="13" s="1"/>
  <c r="M170" i="20"/>
  <c r="M170" i="21" s="1"/>
  <c r="M190" i="13" s="1"/>
  <c r="H170" i="20"/>
  <c r="H170" i="21" s="1"/>
  <c r="H190" i="13" s="1"/>
  <c r="B170" i="20"/>
  <c r="B170" i="21" s="1"/>
  <c r="B190" i="13" s="1"/>
  <c r="V169" i="20"/>
  <c r="V169" i="21" s="1"/>
  <c r="V189" i="13" s="1"/>
  <c r="Q169" i="20"/>
  <c r="Q169" i="21" s="1"/>
  <c r="Q189" i="13" s="1"/>
  <c r="K169" i="20"/>
  <c r="K169" i="21" s="1"/>
  <c r="K189" i="13" s="1"/>
  <c r="F169" i="20"/>
  <c r="F169" i="21" s="1"/>
  <c r="F189" i="13" s="1"/>
  <c r="T168" i="20"/>
  <c r="T168" i="21" s="1"/>
  <c r="T188" i="13" s="1"/>
  <c r="O168" i="20"/>
  <c r="O168" i="21" s="1"/>
  <c r="O188" i="13" s="1"/>
  <c r="J168" i="20"/>
  <c r="J168" i="21" s="1"/>
  <c r="J188" i="13" s="1"/>
  <c r="D168" i="20"/>
  <c r="D168" i="21" s="1"/>
  <c r="D188" i="13" s="1"/>
  <c r="Y167" i="20"/>
  <c r="Y167" i="21" s="1"/>
  <c r="Y187" i="13" s="1"/>
  <c r="T167" i="20"/>
  <c r="T167" i="21" s="1"/>
  <c r="T187" i="13" s="1"/>
  <c r="O167" i="20"/>
  <c r="O167" i="21" s="1"/>
  <c r="O187" i="13" s="1"/>
  <c r="I167" i="20"/>
  <c r="I167" i="21" s="1"/>
  <c r="I187" i="13" s="1"/>
  <c r="D167" i="20"/>
  <c r="D167" i="21" s="1"/>
  <c r="D187" i="13" s="1"/>
  <c r="X166" i="20"/>
  <c r="X166" i="21" s="1"/>
  <c r="X186" i="13" s="1"/>
  <c r="R166" i="20"/>
  <c r="R166" i="21" s="1"/>
  <c r="R186" i="13" s="1"/>
  <c r="M166" i="20"/>
  <c r="M166" i="21" s="1"/>
  <c r="M186" i="13" s="1"/>
  <c r="H166" i="20"/>
  <c r="H166" i="21" s="1"/>
  <c r="H186" i="13" s="1"/>
  <c r="B166" i="20"/>
  <c r="B166" i="21" s="1"/>
  <c r="B186" i="13" s="1"/>
  <c r="V165" i="20"/>
  <c r="V165" i="21" s="1"/>
  <c r="V185" i="13" s="1"/>
  <c r="Q165" i="20"/>
  <c r="Q165" i="21" s="1"/>
  <c r="Q185" i="13" s="1"/>
  <c r="K165" i="20"/>
  <c r="K165" i="21" s="1"/>
  <c r="K185" i="13" s="1"/>
  <c r="F165" i="20"/>
  <c r="F165" i="21" s="1"/>
  <c r="F185" i="13" s="1"/>
  <c r="T164" i="20"/>
  <c r="T164" i="21" s="1"/>
  <c r="T184" i="13" s="1"/>
  <c r="O164" i="20"/>
  <c r="O164" i="21" s="1"/>
  <c r="O184" i="13" s="1"/>
  <c r="J164" i="20"/>
  <c r="J164" i="21" s="1"/>
  <c r="J184" i="13" s="1"/>
  <c r="D164" i="20"/>
  <c r="D164" i="21" s="1"/>
  <c r="D184" i="13" s="1"/>
  <c r="Y163" i="20"/>
  <c r="Y163" i="21" s="1"/>
  <c r="Y183" i="13" s="1"/>
  <c r="T163" i="20"/>
  <c r="T163" i="21" s="1"/>
  <c r="T183" i="13" s="1"/>
  <c r="O163" i="20"/>
  <c r="O163" i="21" s="1"/>
  <c r="O183" i="13" s="1"/>
  <c r="I163" i="20"/>
  <c r="I163" i="21" s="1"/>
  <c r="I183" i="13" s="1"/>
  <c r="D163" i="20"/>
  <c r="D163" i="21" s="1"/>
  <c r="D183" i="13" s="1"/>
  <c r="X162" i="20"/>
  <c r="X162" i="21" s="1"/>
  <c r="X182" i="13" s="1"/>
  <c r="R162" i="20"/>
  <c r="R162" i="21" s="1"/>
  <c r="R182" i="13" s="1"/>
  <c r="M162" i="20"/>
  <c r="M162" i="21" s="1"/>
  <c r="M182" i="13" s="1"/>
  <c r="H162" i="20"/>
  <c r="H162" i="21" s="1"/>
  <c r="H182" i="13" s="1"/>
  <c r="B162" i="20"/>
  <c r="B162" i="21" s="1"/>
  <c r="B182" i="13" s="1"/>
  <c r="V161" i="20"/>
  <c r="V161" i="21" s="1"/>
  <c r="V181" i="13" s="1"/>
  <c r="Q161" i="20"/>
  <c r="Q161" i="21" s="1"/>
  <c r="Q181" i="13" s="1"/>
  <c r="K161" i="20"/>
  <c r="K161" i="21" s="1"/>
  <c r="K181" i="13" s="1"/>
  <c r="F161" i="20"/>
  <c r="F161" i="21" s="1"/>
  <c r="F181" i="13" s="1"/>
  <c r="T160" i="20"/>
  <c r="T160" i="21" s="1"/>
  <c r="T180" i="13" s="1"/>
  <c r="O160" i="20"/>
  <c r="O160" i="21" s="1"/>
  <c r="O180" i="13" s="1"/>
  <c r="J160" i="20"/>
  <c r="J160" i="21" s="1"/>
  <c r="J180" i="13" s="1"/>
  <c r="D160" i="20"/>
  <c r="D160" i="21" s="1"/>
  <c r="D180" i="13" s="1"/>
  <c r="Y159" i="20"/>
  <c r="Y159" i="21" s="1"/>
  <c r="Y179" i="13" s="1"/>
  <c r="T159" i="20"/>
  <c r="T159" i="21" s="1"/>
  <c r="T179" i="13" s="1"/>
  <c r="O159" i="20"/>
  <c r="O159" i="21" s="1"/>
  <c r="O179" i="13" s="1"/>
  <c r="I159" i="20"/>
  <c r="I159" i="21" s="1"/>
  <c r="I179" i="13" s="1"/>
  <c r="D159" i="20"/>
  <c r="D159" i="21" s="1"/>
  <c r="D179" i="13" s="1"/>
  <c r="X158" i="20"/>
  <c r="X158" i="21" s="1"/>
  <c r="X178" i="13" s="1"/>
  <c r="R158" i="20"/>
  <c r="R158" i="21" s="1"/>
  <c r="R178" i="13" s="1"/>
  <c r="M158" i="20"/>
  <c r="M158" i="21" s="1"/>
  <c r="M178" i="13" s="1"/>
  <c r="H158" i="20"/>
  <c r="H158" i="21" s="1"/>
  <c r="H178" i="13" s="1"/>
  <c r="B158" i="20"/>
  <c r="B158" i="21" s="1"/>
  <c r="B178" i="13" s="1"/>
  <c r="V157" i="20"/>
  <c r="V157" i="21" s="1"/>
  <c r="V177" i="13" s="1"/>
  <c r="Q157" i="20"/>
  <c r="Q157" i="21" s="1"/>
  <c r="Q177" i="13" s="1"/>
  <c r="K157" i="20"/>
  <c r="K157" i="21" s="1"/>
  <c r="K177" i="13" s="1"/>
  <c r="F157" i="20"/>
  <c r="F157" i="21" s="1"/>
  <c r="F177" i="13" s="1"/>
  <c r="T156" i="20"/>
  <c r="T156" i="21" s="1"/>
  <c r="T176" i="13" s="1"/>
  <c r="O156" i="20"/>
  <c r="O156" i="21" s="1"/>
  <c r="O176" i="13" s="1"/>
  <c r="J156" i="20"/>
  <c r="J156" i="21" s="1"/>
  <c r="J176" i="13" s="1"/>
  <c r="D156" i="20"/>
  <c r="D156" i="21" s="1"/>
  <c r="D176" i="13" s="1"/>
  <c r="Y155" i="20"/>
  <c r="Y155" i="21" s="1"/>
  <c r="Y175" i="13" s="1"/>
  <c r="T155" i="20"/>
  <c r="T155" i="21" s="1"/>
  <c r="T175" i="13" s="1"/>
  <c r="O155" i="20"/>
  <c r="O155" i="21" s="1"/>
  <c r="O175" i="13" s="1"/>
  <c r="I155" i="20"/>
  <c r="I155" i="21" s="1"/>
  <c r="I175" i="13" s="1"/>
  <c r="D155" i="20"/>
  <c r="D155" i="21" s="1"/>
  <c r="D175" i="13" s="1"/>
  <c r="X154" i="20"/>
  <c r="X154" i="21" s="1"/>
  <c r="X174" i="13" s="1"/>
  <c r="S154" i="20"/>
  <c r="S154" i="21" s="1"/>
  <c r="S174" i="13" s="1"/>
  <c r="O154" i="20"/>
  <c r="O154" i="21" s="1"/>
  <c r="O174" i="13" s="1"/>
  <c r="K154" i="20"/>
  <c r="K154" i="21" s="1"/>
  <c r="K174" i="13" s="1"/>
  <c r="G154" i="20"/>
  <c r="G154" i="21" s="1"/>
  <c r="G174" i="13" s="1"/>
  <c r="C154" i="20"/>
  <c r="C154" i="21" s="1"/>
  <c r="C174" i="13" s="1"/>
  <c r="X153" i="20"/>
  <c r="X153" i="21" s="1"/>
  <c r="X173" i="13" s="1"/>
  <c r="T153" i="20"/>
  <c r="T153" i="21" s="1"/>
  <c r="T173" i="13" s="1"/>
  <c r="P153" i="20"/>
  <c r="P153" i="21" s="1"/>
  <c r="P173" i="13" s="1"/>
  <c r="L153" i="20"/>
  <c r="L153" i="21" s="1"/>
  <c r="L173" i="13" s="1"/>
  <c r="H153" i="20"/>
  <c r="H153" i="21" s="1"/>
  <c r="H173" i="13" s="1"/>
  <c r="D153" i="20"/>
  <c r="D153" i="21" s="1"/>
  <c r="D173" i="13" s="1"/>
  <c r="Y152" i="20"/>
  <c r="Y152" i="21" s="1"/>
  <c r="Y172" i="13" s="1"/>
  <c r="U152" i="20"/>
  <c r="U152" i="21" s="1"/>
  <c r="U172" i="13" s="1"/>
  <c r="Q152" i="20"/>
  <c r="Q152" i="21" s="1"/>
  <c r="Q172" i="13" s="1"/>
  <c r="M152" i="20"/>
  <c r="M152" i="21" s="1"/>
  <c r="M172" i="13" s="1"/>
  <c r="I152" i="20"/>
  <c r="I152" i="21" s="1"/>
  <c r="I172" i="13" s="1"/>
  <c r="E152" i="20"/>
  <c r="E152" i="21" s="1"/>
  <c r="E172" i="13" s="1"/>
  <c r="V151" i="20"/>
  <c r="V151" i="21" s="1"/>
  <c r="V171" i="13" s="1"/>
  <c r="R151" i="20"/>
  <c r="R151" i="21" s="1"/>
  <c r="R171" i="13" s="1"/>
  <c r="N151" i="20"/>
  <c r="N151" i="21" s="1"/>
  <c r="N171" i="13" s="1"/>
  <c r="J151" i="20"/>
  <c r="J151" i="21" s="1"/>
  <c r="J171" i="13" s="1"/>
  <c r="F151" i="20"/>
  <c r="F151" i="21" s="1"/>
  <c r="F171" i="13" s="1"/>
  <c r="B151" i="20"/>
  <c r="B151" i="21" s="1"/>
  <c r="B171" i="13" s="1"/>
  <c r="W150" i="20"/>
  <c r="W150" i="21" s="1"/>
  <c r="W170" i="13" s="1"/>
  <c r="S150" i="20"/>
  <c r="S150" i="21" s="1"/>
  <c r="S170" i="13" s="1"/>
  <c r="O150" i="20"/>
  <c r="O150" i="21" s="1"/>
  <c r="O170" i="13" s="1"/>
  <c r="K150" i="20"/>
  <c r="K150" i="21" s="1"/>
  <c r="K170" i="13" s="1"/>
  <c r="G150" i="20"/>
  <c r="G150" i="21" s="1"/>
  <c r="G170" i="13" s="1"/>
  <c r="C150" i="20"/>
  <c r="C150" i="21" s="1"/>
  <c r="C170" i="13" s="1"/>
  <c r="X149" i="20"/>
  <c r="X149" i="21" s="1"/>
  <c r="X169" i="13" s="1"/>
  <c r="T149" i="20"/>
  <c r="T149" i="21" s="1"/>
  <c r="T169" i="13" s="1"/>
  <c r="P149" i="20"/>
  <c r="P149" i="21" s="1"/>
  <c r="P169" i="13" s="1"/>
  <c r="L149" i="20"/>
  <c r="L149" i="21" s="1"/>
  <c r="L169" i="13" s="1"/>
  <c r="H149" i="20"/>
  <c r="H149" i="21" s="1"/>
  <c r="H169" i="13" s="1"/>
  <c r="D149" i="20"/>
  <c r="D149" i="21" s="1"/>
  <c r="D169" i="13" s="1"/>
  <c r="Y148" i="20"/>
  <c r="Y148" i="21" s="1"/>
  <c r="Y168" i="13" s="1"/>
  <c r="U148" i="20"/>
  <c r="U148" i="21" s="1"/>
  <c r="U168" i="13" s="1"/>
  <c r="Q148" i="20"/>
  <c r="Q148" i="21" s="1"/>
  <c r="Q168" i="13" s="1"/>
  <c r="M148" i="20"/>
  <c r="M148" i="21" s="1"/>
  <c r="M168" i="13" s="1"/>
  <c r="I148" i="20"/>
  <c r="I148" i="21" s="1"/>
  <c r="I168" i="13" s="1"/>
  <c r="E148" i="20"/>
  <c r="E148" i="21" s="1"/>
  <c r="E168" i="13" s="1"/>
  <c r="V147" i="20"/>
  <c r="V147" i="21" s="1"/>
  <c r="V167" i="13" s="1"/>
  <c r="R147" i="20"/>
  <c r="R147" i="21" s="1"/>
  <c r="R167" i="13" s="1"/>
  <c r="N147" i="20"/>
  <c r="N147" i="21" s="1"/>
  <c r="N167" i="13" s="1"/>
  <c r="J147" i="20"/>
  <c r="J147" i="21" s="1"/>
  <c r="J167" i="13" s="1"/>
  <c r="F147" i="20"/>
  <c r="F147" i="21" s="1"/>
  <c r="F167" i="13" s="1"/>
  <c r="B147" i="20"/>
  <c r="B147" i="21" s="1"/>
  <c r="B167" i="13" s="1"/>
  <c r="W146" i="20"/>
  <c r="W146" i="21" s="1"/>
  <c r="W166" i="13" s="1"/>
  <c r="S146" i="20"/>
  <c r="S146" i="21" s="1"/>
  <c r="S166" i="13" s="1"/>
  <c r="O146" i="20"/>
  <c r="O146" i="21" s="1"/>
  <c r="O166" i="13" s="1"/>
  <c r="K146" i="20"/>
  <c r="K146" i="21" s="1"/>
  <c r="K166" i="13" s="1"/>
  <c r="G146" i="20"/>
  <c r="G146" i="21" s="1"/>
  <c r="G166" i="13" s="1"/>
  <c r="C146" i="20"/>
  <c r="C146" i="21" s="1"/>
  <c r="C166" i="13" s="1"/>
  <c r="X145" i="20"/>
  <c r="X145" i="21" s="1"/>
  <c r="X165" i="13" s="1"/>
  <c r="T145" i="20"/>
  <c r="T145" i="21" s="1"/>
  <c r="T165" i="13" s="1"/>
  <c r="P145" i="20"/>
  <c r="P145" i="21" s="1"/>
  <c r="P165" i="13" s="1"/>
  <c r="L145" i="20"/>
  <c r="L145" i="21" s="1"/>
  <c r="L165" i="13" s="1"/>
  <c r="H145" i="20"/>
  <c r="H145" i="21" s="1"/>
  <c r="H165" i="13" s="1"/>
  <c r="D145" i="20"/>
  <c r="D145" i="21" s="1"/>
  <c r="D165" i="13" s="1"/>
  <c r="Y144" i="20"/>
  <c r="Y144" i="21" s="1"/>
  <c r="Y164" i="13" s="1"/>
  <c r="U144" i="20"/>
  <c r="U144" i="21" s="1"/>
  <c r="U164" i="13" s="1"/>
  <c r="Q144" i="20"/>
  <c r="Q144" i="21" s="1"/>
  <c r="Q164" i="13" s="1"/>
  <c r="M144" i="20"/>
  <c r="M144" i="21" s="1"/>
  <c r="M164" i="13" s="1"/>
  <c r="I144" i="20"/>
  <c r="I144" i="21" s="1"/>
  <c r="I164" i="13" s="1"/>
  <c r="E144" i="20"/>
  <c r="E144" i="21" s="1"/>
  <c r="E164" i="13" s="1"/>
  <c r="V143" i="20"/>
  <c r="V143" i="21" s="1"/>
  <c r="V163" i="13" s="1"/>
  <c r="R143" i="20"/>
  <c r="R143" i="21" s="1"/>
  <c r="R163" i="13" s="1"/>
  <c r="N143" i="20"/>
  <c r="N143" i="21" s="1"/>
  <c r="N163" i="13" s="1"/>
  <c r="J143" i="20"/>
  <c r="J143" i="21" s="1"/>
  <c r="J163" i="13" s="1"/>
  <c r="F143" i="20"/>
  <c r="F143" i="21" s="1"/>
  <c r="F163" i="13" s="1"/>
  <c r="B143" i="20"/>
  <c r="B143" i="21" s="1"/>
  <c r="B163" i="13" s="1"/>
  <c r="W142" i="20"/>
  <c r="W142" i="21" s="1"/>
  <c r="W162" i="13" s="1"/>
  <c r="S142" i="20"/>
  <c r="S142" i="21" s="1"/>
  <c r="S162" i="13" s="1"/>
  <c r="O142" i="20"/>
  <c r="O142" i="21" s="1"/>
  <c r="O162" i="13" s="1"/>
  <c r="K142" i="20"/>
  <c r="K142" i="21" s="1"/>
  <c r="K162" i="13" s="1"/>
  <c r="G142" i="20"/>
  <c r="G142" i="21" s="1"/>
  <c r="G162" i="13" s="1"/>
  <c r="C142" i="20"/>
  <c r="C142" i="21" s="1"/>
  <c r="C162" i="13" s="1"/>
  <c r="X141" i="20"/>
  <c r="X141" i="21" s="1"/>
  <c r="X161" i="13" s="1"/>
  <c r="T141" i="20"/>
  <c r="T141" i="21" s="1"/>
  <c r="T161" i="13" s="1"/>
  <c r="P141" i="20"/>
  <c r="P141" i="21" s="1"/>
  <c r="P161" i="13" s="1"/>
  <c r="L141" i="20"/>
  <c r="L141" i="21" s="1"/>
  <c r="L161" i="13" s="1"/>
  <c r="H141" i="20"/>
  <c r="H141" i="21" s="1"/>
  <c r="H161" i="13" s="1"/>
  <c r="D141" i="20"/>
  <c r="D141" i="21" s="1"/>
  <c r="D161" i="13" s="1"/>
  <c r="Y140" i="20"/>
  <c r="Y140" i="21" s="1"/>
  <c r="Y160" i="13" s="1"/>
  <c r="U140" i="20"/>
  <c r="U140" i="21" s="1"/>
  <c r="U160" i="13" s="1"/>
  <c r="Q140" i="20"/>
  <c r="Q140" i="21" s="1"/>
  <c r="Q160" i="13" s="1"/>
  <c r="M140" i="20"/>
  <c r="M140" i="21" s="1"/>
  <c r="M160" i="13" s="1"/>
  <c r="I140" i="20"/>
  <c r="I140" i="21" s="1"/>
  <c r="I160" i="13" s="1"/>
  <c r="E140" i="20"/>
  <c r="E140" i="21" s="1"/>
  <c r="E160" i="13" s="1"/>
  <c r="V139" i="20"/>
  <c r="V139" i="21" s="1"/>
  <c r="V159" i="13" s="1"/>
  <c r="R139" i="20"/>
  <c r="R139" i="21" s="1"/>
  <c r="R159" i="13" s="1"/>
  <c r="N139" i="20"/>
  <c r="N139" i="21" s="1"/>
  <c r="N159" i="13" s="1"/>
  <c r="J139" i="20"/>
  <c r="J139" i="21" s="1"/>
  <c r="J159" i="13" s="1"/>
  <c r="F139" i="20"/>
  <c r="F139" i="21" s="1"/>
  <c r="F159" i="13" s="1"/>
  <c r="B139" i="20"/>
  <c r="B139" i="21" s="1"/>
  <c r="B159" i="13" s="1"/>
  <c r="W138" i="20"/>
  <c r="W138" i="21" s="1"/>
  <c r="W158" i="13" s="1"/>
  <c r="S138" i="20"/>
  <c r="S138" i="21" s="1"/>
  <c r="S158" i="13" s="1"/>
  <c r="O138" i="20"/>
  <c r="O138" i="21" s="1"/>
  <c r="O158" i="13" s="1"/>
  <c r="K138" i="20"/>
  <c r="K138" i="21" s="1"/>
  <c r="K158" i="13" s="1"/>
  <c r="G138" i="20"/>
  <c r="G138" i="21" s="1"/>
  <c r="G158" i="13" s="1"/>
  <c r="C138" i="20"/>
  <c r="C138" i="21" s="1"/>
  <c r="C158" i="13" s="1"/>
  <c r="X137" i="20"/>
  <c r="X137" i="21" s="1"/>
  <c r="X157" i="13" s="1"/>
  <c r="T137" i="20"/>
  <c r="T137" i="21" s="1"/>
  <c r="T157" i="13" s="1"/>
  <c r="P137" i="20"/>
  <c r="P137" i="21" s="1"/>
  <c r="P157" i="13" s="1"/>
  <c r="L137" i="20"/>
  <c r="L137" i="21" s="1"/>
  <c r="L157" i="13" s="1"/>
  <c r="H137" i="20"/>
  <c r="H137" i="21" s="1"/>
  <c r="H157" i="13" s="1"/>
  <c r="D137" i="20"/>
  <c r="D137" i="21" s="1"/>
  <c r="D157" i="13" s="1"/>
  <c r="Y136" i="20"/>
  <c r="Y136" i="21" s="1"/>
  <c r="Y156" i="13" s="1"/>
  <c r="U136" i="20"/>
  <c r="U136" i="21" s="1"/>
  <c r="U156" i="13" s="1"/>
  <c r="Q136" i="20"/>
  <c r="Q136" i="21" s="1"/>
  <c r="Q156" i="13" s="1"/>
  <c r="M136" i="20"/>
  <c r="M136" i="21" s="1"/>
  <c r="M156" i="13" s="1"/>
  <c r="I136" i="20"/>
  <c r="I136" i="21" s="1"/>
  <c r="I156" i="13" s="1"/>
  <c r="E136" i="20"/>
  <c r="E136" i="21" s="1"/>
  <c r="E156" i="13" s="1"/>
  <c r="V135" i="20"/>
  <c r="V135" i="21" s="1"/>
  <c r="V155" i="13" s="1"/>
  <c r="R135" i="20"/>
  <c r="R135" i="21" s="1"/>
  <c r="R155" i="13" s="1"/>
  <c r="N135" i="20"/>
  <c r="N135" i="21" s="1"/>
  <c r="N155" i="13" s="1"/>
  <c r="J135" i="20"/>
  <c r="J135" i="21" s="1"/>
  <c r="J155" i="13" s="1"/>
  <c r="F135" i="20"/>
  <c r="F135" i="21" s="1"/>
  <c r="F155" i="13" s="1"/>
  <c r="B135" i="20"/>
  <c r="B135" i="21" s="1"/>
  <c r="B155" i="13" s="1"/>
  <c r="W134" i="20"/>
  <c r="W134" i="21" s="1"/>
  <c r="W154" i="13" s="1"/>
  <c r="S134" i="20"/>
  <c r="S134" i="21" s="1"/>
  <c r="S154" i="13" s="1"/>
  <c r="O134" i="20"/>
  <c r="O134" i="21" s="1"/>
  <c r="O154" i="13" s="1"/>
  <c r="K134" i="20"/>
  <c r="K134" i="21" s="1"/>
  <c r="K154" i="13" s="1"/>
  <c r="G134" i="20"/>
  <c r="G134" i="21" s="1"/>
  <c r="G154" i="13" s="1"/>
  <c r="C134" i="20"/>
  <c r="C134" i="21" s="1"/>
  <c r="C154" i="13" s="1"/>
  <c r="X133" i="20"/>
  <c r="X133" i="21" s="1"/>
  <c r="X153" i="13" s="1"/>
  <c r="T133" i="20"/>
  <c r="T133" i="21" s="1"/>
  <c r="T153" i="13" s="1"/>
  <c r="P133" i="20"/>
  <c r="P133" i="21" s="1"/>
  <c r="P153" i="13" s="1"/>
  <c r="L133" i="20"/>
  <c r="L133" i="21" s="1"/>
  <c r="L153" i="13" s="1"/>
  <c r="H133" i="20"/>
  <c r="H133" i="21" s="1"/>
  <c r="H153" i="13" s="1"/>
  <c r="D133" i="20"/>
  <c r="D133" i="21" s="1"/>
  <c r="D153" i="13" s="1"/>
  <c r="Y132" i="20"/>
  <c r="Y132" i="21" s="1"/>
  <c r="Y152" i="13" s="1"/>
  <c r="U132" i="20"/>
  <c r="U132" i="21" s="1"/>
  <c r="U152" i="13" s="1"/>
  <c r="Q132" i="20"/>
  <c r="Q132" i="21" s="1"/>
  <c r="Q152" i="13" s="1"/>
  <c r="M132" i="20"/>
  <c r="M132" i="21" s="1"/>
  <c r="M152" i="13" s="1"/>
  <c r="I132" i="20"/>
  <c r="I132" i="21" s="1"/>
  <c r="I152" i="13" s="1"/>
  <c r="E132" i="20"/>
  <c r="E132" i="21" s="1"/>
  <c r="E152" i="13" s="1"/>
  <c r="V131" i="20"/>
  <c r="V131" i="21" s="1"/>
  <c r="V151" i="13" s="1"/>
  <c r="R131" i="20"/>
  <c r="R131" i="21" s="1"/>
  <c r="R151" i="13" s="1"/>
  <c r="N131" i="20"/>
  <c r="N131" i="21" s="1"/>
  <c r="N151" i="13" s="1"/>
  <c r="J131" i="20"/>
  <c r="J131" i="21" s="1"/>
  <c r="J151" i="13" s="1"/>
  <c r="F131" i="20"/>
  <c r="F131" i="21" s="1"/>
  <c r="F151" i="13" s="1"/>
  <c r="B131" i="20"/>
  <c r="B131" i="21" s="1"/>
  <c r="B151" i="13" s="1"/>
  <c r="W130" i="20"/>
  <c r="W130" i="21" s="1"/>
  <c r="W150" i="13" s="1"/>
  <c r="S130" i="20"/>
  <c r="S130" i="21" s="1"/>
  <c r="S150" i="13" s="1"/>
  <c r="O130" i="20"/>
  <c r="O130" i="21" s="1"/>
  <c r="O150" i="13" s="1"/>
  <c r="K130" i="20"/>
  <c r="K130" i="21" s="1"/>
  <c r="K150" i="13" s="1"/>
  <c r="G130" i="20"/>
  <c r="G130" i="21" s="1"/>
  <c r="G150" i="13" s="1"/>
  <c r="C130" i="20"/>
  <c r="C130" i="21" s="1"/>
  <c r="C150" i="13" s="1"/>
  <c r="X129" i="20"/>
  <c r="X129" i="21" s="1"/>
  <c r="X149" i="13" s="1"/>
  <c r="T129" i="20"/>
  <c r="T129" i="21" s="1"/>
  <c r="T149" i="13" s="1"/>
  <c r="P129" i="20"/>
  <c r="P129" i="21" s="1"/>
  <c r="P149" i="13" s="1"/>
  <c r="L129" i="20"/>
  <c r="L129" i="21" s="1"/>
  <c r="L149" i="13" s="1"/>
  <c r="H129" i="20"/>
  <c r="H129" i="21" s="1"/>
  <c r="H149" i="13" s="1"/>
  <c r="D129" i="20"/>
  <c r="D129" i="21" s="1"/>
  <c r="D149" i="13" s="1"/>
  <c r="Y128" i="20"/>
  <c r="Y128" i="21" s="1"/>
  <c r="Y148" i="13" s="1"/>
  <c r="U128" i="20"/>
  <c r="U128" i="21" s="1"/>
  <c r="U148" i="13" s="1"/>
  <c r="Q128" i="20"/>
  <c r="Q128" i="21" s="1"/>
  <c r="Q148" i="13" s="1"/>
  <c r="M128" i="20"/>
  <c r="M128" i="21" s="1"/>
  <c r="M148" i="13" s="1"/>
  <c r="I128" i="20"/>
  <c r="I128" i="21" s="1"/>
  <c r="I148" i="13" s="1"/>
  <c r="E128" i="20"/>
  <c r="E128" i="21" s="1"/>
  <c r="E148" i="13" s="1"/>
  <c r="V127" i="20"/>
  <c r="V127" i="21" s="1"/>
  <c r="V147" i="13" s="1"/>
  <c r="R127" i="20"/>
  <c r="R127" i="21" s="1"/>
  <c r="R147" i="13" s="1"/>
  <c r="N127" i="20"/>
  <c r="N127" i="21" s="1"/>
  <c r="N147" i="13" s="1"/>
  <c r="J127" i="20"/>
  <c r="J127" i="21" s="1"/>
  <c r="J147" i="13" s="1"/>
  <c r="F127" i="20"/>
  <c r="F127" i="21" s="1"/>
  <c r="F147" i="13" s="1"/>
  <c r="B127" i="20"/>
  <c r="B127" i="21" s="1"/>
  <c r="B147" i="13" s="1"/>
  <c r="W126" i="20"/>
  <c r="W126" i="21" s="1"/>
  <c r="W146" i="13" s="1"/>
  <c r="S126" i="20"/>
  <c r="S126" i="21" s="1"/>
  <c r="S146" i="13" s="1"/>
  <c r="O126" i="20"/>
  <c r="O126" i="21" s="1"/>
  <c r="O146" i="13" s="1"/>
  <c r="K126" i="20"/>
  <c r="K126" i="21" s="1"/>
  <c r="K146" i="13" s="1"/>
  <c r="G126" i="20"/>
  <c r="G126" i="21" s="1"/>
  <c r="G146" i="13" s="1"/>
  <c r="C126" i="20"/>
  <c r="C126" i="21" s="1"/>
  <c r="C146" i="13" s="1"/>
  <c r="X125" i="20"/>
  <c r="X125" i="21" s="1"/>
  <c r="X145" i="13" s="1"/>
  <c r="T125" i="20"/>
  <c r="T125" i="21" s="1"/>
  <c r="T145" i="13" s="1"/>
  <c r="P125" i="20"/>
  <c r="P125" i="21" s="1"/>
  <c r="P145" i="13" s="1"/>
  <c r="L125" i="20"/>
  <c r="L125" i="21" s="1"/>
  <c r="L145" i="13" s="1"/>
  <c r="H125" i="20"/>
  <c r="H125" i="21" s="1"/>
  <c r="H145" i="13" s="1"/>
  <c r="D125" i="20"/>
  <c r="D125" i="21" s="1"/>
  <c r="D145" i="13" s="1"/>
  <c r="Y124" i="20"/>
  <c r="Y124" i="21" s="1"/>
  <c r="Y144" i="13" s="1"/>
  <c r="U124" i="20"/>
  <c r="U124" i="21" s="1"/>
  <c r="U144" i="13" s="1"/>
  <c r="Q124" i="20"/>
  <c r="Q124" i="21" s="1"/>
  <c r="Q144" i="13" s="1"/>
  <c r="M124" i="20"/>
  <c r="M124" i="21" s="1"/>
  <c r="M144" i="13" s="1"/>
  <c r="I124" i="20"/>
  <c r="I124" i="21" s="1"/>
  <c r="I144" i="13" s="1"/>
  <c r="E124" i="20"/>
  <c r="E124" i="21" s="1"/>
  <c r="E144" i="13" s="1"/>
  <c r="V123" i="20"/>
  <c r="V123" i="21" s="1"/>
  <c r="V143" i="13" s="1"/>
  <c r="R123" i="20"/>
  <c r="R123" i="21" s="1"/>
  <c r="R143" i="13" s="1"/>
  <c r="N123" i="20"/>
  <c r="N123" i="21" s="1"/>
  <c r="N143" i="13" s="1"/>
  <c r="J123" i="20"/>
  <c r="J123" i="21" s="1"/>
  <c r="J143" i="13" s="1"/>
  <c r="F123" i="20"/>
  <c r="F123" i="21" s="1"/>
  <c r="F143" i="13" s="1"/>
  <c r="B123" i="20"/>
  <c r="B123" i="21" s="1"/>
  <c r="B143" i="13" s="1"/>
  <c r="W122" i="20"/>
  <c r="W122" i="21" s="1"/>
  <c r="W142" i="13" s="1"/>
  <c r="S122" i="20"/>
  <c r="S122" i="21" s="1"/>
  <c r="S142" i="13" s="1"/>
  <c r="O122" i="20"/>
  <c r="O122" i="21" s="1"/>
  <c r="O142" i="13" s="1"/>
  <c r="K122" i="20"/>
  <c r="K122" i="21" s="1"/>
  <c r="K142" i="13" s="1"/>
  <c r="G122" i="20"/>
  <c r="G122" i="21" s="1"/>
  <c r="G142" i="13" s="1"/>
  <c r="C122" i="20"/>
  <c r="C122" i="21" s="1"/>
  <c r="C142" i="13" s="1"/>
  <c r="X121" i="20"/>
  <c r="X121" i="21" s="1"/>
  <c r="X141" i="13" s="1"/>
  <c r="T121" i="20"/>
  <c r="T121" i="21" s="1"/>
  <c r="T141" i="13" s="1"/>
  <c r="P121" i="20"/>
  <c r="P121" i="21" s="1"/>
  <c r="P141" i="13" s="1"/>
  <c r="L121" i="20"/>
  <c r="L121" i="21" s="1"/>
  <c r="L141" i="13" s="1"/>
  <c r="H121" i="20"/>
  <c r="H121" i="21" s="1"/>
  <c r="H141" i="13" s="1"/>
  <c r="D121" i="20"/>
  <c r="D121" i="21" s="1"/>
  <c r="D141" i="13" s="1"/>
  <c r="Y120" i="20"/>
  <c r="Y120" i="21" s="1"/>
  <c r="Y140" i="13" s="1"/>
  <c r="U120" i="20"/>
  <c r="U120" i="21" s="1"/>
  <c r="U140" i="13" s="1"/>
  <c r="Q120" i="20"/>
  <c r="Q120" i="21" s="1"/>
  <c r="Q140" i="13" s="1"/>
  <c r="M120" i="20"/>
  <c r="M120" i="21" s="1"/>
  <c r="M140" i="13" s="1"/>
  <c r="I120" i="20"/>
  <c r="I120" i="21" s="1"/>
  <c r="I140" i="13" s="1"/>
  <c r="E120" i="20"/>
  <c r="V119" i="20"/>
  <c r="V119" i="21" s="1"/>
  <c r="V139" i="13" s="1"/>
  <c r="R119" i="20"/>
  <c r="R119" i="21" s="1"/>
  <c r="R139" i="13" s="1"/>
  <c r="N119" i="20"/>
  <c r="N119" i="21" s="1"/>
  <c r="N139" i="13" s="1"/>
  <c r="J119" i="20"/>
  <c r="J119" i="21" s="1"/>
  <c r="J139" i="13" s="1"/>
  <c r="F119" i="20"/>
  <c r="F119" i="21" s="1"/>
  <c r="F139" i="13" s="1"/>
  <c r="B119" i="20"/>
  <c r="B119" i="21" s="1"/>
  <c r="B139" i="13" s="1"/>
  <c r="W118" i="20"/>
  <c r="W118" i="21" s="1"/>
  <c r="W138" i="13" s="1"/>
  <c r="S118" i="20"/>
  <c r="S118" i="21" s="1"/>
  <c r="S138" i="13" s="1"/>
  <c r="O118" i="20"/>
  <c r="O118" i="21" s="1"/>
  <c r="O138" i="13" s="1"/>
  <c r="K118" i="20"/>
  <c r="K118" i="21" s="1"/>
  <c r="K138" i="13" s="1"/>
  <c r="G118" i="20"/>
  <c r="G118" i="21" s="1"/>
  <c r="G138" i="13" s="1"/>
  <c r="C118" i="20"/>
  <c r="C118" i="21" s="1"/>
  <c r="C138" i="13" s="1"/>
  <c r="X117" i="20"/>
  <c r="X117" i="21" s="1"/>
  <c r="X137" i="13" s="1"/>
  <c r="T117" i="20"/>
  <c r="T117" i="21" s="1"/>
  <c r="T137" i="13" s="1"/>
  <c r="P117" i="20"/>
  <c r="P117" i="21" s="1"/>
  <c r="P137" i="13" s="1"/>
  <c r="L117" i="20"/>
  <c r="L117" i="21" s="1"/>
  <c r="L137" i="13" s="1"/>
  <c r="H117" i="20"/>
  <c r="H117" i="21" s="1"/>
  <c r="H137" i="13" s="1"/>
  <c r="D117" i="20"/>
  <c r="D117" i="21" s="1"/>
  <c r="D137" i="13" s="1"/>
  <c r="Y116" i="20"/>
  <c r="Y116" i="21" s="1"/>
  <c r="Y136" i="13" s="1"/>
  <c r="U116" i="20"/>
  <c r="U116" i="21" s="1"/>
  <c r="U136" i="13" s="1"/>
  <c r="Q116" i="20"/>
  <c r="Q116" i="21" s="1"/>
  <c r="Q136" i="13" s="1"/>
  <c r="M116" i="20"/>
  <c r="M116" i="21" s="1"/>
  <c r="M136" i="13" s="1"/>
  <c r="I116" i="20"/>
  <c r="I116" i="21" s="1"/>
  <c r="I136" i="13" s="1"/>
  <c r="E116" i="20"/>
  <c r="E116" i="21" s="1"/>
  <c r="E136" i="13" s="1"/>
  <c r="V115" i="20"/>
  <c r="V115" i="21" s="1"/>
  <c r="V135" i="13" s="1"/>
  <c r="R115" i="20"/>
  <c r="R115" i="21" s="1"/>
  <c r="R135" i="13" s="1"/>
  <c r="N115" i="20"/>
  <c r="N115" i="21" s="1"/>
  <c r="N135" i="13" s="1"/>
  <c r="J115" i="20"/>
  <c r="J115" i="21" s="1"/>
  <c r="J135" i="13" s="1"/>
  <c r="F115" i="20"/>
  <c r="F115" i="21" s="1"/>
  <c r="F135" i="13" s="1"/>
  <c r="B115" i="20"/>
  <c r="B115" i="21" s="1"/>
  <c r="B135" i="13" s="1"/>
  <c r="W114" i="20"/>
  <c r="W114" i="21" s="1"/>
  <c r="W134" i="13" s="1"/>
  <c r="S114" i="20"/>
  <c r="S114" i="21" s="1"/>
  <c r="S134" i="13" s="1"/>
  <c r="O114" i="20"/>
  <c r="O114" i="21" s="1"/>
  <c r="O134" i="13" s="1"/>
  <c r="K114" i="20"/>
  <c r="K114" i="21" s="1"/>
  <c r="K134" i="13" s="1"/>
  <c r="G114" i="20"/>
  <c r="G114" i="21" s="1"/>
  <c r="G134" i="13" s="1"/>
  <c r="C114" i="20"/>
  <c r="C114" i="21" s="1"/>
  <c r="C134" i="13" s="1"/>
  <c r="X113" i="20"/>
  <c r="X113" i="21" s="1"/>
  <c r="X133" i="13" s="1"/>
  <c r="T113" i="20"/>
  <c r="T113" i="21" s="1"/>
  <c r="T133" i="13" s="1"/>
  <c r="P113" i="20"/>
  <c r="P113" i="21" s="1"/>
  <c r="P133" i="13" s="1"/>
  <c r="L113" i="20"/>
  <c r="L113" i="21" s="1"/>
  <c r="L133" i="13" s="1"/>
  <c r="H113" i="20"/>
  <c r="H113" i="21" s="1"/>
  <c r="H133" i="13" s="1"/>
  <c r="D113" i="20"/>
  <c r="D113" i="21" s="1"/>
  <c r="D133" i="13" s="1"/>
  <c r="Y112" i="20"/>
  <c r="Y112" i="21" s="1"/>
  <c r="Y132" i="13" s="1"/>
  <c r="U112" i="20"/>
  <c r="U112" i="21" s="1"/>
  <c r="U132" i="13" s="1"/>
  <c r="Q112" i="20"/>
  <c r="Q112" i="21" s="1"/>
  <c r="Q132" i="13" s="1"/>
  <c r="M112" i="20"/>
  <c r="M112" i="21" s="1"/>
  <c r="M132" i="13" s="1"/>
  <c r="I112" i="20"/>
  <c r="I112" i="21" s="1"/>
  <c r="I132" i="13" s="1"/>
  <c r="E112" i="20"/>
  <c r="E112" i="21" s="1"/>
  <c r="E132" i="13" s="1"/>
  <c r="V111" i="20"/>
  <c r="V111" i="21" s="1"/>
  <c r="V131" i="13" s="1"/>
  <c r="R111" i="20"/>
  <c r="R111" i="21" s="1"/>
  <c r="R131" i="13" s="1"/>
  <c r="N111" i="20"/>
  <c r="N111" i="21" s="1"/>
  <c r="N131" i="13" s="1"/>
  <c r="J111" i="20"/>
  <c r="J111" i="21" s="1"/>
  <c r="J131" i="13" s="1"/>
  <c r="F111" i="20"/>
  <c r="F111" i="21" s="1"/>
  <c r="F131" i="13" s="1"/>
  <c r="B111" i="20"/>
  <c r="B111" i="21" s="1"/>
  <c r="B131" i="13" s="1"/>
  <c r="W110" i="20"/>
  <c r="W110" i="21" s="1"/>
  <c r="W130" i="13" s="1"/>
  <c r="S110" i="20"/>
  <c r="S110" i="21" s="1"/>
  <c r="S130" i="13" s="1"/>
  <c r="O110" i="20"/>
  <c r="O110" i="21" s="1"/>
  <c r="O130" i="13" s="1"/>
  <c r="K110" i="20"/>
  <c r="K110" i="21" s="1"/>
  <c r="K130" i="13" s="1"/>
  <c r="G110" i="20"/>
  <c r="G110" i="21" s="1"/>
  <c r="G130" i="13" s="1"/>
  <c r="C110" i="20"/>
  <c r="C110" i="21" s="1"/>
  <c r="C130" i="13" s="1"/>
  <c r="X109" i="20"/>
  <c r="X109" i="21" s="1"/>
  <c r="X129" i="13" s="1"/>
  <c r="T109" i="20"/>
  <c r="T109" i="21" s="1"/>
  <c r="T129" i="13" s="1"/>
  <c r="P109" i="20"/>
  <c r="P109" i="21" s="1"/>
  <c r="P129" i="13" s="1"/>
  <c r="L109" i="20"/>
  <c r="L109" i="21" s="1"/>
  <c r="L129" i="13" s="1"/>
  <c r="H109" i="20"/>
  <c r="H109" i="21" s="1"/>
  <c r="H129" i="13" s="1"/>
  <c r="D109" i="20"/>
  <c r="D109" i="21" s="1"/>
  <c r="D129" i="13" s="1"/>
  <c r="Y108" i="20"/>
  <c r="Y108" i="21" s="1"/>
  <c r="Y128" i="13" s="1"/>
  <c r="U108" i="20"/>
  <c r="U108" i="21" s="1"/>
  <c r="U128" i="13" s="1"/>
  <c r="Q108" i="20"/>
  <c r="Q108" i="21" s="1"/>
  <c r="Q128" i="13" s="1"/>
  <c r="M108" i="20"/>
  <c r="M108" i="21" s="1"/>
  <c r="M128" i="13" s="1"/>
  <c r="I108" i="20"/>
  <c r="I108" i="21" s="1"/>
  <c r="I128" i="13" s="1"/>
  <c r="E108" i="20"/>
  <c r="E108" i="21" s="1"/>
  <c r="E128" i="13" s="1"/>
  <c r="V107" i="20"/>
  <c r="V107" i="21" s="1"/>
  <c r="V127" i="13" s="1"/>
  <c r="R107" i="20"/>
  <c r="R107" i="21" s="1"/>
  <c r="R127" i="13" s="1"/>
  <c r="N107" i="20"/>
  <c r="N107" i="21" s="1"/>
  <c r="N127" i="13" s="1"/>
  <c r="J107" i="20"/>
  <c r="J107" i="21" s="1"/>
  <c r="J127" i="13" s="1"/>
  <c r="F107" i="20"/>
  <c r="F107" i="21" s="1"/>
  <c r="F127" i="13" s="1"/>
  <c r="B107" i="20"/>
  <c r="B107" i="21" s="1"/>
  <c r="B127" i="13" s="1"/>
  <c r="W106" i="20"/>
  <c r="W106" i="21" s="1"/>
  <c r="W126" i="13" s="1"/>
  <c r="S106" i="20"/>
  <c r="S106" i="21" s="1"/>
  <c r="S126" i="13" s="1"/>
  <c r="O106" i="20"/>
  <c r="O106" i="21" s="1"/>
  <c r="O126" i="13" s="1"/>
  <c r="K106" i="20"/>
  <c r="K106" i="21" s="1"/>
  <c r="K126" i="13" s="1"/>
  <c r="G106" i="20"/>
  <c r="G106" i="21" s="1"/>
  <c r="G126" i="13" s="1"/>
  <c r="C106" i="20"/>
  <c r="C106" i="21" s="1"/>
  <c r="C126" i="13" s="1"/>
  <c r="X105" i="20"/>
  <c r="X105" i="21" s="1"/>
  <c r="X125" i="13" s="1"/>
  <c r="T105" i="20"/>
  <c r="T105" i="21" s="1"/>
  <c r="T125" i="13" s="1"/>
  <c r="P105" i="20"/>
  <c r="P105" i="21" s="1"/>
  <c r="P125" i="13" s="1"/>
  <c r="L105" i="20"/>
  <c r="L105" i="21" s="1"/>
  <c r="L125" i="13" s="1"/>
  <c r="H105" i="20"/>
  <c r="H105" i="21" s="1"/>
  <c r="H125" i="13" s="1"/>
  <c r="D105" i="20"/>
  <c r="D105" i="21" s="1"/>
  <c r="D125" i="13" s="1"/>
  <c r="Y104" i="20"/>
  <c r="Y104" i="21" s="1"/>
  <c r="Y124" i="13" s="1"/>
  <c r="U104" i="20"/>
  <c r="U104" i="21" s="1"/>
  <c r="U124" i="13" s="1"/>
  <c r="Q104" i="20"/>
  <c r="Q104" i="21" s="1"/>
  <c r="Q124" i="13" s="1"/>
  <c r="M104" i="20"/>
  <c r="M104" i="21" s="1"/>
  <c r="M124" i="13" s="1"/>
  <c r="I104" i="20"/>
  <c r="I104" i="21" s="1"/>
  <c r="I124" i="13" s="1"/>
  <c r="E104" i="20"/>
  <c r="E104" i="21" s="1"/>
  <c r="E124" i="13" s="1"/>
  <c r="V103" i="20"/>
  <c r="V103" i="21" s="1"/>
  <c r="V123" i="13" s="1"/>
  <c r="R103" i="20"/>
  <c r="R103" i="21" s="1"/>
  <c r="R123" i="13" s="1"/>
  <c r="N103" i="20"/>
  <c r="N103" i="21" s="1"/>
  <c r="N123" i="13" s="1"/>
  <c r="J103" i="20"/>
  <c r="J103" i="21" s="1"/>
  <c r="J123" i="13" s="1"/>
  <c r="F103" i="20"/>
  <c r="F103" i="21" s="1"/>
  <c r="F123" i="13" s="1"/>
  <c r="B103" i="20"/>
  <c r="B103" i="21" s="1"/>
  <c r="B123" i="13" s="1"/>
  <c r="W102" i="20"/>
  <c r="W102" i="21" s="1"/>
  <c r="W122" i="13" s="1"/>
  <c r="S102" i="20"/>
  <c r="S102" i="21" s="1"/>
  <c r="S122" i="13" s="1"/>
  <c r="O102" i="20"/>
  <c r="O102" i="21" s="1"/>
  <c r="O122" i="13" s="1"/>
  <c r="K102" i="20"/>
  <c r="K102" i="21" s="1"/>
  <c r="K122" i="13" s="1"/>
  <c r="G102" i="20"/>
  <c r="G102" i="21" s="1"/>
  <c r="G122" i="13" s="1"/>
  <c r="C102" i="20"/>
  <c r="C102" i="21" s="1"/>
  <c r="C122" i="13" s="1"/>
  <c r="X101" i="20"/>
  <c r="X101" i="21" s="1"/>
  <c r="X121" i="13" s="1"/>
  <c r="T101" i="20"/>
  <c r="T101" i="21" s="1"/>
  <c r="T121" i="13" s="1"/>
  <c r="P101" i="20"/>
  <c r="P101" i="21" s="1"/>
  <c r="P121" i="13" s="1"/>
  <c r="L101" i="20"/>
  <c r="L101" i="21" s="1"/>
  <c r="L121" i="13" s="1"/>
  <c r="H101" i="20"/>
  <c r="H101" i="21" s="1"/>
  <c r="H121" i="13" s="1"/>
  <c r="D101" i="20"/>
  <c r="D101" i="21" s="1"/>
  <c r="D121" i="13" s="1"/>
  <c r="Y100" i="20"/>
  <c r="Y100" i="21" s="1"/>
  <c r="Y120" i="13" s="1"/>
  <c r="U100" i="20"/>
  <c r="U100" i="21" s="1"/>
  <c r="U120" i="13" s="1"/>
  <c r="Q100" i="20"/>
  <c r="Q100" i="21" s="1"/>
  <c r="Q120" i="13" s="1"/>
  <c r="M100" i="20"/>
  <c r="M100" i="21" s="1"/>
  <c r="M120" i="13" s="1"/>
  <c r="I100" i="20"/>
  <c r="I100" i="21" s="1"/>
  <c r="I120" i="13" s="1"/>
  <c r="I349" i="20"/>
  <c r="I349" i="21" s="1"/>
  <c r="I369" i="13" s="1"/>
  <c r="O346" i="20"/>
  <c r="O346" i="21" s="1"/>
  <c r="O366" i="13" s="1"/>
  <c r="F341" i="20"/>
  <c r="F341" i="21" s="1"/>
  <c r="F361" i="13" s="1"/>
  <c r="B337" i="20"/>
  <c r="B337" i="21" s="1"/>
  <c r="B357" i="13" s="1"/>
  <c r="P332" i="20"/>
  <c r="P332" i="21" s="1"/>
  <c r="P352" i="13" s="1"/>
  <c r="I330" i="20"/>
  <c r="I330" i="21" s="1"/>
  <c r="I350" i="13" s="1"/>
  <c r="F324" i="20"/>
  <c r="F324" i="21" s="1"/>
  <c r="F344" i="13" s="1"/>
  <c r="P320" i="20"/>
  <c r="P320" i="21" s="1"/>
  <c r="P340" i="13" s="1"/>
  <c r="C319" i="20"/>
  <c r="C319" i="21" s="1"/>
  <c r="C339" i="13" s="1"/>
  <c r="K315" i="20"/>
  <c r="K315" i="21" s="1"/>
  <c r="K335" i="13" s="1"/>
  <c r="G313" i="20"/>
  <c r="G313" i="21" s="1"/>
  <c r="G333" i="13" s="1"/>
  <c r="U310" i="20"/>
  <c r="U310" i="21" s="1"/>
  <c r="U330" i="13" s="1"/>
  <c r="R309" i="20"/>
  <c r="R309" i="21" s="1"/>
  <c r="R329" i="13" s="1"/>
  <c r="N308" i="20"/>
  <c r="N308" i="21" s="1"/>
  <c r="N328" i="13" s="1"/>
  <c r="O307" i="20"/>
  <c r="O307" i="21" s="1"/>
  <c r="O327" i="13" s="1"/>
  <c r="T306" i="20"/>
  <c r="T306" i="21" s="1"/>
  <c r="T326" i="13" s="1"/>
  <c r="R305" i="20"/>
  <c r="R305" i="21" s="1"/>
  <c r="R325" i="13" s="1"/>
  <c r="N304" i="20"/>
  <c r="N304" i="21" s="1"/>
  <c r="N324" i="13" s="1"/>
  <c r="O303" i="20"/>
  <c r="O303" i="21" s="1"/>
  <c r="O323" i="13" s="1"/>
  <c r="T302" i="20"/>
  <c r="T302" i="21" s="1"/>
  <c r="T322" i="13" s="1"/>
  <c r="R301" i="20"/>
  <c r="R301" i="21" s="1"/>
  <c r="R321" i="13" s="1"/>
  <c r="N300" i="20"/>
  <c r="N300" i="21" s="1"/>
  <c r="N320" i="13" s="1"/>
  <c r="O299" i="20"/>
  <c r="O299" i="21" s="1"/>
  <c r="O319" i="13" s="1"/>
  <c r="T298" i="20"/>
  <c r="T298" i="21" s="1"/>
  <c r="T318" i="13" s="1"/>
  <c r="R297" i="20"/>
  <c r="R297" i="21" s="1"/>
  <c r="R317" i="13" s="1"/>
  <c r="N296" i="20"/>
  <c r="N296" i="21" s="1"/>
  <c r="N316" i="13" s="1"/>
  <c r="O295" i="20"/>
  <c r="O295" i="21" s="1"/>
  <c r="O315" i="13" s="1"/>
  <c r="T294" i="20"/>
  <c r="T294" i="21" s="1"/>
  <c r="T314" i="13" s="1"/>
  <c r="R293" i="20"/>
  <c r="R293" i="21" s="1"/>
  <c r="R313" i="13" s="1"/>
  <c r="N292" i="20"/>
  <c r="N292" i="21" s="1"/>
  <c r="N312" i="13" s="1"/>
  <c r="O291" i="20"/>
  <c r="O291" i="21" s="1"/>
  <c r="O311" i="13" s="1"/>
  <c r="T290" i="20"/>
  <c r="T290" i="21" s="1"/>
  <c r="T310" i="13" s="1"/>
  <c r="R289" i="20"/>
  <c r="R289" i="21" s="1"/>
  <c r="R309" i="13" s="1"/>
  <c r="N288" i="20"/>
  <c r="N288" i="21" s="1"/>
  <c r="N308" i="13" s="1"/>
  <c r="O287" i="20"/>
  <c r="O287" i="21" s="1"/>
  <c r="O307" i="13" s="1"/>
  <c r="T286" i="20"/>
  <c r="T286" i="21" s="1"/>
  <c r="T306" i="13" s="1"/>
  <c r="R285" i="20"/>
  <c r="R285" i="21" s="1"/>
  <c r="R305" i="13" s="1"/>
  <c r="R284" i="20"/>
  <c r="R284" i="21" s="1"/>
  <c r="R304" i="13" s="1"/>
  <c r="J283" i="20"/>
  <c r="J283" i="21" s="1"/>
  <c r="J303" i="13" s="1"/>
  <c r="O282" i="20"/>
  <c r="O282" i="21" s="1"/>
  <c r="O302" i="13" s="1"/>
  <c r="X281" i="20"/>
  <c r="X281" i="21" s="1"/>
  <c r="X301" i="13" s="1"/>
  <c r="B281" i="20"/>
  <c r="B281" i="21" s="1"/>
  <c r="B301" i="13" s="1"/>
  <c r="G280" i="20"/>
  <c r="G280" i="21" s="1"/>
  <c r="G300" i="13" s="1"/>
  <c r="T279" i="20"/>
  <c r="T279" i="21" s="1"/>
  <c r="T299" i="13" s="1"/>
  <c r="Y278" i="20"/>
  <c r="Y278" i="21" s="1"/>
  <c r="Y298" i="13" s="1"/>
  <c r="D278" i="20"/>
  <c r="D278" i="21" s="1"/>
  <c r="D298" i="13" s="1"/>
  <c r="M277" i="20"/>
  <c r="M277" i="21" s="1"/>
  <c r="M297" i="13" s="1"/>
  <c r="R276" i="20"/>
  <c r="R276" i="21" s="1"/>
  <c r="R296" i="13" s="1"/>
  <c r="J275" i="20"/>
  <c r="J275" i="21" s="1"/>
  <c r="J295" i="13" s="1"/>
  <c r="O274" i="20"/>
  <c r="O274" i="21" s="1"/>
  <c r="O294" i="13" s="1"/>
  <c r="X273" i="20"/>
  <c r="X273" i="21" s="1"/>
  <c r="X293" i="13" s="1"/>
  <c r="B273" i="20"/>
  <c r="B273" i="21" s="1"/>
  <c r="B293" i="13" s="1"/>
  <c r="G272" i="20"/>
  <c r="G272" i="21" s="1"/>
  <c r="G292" i="13" s="1"/>
  <c r="T271" i="20"/>
  <c r="T271" i="21" s="1"/>
  <c r="T291" i="13" s="1"/>
  <c r="Y270" i="20"/>
  <c r="Y270" i="21" s="1"/>
  <c r="Y290" i="13" s="1"/>
  <c r="D270" i="20"/>
  <c r="D270" i="21" s="1"/>
  <c r="D290" i="13" s="1"/>
  <c r="M269" i="20"/>
  <c r="M269" i="21" s="1"/>
  <c r="M289" i="13" s="1"/>
  <c r="R268" i="20"/>
  <c r="R268" i="21" s="1"/>
  <c r="R288" i="13" s="1"/>
  <c r="K267" i="20"/>
  <c r="K267" i="21" s="1"/>
  <c r="K287" i="13" s="1"/>
  <c r="U266" i="20"/>
  <c r="U266" i="21" s="1"/>
  <c r="U286" i="13" s="1"/>
  <c r="E266" i="20"/>
  <c r="E266" i="21" s="1"/>
  <c r="E286" i="13" s="1"/>
  <c r="U265" i="20"/>
  <c r="U265" i="21" s="1"/>
  <c r="U285" i="13" s="1"/>
  <c r="E265" i="20"/>
  <c r="E265" i="21" s="1"/>
  <c r="E285" i="13" s="1"/>
  <c r="O264" i="20"/>
  <c r="O264" i="21" s="1"/>
  <c r="O284" i="13" s="1"/>
  <c r="K263" i="20"/>
  <c r="K263" i="21" s="1"/>
  <c r="K283" i="13" s="1"/>
  <c r="U262" i="20"/>
  <c r="U262" i="21" s="1"/>
  <c r="U282" i="13" s="1"/>
  <c r="E262" i="20"/>
  <c r="E262" i="21" s="1"/>
  <c r="E282" i="13" s="1"/>
  <c r="U261" i="20"/>
  <c r="U261" i="21" s="1"/>
  <c r="U281" i="13" s="1"/>
  <c r="E261" i="20"/>
  <c r="E261" i="21" s="1"/>
  <c r="E281" i="13" s="1"/>
  <c r="O260" i="20"/>
  <c r="O260" i="21" s="1"/>
  <c r="O280" i="13" s="1"/>
  <c r="K259" i="20"/>
  <c r="K259" i="21" s="1"/>
  <c r="K279" i="13" s="1"/>
  <c r="U258" i="20"/>
  <c r="U258" i="21" s="1"/>
  <c r="U278" i="13" s="1"/>
  <c r="E258" i="20"/>
  <c r="E258" i="21" s="1"/>
  <c r="E278" i="13" s="1"/>
  <c r="U257" i="20"/>
  <c r="U257" i="21" s="1"/>
  <c r="U277" i="13" s="1"/>
  <c r="E257" i="20"/>
  <c r="E257" i="21" s="1"/>
  <c r="E277" i="13" s="1"/>
  <c r="O256" i="20"/>
  <c r="O256" i="21" s="1"/>
  <c r="O276" i="13" s="1"/>
  <c r="K255" i="20"/>
  <c r="K255" i="21" s="1"/>
  <c r="K275" i="13" s="1"/>
  <c r="U254" i="20"/>
  <c r="U254" i="21" s="1"/>
  <c r="U274" i="13" s="1"/>
  <c r="E254" i="20"/>
  <c r="E254" i="21" s="1"/>
  <c r="E274" i="13" s="1"/>
  <c r="U253" i="20"/>
  <c r="U253" i="21" s="1"/>
  <c r="U273" i="13" s="1"/>
  <c r="E253" i="20"/>
  <c r="E253" i="21" s="1"/>
  <c r="E273" i="13" s="1"/>
  <c r="O252" i="20"/>
  <c r="O252" i="21" s="1"/>
  <c r="O272" i="13" s="1"/>
  <c r="K251" i="20"/>
  <c r="K251" i="21" s="1"/>
  <c r="K271" i="13" s="1"/>
  <c r="U250" i="20"/>
  <c r="U250" i="21" s="1"/>
  <c r="U270" i="13" s="1"/>
  <c r="E250" i="20"/>
  <c r="E250" i="21" s="1"/>
  <c r="E270" i="13" s="1"/>
  <c r="U249" i="20"/>
  <c r="U249" i="21" s="1"/>
  <c r="U269" i="13" s="1"/>
  <c r="E249" i="20"/>
  <c r="E249" i="21" s="1"/>
  <c r="E269" i="13" s="1"/>
  <c r="O248" i="20"/>
  <c r="O248" i="21" s="1"/>
  <c r="O268" i="13" s="1"/>
  <c r="K247" i="20"/>
  <c r="K247" i="21" s="1"/>
  <c r="K267" i="13" s="1"/>
  <c r="U246" i="20"/>
  <c r="U246" i="21" s="1"/>
  <c r="U266" i="13" s="1"/>
  <c r="E246" i="20"/>
  <c r="E246" i="21" s="1"/>
  <c r="E266" i="13" s="1"/>
  <c r="U245" i="20"/>
  <c r="U245" i="21" s="1"/>
  <c r="U265" i="13" s="1"/>
  <c r="E245" i="20"/>
  <c r="E245" i="21" s="1"/>
  <c r="E265" i="13" s="1"/>
  <c r="O244" i="20"/>
  <c r="O244" i="21" s="1"/>
  <c r="O264" i="13" s="1"/>
  <c r="K243" i="20"/>
  <c r="K243" i="21" s="1"/>
  <c r="K263" i="13" s="1"/>
  <c r="P242" i="20"/>
  <c r="P242" i="21" s="1"/>
  <c r="P262" i="13" s="1"/>
  <c r="E242" i="20"/>
  <c r="E242" i="21" s="1"/>
  <c r="E262" i="13" s="1"/>
  <c r="X241" i="20"/>
  <c r="X241" i="21" s="1"/>
  <c r="X261" i="13" s="1"/>
  <c r="M241" i="20"/>
  <c r="M241" i="21" s="1"/>
  <c r="M261" i="13" s="1"/>
  <c r="B241" i="20"/>
  <c r="B241" i="21" s="1"/>
  <c r="B261" i="13" s="1"/>
  <c r="R240" i="20"/>
  <c r="R240" i="21" s="1"/>
  <c r="R260" i="13" s="1"/>
  <c r="G240" i="20"/>
  <c r="G240" i="21" s="1"/>
  <c r="G260" i="13" s="1"/>
  <c r="V239" i="20"/>
  <c r="V239" i="21" s="1"/>
  <c r="V259" i="13" s="1"/>
  <c r="K239" i="20"/>
  <c r="K239" i="21" s="1"/>
  <c r="K259" i="13" s="1"/>
  <c r="P238" i="20"/>
  <c r="P238" i="21" s="1"/>
  <c r="P258" i="13" s="1"/>
  <c r="E238" i="20"/>
  <c r="E238" i="21" s="1"/>
  <c r="E258" i="13" s="1"/>
  <c r="X237" i="20"/>
  <c r="X237" i="21" s="1"/>
  <c r="X257" i="13" s="1"/>
  <c r="M237" i="20"/>
  <c r="M237" i="21" s="1"/>
  <c r="M257" i="13" s="1"/>
  <c r="B237" i="20"/>
  <c r="B237" i="21" s="1"/>
  <c r="B257" i="13" s="1"/>
  <c r="R236" i="20"/>
  <c r="R236" i="21" s="1"/>
  <c r="R256" i="13" s="1"/>
  <c r="G236" i="20"/>
  <c r="G236" i="21" s="1"/>
  <c r="G256" i="13" s="1"/>
  <c r="V235" i="20"/>
  <c r="V235" i="21" s="1"/>
  <c r="V255" i="13" s="1"/>
  <c r="K235" i="20"/>
  <c r="K235" i="21" s="1"/>
  <c r="K255" i="13" s="1"/>
  <c r="P234" i="20"/>
  <c r="P234" i="21" s="1"/>
  <c r="P254" i="13" s="1"/>
  <c r="E234" i="20"/>
  <c r="E234" i="21" s="1"/>
  <c r="E254" i="13" s="1"/>
  <c r="X233" i="20"/>
  <c r="X233" i="21" s="1"/>
  <c r="X253" i="13" s="1"/>
  <c r="M233" i="20"/>
  <c r="M233" i="21" s="1"/>
  <c r="M253" i="13" s="1"/>
  <c r="B233" i="20"/>
  <c r="B233" i="21" s="1"/>
  <c r="B253" i="13" s="1"/>
  <c r="R232" i="20"/>
  <c r="R232" i="21" s="1"/>
  <c r="R252" i="13" s="1"/>
  <c r="G232" i="20"/>
  <c r="G232" i="21" s="1"/>
  <c r="G252" i="13" s="1"/>
  <c r="V231" i="20"/>
  <c r="V231" i="21" s="1"/>
  <c r="V251" i="13" s="1"/>
  <c r="K231" i="20"/>
  <c r="K231" i="21" s="1"/>
  <c r="K251" i="13" s="1"/>
  <c r="P230" i="20"/>
  <c r="P230" i="21" s="1"/>
  <c r="P250" i="13" s="1"/>
  <c r="E230" i="20"/>
  <c r="E230" i="21" s="1"/>
  <c r="E250" i="13" s="1"/>
  <c r="X229" i="20"/>
  <c r="X229" i="21" s="1"/>
  <c r="X249" i="13" s="1"/>
  <c r="M229" i="20"/>
  <c r="M229" i="21" s="1"/>
  <c r="M249" i="13" s="1"/>
  <c r="B229" i="20"/>
  <c r="B229" i="21" s="1"/>
  <c r="B249" i="13" s="1"/>
  <c r="R228" i="20"/>
  <c r="R228" i="21" s="1"/>
  <c r="R248" i="13" s="1"/>
  <c r="G228" i="20"/>
  <c r="G228" i="21" s="1"/>
  <c r="G248" i="13" s="1"/>
  <c r="V227" i="20"/>
  <c r="V227" i="21" s="1"/>
  <c r="V247" i="13" s="1"/>
  <c r="K227" i="20"/>
  <c r="K227" i="21" s="1"/>
  <c r="K247" i="13" s="1"/>
  <c r="P226" i="20"/>
  <c r="P226" i="21" s="1"/>
  <c r="P246" i="13" s="1"/>
  <c r="F226" i="20"/>
  <c r="F226" i="21" s="1"/>
  <c r="F246" i="13" s="1"/>
  <c r="W225" i="20"/>
  <c r="W225" i="21" s="1"/>
  <c r="W245" i="13" s="1"/>
  <c r="O225" i="20"/>
  <c r="O225" i="21" s="1"/>
  <c r="O245" i="13" s="1"/>
  <c r="G225" i="20"/>
  <c r="G225" i="21" s="1"/>
  <c r="G245" i="13" s="1"/>
  <c r="S224" i="20"/>
  <c r="S224" i="21" s="1"/>
  <c r="S244" i="13" s="1"/>
  <c r="K224" i="20"/>
  <c r="K224" i="21" s="1"/>
  <c r="K244" i="13" s="1"/>
  <c r="C224" i="20"/>
  <c r="C224" i="21" s="1"/>
  <c r="C244" i="13" s="1"/>
  <c r="U223" i="20"/>
  <c r="U223" i="21" s="1"/>
  <c r="U243" i="13" s="1"/>
  <c r="M223" i="20"/>
  <c r="M223" i="21" s="1"/>
  <c r="M243" i="13" s="1"/>
  <c r="E223" i="20"/>
  <c r="E223" i="21" s="1"/>
  <c r="E243" i="13" s="1"/>
  <c r="V222" i="20"/>
  <c r="V222" i="21" s="1"/>
  <c r="V242" i="13" s="1"/>
  <c r="N222" i="20"/>
  <c r="N222" i="21" s="1"/>
  <c r="N242" i="13" s="1"/>
  <c r="F222" i="20"/>
  <c r="F222" i="21" s="1"/>
  <c r="F242" i="13" s="1"/>
  <c r="W221" i="20"/>
  <c r="W221" i="21" s="1"/>
  <c r="W241" i="13" s="1"/>
  <c r="O221" i="20"/>
  <c r="O221" i="21" s="1"/>
  <c r="O241" i="13" s="1"/>
  <c r="G221" i="20"/>
  <c r="G221" i="21" s="1"/>
  <c r="G241" i="13" s="1"/>
  <c r="S220" i="20"/>
  <c r="S220" i="21" s="1"/>
  <c r="S240" i="13" s="1"/>
  <c r="K220" i="20"/>
  <c r="K220" i="21" s="1"/>
  <c r="K240" i="13" s="1"/>
  <c r="C220" i="20"/>
  <c r="C220" i="21" s="1"/>
  <c r="C240" i="13" s="1"/>
  <c r="U219" i="20"/>
  <c r="U219" i="21" s="1"/>
  <c r="U239" i="13" s="1"/>
  <c r="M219" i="20"/>
  <c r="M219" i="21" s="1"/>
  <c r="M239" i="13" s="1"/>
  <c r="E219" i="20"/>
  <c r="E219" i="21" s="1"/>
  <c r="E239" i="13" s="1"/>
  <c r="V218" i="20"/>
  <c r="V218" i="21" s="1"/>
  <c r="V238" i="13" s="1"/>
  <c r="N218" i="20"/>
  <c r="N218" i="21" s="1"/>
  <c r="N238" i="13" s="1"/>
  <c r="F218" i="20"/>
  <c r="F218" i="21" s="1"/>
  <c r="F238" i="13" s="1"/>
  <c r="W217" i="20"/>
  <c r="W217" i="21" s="1"/>
  <c r="W237" i="13" s="1"/>
  <c r="O217" i="20"/>
  <c r="O217" i="21" s="1"/>
  <c r="O237" i="13" s="1"/>
  <c r="G217" i="20"/>
  <c r="G217" i="21" s="1"/>
  <c r="G237" i="13" s="1"/>
  <c r="S216" i="20"/>
  <c r="S216" i="21" s="1"/>
  <c r="S236" i="13" s="1"/>
  <c r="K216" i="20"/>
  <c r="K216" i="21" s="1"/>
  <c r="K236" i="13" s="1"/>
  <c r="C216" i="20"/>
  <c r="C216" i="21" s="1"/>
  <c r="C236" i="13" s="1"/>
  <c r="U215" i="20"/>
  <c r="U215" i="21" s="1"/>
  <c r="U235" i="13" s="1"/>
  <c r="M215" i="20"/>
  <c r="M215" i="21" s="1"/>
  <c r="M235" i="13" s="1"/>
  <c r="E215" i="20"/>
  <c r="E215" i="21" s="1"/>
  <c r="E235" i="13" s="1"/>
  <c r="V214" i="20"/>
  <c r="V214" i="21" s="1"/>
  <c r="V234" i="13" s="1"/>
  <c r="N214" i="20"/>
  <c r="N214" i="21" s="1"/>
  <c r="N234" i="13" s="1"/>
  <c r="F214" i="20"/>
  <c r="F214" i="21" s="1"/>
  <c r="F234" i="13" s="1"/>
  <c r="W213" i="20"/>
  <c r="W213" i="21" s="1"/>
  <c r="W233" i="13" s="1"/>
  <c r="O213" i="20"/>
  <c r="O213" i="21" s="1"/>
  <c r="O233" i="13" s="1"/>
  <c r="G213" i="20"/>
  <c r="G213" i="21" s="1"/>
  <c r="G233" i="13" s="1"/>
  <c r="S212" i="20"/>
  <c r="S212" i="21" s="1"/>
  <c r="S232" i="13" s="1"/>
  <c r="K212" i="20"/>
  <c r="K212" i="21" s="1"/>
  <c r="K232" i="13" s="1"/>
  <c r="C212" i="20"/>
  <c r="C212" i="21" s="1"/>
  <c r="C232" i="13" s="1"/>
  <c r="U211" i="20"/>
  <c r="U211" i="21" s="1"/>
  <c r="U231" i="13" s="1"/>
  <c r="M211" i="20"/>
  <c r="M211" i="21" s="1"/>
  <c r="M231" i="13" s="1"/>
  <c r="E211" i="20"/>
  <c r="E211" i="21" s="1"/>
  <c r="E231" i="13" s="1"/>
  <c r="V210" i="20"/>
  <c r="V210" i="21" s="1"/>
  <c r="V230" i="13" s="1"/>
  <c r="N210" i="20"/>
  <c r="N210" i="21" s="1"/>
  <c r="N230" i="13" s="1"/>
  <c r="F210" i="20"/>
  <c r="F210" i="21" s="1"/>
  <c r="F230" i="13" s="1"/>
  <c r="W209" i="20"/>
  <c r="W209" i="21" s="1"/>
  <c r="W229" i="13" s="1"/>
  <c r="O209" i="20"/>
  <c r="O209" i="21" s="1"/>
  <c r="O229" i="13" s="1"/>
  <c r="G209" i="20"/>
  <c r="G209" i="21" s="1"/>
  <c r="G229" i="13" s="1"/>
  <c r="S208" i="20"/>
  <c r="S208" i="21" s="1"/>
  <c r="S228" i="13" s="1"/>
  <c r="K208" i="20"/>
  <c r="K208" i="21" s="1"/>
  <c r="K228" i="13" s="1"/>
  <c r="C208" i="20"/>
  <c r="C208" i="21" s="1"/>
  <c r="C228" i="13" s="1"/>
  <c r="U207" i="20"/>
  <c r="U207" i="21" s="1"/>
  <c r="U227" i="13" s="1"/>
  <c r="M207" i="20"/>
  <c r="M207" i="21" s="1"/>
  <c r="M227" i="13" s="1"/>
  <c r="E207" i="20"/>
  <c r="E207" i="21" s="1"/>
  <c r="E227" i="13" s="1"/>
  <c r="V206" i="20"/>
  <c r="V206" i="21" s="1"/>
  <c r="V226" i="13" s="1"/>
  <c r="N206" i="20"/>
  <c r="N206" i="21" s="1"/>
  <c r="N226" i="13" s="1"/>
  <c r="F206" i="20"/>
  <c r="F206" i="21" s="1"/>
  <c r="F226" i="13" s="1"/>
  <c r="W205" i="20"/>
  <c r="W205" i="21" s="1"/>
  <c r="W225" i="13" s="1"/>
  <c r="O205" i="20"/>
  <c r="O205" i="21" s="1"/>
  <c r="O225" i="13" s="1"/>
  <c r="G205" i="20"/>
  <c r="G205" i="21" s="1"/>
  <c r="G225" i="13" s="1"/>
  <c r="S204" i="20"/>
  <c r="S204" i="21" s="1"/>
  <c r="S224" i="13" s="1"/>
  <c r="K204" i="20"/>
  <c r="K204" i="21" s="1"/>
  <c r="K224" i="13" s="1"/>
  <c r="C204" i="20"/>
  <c r="C204" i="21" s="1"/>
  <c r="C224" i="13" s="1"/>
  <c r="U203" i="20"/>
  <c r="U203" i="21" s="1"/>
  <c r="U223" i="13" s="1"/>
  <c r="M203" i="20"/>
  <c r="M203" i="21" s="1"/>
  <c r="M223" i="13" s="1"/>
  <c r="E203" i="20"/>
  <c r="E203" i="21" s="1"/>
  <c r="E223" i="13" s="1"/>
  <c r="V202" i="20"/>
  <c r="V202" i="21" s="1"/>
  <c r="V222" i="13" s="1"/>
  <c r="N202" i="20"/>
  <c r="N202" i="21" s="1"/>
  <c r="N222" i="13" s="1"/>
  <c r="F202" i="20"/>
  <c r="F202" i="21" s="1"/>
  <c r="F222" i="13" s="1"/>
  <c r="W201" i="20"/>
  <c r="W201" i="21" s="1"/>
  <c r="W221" i="13" s="1"/>
  <c r="O201" i="20"/>
  <c r="O201" i="21" s="1"/>
  <c r="O221" i="13" s="1"/>
  <c r="G201" i="20"/>
  <c r="G201" i="21" s="1"/>
  <c r="G221" i="13" s="1"/>
  <c r="S200" i="20"/>
  <c r="S200" i="21" s="1"/>
  <c r="S220" i="13" s="1"/>
  <c r="K200" i="20"/>
  <c r="K200" i="21" s="1"/>
  <c r="K220" i="13" s="1"/>
  <c r="C200" i="20"/>
  <c r="C200" i="21" s="1"/>
  <c r="C220" i="13" s="1"/>
  <c r="U199" i="20"/>
  <c r="U199" i="21" s="1"/>
  <c r="U219" i="13" s="1"/>
  <c r="M199" i="20"/>
  <c r="M199" i="21" s="1"/>
  <c r="M219" i="13" s="1"/>
  <c r="E199" i="20"/>
  <c r="E199" i="21" s="1"/>
  <c r="E219" i="13" s="1"/>
  <c r="V198" i="20"/>
  <c r="V198" i="21" s="1"/>
  <c r="V218" i="13" s="1"/>
  <c r="N198" i="20"/>
  <c r="N198" i="21" s="1"/>
  <c r="N218" i="13" s="1"/>
  <c r="F198" i="20"/>
  <c r="F198" i="21" s="1"/>
  <c r="F218" i="13" s="1"/>
  <c r="W197" i="20"/>
  <c r="W197" i="21" s="1"/>
  <c r="W217" i="13" s="1"/>
  <c r="O197" i="20"/>
  <c r="O197" i="21" s="1"/>
  <c r="O217" i="13" s="1"/>
  <c r="G197" i="20"/>
  <c r="G197" i="21" s="1"/>
  <c r="G217" i="13" s="1"/>
  <c r="S196" i="20"/>
  <c r="S196" i="21" s="1"/>
  <c r="S216" i="13" s="1"/>
  <c r="K196" i="20"/>
  <c r="K196" i="21" s="1"/>
  <c r="K216" i="13" s="1"/>
  <c r="C196" i="20"/>
  <c r="C196" i="21" s="1"/>
  <c r="C216" i="13" s="1"/>
  <c r="U195" i="20"/>
  <c r="U195" i="21" s="1"/>
  <c r="U215" i="13" s="1"/>
  <c r="M195" i="20"/>
  <c r="M195" i="21" s="1"/>
  <c r="M215" i="13" s="1"/>
  <c r="E195" i="20"/>
  <c r="E195" i="21" s="1"/>
  <c r="E215" i="13" s="1"/>
  <c r="V194" i="20"/>
  <c r="V194" i="21" s="1"/>
  <c r="V214" i="13" s="1"/>
  <c r="N194" i="20"/>
  <c r="N194" i="21" s="1"/>
  <c r="N214" i="13" s="1"/>
  <c r="F194" i="20"/>
  <c r="F194" i="21" s="1"/>
  <c r="F214" i="13" s="1"/>
  <c r="W193" i="20"/>
  <c r="W193" i="21" s="1"/>
  <c r="W213" i="13" s="1"/>
  <c r="O193" i="20"/>
  <c r="O193" i="21" s="1"/>
  <c r="O213" i="13" s="1"/>
  <c r="G193" i="20"/>
  <c r="G193" i="21" s="1"/>
  <c r="G213" i="13" s="1"/>
  <c r="S192" i="20"/>
  <c r="S192" i="21" s="1"/>
  <c r="S212" i="13" s="1"/>
  <c r="K192" i="20"/>
  <c r="K192" i="21" s="1"/>
  <c r="K212" i="13" s="1"/>
  <c r="C192" i="20"/>
  <c r="C192" i="21" s="1"/>
  <c r="C212" i="13" s="1"/>
  <c r="U191" i="20"/>
  <c r="U191" i="21" s="1"/>
  <c r="U211" i="13" s="1"/>
  <c r="M191" i="20"/>
  <c r="M191" i="21" s="1"/>
  <c r="M211" i="13" s="1"/>
  <c r="E191" i="20"/>
  <c r="E191" i="21" s="1"/>
  <c r="E211" i="13" s="1"/>
  <c r="V190" i="20"/>
  <c r="V190" i="21" s="1"/>
  <c r="V210" i="13" s="1"/>
  <c r="N190" i="20"/>
  <c r="N190" i="21" s="1"/>
  <c r="N210" i="13" s="1"/>
  <c r="F190" i="20"/>
  <c r="F190" i="21" s="1"/>
  <c r="F210" i="13" s="1"/>
  <c r="W189" i="20"/>
  <c r="W189" i="21" s="1"/>
  <c r="W209" i="13" s="1"/>
  <c r="O189" i="20"/>
  <c r="O189" i="21" s="1"/>
  <c r="O209" i="13" s="1"/>
  <c r="G189" i="20"/>
  <c r="G189" i="21" s="1"/>
  <c r="G209" i="13" s="1"/>
  <c r="S188" i="20"/>
  <c r="S188" i="21" s="1"/>
  <c r="S208" i="13" s="1"/>
  <c r="K188" i="20"/>
  <c r="K188" i="21" s="1"/>
  <c r="K208" i="13" s="1"/>
  <c r="C188" i="20"/>
  <c r="C188" i="21" s="1"/>
  <c r="C208" i="13" s="1"/>
  <c r="U187" i="20"/>
  <c r="U187" i="21" s="1"/>
  <c r="U207" i="13" s="1"/>
  <c r="M187" i="20"/>
  <c r="M187" i="21" s="1"/>
  <c r="M207" i="13" s="1"/>
  <c r="E187" i="20"/>
  <c r="E187" i="21" s="1"/>
  <c r="E207" i="13" s="1"/>
  <c r="V186" i="20"/>
  <c r="V186" i="21" s="1"/>
  <c r="V206" i="13" s="1"/>
  <c r="N186" i="20"/>
  <c r="N186" i="21" s="1"/>
  <c r="N206" i="13" s="1"/>
  <c r="F186" i="20"/>
  <c r="F186" i="21" s="1"/>
  <c r="F206" i="13" s="1"/>
  <c r="W185" i="20"/>
  <c r="W185" i="21" s="1"/>
  <c r="W205" i="13" s="1"/>
  <c r="O185" i="20"/>
  <c r="O185" i="21" s="1"/>
  <c r="O205" i="13" s="1"/>
  <c r="G185" i="20"/>
  <c r="G185" i="21" s="1"/>
  <c r="G205" i="13" s="1"/>
  <c r="S184" i="20"/>
  <c r="S184" i="21" s="1"/>
  <c r="S204" i="13" s="1"/>
  <c r="K184" i="20"/>
  <c r="K184" i="21" s="1"/>
  <c r="K204" i="13" s="1"/>
  <c r="C184" i="20"/>
  <c r="C184" i="21" s="1"/>
  <c r="C204" i="13" s="1"/>
  <c r="U183" i="20"/>
  <c r="U183" i="21" s="1"/>
  <c r="U203" i="13" s="1"/>
  <c r="M183" i="20"/>
  <c r="M183" i="21" s="1"/>
  <c r="M203" i="13" s="1"/>
  <c r="E183" i="20"/>
  <c r="E183" i="21" s="1"/>
  <c r="E203" i="13" s="1"/>
  <c r="V182" i="20"/>
  <c r="V182" i="21" s="1"/>
  <c r="V202" i="13" s="1"/>
  <c r="N182" i="20"/>
  <c r="N182" i="21" s="1"/>
  <c r="N202" i="13" s="1"/>
  <c r="F182" i="20"/>
  <c r="F182" i="21" s="1"/>
  <c r="F202" i="13" s="1"/>
  <c r="W181" i="20"/>
  <c r="W181" i="21" s="1"/>
  <c r="W201" i="13" s="1"/>
  <c r="O181" i="20"/>
  <c r="O181" i="21" s="1"/>
  <c r="O201" i="13" s="1"/>
  <c r="G181" i="20"/>
  <c r="G181" i="21" s="1"/>
  <c r="G201" i="13" s="1"/>
  <c r="S180" i="20"/>
  <c r="S180" i="21" s="1"/>
  <c r="S200" i="13" s="1"/>
  <c r="K180" i="20"/>
  <c r="K180" i="21" s="1"/>
  <c r="K200" i="13" s="1"/>
  <c r="C180" i="20"/>
  <c r="C180" i="21" s="1"/>
  <c r="C200" i="13" s="1"/>
  <c r="U179" i="20"/>
  <c r="U179" i="21" s="1"/>
  <c r="U199" i="13" s="1"/>
  <c r="M179" i="20"/>
  <c r="M179" i="21" s="1"/>
  <c r="M199" i="13" s="1"/>
  <c r="E179" i="20"/>
  <c r="E179" i="21" s="1"/>
  <c r="E199" i="13" s="1"/>
  <c r="V178" i="20"/>
  <c r="V178" i="21" s="1"/>
  <c r="V198" i="13" s="1"/>
  <c r="N178" i="20"/>
  <c r="N178" i="21" s="1"/>
  <c r="N198" i="13" s="1"/>
  <c r="F178" i="20"/>
  <c r="F178" i="21" s="1"/>
  <c r="F198" i="13" s="1"/>
  <c r="W177" i="20"/>
  <c r="W177" i="21" s="1"/>
  <c r="W197" i="13" s="1"/>
  <c r="O177" i="20"/>
  <c r="O177" i="21" s="1"/>
  <c r="O197" i="13" s="1"/>
  <c r="G177" i="20"/>
  <c r="G177" i="21" s="1"/>
  <c r="G197" i="13" s="1"/>
  <c r="S176" i="20"/>
  <c r="S176" i="21" s="1"/>
  <c r="S196" i="13" s="1"/>
  <c r="K176" i="20"/>
  <c r="K176" i="21" s="1"/>
  <c r="K196" i="13" s="1"/>
  <c r="C176" i="20"/>
  <c r="C176" i="21" s="1"/>
  <c r="C196" i="13" s="1"/>
  <c r="U175" i="20"/>
  <c r="U175" i="21" s="1"/>
  <c r="U195" i="13" s="1"/>
  <c r="M175" i="20"/>
  <c r="M175" i="21" s="1"/>
  <c r="M195" i="13" s="1"/>
  <c r="E175" i="20"/>
  <c r="E175" i="21" s="1"/>
  <c r="E195" i="13" s="1"/>
  <c r="V174" i="20"/>
  <c r="V174" i="21" s="1"/>
  <c r="V194" i="13" s="1"/>
  <c r="N174" i="20"/>
  <c r="N174" i="21" s="1"/>
  <c r="N194" i="13" s="1"/>
  <c r="F174" i="20"/>
  <c r="F174" i="21" s="1"/>
  <c r="F194" i="13" s="1"/>
  <c r="W173" i="20"/>
  <c r="W173" i="21" s="1"/>
  <c r="W193" i="13" s="1"/>
  <c r="O173" i="20"/>
  <c r="O173" i="21" s="1"/>
  <c r="O193" i="13" s="1"/>
  <c r="G173" i="20"/>
  <c r="G173" i="21" s="1"/>
  <c r="G193" i="13" s="1"/>
  <c r="S172" i="20"/>
  <c r="S172" i="21" s="1"/>
  <c r="S192" i="13" s="1"/>
  <c r="K172" i="20"/>
  <c r="K172" i="21" s="1"/>
  <c r="K192" i="13" s="1"/>
  <c r="C172" i="20"/>
  <c r="C172" i="21" s="1"/>
  <c r="C192" i="13" s="1"/>
  <c r="U171" i="20"/>
  <c r="U171" i="21" s="1"/>
  <c r="U191" i="13" s="1"/>
  <c r="M171" i="20"/>
  <c r="M171" i="21" s="1"/>
  <c r="M191" i="13" s="1"/>
  <c r="H171" i="20"/>
  <c r="H171" i="21" s="1"/>
  <c r="H191" i="13" s="1"/>
  <c r="C171" i="20"/>
  <c r="C171" i="21" s="1"/>
  <c r="C191" i="13" s="1"/>
  <c r="V170" i="20"/>
  <c r="V170" i="21" s="1"/>
  <c r="V190" i="13" s="1"/>
  <c r="Q170" i="20"/>
  <c r="Q170" i="21" s="1"/>
  <c r="Q190" i="13" s="1"/>
  <c r="L170" i="20"/>
  <c r="L170" i="21" s="1"/>
  <c r="L190" i="13" s="1"/>
  <c r="F170" i="20"/>
  <c r="F170" i="21" s="1"/>
  <c r="F190" i="13" s="1"/>
  <c r="U169" i="20"/>
  <c r="U169" i="21" s="1"/>
  <c r="U189" i="13" s="1"/>
  <c r="O169" i="20"/>
  <c r="O169" i="21" s="1"/>
  <c r="O189" i="13" s="1"/>
  <c r="J169" i="20"/>
  <c r="J169" i="21" s="1"/>
  <c r="J189" i="13" s="1"/>
  <c r="E169" i="20"/>
  <c r="E169" i="21" s="1"/>
  <c r="E189" i="13" s="1"/>
  <c r="X168" i="20"/>
  <c r="X168" i="21" s="1"/>
  <c r="X188" i="13" s="1"/>
  <c r="S168" i="20"/>
  <c r="S168" i="21" s="1"/>
  <c r="S188" i="13" s="1"/>
  <c r="N168" i="20"/>
  <c r="N168" i="21" s="1"/>
  <c r="N188" i="13" s="1"/>
  <c r="H168" i="20"/>
  <c r="H168" i="21" s="1"/>
  <c r="H188" i="13" s="1"/>
  <c r="C168" i="20"/>
  <c r="C168" i="21" s="1"/>
  <c r="C188" i="13" s="1"/>
  <c r="X167" i="20"/>
  <c r="X167" i="21" s="1"/>
  <c r="X187" i="13" s="1"/>
  <c r="S167" i="20"/>
  <c r="S167" i="21" s="1"/>
  <c r="S187" i="13" s="1"/>
  <c r="M167" i="20"/>
  <c r="M167" i="21" s="1"/>
  <c r="M187" i="13" s="1"/>
  <c r="H167" i="20"/>
  <c r="H167" i="21" s="1"/>
  <c r="H187" i="13" s="1"/>
  <c r="C167" i="20"/>
  <c r="C167" i="21" s="1"/>
  <c r="C187" i="13" s="1"/>
  <c r="V166" i="20"/>
  <c r="V166" i="21" s="1"/>
  <c r="V186" i="13" s="1"/>
  <c r="Q166" i="20"/>
  <c r="Q166" i="21" s="1"/>
  <c r="Q186" i="13" s="1"/>
  <c r="L166" i="20"/>
  <c r="L166" i="21" s="1"/>
  <c r="L186" i="13" s="1"/>
  <c r="F166" i="20"/>
  <c r="F166" i="21" s="1"/>
  <c r="F186" i="13" s="1"/>
  <c r="U165" i="20"/>
  <c r="U165" i="21" s="1"/>
  <c r="U185" i="13" s="1"/>
  <c r="O165" i="20"/>
  <c r="O165" i="21" s="1"/>
  <c r="O185" i="13" s="1"/>
  <c r="J165" i="20"/>
  <c r="J165" i="21" s="1"/>
  <c r="J185" i="13" s="1"/>
  <c r="E165" i="20"/>
  <c r="E165" i="21" s="1"/>
  <c r="E185" i="13" s="1"/>
  <c r="X164" i="20"/>
  <c r="X164" i="21" s="1"/>
  <c r="X184" i="13" s="1"/>
  <c r="S164" i="20"/>
  <c r="S164" i="21" s="1"/>
  <c r="S184" i="13" s="1"/>
  <c r="N164" i="20"/>
  <c r="N164" i="21" s="1"/>
  <c r="N184" i="13" s="1"/>
  <c r="H164" i="20"/>
  <c r="H164" i="21" s="1"/>
  <c r="H184" i="13" s="1"/>
  <c r="C164" i="20"/>
  <c r="C164" i="21" s="1"/>
  <c r="C184" i="13" s="1"/>
  <c r="X163" i="20"/>
  <c r="X163" i="21" s="1"/>
  <c r="X183" i="13" s="1"/>
  <c r="S163" i="20"/>
  <c r="S163" i="21" s="1"/>
  <c r="S183" i="13" s="1"/>
  <c r="M163" i="20"/>
  <c r="M163" i="21" s="1"/>
  <c r="M183" i="13" s="1"/>
  <c r="H163" i="20"/>
  <c r="H163" i="21" s="1"/>
  <c r="H183" i="13" s="1"/>
  <c r="C163" i="20"/>
  <c r="C163" i="21" s="1"/>
  <c r="C183" i="13" s="1"/>
  <c r="V162" i="20"/>
  <c r="V162" i="21" s="1"/>
  <c r="V182" i="13" s="1"/>
  <c r="Q162" i="20"/>
  <c r="Q162" i="21" s="1"/>
  <c r="Q182" i="13" s="1"/>
  <c r="L162" i="20"/>
  <c r="L162" i="21" s="1"/>
  <c r="L182" i="13" s="1"/>
  <c r="F162" i="20"/>
  <c r="F162" i="21" s="1"/>
  <c r="F182" i="13" s="1"/>
  <c r="U161" i="20"/>
  <c r="U161" i="21" s="1"/>
  <c r="U181" i="13" s="1"/>
  <c r="O161" i="20"/>
  <c r="O161" i="21" s="1"/>
  <c r="O181" i="13" s="1"/>
  <c r="J161" i="20"/>
  <c r="J161" i="21" s="1"/>
  <c r="J181" i="13" s="1"/>
  <c r="E161" i="20"/>
  <c r="E161" i="21" s="1"/>
  <c r="E181" i="13" s="1"/>
  <c r="X160" i="20"/>
  <c r="X160" i="21" s="1"/>
  <c r="X180" i="13" s="1"/>
  <c r="S160" i="20"/>
  <c r="S160" i="21" s="1"/>
  <c r="S180" i="13" s="1"/>
  <c r="N160" i="20"/>
  <c r="N160" i="21" s="1"/>
  <c r="N180" i="13" s="1"/>
  <c r="H160" i="20"/>
  <c r="H160" i="21" s="1"/>
  <c r="H180" i="13" s="1"/>
  <c r="C160" i="20"/>
  <c r="C160" i="21" s="1"/>
  <c r="C180" i="13" s="1"/>
  <c r="X159" i="20"/>
  <c r="X159" i="21" s="1"/>
  <c r="X179" i="13" s="1"/>
  <c r="S159" i="20"/>
  <c r="S159" i="21" s="1"/>
  <c r="S179" i="13" s="1"/>
  <c r="M159" i="20"/>
  <c r="M159" i="21" s="1"/>
  <c r="M179" i="13" s="1"/>
  <c r="H159" i="20"/>
  <c r="H159" i="21" s="1"/>
  <c r="H179" i="13" s="1"/>
  <c r="C159" i="20"/>
  <c r="C159" i="21" s="1"/>
  <c r="C179" i="13" s="1"/>
  <c r="V158" i="20"/>
  <c r="V158" i="21" s="1"/>
  <c r="V178" i="13" s="1"/>
  <c r="Q158" i="20"/>
  <c r="Q158" i="21" s="1"/>
  <c r="Q178" i="13" s="1"/>
  <c r="L158" i="20"/>
  <c r="L158" i="21" s="1"/>
  <c r="L178" i="13" s="1"/>
  <c r="F158" i="20"/>
  <c r="F158" i="21" s="1"/>
  <c r="F178" i="13" s="1"/>
  <c r="U157" i="20"/>
  <c r="U157" i="21" s="1"/>
  <c r="U177" i="13" s="1"/>
  <c r="O157" i="20"/>
  <c r="O157" i="21" s="1"/>
  <c r="O177" i="13" s="1"/>
  <c r="J157" i="20"/>
  <c r="J157" i="21" s="1"/>
  <c r="J177" i="13" s="1"/>
  <c r="E157" i="20"/>
  <c r="E157" i="21" s="1"/>
  <c r="E177" i="13" s="1"/>
  <c r="X156" i="20"/>
  <c r="X156" i="21" s="1"/>
  <c r="X176" i="13" s="1"/>
  <c r="S156" i="20"/>
  <c r="S156" i="21" s="1"/>
  <c r="S176" i="13" s="1"/>
  <c r="N156" i="20"/>
  <c r="N156" i="21" s="1"/>
  <c r="N176" i="13" s="1"/>
  <c r="H156" i="20"/>
  <c r="H156" i="21" s="1"/>
  <c r="H176" i="13" s="1"/>
  <c r="C156" i="20"/>
  <c r="C156" i="21" s="1"/>
  <c r="C176" i="13" s="1"/>
  <c r="X155" i="20"/>
  <c r="X155" i="21" s="1"/>
  <c r="X175" i="13" s="1"/>
  <c r="S155" i="20"/>
  <c r="S155" i="21" s="1"/>
  <c r="S175" i="13" s="1"/>
  <c r="M155" i="20"/>
  <c r="M155" i="21" s="1"/>
  <c r="M175" i="13" s="1"/>
  <c r="H155" i="20"/>
  <c r="H155" i="21" s="1"/>
  <c r="H175" i="13" s="1"/>
  <c r="C155" i="20"/>
  <c r="C155" i="21" s="1"/>
  <c r="C175" i="13" s="1"/>
  <c r="V154" i="20"/>
  <c r="V154" i="21" s="1"/>
  <c r="V174" i="13" s="1"/>
  <c r="R154" i="20"/>
  <c r="R154" i="21" s="1"/>
  <c r="R174" i="13" s="1"/>
  <c r="N154" i="20"/>
  <c r="N154" i="21" s="1"/>
  <c r="N174" i="13" s="1"/>
  <c r="J154" i="20"/>
  <c r="J154" i="21" s="1"/>
  <c r="J174" i="13" s="1"/>
  <c r="F154" i="20"/>
  <c r="F154" i="21" s="1"/>
  <c r="F174" i="13" s="1"/>
  <c r="B154" i="20"/>
  <c r="B154" i="21" s="1"/>
  <c r="B174" i="13" s="1"/>
  <c r="W153" i="20"/>
  <c r="W153" i="21" s="1"/>
  <c r="W173" i="13" s="1"/>
  <c r="S153" i="20"/>
  <c r="S153" i="21" s="1"/>
  <c r="S173" i="13" s="1"/>
  <c r="O153" i="20"/>
  <c r="O153" i="21" s="1"/>
  <c r="O173" i="13" s="1"/>
  <c r="K153" i="20"/>
  <c r="K153" i="21" s="1"/>
  <c r="K173" i="13" s="1"/>
  <c r="G153" i="20"/>
  <c r="G153" i="21" s="1"/>
  <c r="G173" i="13" s="1"/>
  <c r="C153" i="20"/>
  <c r="C153" i="21" s="1"/>
  <c r="C173" i="13" s="1"/>
  <c r="X152" i="20"/>
  <c r="X152" i="21" s="1"/>
  <c r="X172" i="13" s="1"/>
  <c r="T152" i="20"/>
  <c r="T152" i="21" s="1"/>
  <c r="T172" i="13" s="1"/>
  <c r="P152" i="20"/>
  <c r="P152" i="21" s="1"/>
  <c r="P172" i="13" s="1"/>
  <c r="L152" i="20"/>
  <c r="L152" i="21" s="1"/>
  <c r="L172" i="13" s="1"/>
  <c r="H152" i="20"/>
  <c r="H152" i="21" s="1"/>
  <c r="H172" i="13" s="1"/>
  <c r="D152" i="20"/>
  <c r="D152" i="21" s="1"/>
  <c r="D172" i="13" s="1"/>
  <c r="Y151" i="20"/>
  <c r="Y151" i="21" s="1"/>
  <c r="Y171" i="13" s="1"/>
  <c r="U151" i="20"/>
  <c r="U151" i="21" s="1"/>
  <c r="U171" i="13" s="1"/>
  <c r="Q151" i="20"/>
  <c r="Q151" i="21" s="1"/>
  <c r="Q171" i="13" s="1"/>
  <c r="M151" i="20"/>
  <c r="M151" i="21" s="1"/>
  <c r="M171" i="13" s="1"/>
  <c r="I151" i="20"/>
  <c r="I151" i="21" s="1"/>
  <c r="I171" i="13" s="1"/>
  <c r="E151" i="20"/>
  <c r="E151" i="21" s="1"/>
  <c r="E171" i="13" s="1"/>
  <c r="V150" i="20"/>
  <c r="V150" i="21" s="1"/>
  <c r="V170" i="13" s="1"/>
  <c r="R150" i="20"/>
  <c r="R150" i="21" s="1"/>
  <c r="R170" i="13" s="1"/>
  <c r="N150" i="20"/>
  <c r="N150" i="21" s="1"/>
  <c r="N170" i="13" s="1"/>
  <c r="J150" i="20"/>
  <c r="J150" i="21" s="1"/>
  <c r="J170" i="13" s="1"/>
  <c r="F150" i="20"/>
  <c r="F150" i="21" s="1"/>
  <c r="F170" i="13" s="1"/>
  <c r="B150" i="20"/>
  <c r="B150" i="21" s="1"/>
  <c r="B170" i="13" s="1"/>
  <c r="W149" i="20"/>
  <c r="W149" i="21" s="1"/>
  <c r="W169" i="13" s="1"/>
  <c r="S149" i="20"/>
  <c r="S149" i="21" s="1"/>
  <c r="S169" i="13" s="1"/>
  <c r="O149" i="20"/>
  <c r="O149" i="21" s="1"/>
  <c r="O169" i="13" s="1"/>
  <c r="K149" i="20"/>
  <c r="K149" i="21" s="1"/>
  <c r="K169" i="13" s="1"/>
  <c r="G149" i="20"/>
  <c r="G149" i="21" s="1"/>
  <c r="G169" i="13" s="1"/>
  <c r="C149" i="20"/>
  <c r="C149" i="21" s="1"/>
  <c r="C169" i="13" s="1"/>
  <c r="X148" i="20"/>
  <c r="X148" i="21" s="1"/>
  <c r="X168" i="13" s="1"/>
  <c r="T148" i="20"/>
  <c r="T148" i="21" s="1"/>
  <c r="T168" i="13" s="1"/>
  <c r="P148" i="20"/>
  <c r="P148" i="21" s="1"/>
  <c r="P168" i="13" s="1"/>
  <c r="L148" i="20"/>
  <c r="L148" i="21" s="1"/>
  <c r="L168" i="13" s="1"/>
  <c r="H148" i="20"/>
  <c r="H148" i="21" s="1"/>
  <c r="H168" i="13" s="1"/>
  <c r="D148" i="20"/>
  <c r="D148" i="21" s="1"/>
  <c r="D168" i="13" s="1"/>
  <c r="Y147" i="20"/>
  <c r="Y147" i="21" s="1"/>
  <c r="Y167" i="13" s="1"/>
  <c r="U147" i="20"/>
  <c r="U147" i="21" s="1"/>
  <c r="U167" i="13" s="1"/>
  <c r="Q147" i="20"/>
  <c r="Q147" i="21" s="1"/>
  <c r="Q167" i="13" s="1"/>
  <c r="M147" i="20"/>
  <c r="M147" i="21" s="1"/>
  <c r="M167" i="13" s="1"/>
  <c r="I147" i="20"/>
  <c r="I147" i="21" s="1"/>
  <c r="I167" i="13" s="1"/>
  <c r="E147" i="20"/>
  <c r="E147" i="21" s="1"/>
  <c r="E167" i="13" s="1"/>
  <c r="V146" i="20"/>
  <c r="V146" i="21" s="1"/>
  <c r="V166" i="13" s="1"/>
  <c r="R146" i="20"/>
  <c r="R146" i="21" s="1"/>
  <c r="R166" i="13" s="1"/>
  <c r="N146" i="20"/>
  <c r="N146" i="21" s="1"/>
  <c r="N166" i="13" s="1"/>
  <c r="J146" i="20"/>
  <c r="J146" i="21" s="1"/>
  <c r="J166" i="13" s="1"/>
  <c r="F146" i="20"/>
  <c r="F146" i="21" s="1"/>
  <c r="F166" i="13" s="1"/>
  <c r="B146" i="20"/>
  <c r="B146" i="21" s="1"/>
  <c r="B166" i="13" s="1"/>
  <c r="W145" i="20"/>
  <c r="W145" i="21" s="1"/>
  <c r="W165" i="13" s="1"/>
  <c r="S145" i="20"/>
  <c r="S145" i="21" s="1"/>
  <c r="S165" i="13" s="1"/>
  <c r="O145" i="20"/>
  <c r="O145" i="21" s="1"/>
  <c r="O165" i="13" s="1"/>
  <c r="K145" i="20"/>
  <c r="K145" i="21" s="1"/>
  <c r="K165" i="13" s="1"/>
  <c r="G145" i="20"/>
  <c r="G145" i="21" s="1"/>
  <c r="G165" i="13" s="1"/>
  <c r="C145" i="20"/>
  <c r="C145" i="21" s="1"/>
  <c r="C165" i="13" s="1"/>
  <c r="X144" i="20"/>
  <c r="X144" i="21" s="1"/>
  <c r="X164" i="13" s="1"/>
  <c r="T144" i="20"/>
  <c r="T144" i="21" s="1"/>
  <c r="T164" i="13" s="1"/>
  <c r="P144" i="20"/>
  <c r="P144" i="21" s="1"/>
  <c r="P164" i="13" s="1"/>
  <c r="L144" i="20"/>
  <c r="L144" i="21" s="1"/>
  <c r="L164" i="13" s="1"/>
  <c r="H144" i="20"/>
  <c r="H144" i="21" s="1"/>
  <c r="H164" i="13" s="1"/>
  <c r="D144" i="20"/>
  <c r="D144" i="21" s="1"/>
  <c r="D164" i="13" s="1"/>
  <c r="Y143" i="20"/>
  <c r="Y143" i="21" s="1"/>
  <c r="Y163" i="13" s="1"/>
  <c r="U143" i="20"/>
  <c r="U143" i="21" s="1"/>
  <c r="U163" i="13" s="1"/>
  <c r="Q143" i="20"/>
  <c r="Q143" i="21" s="1"/>
  <c r="Q163" i="13" s="1"/>
  <c r="M143" i="20"/>
  <c r="M143" i="21" s="1"/>
  <c r="M163" i="13" s="1"/>
  <c r="I143" i="20"/>
  <c r="I143" i="21" s="1"/>
  <c r="I163" i="13" s="1"/>
  <c r="E143" i="20"/>
  <c r="E143" i="21" s="1"/>
  <c r="E163" i="13" s="1"/>
  <c r="V142" i="20"/>
  <c r="V142" i="21" s="1"/>
  <c r="V162" i="13" s="1"/>
  <c r="R142" i="20"/>
  <c r="R142" i="21" s="1"/>
  <c r="R162" i="13" s="1"/>
  <c r="N142" i="20"/>
  <c r="N142" i="21" s="1"/>
  <c r="N162" i="13" s="1"/>
  <c r="J142" i="20"/>
  <c r="J142" i="21" s="1"/>
  <c r="J162" i="13" s="1"/>
  <c r="F142" i="20"/>
  <c r="F142" i="21" s="1"/>
  <c r="F162" i="13" s="1"/>
  <c r="B142" i="20"/>
  <c r="B142" i="21" s="1"/>
  <c r="B162" i="13" s="1"/>
  <c r="W141" i="20"/>
  <c r="W141" i="21" s="1"/>
  <c r="W161" i="13" s="1"/>
  <c r="S141" i="20"/>
  <c r="S141" i="21" s="1"/>
  <c r="S161" i="13" s="1"/>
  <c r="O141" i="20"/>
  <c r="O141" i="21" s="1"/>
  <c r="O161" i="13" s="1"/>
  <c r="K141" i="20"/>
  <c r="K141" i="21" s="1"/>
  <c r="K161" i="13" s="1"/>
  <c r="G141" i="20"/>
  <c r="G141" i="21" s="1"/>
  <c r="G161" i="13" s="1"/>
  <c r="C141" i="20"/>
  <c r="C141" i="21" s="1"/>
  <c r="C161" i="13" s="1"/>
  <c r="X140" i="20"/>
  <c r="X140" i="21" s="1"/>
  <c r="X160" i="13" s="1"/>
  <c r="T140" i="20"/>
  <c r="T140" i="21" s="1"/>
  <c r="T160" i="13" s="1"/>
  <c r="P140" i="20"/>
  <c r="P140" i="21" s="1"/>
  <c r="P160" i="13" s="1"/>
  <c r="L140" i="20"/>
  <c r="L140" i="21" s="1"/>
  <c r="L160" i="13" s="1"/>
  <c r="H140" i="20"/>
  <c r="H140" i="21" s="1"/>
  <c r="H160" i="13" s="1"/>
  <c r="D140" i="20"/>
  <c r="D140" i="21" s="1"/>
  <c r="D160" i="13" s="1"/>
  <c r="Y139" i="20"/>
  <c r="Y139" i="21" s="1"/>
  <c r="Y159" i="13" s="1"/>
  <c r="U139" i="20"/>
  <c r="U139" i="21" s="1"/>
  <c r="U159" i="13" s="1"/>
  <c r="Q139" i="20"/>
  <c r="Q139" i="21" s="1"/>
  <c r="Q159" i="13" s="1"/>
  <c r="M139" i="20"/>
  <c r="M139" i="21" s="1"/>
  <c r="M159" i="13" s="1"/>
  <c r="I139" i="20"/>
  <c r="I139" i="21" s="1"/>
  <c r="I159" i="13" s="1"/>
  <c r="E139" i="20"/>
  <c r="E139" i="21" s="1"/>
  <c r="E159" i="13" s="1"/>
  <c r="V138" i="20"/>
  <c r="V138" i="21" s="1"/>
  <c r="V158" i="13" s="1"/>
  <c r="R138" i="20"/>
  <c r="R138" i="21" s="1"/>
  <c r="R158" i="13" s="1"/>
  <c r="N138" i="20"/>
  <c r="N138" i="21" s="1"/>
  <c r="N158" i="13" s="1"/>
  <c r="J138" i="20"/>
  <c r="J138" i="21" s="1"/>
  <c r="J158" i="13" s="1"/>
  <c r="F138" i="20"/>
  <c r="F138" i="21" s="1"/>
  <c r="F158" i="13" s="1"/>
  <c r="B138" i="20"/>
  <c r="B138" i="21" s="1"/>
  <c r="B158" i="13" s="1"/>
  <c r="W137" i="20"/>
  <c r="W137" i="21" s="1"/>
  <c r="W157" i="13" s="1"/>
  <c r="S137" i="20"/>
  <c r="S137" i="21" s="1"/>
  <c r="S157" i="13" s="1"/>
  <c r="O137" i="20"/>
  <c r="O137" i="21" s="1"/>
  <c r="O157" i="13" s="1"/>
  <c r="K137" i="20"/>
  <c r="K137" i="21" s="1"/>
  <c r="K157" i="13" s="1"/>
  <c r="G137" i="20"/>
  <c r="G137" i="21" s="1"/>
  <c r="G157" i="13" s="1"/>
  <c r="C137" i="20"/>
  <c r="C137" i="21" s="1"/>
  <c r="C157" i="13" s="1"/>
  <c r="X136" i="20"/>
  <c r="X136" i="21" s="1"/>
  <c r="X156" i="13" s="1"/>
  <c r="T136" i="20"/>
  <c r="T136" i="21" s="1"/>
  <c r="T156" i="13" s="1"/>
  <c r="P136" i="20"/>
  <c r="P136" i="21" s="1"/>
  <c r="P156" i="13" s="1"/>
  <c r="L136" i="20"/>
  <c r="L136" i="21" s="1"/>
  <c r="L156" i="13" s="1"/>
  <c r="H136" i="20"/>
  <c r="H136" i="21" s="1"/>
  <c r="H156" i="13" s="1"/>
  <c r="D136" i="20"/>
  <c r="D136" i="21" s="1"/>
  <c r="D156" i="13" s="1"/>
  <c r="Y135" i="20"/>
  <c r="Y135" i="21" s="1"/>
  <c r="Y155" i="13" s="1"/>
  <c r="U135" i="20"/>
  <c r="U135" i="21" s="1"/>
  <c r="U155" i="13" s="1"/>
  <c r="Q135" i="20"/>
  <c r="Q135" i="21" s="1"/>
  <c r="Q155" i="13" s="1"/>
  <c r="M135" i="20"/>
  <c r="M135" i="21" s="1"/>
  <c r="M155" i="13" s="1"/>
  <c r="I135" i="20"/>
  <c r="I135" i="21" s="1"/>
  <c r="I155" i="13" s="1"/>
  <c r="E135" i="20"/>
  <c r="E135" i="21" s="1"/>
  <c r="E155" i="13" s="1"/>
  <c r="V134" i="20"/>
  <c r="V134" i="21" s="1"/>
  <c r="V154" i="13" s="1"/>
  <c r="R134" i="20"/>
  <c r="R134" i="21" s="1"/>
  <c r="R154" i="13" s="1"/>
  <c r="N134" i="20"/>
  <c r="N134" i="21" s="1"/>
  <c r="N154" i="13" s="1"/>
  <c r="J134" i="20"/>
  <c r="J134" i="21" s="1"/>
  <c r="J154" i="13" s="1"/>
  <c r="F134" i="20"/>
  <c r="F134" i="21" s="1"/>
  <c r="F154" i="13" s="1"/>
  <c r="B134" i="20"/>
  <c r="B134" i="21" s="1"/>
  <c r="B154" i="13" s="1"/>
  <c r="W133" i="20"/>
  <c r="W133" i="21" s="1"/>
  <c r="W153" i="13" s="1"/>
  <c r="S133" i="20"/>
  <c r="S133" i="21" s="1"/>
  <c r="S153" i="13" s="1"/>
  <c r="O133" i="20"/>
  <c r="O133" i="21" s="1"/>
  <c r="O153" i="13" s="1"/>
  <c r="K133" i="20"/>
  <c r="K133" i="21" s="1"/>
  <c r="K153" i="13" s="1"/>
  <c r="G133" i="20"/>
  <c r="G133" i="21" s="1"/>
  <c r="G153" i="13" s="1"/>
  <c r="C133" i="20"/>
  <c r="C133" i="21" s="1"/>
  <c r="C153" i="13" s="1"/>
  <c r="X132" i="20"/>
  <c r="X132" i="21" s="1"/>
  <c r="X152" i="13" s="1"/>
  <c r="T132" i="20"/>
  <c r="T132" i="21" s="1"/>
  <c r="T152" i="13" s="1"/>
  <c r="P132" i="20"/>
  <c r="P132" i="21" s="1"/>
  <c r="P152" i="13" s="1"/>
  <c r="L132" i="20"/>
  <c r="L132" i="21" s="1"/>
  <c r="L152" i="13" s="1"/>
  <c r="H132" i="20"/>
  <c r="H132" i="21" s="1"/>
  <c r="H152" i="13" s="1"/>
  <c r="D132" i="20"/>
  <c r="D132" i="21" s="1"/>
  <c r="D152" i="13" s="1"/>
  <c r="Y131" i="20"/>
  <c r="Y131" i="21" s="1"/>
  <c r="Y151" i="13" s="1"/>
  <c r="U131" i="20"/>
  <c r="U131" i="21" s="1"/>
  <c r="U151" i="13" s="1"/>
  <c r="Q131" i="20"/>
  <c r="Q131" i="21" s="1"/>
  <c r="Q151" i="13" s="1"/>
  <c r="M131" i="20"/>
  <c r="M131" i="21" s="1"/>
  <c r="M151" i="13" s="1"/>
  <c r="I131" i="20"/>
  <c r="I131" i="21" s="1"/>
  <c r="I151" i="13" s="1"/>
  <c r="E131" i="20"/>
  <c r="E131" i="21" s="1"/>
  <c r="E151" i="13" s="1"/>
  <c r="V130" i="20"/>
  <c r="V130" i="21" s="1"/>
  <c r="V150" i="13" s="1"/>
  <c r="R130" i="20"/>
  <c r="R130" i="21" s="1"/>
  <c r="R150" i="13" s="1"/>
  <c r="N130" i="20"/>
  <c r="N130" i="21" s="1"/>
  <c r="N150" i="13" s="1"/>
  <c r="J130" i="20"/>
  <c r="J130" i="21" s="1"/>
  <c r="J150" i="13" s="1"/>
  <c r="F130" i="20"/>
  <c r="F130" i="21" s="1"/>
  <c r="F150" i="13" s="1"/>
  <c r="B130" i="20"/>
  <c r="B130" i="21" s="1"/>
  <c r="B150" i="13" s="1"/>
  <c r="W129" i="20"/>
  <c r="W129" i="21" s="1"/>
  <c r="W149" i="13" s="1"/>
  <c r="S129" i="20"/>
  <c r="S129" i="21" s="1"/>
  <c r="S149" i="13" s="1"/>
  <c r="O129" i="20"/>
  <c r="O129" i="21" s="1"/>
  <c r="O149" i="13" s="1"/>
  <c r="K129" i="20"/>
  <c r="K129" i="21" s="1"/>
  <c r="K149" i="13" s="1"/>
  <c r="G129" i="20"/>
  <c r="G129" i="21" s="1"/>
  <c r="G149" i="13" s="1"/>
  <c r="C129" i="20"/>
  <c r="X128" i="20"/>
  <c r="X128" i="21" s="1"/>
  <c r="X148" i="13" s="1"/>
  <c r="T128" i="20"/>
  <c r="T128" i="21" s="1"/>
  <c r="T148" i="13" s="1"/>
  <c r="P128" i="20"/>
  <c r="P128" i="21" s="1"/>
  <c r="P148" i="13" s="1"/>
  <c r="L128" i="20"/>
  <c r="L128" i="21" s="1"/>
  <c r="L148" i="13" s="1"/>
  <c r="H128" i="20"/>
  <c r="H128" i="21" s="1"/>
  <c r="H148" i="13" s="1"/>
  <c r="D128" i="20"/>
  <c r="D128" i="21" s="1"/>
  <c r="D148" i="13" s="1"/>
  <c r="Y127" i="20"/>
  <c r="Y127" i="21" s="1"/>
  <c r="Y147" i="13" s="1"/>
  <c r="U127" i="20"/>
  <c r="U127" i="21" s="1"/>
  <c r="U147" i="13" s="1"/>
  <c r="Q127" i="20"/>
  <c r="Q127" i="21" s="1"/>
  <c r="Q147" i="13" s="1"/>
  <c r="M127" i="20"/>
  <c r="M127" i="21" s="1"/>
  <c r="M147" i="13" s="1"/>
  <c r="I127" i="20"/>
  <c r="I127" i="21" s="1"/>
  <c r="I147" i="13" s="1"/>
  <c r="E127" i="20"/>
  <c r="E127" i="21" s="1"/>
  <c r="E147" i="13" s="1"/>
  <c r="V126" i="20"/>
  <c r="V126" i="21" s="1"/>
  <c r="V146" i="13" s="1"/>
  <c r="R126" i="20"/>
  <c r="R126" i="21" s="1"/>
  <c r="R146" i="13" s="1"/>
  <c r="N126" i="20"/>
  <c r="N126" i="21" s="1"/>
  <c r="N146" i="13" s="1"/>
  <c r="J126" i="20"/>
  <c r="J126" i="21" s="1"/>
  <c r="J146" i="13" s="1"/>
  <c r="F126" i="20"/>
  <c r="F126" i="21" s="1"/>
  <c r="F146" i="13" s="1"/>
  <c r="B126" i="20"/>
  <c r="B126" i="21" s="1"/>
  <c r="B146" i="13" s="1"/>
  <c r="W125" i="20"/>
  <c r="W125" i="21" s="1"/>
  <c r="W145" i="13" s="1"/>
  <c r="S125" i="20"/>
  <c r="S125" i="21" s="1"/>
  <c r="S145" i="13" s="1"/>
  <c r="O125" i="20"/>
  <c r="O125" i="21" s="1"/>
  <c r="O145" i="13" s="1"/>
  <c r="K125" i="20"/>
  <c r="K125" i="21" s="1"/>
  <c r="K145" i="13" s="1"/>
  <c r="G125" i="20"/>
  <c r="G125" i="21" s="1"/>
  <c r="G145" i="13" s="1"/>
  <c r="C125" i="20"/>
  <c r="C125" i="21" s="1"/>
  <c r="C145" i="13" s="1"/>
  <c r="X124" i="20"/>
  <c r="X124" i="21" s="1"/>
  <c r="X144" i="13" s="1"/>
  <c r="T124" i="20"/>
  <c r="T124" i="21" s="1"/>
  <c r="T144" i="13" s="1"/>
  <c r="P124" i="20"/>
  <c r="P124" i="21" s="1"/>
  <c r="P144" i="13" s="1"/>
  <c r="L124" i="20"/>
  <c r="L124" i="21" s="1"/>
  <c r="L144" i="13" s="1"/>
  <c r="H124" i="20"/>
  <c r="H124" i="21" s="1"/>
  <c r="H144" i="13" s="1"/>
  <c r="D124" i="20"/>
  <c r="D124" i="21" s="1"/>
  <c r="D144" i="13" s="1"/>
  <c r="Y123" i="20"/>
  <c r="Y123" i="21" s="1"/>
  <c r="Y143" i="13" s="1"/>
  <c r="U123" i="20"/>
  <c r="U123" i="21" s="1"/>
  <c r="U143" i="13" s="1"/>
  <c r="Q123" i="20"/>
  <c r="Q123" i="21" s="1"/>
  <c r="Q143" i="13" s="1"/>
  <c r="M123" i="20"/>
  <c r="M123" i="21" s="1"/>
  <c r="M143" i="13" s="1"/>
  <c r="I123" i="20"/>
  <c r="I123" i="21" s="1"/>
  <c r="I143" i="13" s="1"/>
  <c r="E123" i="20"/>
  <c r="E123" i="21" s="1"/>
  <c r="E143" i="13" s="1"/>
  <c r="V122" i="20"/>
  <c r="V122" i="21" s="1"/>
  <c r="V142" i="13" s="1"/>
  <c r="R122" i="20"/>
  <c r="R122" i="21" s="1"/>
  <c r="R142" i="13" s="1"/>
  <c r="N122" i="20"/>
  <c r="N122" i="21" s="1"/>
  <c r="N142" i="13" s="1"/>
  <c r="J122" i="20"/>
  <c r="J122" i="21" s="1"/>
  <c r="J142" i="13" s="1"/>
  <c r="F122" i="20"/>
  <c r="F122" i="21" s="1"/>
  <c r="F142" i="13" s="1"/>
  <c r="B122" i="20"/>
  <c r="B122" i="21" s="1"/>
  <c r="B142" i="13" s="1"/>
  <c r="W121" i="20"/>
  <c r="W121" i="21" s="1"/>
  <c r="W141" i="13" s="1"/>
  <c r="S121" i="20"/>
  <c r="S121" i="21" s="1"/>
  <c r="S141" i="13" s="1"/>
  <c r="O121" i="20"/>
  <c r="O121" i="21" s="1"/>
  <c r="O141" i="13" s="1"/>
  <c r="K121" i="20"/>
  <c r="K121" i="21" s="1"/>
  <c r="K141" i="13" s="1"/>
  <c r="G121" i="20"/>
  <c r="G121" i="21" s="1"/>
  <c r="G141" i="13" s="1"/>
  <c r="C121" i="20"/>
  <c r="C121" i="21" s="1"/>
  <c r="C141" i="13" s="1"/>
  <c r="X120" i="20"/>
  <c r="X120" i="21" s="1"/>
  <c r="X140" i="13" s="1"/>
  <c r="T120" i="20"/>
  <c r="T120" i="21" s="1"/>
  <c r="T140" i="13" s="1"/>
  <c r="P120" i="20"/>
  <c r="P120" i="21" s="1"/>
  <c r="P140" i="13" s="1"/>
  <c r="L120" i="20"/>
  <c r="L120" i="21" s="1"/>
  <c r="L140" i="13" s="1"/>
  <c r="H120" i="20"/>
  <c r="H120" i="21" s="1"/>
  <c r="H140" i="13" s="1"/>
  <c r="D120" i="20"/>
  <c r="D120" i="21" s="1"/>
  <c r="D140" i="13" s="1"/>
  <c r="Y119" i="20"/>
  <c r="Y119" i="21" s="1"/>
  <c r="Y139" i="13" s="1"/>
  <c r="U119" i="20"/>
  <c r="U119" i="21" s="1"/>
  <c r="U139" i="13" s="1"/>
  <c r="Q119" i="20"/>
  <c r="Q119" i="21" s="1"/>
  <c r="Q139" i="13" s="1"/>
  <c r="M119" i="20"/>
  <c r="M119" i="21" s="1"/>
  <c r="M139" i="13" s="1"/>
  <c r="I119" i="20"/>
  <c r="I119" i="21" s="1"/>
  <c r="I139" i="13" s="1"/>
  <c r="E119" i="20"/>
  <c r="E119" i="21" s="1"/>
  <c r="E139" i="13" s="1"/>
  <c r="V118" i="20"/>
  <c r="V118" i="21" s="1"/>
  <c r="V138" i="13" s="1"/>
  <c r="R118" i="20"/>
  <c r="R118" i="21" s="1"/>
  <c r="R138" i="13" s="1"/>
  <c r="N118" i="20"/>
  <c r="N118" i="21" s="1"/>
  <c r="N138" i="13" s="1"/>
  <c r="J118" i="20"/>
  <c r="J118" i="21" s="1"/>
  <c r="J138" i="13" s="1"/>
  <c r="F118" i="20"/>
  <c r="F118" i="21" s="1"/>
  <c r="F138" i="13" s="1"/>
  <c r="B118" i="20"/>
  <c r="B118" i="21" s="1"/>
  <c r="B138" i="13" s="1"/>
  <c r="W117" i="20"/>
  <c r="W117" i="21" s="1"/>
  <c r="W137" i="13" s="1"/>
  <c r="S117" i="20"/>
  <c r="S117" i="21" s="1"/>
  <c r="S137" i="13" s="1"/>
  <c r="O117" i="20"/>
  <c r="O117" i="21" s="1"/>
  <c r="O137" i="13" s="1"/>
  <c r="K117" i="20"/>
  <c r="K117" i="21" s="1"/>
  <c r="K137" i="13" s="1"/>
  <c r="G117" i="20"/>
  <c r="G117" i="21" s="1"/>
  <c r="G137" i="13" s="1"/>
  <c r="C117" i="20"/>
  <c r="C117" i="21" s="1"/>
  <c r="C137" i="13" s="1"/>
  <c r="X116" i="20"/>
  <c r="X116" i="21" s="1"/>
  <c r="X136" i="13" s="1"/>
  <c r="T116" i="20"/>
  <c r="T116" i="21" s="1"/>
  <c r="T136" i="13" s="1"/>
  <c r="P116" i="20"/>
  <c r="P116" i="21" s="1"/>
  <c r="P136" i="13" s="1"/>
  <c r="L116" i="20"/>
  <c r="L116" i="21" s="1"/>
  <c r="L136" i="13" s="1"/>
  <c r="H116" i="20"/>
  <c r="H116" i="21" s="1"/>
  <c r="H136" i="13" s="1"/>
  <c r="D116" i="20"/>
  <c r="D116" i="21" s="1"/>
  <c r="D136" i="13" s="1"/>
  <c r="Y115" i="20"/>
  <c r="Y115" i="21" s="1"/>
  <c r="Y135" i="13" s="1"/>
  <c r="U115" i="20"/>
  <c r="U115" i="21" s="1"/>
  <c r="U135" i="13" s="1"/>
  <c r="Q115" i="20"/>
  <c r="Q115" i="21" s="1"/>
  <c r="Q135" i="13" s="1"/>
  <c r="M115" i="20"/>
  <c r="M115" i="21" s="1"/>
  <c r="M135" i="13" s="1"/>
  <c r="I115" i="20"/>
  <c r="I115" i="21" s="1"/>
  <c r="I135" i="13" s="1"/>
  <c r="E115" i="20"/>
  <c r="E115" i="21" s="1"/>
  <c r="E135" i="13" s="1"/>
  <c r="V114" i="20"/>
  <c r="V114" i="21" s="1"/>
  <c r="V134" i="13" s="1"/>
  <c r="R114" i="20"/>
  <c r="R114" i="21" s="1"/>
  <c r="R134" i="13" s="1"/>
  <c r="N114" i="20"/>
  <c r="N114" i="21" s="1"/>
  <c r="N134" i="13" s="1"/>
  <c r="J114" i="20"/>
  <c r="J114" i="21" s="1"/>
  <c r="J134" i="13" s="1"/>
  <c r="F114" i="20"/>
  <c r="F114" i="21" s="1"/>
  <c r="F134" i="13" s="1"/>
  <c r="B114" i="20"/>
  <c r="B114" i="21" s="1"/>
  <c r="B134" i="13" s="1"/>
  <c r="W113" i="20"/>
  <c r="W113" i="21" s="1"/>
  <c r="W133" i="13" s="1"/>
  <c r="S113" i="20"/>
  <c r="S113" i="21" s="1"/>
  <c r="S133" i="13" s="1"/>
  <c r="O113" i="20"/>
  <c r="O113" i="21" s="1"/>
  <c r="O133" i="13" s="1"/>
  <c r="K113" i="20"/>
  <c r="K113" i="21" s="1"/>
  <c r="K133" i="13" s="1"/>
  <c r="G113" i="20"/>
  <c r="G113" i="21" s="1"/>
  <c r="G133" i="13" s="1"/>
  <c r="C113" i="20"/>
  <c r="C113" i="21" s="1"/>
  <c r="C133" i="13" s="1"/>
  <c r="X112" i="20"/>
  <c r="X112" i="21" s="1"/>
  <c r="X132" i="13" s="1"/>
  <c r="T112" i="20"/>
  <c r="T112" i="21" s="1"/>
  <c r="T132" i="13" s="1"/>
  <c r="P112" i="20"/>
  <c r="P112" i="21" s="1"/>
  <c r="P132" i="13" s="1"/>
  <c r="L112" i="20"/>
  <c r="L112" i="21" s="1"/>
  <c r="L132" i="13" s="1"/>
  <c r="H112" i="20"/>
  <c r="H112" i="21" s="1"/>
  <c r="H132" i="13" s="1"/>
  <c r="D112" i="20"/>
  <c r="D112" i="21" s="1"/>
  <c r="D132" i="13" s="1"/>
  <c r="Y111" i="20"/>
  <c r="Y111" i="21" s="1"/>
  <c r="Y131" i="13" s="1"/>
  <c r="U111" i="20"/>
  <c r="U111" i="21" s="1"/>
  <c r="U131" i="13" s="1"/>
  <c r="Q111" i="20"/>
  <c r="Q111" i="21" s="1"/>
  <c r="Q131" i="13" s="1"/>
  <c r="M111" i="20"/>
  <c r="M111" i="21" s="1"/>
  <c r="M131" i="13" s="1"/>
  <c r="I111" i="20"/>
  <c r="I111" i="21" s="1"/>
  <c r="I131" i="13" s="1"/>
  <c r="E111" i="20"/>
  <c r="E111" i="21" s="1"/>
  <c r="E131" i="13" s="1"/>
  <c r="V110" i="20"/>
  <c r="V110" i="21" s="1"/>
  <c r="V130" i="13" s="1"/>
  <c r="R110" i="20"/>
  <c r="R110" i="21" s="1"/>
  <c r="R130" i="13" s="1"/>
  <c r="N110" i="20"/>
  <c r="N110" i="21" s="1"/>
  <c r="N130" i="13" s="1"/>
  <c r="J110" i="20"/>
  <c r="J110" i="21" s="1"/>
  <c r="J130" i="13" s="1"/>
  <c r="F110" i="20"/>
  <c r="F110" i="21" s="1"/>
  <c r="F130" i="13" s="1"/>
  <c r="B110" i="20"/>
  <c r="B110" i="21" s="1"/>
  <c r="B130" i="13" s="1"/>
  <c r="W109" i="20"/>
  <c r="W109" i="21" s="1"/>
  <c r="W129" i="13" s="1"/>
  <c r="S109" i="20"/>
  <c r="S109" i="21" s="1"/>
  <c r="S129" i="13" s="1"/>
  <c r="O109" i="20"/>
  <c r="O109" i="21" s="1"/>
  <c r="O129" i="13" s="1"/>
  <c r="K109" i="20"/>
  <c r="K109" i="21" s="1"/>
  <c r="K129" i="13" s="1"/>
  <c r="G109" i="20"/>
  <c r="G109" i="21" s="1"/>
  <c r="G129" i="13" s="1"/>
  <c r="C109" i="20"/>
  <c r="C109" i="21" s="1"/>
  <c r="C129" i="13" s="1"/>
  <c r="X108" i="20"/>
  <c r="X108" i="21" s="1"/>
  <c r="X128" i="13" s="1"/>
  <c r="T108" i="20"/>
  <c r="T108" i="21" s="1"/>
  <c r="T128" i="13" s="1"/>
  <c r="P108" i="20"/>
  <c r="P108" i="21" s="1"/>
  <c r="P128" i="13" s="1"/>
  <c r="L108" i="20"/>
  <c r="L108" i="21" s="1"/>
  <c r="L128" i="13" s="1"/>
  <c r="H108" i="20"/>
  <c r="H108" i="21" s="1"/>
  <c r="H128" i="13" s="1"/>
  <c r="D108" i="20"/>
  <c r="D108" i="21" s="1"/>
  <c r="D128" i="13" s="1"/>
  <c r="Y107" i="20"/>
  <c r="Y107" i="21" s="1"/>
  <c r="Y127" i="13" s="1"/>
  <c r="U107" i="20"/>
  <c r="U107" i="21" s="1"/>
  <c r="U127" i="13" s="1"/>
  <c r="Q107" i="20"/>
  <c r="Q107" i="21" s="1"/>
  <c r="Q127" i="13" s="1"/>
  <c r="M107" i="20"/>
  <c r="M107" i="21" s="1"/>
  <c r="M127" i="13" s="1"/>
  <c r="I107" i="20"/>
  <c r="I107" i="21" s="1"/>
  <c r="I127" i="13" s="1"/>
  <c r="E107" i="20"/>
  <c r="E107" i="21" s="1"/>
  <c r="E127" i="13" s="1"/>
  <c r="V106" i="20"/>
  <c r="V106" i="21" s="1"/>
  <c r="V126" i="13" s="1"/>
  <c r="R106" i="20"/>
  <c r="R106" i="21" s="1"/>
  <c r="R126" i="13" s="1"/>
  <c r="N106" i="20"/>
  <c r="N106" i="21" s="1"/>
  <c r="N126" i="13" s="1"/>
  <c r="J106" i="20"/>
  <c r="J106" i="21" s="1"/>
  <c r="J126" i="13" s="1"/>
  <c r="F106" i="20"/>
  <c r="F106" i="21" s="1"/>
  <c r="F126" i="13" s="1"/>
  <c r="B106" i="20"/>
  <c r="B106" i="21" s="1"/>
  <c r="B126" i="13" s="1"/>
  <c r="W105" i="20"/>
  <c r="W105" i="21" s="1"/>
  <c r="W125" i="13" s="1"/>
  <c r="S105" i="20"/>
  <c r="S105" i="21" s="1"/>
  <c r="S125" i="13" s="1"/>
  <c r="O105" i="20"/>
  <c r="O105" i="21" s="1"/>
  <c r="O125" i="13" s="1"/>
  <c r="K105" i="20"/>
  <c r="K105" i="21" s="1"/>
  <c r="K125" i="13" s="1"/>
  <c r="G105" i="20"/>
  <c r="G105" i="21" s="1"/>
  <c r="G125" i="13" s="1"/>
  <c r="C105" i="20"/>
  <c r="C105" i="21" s="1"/>
  <c r="C125" i="13" s="1"/>
  <c r="X104" i="20"/>
  <c r="X104" i="21" s="1"/>
  <c r="X124" i="13" s="1"/>
  <c r="T104" i="20"/>
  <c r="T104" i="21" s="1"/>
  <c r="T124" i="13" s="1"/>
  <c r="P104" i="20"/>
  <c r="P104" i="21" s="1"/>
  <c r="P124" i="13" s="1"/>
  <c r="L104" i="20"/>
  <c r="L104" i="21" s="1"/>
  <c r="L124" i="13" s="1"/>
  <c r="H104" i="20"/>
  <c r="H104" i="21" s="1"/>
  <c r="H124" i="13" s="1"/>
  <c r="D104" i="20"/>
  <c r="D104" i="21" s="1"/>
  <c r="D124" i="13" s="1"/>
  <c r="Y103" i="20"/>
  <c r="Y103" i="21" s="1"/>
  <c r="Y123" i="13" s="1"/>
  <c r="U103" i="20"/>
  <c r="U103" i="21" s="1"/>
  <c r="U123" i="13" s="1"/>
  <c r="Q103" i="20"/>
  <c r="Q103" i="21" s="1"/>
  <c r="Q123" i="13" s="1"/>
  <c r="M103" i="20"/>
  <c r="M103" i="21" s="1"/>
  <c r="M123" i="13" s="1"/>
  <c r="I103" i="20"/>
  <c r="I103" i="21" s="1"/>
  <c r="I123" i="13" s="1"/>
  <c r="E103" i="20"/>
  <c r="E103" i="21" s="1"/>
  <c r="E123" i="13" s="1"/>
  <c r="V102" i="20"/>
  <c r="V102" i="21" s="1"/>
  <c r="V122" i="13" s="1"/>
  <c r="R102" i="20"/>
  <c r="R102" i="21" s="1"/>
  <c r="R122" i="13" s="1"/>
  <c r="N102" i="20"/>
  <c r="N102" i="21" s="1"/>
  <c r="N122" i="13" s="1"/>
  <c r="J102" i="20"/>
  <c r="J102" i="21" s="1"/>
  <c r="J122" i="13" s="1"/>
  <c r="F102" i="20"/>
  <c r="F102" i="21" s="1"/>
  <c r="F122" i="13" s="1"/>
  <c r="B102" i="20"/>
  <c r="B102" i="21" s="1"/>
  <c r="B122" i="13" s="1"/>
  <c r="W101" i="20"/>
  <c r="W101" i="21" s="1"/>
  <c r="W121" i="13" s="1"/>
  <c r="S101" i="20"/>
  <c r="S101" i="21" s="1"/>
  <c r="S121" i="13" s="1"/>
  <c r="O101" i="20"/>
  <c r="O101" i="21" s="1"/>
  <c r="O121" i="13" s="1"/>
  <c r="K101" i="20"/>
  <c r="K101" i="21" s="1"/>
  <c r="K121" i="13" s="1"/>
  <c r="G101" i="20"/>
  <c r="G101" i="21" s="1"/>
  <c r="G121" i="13" s="1"/>
  <c r="C101" i="20"/>
  <c r="C101" i="21" s="1"/>
  <c r="C121" i="13" s="1"/>
  <c r="X100" i="20"/>
  <c r="X100" i="21" s="1"/>
  <c r="X120" i="13" s="1"/>
  <c r="T100" i="20"/>
  <c r="T100" i="21" s="1"/>
  <c r="T120" i="13" s="1"/>
  <c r="P100" i="20"/>
  <c r="P100" i="21" s="1"/>
  <c r="P120" i="13" s="1"/>
  <c r="L100" i="20"/>
  <c r="L100" i="21" s="1"/>
  <c r="L120" i="13" s="1"/>
  <c r="H100" i="20"/>
  <c r="H100" i="21" s="1"/>
  <c r="H120" i="13" s="1"/>
  <c r="D100" i="20"/>
  <c r="D100" i="21" s="1"/>
  <c r="D120" i="13" s="1"/>
  <c r="Y99" i="20"/>
  <c r="Y99" i="21" s="1"/>
  <c r="Y119" i="13" s="1"/>
  <c r="U99" i="20"/>
  <c r="U99" i="21" s="1"/>
  <c r="U119" i="13" s="1"/>
  <c r="Q99" i="20"/>
  <c r="Q99" i="21" s="1"/>
  <c r="Q119" i="13" s="1"/>
  <c r="M99" i="20"/>
  <c r="M99" i="21" s="1"/>
  <c r="M119" i="13" s="1"/>
  <c r="I99" i="20"/>
  <c r="I99" i="21" s="1"/>
  <c r="I119" i="13" s="1"/>
  <c r="E99" i="20"/>
  <c r="E99" i="21" s="1"/>
  <c r="E119" i="13" s="1"/>
  <c r="V98" i="20"/>
  <c r="V98" i="21" s="1"/>
  <c r="V118" i="13" s="1"/>
  <c r="R98" i="20"/>
  <c r="R98" i="21" s="1"/>
  <c r="R118" i="13" s="1"/>
  <c r="N98" i="20"/>
  <c r="N98" i="21" s="1"/>
  <c r="N118" i="13" s="1"/>
  <c r="J98" i="20"/>
  <c r="J98" i="21" s="1"/>
  <c r="J118" i="13" s="1"/>
  <c r="F98" i="20"/>
  <c r="F98" i="21" s="1"/>
  <c r="F118" i="13" s="1"/>
  <c r="B98" i="20"/>
  <c r="B98" i="21" s="1"/>
  <c r="B118" i="13" s="1"/>
  <c r="W97" i="20"/>
  <c r="W97" i="21" s="1"/>
  <c r="W117" i="13" s="1"/>
  <c r="S97" i="20"/>
  <c r="S97" i="21" s="1"/>
  <c r="S117" i="13" s="1"/>
  <c r="O97" i="20"/>
  <c r="O97" i="21" s="1"/>
  <c r="O117" i="13" s="1"/>
  <c r="K97" i="20"/>
  <c r="K97" i="21" s="1"/>
  <c r="K117" i="13" s="1"/>
  <c r="G97" i="20"/>
  <c r="G97" i="21" s="1"/>
  <c r="G117" i="13" s="1"/>
  <c r="C97" i="20"/>
  <c r="C97" i="21" s="1"/>
  <c r="C117" i="13" s="1"/>
  <c r="X96" i="20"/>
  <c r="X96" i="21" s="1"/>
  <c r="X116" i="13" s="1"/>
  <c r="T96" i="20"/>
  <c r="T96" i="21" s="1"/>
  <c r="T116" i="13" s="1"/>
  <c r="P96" i="20"/>
  <c r="P96" i="21" s="1"/>
  <c r="P116" i="13" s="1"/>
  <c r="L96" i="20"/>
  <c r="L96" i="21" s="1"/>
  <c r="L116" i="13" s="1"/>
  <c r="H96" i="20"/>
  <c r="H96" i="21" s="1"/>
  <c r="H116" i="13" s="1"/>
  <c r="D96" i="20"/>
  <c r="D96" i="21" s="1"/>
  <c r="D116" i="13" s="1"/>
  <c r="Y95" i="20"/>
  <c r="Y95" i="21" s="1"/>
  <c r="Y115" i="13" s="1"/>
  <c r="U95" i="20"/>
  <c r="U95" i="21" s="1"/>
  <c r="U115" i="13" s="1"/>
  <c r="Q95" i="20"/>
  <c r="Q95" i="21" s="1"/>
  <c r="Q115" i="13" s="1"/>
  <c r="M95" i="20"/>
  <c r="M95" i="21" s="1"/>
  <c r="M115" i="13" s="1"/>
  <c r="I95" i="20"/>
  <c r="I95" i="21" s="1"/>
  <c r="I115" i="13" s="1"/>
  <c r="E95" i="20"/>
  <c r="E95" i="21" s="1"/>
  <c r="E115" i="13" s="1"/>
  <c r="V94" i="20"/>
  <c r="V94" i="21" s="1"/>
  <c r="V114" i="13" s="1"/>
  <c r="R94" i="20"/>
  <c r="R94" i="21" s="1"/>
  <c r="R114" i="13" s="1"/>
  <c r="N94" i="20"/>
  <c r="N94" i="21" s="1"/>
  <c r="N114" i="13" s="1"/>
  <c r="J94" i="20"/>
  <c r="J94" i="21" s="1"/>
  <c r="J114" i="13" s="1"/>
  <c r="F94" i="20"/>
  <c r="F94" i="21" s="1"/>
  <c r="F114" i="13" s="1"/>
  <c r="B94" i="20"/>
  <c r="B94" i="21" s="1"/>
  <c r="B114" i="13" s="1"/>
  <c r="W93" i="20"/>
  <c r="W93" i="21" s="1"/>
  <c r="W113" i="13" s="1"/>
  <c r="S93" i="20"/>
  <c r="S93" i="21" s="1"/>
  <c r="S113" i="13" s="1"/>
  <c r="O93" i="20"/>
  <c r="O93" i="21" s="1"/>
  <c r="O113" i="13" s="1"/>
  <c r="K93" i="20"/>
  <c r="K93" i="21" s="1"/>
  <c r="K113" i="13" s="1"/>
  <c r="G93" i="20"/>
  <c r="G93" i="21" s="1"/>
  <c r="G113" i="13" s="1"/>
  <c r="C93" i="20"/>
  <c r="C93" i="21" s="1"/>
  <c r="C113" i="13" s="1"/>
  <c r="X92" i="20"/>
  <c r="X92" i="21" s="1"/>
  <c r="X112" i="13" s="1"/>
  <c r="T92" i="20"/>
  <c r="T92" i="21" s="1"/>
  <c r="T112" i="13" s="1"/>
  <c r="P92" i="20"/>
  <c r="P92" i="21" s="1"/>
  <c r="P112" i="13" s="1"/>
  <c r="L92" i="20"/>
  <c r="L92" i="21" s="1"/>
  <c r="L112" i="13" s="1"/>
  <c r="H92" i="20"/>
  <c r="H92" i="21" s="1"/>
  <c r="H112" i="13" s="1"/>
  <c r="D92" i="20"/>
  <c r="D92" i="21" s="1"/>
  <c r="D112" i="13" s="1"/>
  <c r="Y91" i="20"/>
  <c r="Y91" i="21" s="1"/>
  <c r="Y111" i="13" s="1"/>
  <c r="U91" i="20"/>
  <c r="U91" i="21" s="1"/>
  <c r="U111" i="13" s="1"/>
  <c r="Q91" i="20"/>
  <c r="Q91" i="21" s="1"/>
  <c r="Q111" i="13" s="1"/>
  <c r="M91" i="20"/>
  <c r="M91" i="21" s="1"/>
  <c r="M111" i="13" s="1"/>
  <c r="I91" i="20"/>
  <c r="I91" i="21" s="1"/>
  <c r="I111" i="13" s="1"/>
  <c r="E91" i="20"/>
  <c r="E91" i="21" s="1"/>
  <c r="E111" i="13" s="1"/>
  <c r="V90" i="20"/>
  <c r="V90" i="21" s="1"/>
  <c r="V110" i="13" s="1"/>
  <c r="R90" i="20"/>
  <c r="R90" i="21" s="1"/>
  <c r="R110" i="13" s="1"/>
  <c r="N90" i="20"/>
  <c r="N90" i="21" s="1"/>
  <c r="N110" i="13" s="1"/>
  <c r="J90" i="20"/>
  <c r="J90" i="21" s="1"/>
  <c r="J110" i="13" s="1"/>
  <c r="F90" i="20"/>
  <c r="F90" i="21" s="1"/>
  <c r="F110" i="13" s="1"/>
  <c r="B90" i="20"/>
  <c r="B90" i="21" s="1"/>
  <c r="B110" i="13" s="1"/>
  <c r="W89" i="20"/>
  <c r="W89" i="21" s="1"/>
  <c r="W109" i="13" s="1"/>
  <c r="S89" i="20"/>
  <c r="S89" i="21" s="1"/>
  <c r="S109" i="13" s="1"/>
  <c r="D12" i="20"/>
  <c r="D12" i="21" s="1"/>
  <c r="D32" i="13" s="1"/>
  <c r="H12" i="20"/>
  <c r="H12" i="21" s="1"/>
  <c r="H32" i="13" s="1"/>
  <c r="L12" i="20"/>
  <c r="L12" i="21" s="1"/>
  <c r="L32" i="13" s="1"/>
  <c r="P12" i="20"/>
  <c r="P12" i="21" s="1"/>
  <c r="P32" i="13" s="1"/>
  <c r="T12" i="20"/>
  <c r="T12" i="21" s="1"/>
  <c r="T32" i="13" s="1"/>
  <c r="X12" i="20"/>
  <c r="X12" i="21" s="1"/>
  <c r="X32" i="13" s="1"/>
  <c r="C13" i="20"/>
  <c r="C13" i="21" s="1"/>
  <c r="C33" i="13" s="1"/>
  <c r="G13" i="20"/>
  <c r="G13" i="21" s="1"/>
  <c r="G33" i="13" s="1"/>
  <c r="K13" i="20"/>
  <c r="K13" i="21" s="1"/>
  <c r="K33" i="13" s="1"/>
  <c r="O13" i="20"/>
  <c r="O13" i="21" s="1"/>
  <c r="O33" i="13" s="1"/>
  <c r="S13" i="20"/>
  <c r="S13" i="21" s="1"/>
  <c r="S33" i="13" s="1"/>
  <c r="W13" i="20"/>
  <c r="W13" i="21" s="1"/>
  <c r="W33" i="13" s="1"/>
  <c r="B14" i="20"/>
  <c r="B14" i="21" s="1"/>
  <c r="B34" i="13" s="1"/>
  <c r="F14" i="20"/>
  <c r="F14" i="21" s="1"/>
  <c r="F34" i="13" s="1"/>
  <c r="J14" i="20"/>
  <c r="J14" i="21" s="1"/>
  <c r="J34" i="13" s="1"/>
  <c r="N14" i="20"/>
  <c r="N14" i="21" s="1"/>
  <c r="N34" i="13" s="1"/>
  <c r="R14" i="20"/>
  <c r="R14" i="21" s="1"/>
  <c r="R34" i="13" s="1"/>
  <c r="V14" i="20"/>
  <c r="V14" i="21" s="1"/>
  <c r="V34" i="13" s="1"/>
  <c r="E15" i="20"/>
  <c r="E15" i="21" s="1"/>
  <c r="E35" i="13" s="1"/>
  <c r="I15" i="20"/>
  <c r="I15" i="21" s="1"/>
  <c r="I35" i="13" s="1"/>
  <c r="M15" i="20"/>
  <c r="M15" i="21" s="1"/>
  <c r="M35" i="13" s="1"/>
  <c r="Q15" i="20"/>
  <c r="Q15" i="21" s="1"/>
  <c r="Q35" i="13" s="1"/>
  <c r="U15" i="20"/>
  <c r="U15" i="21" s="1"/>
  <c r="U35" i="13" s="1"/>
  <c r="Y15" i="20"/>
  <c r="Y15" i="21" s="1"/>
  <c r="Y35" i="13" s="1"/>
  <c r="D16" i="20"/>
  <c r="D16" i="21" s="1"/>
  <c r="D36" i="13" s="1"/>
  <c r="H16" i="20"/>
  <c r="H16" i="21" s="1"/>
  <c r="H36" i="13" s="1"/>
  <c r="L16" i="20"/>
  <c r="L16" i="21" s="1"/>
  <c r="L36" i="13" s="1"/>
  <c r="P16" i="20"/>
  <c r="P16" i="21" s="1"/>
  <c r="P36" i="13" s="1"/>
  <c r="T16" i="20"/>
  <c r="T16" i="21" s="1"/>
  <c r="T36" i="13" s="1"/>
  <c r="X16" i="20"/>
  <c r="X16" i="21" s="1"/>
  <c r="X36" i="13" s="1"/>
  <c r="C17" i="20"/>
  <c r="C17" i="21" s="1"/>
  <c r="C37" i="13" s="1"/>
  <c r="G17" i="20"/>
  <c r="G17" i="21" s="1"/>
  <c r="G37" i="13" s="1"/>
  <c r="K17" i="20"/>
  <c r="K17" i="21" s="1"/>
  <c r="K37" i="13" s="1"/>
  <c r="O17" i="20"/>
  <c r="O17" i="21" s="1"/>
  <c r="O37" i="13" s="1"/>
  <c r="S17" i="20"/>
  <c r="S17" i="21" s="1"/>
  <c r="S37" i="13" s="1"/>
  <c r="W17" i="20"/>
  <c r="W17" i="21" s="1"/>
  <c r="W37" i="13" s="1"/>
  <c r="B18" i="20"/>
  <c r="B18" i="21" s="1"/>
  <c r="B38" i="13" s="1"/>
  <c r="F18" i="20"/>
  <c r="F18" i="21" s="1"/>
  <c r="F38" i="13" s="1"/>
  <c r="J18" i="20"/>
  <c r="J18" i="21" s="1"/>
  <c r="J38" i="13" s="1"/>
  <c r="N18" i="20"/>
  <c r="N18" i="21" s="1"/>
  <c r="N38" i="13" s="1"/>
  <c r="R18" i="20"/>
  <c r="R18" i="21" s="1"/>
  <c r="R38" i="13" s="1"/>
  <c r="V18" i="20"/>
  <c r="V18" i="21" s="1"/>
  <c r="V38" i="13" s="1"/>
  <c r="E19" i="20"/>
  <c r="E19" i="21" s="1"/>
  <c r="E39" i="13" s="1"/>
  <c r="I19" i="20"/>
  <c r="I19" i="21" s="1"/>
  <c r="I39" i="13" s="1"/>
  <c r="M19" i="20"/>
  <c r="M19" i="21" s="1"/>
  <c r="M39" i="13" s="1"/>
  <c r="Q19" i="20"/>
  <c r="Q19" i="21" s="1"/>
  <c r="Q39" i="13" s="1"/>
  <c r="U19" i="20"/>
  <c r="U19" i="21" s="1"/>
  <c r="U39" i="13" s="1"/>
  <c r="Y19" i="20"/>
  <c r="Y19" i="21" s="1"/>
  <c r="Y39" i="13" s="1"/>
  <c r="D20" i="20"/>
  <c r="D20" i="21" s="1"/>
  <c r="D40" i="13" s="1"/>
  <c r="H20" i="20"/>
  <c r="H20" i="21" s="1"/>
  <c r="H40" i="13" s="1"/>
  <c r="L20" i="20"/>
  <c r="L20" i="21" s="1"/>
  <c r="L40" i="13" s="1"/>
  <c r="P20" i="20"/>
  <c r="P20" i="21" s="1"/>
  <c r="P40" i="13" s="1"/>
  <c r="T20" i="20"/>
  <c r="T20" i="21" s="1"/>
  <c r="T40" i="13" s="1"/>
  <c r="X20" i="20"/>
  <c r="X20" i="21" s="1"/>
  <c r="X40" i="13" s="1"/>
  <c r="C21" i="20"/>
  <c r="C21" i="21" s="1"/>
  <c r="C41" i="13" s="1"/>
  <c r="G21" i="20"/>
  <c r="G21" i="21" s="1"/>
  <c r="G41" i="13" s="1"/>
  <c r="K21" i="20"/>
  <c r="K21" i="21" s="1"/>
  <c r="K41" i="13" s="1"/>
  <c r="O21" i="20"/>
  <c r="O21" i="21" s="1"/>
  <c r="O41" i="13" s="1"/>
  <c r="S21" i="20"/>
  <c r="S21" i="21" s="1"/>
  <c r="S41" i="13" s="1"/>
  <c r="W21" i="20"/>
  <c r="W21" i="21" s="1"/>
  <c r="W41" i="13" s="1"/>
  <c r="B22" i="20"/>
  <c r="B22" i="21" s="1"/>
  <c r="B42" i="13" s="1"/>
  <c r="F22" i="20"/>
  <c r="F22" i="21" s="1"/>
  <c r="F42" i="13" s="1"/>
  <c r="J22" i="20"/>
  <c r="J22" i="21" s="1"/>
  <c r="J42" i="13" s="1"/>
  <c r="N22" i="20"/>
  <c r="N22" i="21" s="1"/>
  <c r="N42" i="13" s="1"/>
  <c r="R22" i="20"/>
  <c r="R22" i="21" s="1"/>
  <c r="R42" i="13" s="1"/>
  <c r="V22" i="20"/>
  <c r="V22" i="21" s="1"/>
  <c r="V42" i="13" s="1"/>
  <c r="E23" i="20"/>
  <c r="E23" i="21" s="1"/>
  <c r="E43" i="13" s="1"/>
  <c r="I23" i="20"/>
  <c r="I23" i="21" s="1"/>
  <c r="I43" i="13" s="1"/>
  <c r="M23" i="20"/>
  <c r="M23" i="21" s="1"/>
  <c r="M43" i="13" s="1"/>
  <c r="Q23" i="20"/>
  <c r="Q23" i="21" s="1"/>
  <c r="Q43" i="13" s="1"/>
  <c r="U23" i="20"/>
  <c r="U23" i="21" s="1"/>
  <c r="U43" i="13" s="1"/>
  <c r="Y23" i="20"/>
  <c r="Y23" i="21" s="1"/>
  <c r="Y43" i="13" s="1"/>
  <c r="D24" i="20"/>
  <c r="D24" i="21" s="1"/>
  <c r="D44" i="13" s="1"/>
  <c r="H24" i="20"/>
  <c r="H24" i="21" s="1"/>
  <c r="H44" i="13" s="1"/>
  <c r="L24" i="20"/>
  <c r="L24" i="21" s="1"/>
  <c r="L44" i="13" s="1"/>
  <c r="P24" i="20"/>
  <c r="P24" i="21" s="1"/>
  <c r="P44" i="13" s="1"/>
  <c r="T24" i="20"/>
  <c r="T24" i="21" s="1"/>
  <c r="T44" i="13" s="1"/>
  <c r="X24" i="20"/>
  <c r="X24" i="21" s="1"/>
  <c r="X44" i="13" s="1"/>
  <c r="C25" i="20"/>
  <c r="C25" i="21" s="1"/>
  <c r="C45" i="13" s="1"/>
  <c r="G25" i="20"/>
  <c r="G25" i="21" s="1"/>
  <c r="G45" i="13" s="1"/>
  <c r="K25" i="20"/>
  <c r="K25" i="21" s="1"/>
  <c r="K45" i="13" s="1"/>
  <c r="O25" i="20"/>
  <c r="O25" i="21" s="1"/>
  <c r="O45" i="13" s="1"/>
  <c r="S25" i="20"/>
  <c r="S25" i="21" s="1"/>
  <c r="S45" i="13" s="1"/>
  <c r="W25" i="20"/>
  <c r="W25" i="21" s="1"/>
  <c r="W45" i="13" s="1"/>
  <c r="B26" i="20"/>
  <c r="B26" i="21" s="1"/>
  <c r="B46" i="13" s="1"/>
  <c r="F26" i="20"/>
  <c r="F26" i="21" s="1"/>
  <c r="F46" i="13" s="1"/>
  <c r="J26" i="20"/>
  <c r="J26" i="21" s="1"/>
  <c r="J46" i="13" s="1"/>
  <c r="N26" i="20"/>
  <c r="N26" i="21" s="1"/>
  <c r="N46" i="13" s="1"/>
  <c r="R26" i="20"/>
  <c r="R26" i="21" s="1"/>
  <c r="R46" i="13" s="1"/>
  <c r="V26" i="20"/>
  <c r="V26" i="21" s="1"/>
  <c r="V46" i="13" s="1"/>
  <c r="E27" i="20"/>
  <c r="E27" i="21" s="1"/>
  <c r="E47" i="13" s="1"/>
  <c r="I27" i="20"/>
  <c r="I27" i="21" s="1"/>
  <c r="I47" i="13" s="1"/>
  <c r="M27" i="20"/>
  <c r="M27" i="21" s="1"/>
  <c r="M47" i="13" s="1"/>
  <c r="Q27" i="20"/>
  <c r="Q27" i="21" s="1"/>
  <c r="Q47" i="13" s="1"/>
  <c r="U27" i="20"/>
  <c r="U27" i="21" s="1"/>
  <c r="U47" i="13" s="1"/>
  <c r="Y27" i="20"/>
  <c r="Y27" i="21" s="1"/>
  <c r="Y47" i="13" s="1"/>
  <c r="D28" i="20"/>
  <c r="D28" i="21" s="1"/>
  <c r="D48" i="13" s="1"/>
  <c r="H28" i="20"/>
  <c r="H28" i="21" s="1"/>
  <c r="H48" i="13" s="1"/>
  <c r="L28" i="20"/>
  <c r="L28" i="21" s="1"/>
  <c r="L48" i="13" s="1"/>
  <c r="P28" i="20"/>
  <c r="P28" i="21" s="1"/>
  <c r="P48" i="13" s="1"/>
  <c r="T28" i="20"/>
  <c r="T28" i="21" s="1"/>
  <c r="T48" i="13" s="1"/>
  <c r="X28" i="20"/>
  <c r="X28" i="21" s="1"/>
  <c r="X48" i="13" s="1"/>
  <c r="C29" i="20"/>
  <c r="C29" i="21" s="1"/>
  <c r="C49" i="13" s="1"/>
  <c r="G29" i="20"/>
  <c r="G29" i="21" s="1"/>
  <c r="G49" i="13" s="1"/>
  <c r="K29" i="20"/>
  <c r="K29" i="21" s="1"/>
  <c r="K49" i="13" s="1"/>
  <c r="O29" i="20"/>
  <c r="O29" i="21" s="1"/>
  <c r="O49" i="13" s="1"/>
  <c r="S29" i="20"/>
  <c r="S29" i="21" s="1"/>
  <c r="S49" i="13" s="1"/>
  <c r="W29" i="20"/>
  <c r="W29" i="21" s="1"/>
  <c r="W49" i="13" s="1"/>
  <c r="B30" i="20"/>
  <c r="B30" i="21" s="1"/>
  <c r="B50" i="13" s="1"/>
  <c r="F30" i="20"/>
  <c r="F30" i="21" s="1"/>
  <c r="F50" i="13" s="1"/>
  <c r="J30" i="20"/>
  <c r="J30" i="21" s="1"/>
  <c r="J50" i="13" s="1"/>
  <c r="N30" i="20"/>
  <c r="N30" i="21" s="1"/>
  <c r="N50" i="13" s="1"/>
  <c r="R30" i="20"/>
  <c r="R30" i="21" s="1"/>
  <c r="R50" i="13" s="1"/>
  <c r="V30" i="20"/>
  <c r="V30" i="21" s="1"/>
  <c r="V50" i="13" s="1"/>
  <c r="E31" i="20"/>
  <c r="E31" i="21" s="1"/>
  <c r="E51" i="13" s="1"/>
  <c r="I31" i="20"/>
  <c r="I31" i="21" s="1"/>
  <c r="I51" i="13" s="1"/>
  <c r="M31" i="20"/>
  <c r="M31" i="21" s="1"/>
  <c r="M51" i="13" s="1"/>
  <c r="Q31" i="20"/>
  <c r="Q31" i="21" s="1"/>
  <c r="Q51" i="13" s="1"/>
  <c r="U31" i="20"/>
  <c r="U31" i="21" s="1"/>
  <c r="U51" i="13" s="1"/>
  <c r="Y31" i="20"/>
  <c r="Y31" i="21" s="1"/>
  <c r="Y51" i="13" s="1"/>
  <c r="D32" i="20"/>
  <c r="D32" i="21" s="1"/>
  <c r="D52" i="13" s="1"/>
  <c r="H32" i="20"/>
  <c r="H32" i="21" s="1"/>
  <c r="H52" i="13" s="1"/>
  <c r="L32" i="20"/>
  <c r="L32" i="21" s="1"/>
  <c r="L52" i="13" s="1"/>
  <c r="P32" i="20"/>
  <c r="P32" i="21" s="1"/>
  <c r="P52" i="13" s="1"/>
  <c r="T32" i="20"/>
  <c r="T32" i="21" s="1"/>
  <c r="T52" i="13" s="1"/>
  <c r="X32" i="20"/>
  <c r="X32" i="21" s="1"/>
  <c r="X52" i="13" s="1"/>
  <c r="C33" i="20"/>
  <c r="C33" i="21" s="1"/>
  <c r="C53" i="13" s="1"/>
  <c r="G33" i="20"/>
  <c r="G33" i="21" s="1"/>
  <c r="G53" i="13" s="1"/>
  <c r="K33" i="20"/>
  <c r="K33" i="21" s="1"/>
  <c r="K53" i="13" s="1"/>
  <c r="O33" i="20"/>
  <c r="O33" i="21" s="1"/>
  <c r="O53" i="13" s="1"/>
  <c r="S33" i="20"/>
  <c r="S33" i="21" s="1"/>
  <c r="S53" i="13" s="1"/>
  <c r="W33" i="20"/>
  <c r="W33" i="21" s="1"/>
  <c r="W53" i="13" s="1"/>
  <c r="B34" i="20"/>
  <c r="B34" i="21" s="1"/>
  <c r="B54" i="13" s="1"/>
  <c r="F34" i="20"/>
  <c r="F34" i="21" s="1"/>
  <c r="F54" i="13" s="1"/>
  <c r="J34" i="20"/>
  <c r="J34" i="21" s="1"/>
  <c r="J54" i="13" s="1"/>
  <c r="N34" i="20"/>
  <c r="N34" i="21" s="1"/>
  <c r="N54" i="13" s="1"/>
  <c r="R34" i="20"/>
  <c r="R34" i="21" s="1"/>
  <c r="R54" i="13" s="1"/>
  <c r="V34" i="20"/>
  <c r="V34" i="21" s="1"/>
  <c r="V54" i="13" s="1"/>
  <c r="E35" i="20"/>
  <c r="E35" i="21" s="1"/>
  <c r="E55" i="13" s="1"/>
  <c r="I35" i="20"/>
  <c r="I35" i="21" s="1"/>
  <c r="I55" i="13" s="1"/>
  <c r="M35" i="20"/>
  <c r="M35" i="21" s="1"/>
  <c r="M55" i="13" s="1"/>
  <c r="Q35" i="20"/>
  <c r="Q35" i="21" s="1"/>
  <c r="Q55" i="13" s="1"/>
  <c r="U35" i="20"/>
  <c r="U35" i="21" s="1"/>
  <c r="U55" i="13" s="1"/>
  <c r="Y35" i="20"/>
  <c r="Y35" i="21" s="1"/>
  <c r="Y55" i="13" s="1"/>
  <c r="D36" i="20"/>
  <c r="D36" i="21" s="1"/>
  <c r="D56" i="13" s="1"/>
  <c r="H36" i="20"/>
  <c r="H36" i="21" s="1"/>
  <c r="H56" i="13" s="1"/>
  <c r="L36" i="20"/>
  <c r="L36" i="21" s="1"/>
  <c r="L56" i="13" s="1"/>
  <c r="P36" i="20"/>
  <c r="P36" i="21" s="1"/>
  <c r="P56" i="13" s="1"/>
  <c r="T36" i="20"/>
  <c r="T36" i="21" s="1"/>
  <c r="T56" i="13" s="1"/>
  <c r="X36" i="20"/>
  <c r="X36" i="21" s="1"/>
  <c r="X56" i="13" s="1"/>
  <c r="C37" i="20"/>
  <c r="C37" i="21" s="1"/>
  <c r="C57" i="13" s="1"/>
  <c r="G37" i="20"/>
  <c r="G37" i="21" s="1"/>
  <c r="G57" i="13" s="1"/>
  <c r="K37" i="20"/>
  <c r="K37" i="21" s="1"/>
  <c r="K57" i="13" s="1"/>
  <c r="O37" i="20"/>
  <c r="O37" i="21" s="1"/>
  <c r="O57" i="13" s="1"/>
  <c r="S37" i="20"/>
  <c r="S37" i="21" s="1"/>
  <c r="S57" i="13" s="1"/>
  <c r="W37" i="20"/>
  <c r="W37" i="21" s="1"/>
  <c r="W57" i="13" s="1"/>
  <c r="B38" i="20"/>
  <c r="B38" i="21" s="1"/>
  <c r="B58" i="13" s="1"/>
  <c r="F38" i="20"/>
  <c r="F38" i="21" s="1"/>
  <c r="F58" i="13" s="1"/>
  <c r="J38" i="20"/>
  <c r="J38" i="21" s="1"/>
  <c r="J58" i="13" s="1"/>
  <c r="N38" i="20"/>
  <c r="N38" i="21" s="1"/>
  <c r="N58" i="13" s="1"/>
  <c r="R38" i="20"/>
  <c r="R38" i="21" s="1"/>
  <c r="R58" i="13" s="1"/>
  <c r="V38" i="20"/>
  <c r="V38" i="21" s="1"/>
  <c r="V58" i="13" s="1"/>
  <c r="E39" i="20"/>
  <c r="E39" i="21" s="1"/>
  <c r="E59" i="13" s="1"/>
  <c r="I39" i="20"/>
  <c r="I39" i="21" s="1"/>
  <c r="I59" i="13" s="1"/>
  <c r="M39" i="20"/>
  <c r="M39" i="21" s="1"/>
  <c r="M59" i="13" s="1"/>
  <c r="Q39" i="20"/>
  <c r="Q39" i="21" s="1"/>
  <c r="Q59" i="13" s="1"/>
  <c r="U39" i="20"/>
  <c r="U39" i="21" s="1"/>
  <c r="U59" i="13" s="1"/>
  <c r="Y39" i="20"/>
  <c r="Y39" i="21" s="1"/>
  <c r="Y59" i="13" s="1"/>
  <c r="D40" i="20"/>
  <c r="D40" i="21" s="1"/>
  <c r="D60" i="13" s="1"/>
  <c r="H40" i="20"/>
  <c r="H40" i="21" s="1"/>
  <c r="H60" i="13" s="1"/>
  <c r="L40" i="20"/>
  <c r="L40" i="21" s="1"/>
  <c r="L60" i="13" s="1"/>
  <c r="P40" i="20"/>
  <c r="P40" i="21" s="1"/>
  <c r="P60" i="13" s="1"/>
  <c r="T40" i="20"/>
  <c r="T40" i="21" s="1"/>
  <c r="T60" i="13" s="1"/>
  <c r="X40" i="20"/>
  <c r="X40" i="21" s="1"/>
  <c r="X60" i="13" s="1"/>
  <c r="C41" i="20"/>
  <c r="C41" i="21" s="1"/>
  <c r="C61" i="13" s="1"/>
  <c r="G41" i="20"/>
  <c r="G41" i="21" s="1"/>
  <c r="G61" i="13" s="1"/>
  <c r="K41" i="20"/>
  <c r="K41" i="21" s="1"/>
  <c r="K61" i="13" s="1"/>
  <c r="O41" i="20"/>
  <c r="O41" i="21" s="1"/>
  <c r="O61" i="13" s="1"/>
  <c r="S41" i="20"/>
  <c r="S41" i="21" s="1"/>
  <c r="S61" i="13" s="1"/>
  <c r="W41" i="20"/>
  <c r="W41" i="21" s="1"/>
  <c r="W61" i="13" s="1"/>
  <c r="B42" i="20"/>
  <c r="B42" i="21" s="1"/>
  <c r="B62" i="13" s="1"/>
  <c r="F42" i="20"/>
  <c r="F42" i="21" s="1"/>
  <c r="F62" i="13" s="1"/>
  <c r="J42" i="20"/>
  <c r="J42" i="21" s="1"/>
  <c r="J62" i="13" s="1"/>
  <c r="N42" i="20"/>
  <c r="N42" i="21" s="1"/>
  <c r="N62" i="13" s="1"/>
  <c r="R42" i="20"/>
  <c r="R42" i="21" s="1"/>
  <c r="R62" i="13" s="1"/>
  <c r="V42" i="20"/>
  <c r="V42" i="21" s="1"/>
  <c r="V62" i="13" s="1"/>
  <c r="E43" i="20"/>
  <c r="E43" i="21" s="1"/>
  <c r="E63" i="13" s="1"/>
  <c r="I43" i="20"/>
  <c r="I43" i="21" s="1"/>
  <c r="I63" i="13" s="1"/>
  <c r="M43" i="20"/>
  <c r="M43" i="21" s="1"/>
  <c r="M63" i="13" s="1"/>
  <c r="Q43" i="20"/>
  <c r="Q43" i="21" s="1"/>
  <c r="Q63" i="13" s="1"/>
  <c r="U43" i="20"/>
  <c r="U43" i="21" s="1"/>
  <c r="U63" i="13" s="1"/>
  <c r="Y43" i="20"/>
  <c r="Y43" i="21" s="1"/>
  <c r="Y63" i="13" s="1"/>
  <c r="D44" i="20"/>
  <c r="D44" i="21" s="1"/>
  <c r="D64" i="13" s="1"/>
  <c r="H44" i="20"/>
  <c r="H44" i="21" s="1"/>
  <c r="H64" i="13" s="1"/>
  <c r="L44" i="20"/>
  <c r="L44" i="21" s="1"/>
  <c r="L64" i="13" s="1"/>
  <c r="P44" i="20"/>
  <c r="P44" i="21" s="1"/>
  <c r="P64" i="13" s="1"/>
  <c r="T44" i="20"/>
  <c r="T44" i="21" s="1"/>
  <c r="T64" i="13" s="1"/>
  <c r="X44" i="20"/>
  <c r="X44" i="21" s="1"/>
  <c r="X64" i="13" s="1"/>
  <c r="C45" i="20"/>
  <c r="C45" i="21" s="1"/>
  <c r="C65" i="13" s="1"/>
  <c r="G45" i="20"/>
  <c r="G45" i="21" s="1"/>
  <c r="G65" i="13" s="1"/>
  <c r="K45" i="20"/>
  <c r="K45" i="21" s="1"/>
  <c r="K65" i="13" s="1"/>
  <c r="O45" i="20"/>
  <c r="O45" i="21" s="1"/>
  <c r="O65" i="13" s="1"/>
  <c r="S45" i="20"/>
  <c r="S45" i="21" s="1"/>
  <c r="S65" i="13" s="1"/>
  <c r="W45" i="20"/>
  <c r="W45" i="21" s="1"/>
  <c r="W65" i="13" s="1"/>
  <c r="B46" i="20"/>
  <c r="B46" i="21" s="1"/>
  <c r="B66" i="13" s="1"/>
  <c r="F46" i="20"/>
  <c r="F46" i="21" s="1"/>
  <c r="F66" i="13" s="1"/>
  <c r="J46" i="20"/>
  <c r="J46" i="21" s="1"/>
  <c r="J66" i="13" s="1"/>
  <c r="N46" i="20"/>
  <c r="N46" i="21" s="1"/>
  <c r="N66" i="13" s="1"/>
  <c r="R46" i="20"/>
  <c r="R46" i="21" s="1"/>
  <c r="R66" i="13" s="1"/>
  <c r="V46" i="20"/>
  <c r="V46" i="21" s="1"/>
  <c r="V66" i="13" s="1"/>
  <c r="E47" i="20"/>
  <c r="E47" i="21" s="1"/>
  <c r="E67" i="13" s="1"/>
  <c r="I47" i="20"/>
  <c r="I47" i="21" s="1"/>
  <c r="I67" i="13" s="1"/>
  <c r="M47" i="20"/>
  <c r="M47" i="21" s="1"/>
  <c r="M67" i="13" s="1"/>
  <c r="Q47" i="20"/>
  <c r="Q47" i="21" s="1"/>
  <c r="Q67" i="13" s="1"/>
  <c r="U47" i="20"/>
  <c r="U47" i="21" s="1"/>
  <c r="U67" i="13" s="1"/>
  <c r="Y47" i="20"/>
  <c r="Y47" i="21" s="1"/>
  <c r="Y67" i="13" s="1"/>
  <c r="D48" i="20"/>
  <c r="D48" i="21" s="1"/>
  <c r="D68" i="13" s="1"/>
  <c r="H48" i="20"/>
  <c r="H48" i="21" s="1"/>
  <c r="H68" i="13" s="1"/>
  <c r="L48" i="20"/>
  <c r="L48" i="21" s="1"/>
  <c r="L68" i="13" s="1"/>
  <c r="P48" i="20"/>
  <c r="P48" i="21" s="1"/>
  <c r="P68" i="13" s="1"/>
  <c r="T48" i="20"/>
  <c r="T48" i="21" s="1"/>
  <c r="T68" i="13" s="1"/>
  <c r="X48" i="20"/>
  <c r="X48" i="21" s="1"/>
  <c r="X68" i="13" s="1"/>
  <c r="C49" i="20"/>
  <c r="C49" i="21" s="1"/>
  <c r="C69" i="13" s="1"/>
  <c r="G49" i="20"/>
  <c r="G49" i="21" s="1"/>
  <c r="G69" i="13" s="1"/>
  <c r="K49" i="20"/>
  <c r="K49" i="21" s="1"/>
  <c r="K69" i="13" s="1"/>
  <c r="O49" i="20"/>
  <c r="O49" i="21" s="1"/>
  <c r="O69" i="13" s="1"/>
  <c r="S49" i="20"/>
  <c r="S49" i="21" s="1"/>
  <c r="S69" i="13" s="1"/>
  <c r="W49" i="20"/>
  <c r="W49" i="21" s="1"/>
  <c r="W69" i="13" s="1"/>
  <c r="B50" i="20"/>
  <c r="B50" i="21" s="1"/>
  <c r="B70" i="13" s="1"/>
  <c r="F50" i="20"/>
  <c r="F50" i="21" s="1"/>
  <c r="F70" i="13" s="1"/>
  <c r="J50" i="20"/>
  <c r="J50" i="21" s="1"/>
  <c r="J70" i="13" s="1"/>
  <c r="N50" i="20"/>
  <c r="N50" i="21" s="1"/>
  <c r="N70" i="13" s="1"/>
  <c r="R50" i="20"/>
  <c r="R50" i="21" s="1"/>
  <c r="R70" i="13" s="1"/>
  <c r="V50" i="20"/>
  <c r="V50" i="21" s="1"/>
  <c r="V70" i="13" s="1"/>
  <c r="E51" i="20"/>
  <c r="E51" i="21" s="1"/>
  <c r="E71" i="13" s="1"/>
  <c r="I51" i="20"/>
  <c r="I51" i="21" s="1"/>
  <c r="I71" i="13" s="1"/>
  <c r="M51" i="20"/>
  <c r="M51" i="21" s="1"/>
  <c r="M71" i="13" s="1"/>
  <c r="Q51" i="20"/>
  <c r="Q51" i="21" s="1"/>
  <c r="Q71" i="13" s="1"/>
  <c r="U51" i="20"/>
  <c r="U51" i="21" s="1"/>
  <c r="U71" i="13" s="1"/>
  <c r="Y51" i="20"/>
  <c r="Y51" i="21" s="1"/>
  <c r="Y71" i="13" s="1"/>
  <c r="D52" i="20"/>
  <c r="D52" i="21" s="1"/>
  <c r="D72" i="13" s="1"/>
  <c r="H52" i="20"/>
  <c r="H52" i="21" s="1"/>
  <c r="H72" i="13" s="1"/>
  <c r="L52" i="20"/>
  <c r="L52" i="21" s="1"/>
  <c r="L72" i="13" s="1"/>
  <c r="P52" i="20"/>
  <c r="P52" i="21" s="1"/>
  <c r="P72" i="13" s="1"/>
  <c r="T52" i="20"/>
  <c r="T52" i="21" s="1"/>
  <c r="T72" i="13" s="1"/>
  <c r="X52" i="20"/>
  <c r="X52" i="21" s="1"/>
  <c r="X72" i="13" s="1"/>
  <c r="C53" i="20"/>
  <c r="C53" i="21" s="1"/>
  <c r="C73" i="13" s="1"/>
  <c r="G53" i="20"/>
  <c r="G53" i="21" s="1"/>
  <c r="G73" i="13" s="1"/>
  <c r="K53" i="20"/>
  <c r="K53" i="21" s="1"/>
  <c r="K73" i="13" s="1"/>
  <c r="O53" i="20"/>
  <c r="O53" i="21" s="1"/>
  <c r="O73" i="13" s="1"/>
  <c r="S53" i="20"/>
  <c r="S53" i="21" s="1"/>
  <c r="S73" i="13" s="1"/>
  <c r="W53" i="20"/>
  <c r="W53" i="21" s="1"/>
  <c r="W73" i="13" s="1"/>
  <c r="B54" i="20"/>
  <c r="B54" i="21" s="1"/>
  <c r="B74" i="13" s="1"/>
  <c r="F54" i="20"/>
  <c r="F54" i="21" s="1"/>
  <c r="F74" i="13" s="1"/>
  <c r="J54" i="20"/>
  <c r="J54" i="21" s="1"/>
  <c r="J74" i="13" s="1"/>
  <c r="N54" i="20"/>
  <c r="N54" i="21" s="1"/>
  <c r="N74" i="13" s="1"/>
  <c r="R54" i="20"/>
  <c r="R54" i="21" s="1"/>
  <c r="R74" i="13" s="1"/>
  <c r="V54" i="20"/>
  <c r="V54" i="21" s="1"/>
  <c r="V74" i="13" s="1"/>
  <c r="E55" i="20"/>
  <c r="E55" i="21" s="1"/>
  <c r="E75" i="13" s="1"/>
  <c r="I55" i="20"/>
  <c r="I55" i="21" s="1"/>
  <c r="I75" i="13" s="1"/>
  <c r="M55" i="20"/>
  <c r="M55" i="21" s="1"/>
  <c r="M75" i="13" s="1"/>
  <c r="Q55" i="20"/>
  <c r="Q55" i="21" s="1"/>
  <c r="Q75" i="13" s="1"/>
  <c r="U55" i="20"/>
  <c r="U55" i="21" s="1"/>
  <c r="U75" i="13" s="1"/>
  <c r="Y55" i="20"/>
  <c r="Y55" i="21" s="1"/>
  <c r="Y75" i="13" s="1"/>
  <c r="D56" i="20"/>
  <c r="D56" i="21" s="1"/>
  <c r="D76" i="13" s="1"/>
  <c r="H56" i="20"/>
  <c r="H56" i="21" s="1"/>
  <c r="H76" i="13" s="1"/>
  <c r="L56" i="20"/>
  <c r="L56" i="21" s="1"/>
  <c r="L76" i="13" s="1"/>
  <c r="P56" i="20"/>
  <c r="P56" i="21" s="1"/>
  <c r="P76" i="13" s="1"/>
  <c r="T56" i="20"/>
  <c r="T56" i="21" s="1"/>
  <c r="T76" i="13" s="1"/>
  <c r="X56" i="20"/>
  <c r="X56" i="21" s="1"/>
  <c r="X76" i="13" s="1"/>
  <c r="C57" i="20"/>
  <c r="C57" i="21" s="1"/>
  <c r="C77" i="13" s="1"/>
  <c r="G57" i="20"/>
  <c r="G57" i="21" s="1"/>
  <c r="G77" i="13" s="1"/>
  <c r="K57" i="20"/>
  <c r="K57" i="21" s="1"/>
  <c r="K77" i="13" s="1"/>
  <c r="O57" i="20"/>
  <c r="O57" i="21" s="1"/>
  <c r="O77" i="13" s="1"/>
  <c r="S57" i="20"/>
  <c r="S57" i="21" s="1"/>
  <c r="S77" i="13" s="1"/>
  <c r="W57" i="20"/>
  <c r="W57" i="21" s="1"/>
  <c r="W77" i="13" s="1"/>
  <c r="B58" i="20"/>
  <c r="B58" i="21" s="1"/>
  <c r="B78" i="13" s="1"/>
  <c r="F58" i="20"/>
  <c r="F58" i="21" s="1"/>
  <c r="F78" i="13" s="1"/>
  <c r="J58" i="20"/>
  <c r="J58" i="21" s="1"/>
  <c r="J78" i="13" s="1"/>
  <c r="N58" i="20"/>
  <c r="N58" i="21" s="1"/>
  <c r="N78" i="13" s="1"/>
  <c r="R58" i="20"/>
  <c r="R58" i="21" s="1"/>
  <c r="R78" i="13" s="1"/>
  <c r="V58" i="20"/>
  <c r="V58" i="21" s="1"/>
  <c r="V78" i="13" s="1"/>
  <c r="E59" i="20"/>
  <c r="E59" i="21" s="1"/>
  <c r="E79" i="13" s="1"/>
  <c r="I59" i="20"/>
  <c r="I59" i="21" s="1"/>
  <c r="I79" i="13" s="1"/>
  <c r="M59" i="20"/>
  <c r="M59" i="21" s="1"/>
  <c r="M79" i="13" s="1"/>
  <c r="Q59" i="20"/>
  <c r="Q59" i="21" s="1"/>
  <c r="Q79" i="13" s="1"/>
  <c r="U59" i="20"/>
  <c r="U59" i="21" s="1"/>
  <c r="U79" i="13" s="1"/>
  <c r="Y59" i="20"/>
  <c r="Y59" i="21" s="1"/>
  <c r="Y79" i="13" s="1"/>
  <c r="D60" i="20"/>
  <c r="D60" i="21" s="1"/>
  <c r="D80" i="13" s="1"/>
  <c r="H60" i="20"/>
  <c r="H60" i="21" s="1"/>
  <c r="H80" i="13" s="1"/>
  <c r="L60" i="20"/>
  <c r="L60" i="21" s="1"/>
  <c r="L80" i="13" s="1"/>
  <c r="P60" i="20"/>
  <c r="P60" i="21" s="1"/>
  <c r="P80" i="13" s="1"/>
  <c r="T60" i="20"/>
  <c r="T60" i="21" s="1"/>
  <c r="T80" i="13" s="1"/>
  <c r="X60" i="20"/>
  <c r="X60" i="21" s="1"/>
  <c r="X80" i="13" s="1"/>
  <c r="C61" i="20"/>
  <c r="C61" i="21" s="1"/>
  <c r="C81" i="13" s="1"/>
  <c r="G61" i="20"/>
  <c r="G61" i="21" s="1"/>
  <c r="G81" i="13" s="1"/>
  <c r="K61" i="20"/>
  <c r="K61" i="21" s="1"/>
  <c r="K81" i="13" s="1"/>
  <c r="O61" i="20"/>
  <c r="O61" i="21" s="1"/>
  <c r="O81" i="13" s="1"/>
  <c r="S61" i="20"/>
  <c r="S61" i="21" s="1"/>
  <c r="S81" i="13" s="1"/>
  <c r="W61" i="20"/>
  <c r="W61" i="21" s="1"/>
  <c r="W81" i="13" s="1"/>
  <c r="B62" i="20"/>
  <c r="B62" i="21" s="1"/>
  <c r="B82" i="13" s="1"/>
  <c r="F62" i="20"/>
  <c r="F62" i="21" s="1"/>
  <c r="F82" i="13" s="1"/>
  <c r="J62" i="20"/>
  <c r="J62" i="21" s="1"/>
  <c r="J82" i="13" s="1"/>
  <c r="N62" i="20"/>
  <c r="N62" i="21" s="1"/>
  <c r="N82" i="13" s="1"/>
  <c r="R62" i="20"/>
  <c r="R62" i="21" s="1"/>
  <c r="R82" i="13" s="1"/>
  <c r="V62" i="20"/>
  <c r="V62" i="21" s="1"/>
  <c r="V82" i="13" s="1"/>
  <c r="E63" i="20"/>
  <c r="E63" i="21" s="1"/>
  <c r="E83" i="13" s="1"/>
  <c r="I63" i="20"/>
  <c r="I63" i="21" s="1"/>
  <c r="I83" i="13" s="1"/>
  <c r="M63" i="20"/>
  <c r="M63" i="21" s="1"/>
  <c r="M83" i="13" s="1"/>
  <c r="Q63" i="20"/>
  <c r="Q63" i="21" s="1"/>
  <c r="Q83" i="13" s="1"/>
  <c r="U63" i="20"/>
  <c r="U63" i="21" s="1"/>
  <c r="U83" i="13" s="1"/>
  <c r="Y63" i="20"/>
  <c r="Y63" i="21" s="1"/>
  <c r="Y83" i="13" s="1"/>
  <c r="D64" i="20"/>
  <c r="D64" i="21" s="1"/>
  <c r="D84" i="13" s="1"/>
  <c r="H64" i="20"/>
  <c r="H64" i="21" s="1"/>
  <c r="H84" i="13" s="1"/>
  <c r="L64" i="20"/>
  <c r="L64" i="21" s="1"/>
  <c r="L84" i="13" s="1"/>
  <c r="P64" i="20"/>
  <c r="P64" i="21" s="1"/>
  <c r="P84" i="13" s="1"/>
  <c r="T64" i="20"/>
  <c r="T64" i="21" s="1"/>
  <c r="T84" i="13" s="1"/>
  <c r="X64" i="20"/>
  <c r="X64" i="21" s="1"/>
  <c r="X84" i="13" s="1"/>
  <c r="C65" i="20"/>
  <c r="C65" i="21" s="1"/>
  <c r="C85" i="13" s="1"/>
  <c r="G65" i="20"/>
  <c r="G65" i="21" s="1"/>
  <c r="G85" i="13" s="1"/>
  <c r="K65" i="20"/>
  <c r="K65" i="21" s="1"/>
  <c r="K85" i="13" s="1"/>
  <c r="O65" i="20"/>
  <c r="O65" i="21" s="1"/>
  <c r="O85" i="13" s="1"/>
  <c r="S65" i="20"/>
  <c r="S65" i="21" s="1"/>
  <c r="S85" i="13" s="1"/>
  <c r="W65" i="20"/>
  <c r="W65" i="21" s="1"/>
  <c r="W85" i="13" s="1"/>
  <c r="B66" i="20"/>
  <c r="B66" i="21" s="1"/>
  <c r="B86" i="13" s="1"/>
  <c r="F66" i="20"/>
  <c r="F66" i="21" s="1"/>
  <c r="F86" i="13" s="1"/>
  <c r="J66" i="20"/>
  <c r="J66" i="21" s="1"/>
  <c r="J86" i="13" s="1"/>
  <c r="N66" i="20"/>
  <c r="N66" i="21" s="1"/>
  <c r="N86" i="13" s="1"/>
  <c r="R66" i="20"/>
  <c r="R66" i="21" s="1"/>
  <c r="R86" i="13" s="1"/>
  <c r="V66" i="20"/>
  <c r="V66" i="21" s="1"/>
  <c r="V86" i="13" s="1"/>
  <c r="E67" i="20"/>
  <c r="E67" i="21" s="1"/>
  <c r="E87" i="13" s="1"/>
  <c r="I67" i="20"/>
  <c r="I67" i="21" s="1"/>
  <c r="I87" i="13" s="1"/>
  <c r="M67" i="20"/>
  <c r="M67" i="21" s="1"/>
  <c r="M87" i="13" s="1"/>
  <c r="Q67" i="20"/>
  <c r="Q67" i="21" s="1"/>
  <c r="Q87" i="13" s="1"/>
  <c r="U67" i="20"/>
  <c r="U67" i="21" s="1"/>
  <c r="U87" i="13" s="1"/>
  <c r="Y67" i="20"/>
  <c r="Y67" i="21" s="1"/>
  <c r="Y87" i="13" s="1"/>
  <c r="D68" i="20"/>
  <c r="D68" i="21" s="1"/>
  <c r="D88" i="13" s="1"/>
  <c r="H68" i="20"/>
  <c r="H68" i="21" s="1"/>
  <c r="H88" i="13" s="1"/>
  <c r="L68" i="20"/>
  <c r="L68" i="21" s="1"/>
  <c r="L88" i="13" s="1"/>
  <c r="P68" i="20"/>
  <c r="P68" i="21" s="1"/>
  <c r="P88" i="13" s="1"/>
  <c r="T68" i="20"/>
  <c r="T68" i="21" s="1"/>
  <c r="T88" i="13" s="1"/>
  <c r="X68" i="20"/>
  <c r="X68" i="21" s="1"/>
  <c r="X88" i="13" s="1"/>
  <c r="C69" i="20"/>
  <c r="C69" i="21" s="1"/>
  <c r="C89" i="13" s="1"/>
  <c r="G69" i="20"/>
  <c r="G69" i="21" s="1"/>
  <c r="G89" i="13" s="1"/>
  <c r="K69" i="20"/>
  <c r="K69" i="21" s="1"/>
  <c r="K89" i="13" s="1"/>
  <c r="O69" i="20"/>
  <c r="O69" i="21" s="1"/>
  <c r="O89" i="13" s="1"/>
  <c r="S69" i="20"/>
  <c r="S69" i="21" s="1"/>
  <c r="S89" i="13" s="1"/>
  <c r="W69" i="20"/>
  <c r="W69" i="21" s="1"/>
  <c r="W89" i="13" s="1"/>
  <c r="B70" i="20"/>
  <c r="B70" i="21" s="1"/>
  <c r="B90" i="13" s="1"/>
  <c r="F70" i="20"/>
  <c r="F70" i="21" s="1"/>
  <c r="F90" i="13" s="1"/>
  <c r="J70" i="20"/>
  <c r="J70" i="21" s="1"/>
  <c r="J90" i="13" s="1"/>
  <c r="N70" i="20"/>
  <c r="N70" i="21" s="1"/>
  <c r="N90" i="13" s="1"/>
  <c r="R70" i="20"/>
  <c r="R70" i="21" s="1"/>
  <c r="R90" i="13" s="1"/>
  <c r="V70" i="20"/>
  <c r="V70" i="21" s="1"/>
  <c r="V90" i="13" s="1"/>
  <c r="E71" i="20"/>
  <c r="E71" i="21" s="1"/>
  <c r="E91" i="13" s="1"/>
  <c r="I71" i="20"/>
  <c r="I71" i="21" s="1"/>
  <c r="I91" i="13" s="1"/>
  <c r="M71" i="20"/>
  <c r="M71" i="21" s="1"/>
  <c r="M91" i="13" s="1"/>
  <c r="Q71" i="20"/>
  <c r="Q71" i="21" s="1"/>
  <c r="Q91" i="13" s="1"/>
  <c r="U71" i="20"/>
  <c r="U71" i="21" s="1"/>
  <c r="U91" i="13" s="1"/>
  <c r="Y71" i="20"/>
  <c r="Y71" i="21" s="1"/>
  <c r="Y91" i="13" s="1"/>
  <c r="D72" i="20"/>
  <c r="D72" i="21" s="1"/>
  <c r="D92" i="13" s="1"/>
  <c r="H72" i="20"/>
  <c r="H72" i="21" s="1"/>
  <c r="H92" i="13" s="1"/>
  <c r="L72" i="20"/>
  <c r="L72" i="21" s="1"/>
  <c r="L92" i="13" s="1"/>
  <c r="P72" i="20"/>
  <c r="P72" i="21" s="1"/>
  <c r="P92" i="13" s="1"/>
  <c r="T72" i="20"/>
  <c r="T72" i="21" s="1"/>
  <c r="T92" i="13" s="1"/>
  <c r="X72" i="20"/>
  <c r="X72" i="21" s="1"/>
  <c r="X92" i="13" s="1"/>
  <c r="C73" i="20"/>
  <c r="C73" i="21" s="1"/>
  <c r="C93" i="13" s="1"/>
  <c r="G73" i="20"/>
  <c r="G73" i="21" s="1"/>
  <c r="G93" i="13" s="1"/>
  <c r="K73" i="20"/>
  <c r="K73" i="21" s="1"/>
  <c r="K93" i="13" s="1"/>
  <c r="O73" i="20"/>
  <c r="O73" i="21" s="1"/>
  <c r="O93" i="13" s="1"/>
  <c r="S73" i="20"/>
  <c r="S73" i="21" s="1"/>
  <c r="S93" i="13" s="1"/>
  <c r="W73" i="20"/>
  <c r="W73" i="21" s="1"/>
  <c r="W93" i="13" s="1"/>
  <c r="B74" i="20"/>
  <c r="B74" i="21" s="1"/>
  <c r="B94" i="13" s="1"/>
  <c r="F74" i="20"/>
  <c r="F74" i="21" s="1"/>
  <c r="F94" i="13" s="1"/>
  <c r="J74" i="20"/>
  <c r="J74" i="21" s="1"/>
  <c r="J94" i="13" s="1"/>
  <c r="N74" i="20"/>
  <c r="N74" i="21" s="1"/>
  <c r="N94" i="13" s="1"/>
  <c r="R74" i="20"/>
  <c r="R74" i="21" s="1"/>
  <c r="R94" i="13" s="1"/>
  <c r="V74" i="20"/>
  <c r="V74" i="21" s="1"/>
  <c r="V94" i="13" s="1"/>
  <c r="E75" i="20"/>
  <c r="E75" i="21" s="1"/>
  <c r="E95" i="13" s="1"/>
  <c r="I75" i="20"/>
  <c r="I75" i="21" s="1"/>
  <c r="I95" i="13" s="1"/>
  <c r="M75" i="20"/>
  <c r="M75" i="21" s="1"/>
  <c r="M95" i="13" s="1"/>
  <c r="Q75" i="20"/>
  <c r="Q75" i="21" s="1"/>
  <c r="Q95" i="13" s="1"/>
  <c r="U75" i="20"/>
  <c r="U75" i="21" s="1"/>
  <c r="U95" i="13" s="1"/>
  <c r="Y75" i="20"/>
  <c r="Y75" i="21" s="1"/>
  <c r="Y95" i="13" s="1"/>
  <c r="D76" i="20"/>
  <c r="D76" i="21" s="1"/>
  <c r="D96" i="13" s="1"/>
  <c r="H76" i="20"/>
  <c r="H76" i="21" s="1"/>
  <c r="H96" i="13" s="1"/>
  <c r="L76" i="20"/>
  <c r="L76" i="21" s="1"/>
  <c r="L96" i="13" s="1"/>
  <c r="P76" i="20"/>
  <c r="P76" i="21" s="1"/>
  <c r="P96" i="13" s="1"/>
  <c r="T76" i="20"/>
  <c r="T76" i="21" s="1"/>
  <c r="T96" i="13" s="1"/>
  <c r="X76" i="20"/>
  <c r="X76" i="21" s="1"/>
  <c r="X96" i="13" s="1"/>
  <c r="C77" i="20"/>
  <c r="C77" i="21" s="1"/>
  <c r="C97" i="13" s="1"/>
  <c r="G77" i="20"/>
  <c r="G77" i="21" s="1"/>
  <c r="G97" i="13" s="1"/>
  <c r="K77" i="20"/>
  <c r="K77" i="21" s="1"/>
  <c r="K97" i="13" s="1"/>
  <c r="O77" i="20"/>
  <c r="O77" i="21" s="1"/>
  <c r="O97" i="13" s="1"/>
  <c r="S77" i="20"/>
  <c r="S77" i="21" s="1"/>
  <c r="S97" i="13" s="1"/>
  <c r="W77" i="20"/>
  <c r="W77" i="21" s="1"/>
  <c r="W97" i="13" s="1"/>
  <c r="B78" i="20"/>
  <c r="B78" i="21" s="1"/>
  <c r="B98" i="13" s="1"/>
  <c r="F78" i="20"/>
  <c r="F78" i="21" s="1"/>
  <c r="F98" i="13" s="1"/>
  <c r="J78" i="20"/>
  <c r="J78" i="21" s="1"/>
  <c r="J98" i="13" s="1"/>
  <c r="N78" i="20"/>
  <c r="N78" i="21" s="1"/>
  <c r="N98" i="13" s="1"/>
  <c r="R78" i="20"/>
  <c r="R78" i="21" s="1"/>
  <c r="R98" i="13" s="1"/>
  <c r="V78" i="20"/>
  <c r="V78" i="21" s="1"/>
  <c r="V98" i="13" s="1"/>
  <c r="E79" i="20"/>
  <c r="E79" i="21" s="1"/>
  <c r="E99" i="13" s="1"/>
  <c r="I79" i="20"/>
  <c r="I79" i="21" s="1"/>
  <c r="I99" i="13" s="1"/>
  <c r="M79" i="20"/>
  <c r="M79" i="21" s="1"/>
  <c r="M99" i="13" s="1"/>
  <c r="Q79" i="20"/>
  <c r="Q79" i="21" s="1"/>
  <c r="Q99" i="13" s="1"/>
  <c r="U79" i="20"/>
  <c r="U79" i="21" s="1"/>
  <c r="U99" i="13" s="1"/>
  <c r="Y79" i="20"/>
  <c r="Y79" i="21" s="1"/>
  <c r="Y99" i="13" s="1"/>
  <c r="D80" i="20"/>
  <c r="D80" i="21" s="1"/>
  <c r="D100" i="13" s="1"/>
  <c r="H80" i="20"/>
  <c r="H80" i="21" s="1"/>
  <c r="H100" i="13" s="1"/>
  <c r="L80" i="20"/>
  <c r="L80" i="21" s="1"/>
  <c r="L100" i="13" s="1"/>
  <c r="P80" i="20"/>
  <c r="P80" i="21" s="1"/>
  <c r="P100" i="13" s="1"/>
  <c r="T80" i="20"/>
  <c r="T80" i="21" s="1"/>
  <c r="T100" i="13" s="1"/>
  <c r="X80" i="20"/>
  <c r="X80" i="21" s="1"/>
  <c r="X100" i="13" s="1"/>
  <c r="C81" i="20"/>
  <c r="C81" i="21" s="1"/>
  <c r="C101" i="13" s="1"/>
  <c r="G81" i="20"/>
  <c r="G81" i="21" s="1"/>
  <c r="G101" i="13" s="1"/>
  <c r="K81" i="20"/>
  <c r="K81" i="21" s="1"/>
  <c r="K101" i="13" s="1"/>
  <c r="O81" i="20"/>
  <c r="O81" i="21" s="1"/>
  <c r="O101" i="13" s="1"/>
  <c r="S81" i="20"/>
  <c r="S81" i="21" s="1"/>
  <c r="S101" i="13" s="1"/>
  <c r="W81" i="20"/>
  <c r="W81" i="21" s="1"/>
  <c r="W101" i="13" s="1"/>
  <c r="B82" i="20"/>
  <c r="B82" i="21" s="1"/>
  <c r="B102" i="13" s="1"/>
  <c r="F82" i="20"/>
  <c r="F82" i="21" s="1"/>
  <c r="F102" i="13" s="1"/>
  <c r="J82" i="20"/>
  <c r="J82" i="21" s="1"/>
  <c r="J102" i="13" s="1"/>
  <c r="N82" i="20"/>
  <c r="N82" i="21" s="1"/>
  <c r="N102" i="13" s="1"/>
  <c r="R82" i="20"/>
  <c r="R82" i="21" s="1"/>
  <c r="R102" i="13" s="1"/>
  <c r="V82" i="20"/>
  <c r="V82" i="21" s="1"/>
  <c r="V102" i="13" s="1"/>
  <c r="E83" i="20"/>
  <c r="E83" i="21" s="1"/>
  <c r="E103" i="13" s="1"/>
  <c r="I83" i="20"/>
  <c r="I83" i="21" s="1"/>
  <c r="I103" i="13" s="1"/>
  <c r="M83" i="20"/>
  <c r="M83" i="21" s="1"/>
  <c r="M103" i="13" s="1"/>
  <c r="Q83" i="20"/>
  <c r="Q83" i="21" s="1"/>
  <c r="Q103" i="13" s="1"/>
  <c r="U83" i="20"/>
  <c r="U83" i="21" s="1"/>
  <c r="U103" i="13" s="1"/>
  <c r="Y83" i="20"/>
  <c r="Y83" i="21" s="1"/>
  <c r="Y103" i="13" s="1"/>
  <c r="D84" i="20"/>
  <c r="D84" i="21" s="1"/>
  <c r="D104" i="13" s="1"/>
  <c r="H84" i="20"/>
  <c r="H84" i="21" s="1"/>
  <c r="H104" i="13" s="1"/>
  <c r="L84" i="20"/>
  <c r="L84" i="21" s="1"/>
  <c r="L104" i="13" s="1"/>
  <c r="P84" i="20"/>
  <c r="P84" i="21" s="1"/>
  <c r="P104" i="13" s="1"/>
  <c r="T84" i="20"/>
  <c r="T84" i="21" s="1"/>
  <c r="T104" i="13" s="1"/>
  <c r="X84" i="20"/>
  <c r="X84" i="21" s="1"/>
  <c r="X104" i="13" s="1"/>
  <c r="C85" i="20"/>
  <c r="C85" i="21" s="1"/>
  <c r="C105" i="13" s="1"/>
  <c r="G85" i="20"/>
  <c r="G85" i="21" s="1"/>
  <c r="G105" i="13" s="1"/>
  <c r="K85" i="20"/>
  <c r="K85" i="21" s="1"/>
  <c r="K105" i="13" s="1"/>
  <c r="O85" i="20"/>
  <c r="O85" i="21" s="1"/>
  <c r="O105" i="13" s="1"/>
  <c r="S85" i="20"/>
  <c r="S85" i="21" s="1"/>
  <c r="S105" i="13" s="1"/>
  <c r="W85" i="20"/>
  <c r="W85" i="21" s="1"/>
  <c r="W105" i="13" s="1"/>
  <c r="B86" i="20"/>
  <c r="B86" i="21" s="1"/>
  <c r="B106" i="13" s="1"/>
  <c r="F86" i="20"/>
  <c r="F86" i="21" s="1"/>
  <c r="F106" i="13" s="1"/>
  <c r="J86" i="20"/>
  <c r="J86" i="21" s="1"/>
  <c r="J106" i="13" s="1"/>
  <c r="N86" i="20"/>
  <c r="N86" i="21" s="1"/>
  <c r="N106" i="13" s="1"/>
  <c r="R86" i="20"/>
  <c r="R86" i="21" s="1"/>
  <c r="R106" i="13" s="1"/>
  <c r="V86" i="20"/>
  <c r="V86" i="21" s="1"/>
  <c r="V106" i="13" s="1"/>
  <c r="E87" i="20"/>
  <c r="E87" i="21" s="1"/>
  <c r="E107" i="13" s="1"/>
  <c r="I87" i="20"/>
  <c r="I87" i="21" s="1"/>
  <c r="I107" i="13" s="1"/>
  <c r="M87" i="20"/>
  <c r="M87" i="21" s="1"/>
  <c r="M107" i="13" s="1"/>
  <c r="Q87" i="20"/>
  <c r="Q87" i="21" s="1"/>
  <c r="Q107" i="13" s="1"/>
  <c r="U87" i="20"/>
  <c r="U87" i="21" s="1"/>
  <c r="U107" i="13" s="1"/>
  <c r="Y87" i="20"/>
  <c r="Y87" i="21" s="1"/>
  <c r="Y107" i="13" s="1"/>
  <c r="D88" i="20"/>
  <c r="D88" i="21" s="1"/>
  <c r="D108" i="13" s="1"/>
  <c r="H88" i="20"/>
  <c r="H88" i="21" s="1"/>
  <c r="H108" i="13" s="1"/>
  <c r="L88" i="20"/>
  <c r="L88" i="21" s="1"/>
  <c r="L108" i="13" s="1"/>
  <c r="P88" i="20"/>
  <c r="P88" i="21" s="1"/>
  <c r="P108" i="13" s="1"/>
  <c r="T88" i="20"/>
  <c r="T88" i="21" s="1"/>
  <c r="T108" i="13" s="1"/>
  <c r="X88" i="20"/>
  <c r="X88" i="21" s="1"/>
  <c r="X108" i="13" s="1"/>
  <c r="C89" i="20"/>
  <c r="C89" i="21" s="1"/>
  <c r="C109" i="13" s="1"/>
  <c r="G89" i="20"/>
  <c r="G89" i="21" s="1"/>
  <c r="G109" i="13" s="1"/>
  <c r="K89" i="20"/>
  <c r="K89" i="21" s="1"/>
  <c r="K109" i="13" s="1"/>
  <c r="O89" i="20"/>
  <c r="O89" i="21" s="1"/>
  <c r="O109" i="13" s="1"/>
  <c r="T89" i="20"/>
  <c r="T89" i="21" s="1"/>
  <c r="T109" i="13" s="1"/>
  <c r="Y89" i="20"/>
  <c r="Y89" i="21" s="1"/>
  <c r="Y109" i="13" s="1"/>
  <c r="E90" i="20"/>
  <c r="E90" i="21" s="1"/>
  <c r="E110" i="13" s="1"/>
  <c r="K90" i="20"/>
  <c r="K90" i="21" s="1"/>
  <c r="K110" i="13" s="1"/>
  <c r="P90" i="20"/>
  <c r="P90" i="21" s="1"/>
  <c r="P110" i="13" s="1"/>
  <c r="U90" i="20"/>
  <c r="U90" i="21" s="1"/>
  <c r="U110" i="13" s="1"/>
  <c r="F91" i="20"/>
  <c r="F91" i="21" s="1"/>
  <c r="F111" i="13" s="1"/>
  <c r="K91" i="20"/>
  <c r="K91" i="21" s="1"/>
  <c r="K111" i="13" s="1"/>
  <c r="P91" i="20"/>
  <c r="P91" i="21" s="1"/>
  <c r="P111" i="13" s="1"/>
  <c r="V91" i="20"/>
  <c r="V91" i="21" s="1"/>
  <c r="V111" i="13" s="1"/>
  <c r="B92" i="20"/>
  <c r="B92" i="21" s="1"/>
  <c r="B112" i="13" s="1"/>
  <c r="G92" i="20"/>
  <c r="G92" i="21" s="1"/>
  <c r="G112" i="13" s="1"/>
  <c r="M92" i="20"/>
  <c r="M92" i="21" s="1"/>
  <c r="M112" i="13" s="1"/>
  <c r="R92" i="20"/>
  <c r="R92" i="21" s="1"/>
  <c r="R112" i="13" s="1"/>
  <c r="W92" i="20"/>
  <c r="W92" i="21" s="1"/>
  <c r="W112" i="13" s="1"/>
  <c r="D93" i="20"/>
  <c r="D93" i="21" s="1"/>
  <c r="D113" i="13" s="1"/>
  <c r="I93" i="20"/>
  <c r="I93" i="21" s="1"/>
  <c r="I113" i="13" s="1"/>
  <c r="N93" i="20"/>
  <c r="N93" i="21" s="1"/>
  <c r="N113" i="13" s="1"/>
  <c r="T93" i="20"/>
  <c r="T93" i="21" s="1"/>
  <c r="T113" i="13" s="1"/>
  <c r="Y93" i="20"/>
  <c r="Y93" i="21" s="1"/>
  <c r="Y113" i="13" s="1"/>
  <c r="E94" i="20"/>
  <c r="E94" i="21" s="1"/>
  <c r="E114" i="13" s="1"/>
  <c r="K94" i="20"/>
  <c r="K94" i="21" s="1"/>
  <c r="K114" i="13" s="1"/>
  <c r="P94" i="20"/>
  <c r="P94" i="21" s="1"/>
  <c r="P114" i="13" s="1"/>
  <c r="U94" i="20"/>
  <c r="U94" i="21" s="1"/>
  <c r="U114" i="13" s="1"/>
  <c r="F95" i="20"/>
  <c r="F95" i="21" s="1"/>
  <c r="F115" i="13" s="1"/>
  <c r="K95" i="20"/>
  <c r="K95" i="21" s="1"/>
  <c r="K115" i="13" s="1"/>
  <c r="P95" i="20"/>
  <c r="P95" i="21" s="1"/>
  <c r="P115" i="13" s="1"/>
  <c r="V95" i="20"/>
  <c r="V95" i="21" s="1"/>
  <c r="V115" i="13" s="1"/>
  <c r="B96" i="20"/>
  <c r="B96" i="21" s="1"/>
  <c r="B116" i="13" s="1"/>
  <c r="G96" i="20"/>
  <c r="G96" i="21" s="1"/>
  <c r="G116" i="13" s="1"/>
  <c r="M96" i="20"/>
  <c r="M96" i="21" s="1"/>
  <c r="M116" i="13" s="1"/>
  <c r="R96" i="20"/>
  <c r="R96" i="21" s="1"/>
  <c r="R116" i="13" s="1"/>
  <c r="W96" i="20"/>
  <c r="W96" i="21" s="1"/>
  <c r="W116" i="13" s="1"/>
  <c r="D97" i="20"/>
  <c r="D97" i="21" s="1"/>
  <c r="D117" i="13" s="1"/>
  <c r="I97" i="20"/>
  <c r="I97" i="21" s="1"/>
  <c r="I117" i="13" s="1"/>
  <c r="N97" i="20"/>
  <c r="N97" i="21" s="1"/>
  <c r="N117" i="13" s="1"/>
  <c r="T97" i="20"/>
  <c r="T97" i="21" s="1"/>
  <c r="T117" i="13" s="1"/>
  <c r="Y97" i="20"/>
  <c r="Y97" i="21" s="1"/>
  <c r="Y117" i="13" s="1"/>
  <c r="E98" i="20"/>
  <c r="E98" i="21" s="1"/>
  <c r="E118" i="13" s="1"/>
  <c r="K98" i="20"/>
  <c r="K98" i="21" s="1"/>
  <c r="K118" i="13" s="1"/>
  <c r="P98" i="20"/>
  <c r="P98" i="21" s="1"/>
  <c r="P118" i="13" s="1"/>
  <c r="U98" i="20"/>
  <c r="U98" i="21" s="1"/>
  <c r="U118" i="13" s="1"/>
  <c r="F99" i="20"/>
  <c r="F99" i="21" s="1"/>
  <c r="F119" i="13" s="1"/>
  <c r="K99" i="20"/>
  <c r="K99" i="21" s="1"/>
  <c r="K119" i="13" s="1"/>
  <c r="P99" i="20"/>
  <c r="P99" i="21" s="1"/>
  <c r="P119" i="13" s="1"/>
  <c r="V99" i="20"/>
  <c r="V99" i="21" s="1"/>
  <c r="V119" i="13" s="1"/>
  <c r="B100" i="20"/>
  <c r="B100" i="21" s="1"/>
  <c r="B120" i="13" s="1"/>
  <c r="G100" i="20"/>
  <c r="G100" i="21" s="1"/>
  <c r="G120" i="13" s="1"/>
  <c r="O100" i="20"/>
  <c r="O100" i="21" s="1"/>
  <c r="O120" i="13" s="1"/>
  <c r="W100" i="20"/>
  <c r="W100" i="21" s="1"/>
  <c r="W120" i="13" s="1"/>
  <c r="F101" i="20"/>
  <c r="F101" i="21" s="1"/>
  <c r="F121" i="13" s="1"/>
  <c r="N101" i="20"/>
  <c r="N101" i="21" s="1"/>
  <c r="N121" i="13" s="1"/>
  <c r="V101" i="20"/>
  <c r="V101" i="21" s="1"/>
  <c r="V121" i="13" s="1"/>
  <c r="E102" i="20"/>
  <c r="E102" i="21" s="1"/>
  <c r="E122" i="13" s="1"/>
  <c r="M102" i="20"/>
  <c r="M102" i="21" s="1"/>
  <c r="M122" i="13" s="1"/>
  <c r="U102" i="20"/>
  <c r="U102" i="21" s="1"/>
  <c r="U122" i="13" s="1"/>
  <c r="C103" i="20"/>
  <c r="C103" i="21" s="1"/>
  <c r="C123" i="13" s="1"/>
  <c r="K103" i="20"/>
  <c r="K103" i="21" s="1"/>
  <c r="K123" i="13" s="1"/>
  <c r="S103" i="20"/>
  <c r="S103" i="21" s="1"/>
  <c r="S123" i="13" s="1"/>
  <c r="G104" i="20"/>
  <c r="G104" i="21" s="1"/>
  <c r="G124" i="13" s="1"/>
  <c r="O104" i="20"/>
  <c r="O104" i="21" s="1"/>
  <c r="O124" i="13" s="1"/>
  <c r="W104" i="20"/>
  <c r="W104" i="21" s="1"/>
  <c r="W124" i="13" s="1"/>
  <c r="F105" i="20"/>
  <c r="F105" i="21" s="1"/>
  <c r="F125" i="13" s="1"/>
  <c r="N105" i="20"/>
  <c r="N105" i="21" s="1"/>
  <c r="N125" i="13" s="1"/>
  <c r="V105" i="20"/>
  <c r="V105" i="21" s="1"/>
  <c r="V125" i="13" s="1"/>
  <c r="E106" i="20"/>
  <c r="E106" i="21" s="1"/>
  <c r="E126" i="13" s="1"/>
  <c r="M106" i="20"/>
  <c r="M106" i="21" s="1"/>
  <c r="M126" i="13" s="1"/>
  <c r="U106" i="20"/>
  <c r="U106" i="21" s="1"/>
  <c r="U126" i="13" s="1"/>
  <c r="C107" i="20"/>
  <c r="C107" i="21" s="1"/>
  <c r="C127" i="13" s="1"/>
  <c r="K107" i="20"/>
  <c r="K107" i="21" s="1"/>
  <c r="K127" i="13" s="1"/>
  <c r="S107" i="20"/>
  <c r="S107" i="21" s="1"/>
  <c r="S127" i="13" s="1"/>
  <c r="G108" i="20"/>
  <c r="G108" i="21" s="1"/>
  <c r="G128" i="13" s="1"/>
  <c r="O108" i="20"/>
  <c r="O108" i="21" s="1"/>
  <c r="O128" i="13" s="1"/>
  <c r="W108" i="20"/>
  <c r="W108" i="21" s="1"/>
  <c r="W128" i="13" s="1"/>
  <c r="F109" i="20"/>
  <c r="F109" i="21" s="1"/>
  <c r="F129" i="13" s="1"/>
  <c r="N109" i="20"/>
  <c r="N109" i="21" s="1"/>
  <c r="N129" i="13" s="1"/>
  <c r="V109" i="20"/>
  <c r="V109" i="21" s="1"/>
  <c r="V129" i="13" s="1"/>
  <c r="E110" i="20"/>
  <c r="E110" i="21" s="1"/>
  <c r="E130" i="13" s="1"/>
  <c r="M110" i="20"/>
  <c r="M110" i="21" s="1"/>
  <c r="M130" i="13" s="1"/>
  <c r="U110" i="20"/>
  <c r="U110" i="21" s="1"/>
  <c r="U130" i="13" s="1"/>
  <c r="C111" i="20"/>
  <c r="C111" i="21" s="1"/>
  <c r="C131" i="13" s="1"/>
  <c r="K111" i="20"/>
  <c r="K111" i="21" s="1"/>
  <c r="K131" i="13" s="1"/>
  <c r="S111" i="20"/>
  <c r="S111" i="21" s="1"/>
  <c r="S131" i="13" s="1"/>
  <c r="G112" i="20"/>
  <c r="G112" i="21" s="1"/>
  <c r="G132" i="13" s="1"/>
  <c r="O112" i="20"/>
  <c r="O112" i="21" s="1"/>
  <c r="O132" i="13" s="1"/>
  <c r="W112" i="20"/>
  <c r="W112" i="21" s="1"/>
  <c r="W132" i="13" s="1"/>
  <c r="F113" i="20"/>
  <c r="F113" i="21" s="1"/>
  <c r="F133" i="13" s="1"/>
  <c r="N113" i="20"/>
  <c r="N113" i="21" s="1"/>
  <c r="N133" i="13" s="1"/>
  <c r="V113" i="20"/>
  <c r="V113" i="21" s="1"/>
  <c r="V133" i="13" s="1"/>
  <c r="E114" i="20"/>
  <c r="E114" i="21" s="1"/>
  <c r="E134" i="13" s="1"/>
  <c r="M114" i="20"/>
  <c r="M114" i="21" s="1"/>
  <c r="M134" i="13" s="1"/>
  <c r="U114" i="20"/>
  <c r="U114" i="21" s="1"/>
  <c r="U134" i="13" s="1"/>
  <c r="C115" i="20"/>
  <c r="C115" i="21" s="1"/>
  <c r="C135" i="13" s="1"/>
  <c r="K115" i="20"/>
  <c r="K115" i="21" s="1"/>
  <c r="K135" i="13" s="1"/>
  <c r="S115" i="20"/>
  <c r="S115" i="21" s="1"/>
  <c r="S135" i="13" s="1"/>
  <c r="G116" i="20"/>
  <c r="G116" i="21" s="1"/>
  <c r="G136" i="13" s="1"/>
  <c r="O116" i="20"/>
  <c r="O116" i="21" s="1"/>
  <c r="O136" i="13" s="1"/>
  <c r="W116" i="20"/>
  <c r="W116" i="21" s="1"/>
  <c r="W136" i="13" s="1"/>
  <c r="F117" i="20"/>
  <c r="F117" i="21" s="1"/>
  <c r="F137" i="13" s="1"/>
  <c r="N117" i="20"/>
  <c r="N117" i="21" s="1"/>
  <c r="N137" i="13" s="1"/>
  <c r="V117" i="20"/>
  <c r="V117" i="21" s="1"/>
  <c r="V137" i="13" s="1"/>
  <c r="E118" i="20"/>
  <c r="E118" i="21" s="1"/>
  <c r="E138" i="13" s="1"/>
  <c r="M118" i="20"/>
  <c r="M118" i="21" s="1"/>
  <c r="M138" i="13" s="1"/>
  <c r="U118" i="20"/>
  <c r="U118" i="21" s="1"/>
  <c r="U138" i="13" s="1"/>
  <c r="C119" i="20"/>
  <c r="C119" i="21" s="1"/>
  <c r="C139" i="13" s="1"/>
  <c r="K119" i="20"/>
  <c r="K119" i="21" s="1"/>
  <c r="K139" i="13" s="1"/>
  <c r="S119" i="20"/>
  <c r="S119" i="21" s="1"/>
  <c r="S139" i="13" s="1"/>
  <c r="G120" i="20"/>
  <c r="G120" i="21" s="1"/>
  <c r="G140" i="13" s="1"/>
  <c r="O120" i="20"/>
  <c r="O120" i="21" s="1"/>
  <c r="O140" i="13" s="1"/>
  <c r="W120" i="20"/>
  <c r="W120" i="21" s="1"/>
  <c r="W140" i="13" s="1"/>
  <c r="F121" i="20"/>
  <c r="F121" i="21" s="1"/>
  <c r="F141" i="13" s="1"/>
  <c r="N121" i="20"/>
  <c r="N121" i="21" s="1"/>
  <c r="N141" i="13" s="1"/>
  <c r="V121" i="20"/>
  <c r="V121" i="21" s="1"/>
  <c r="V141" i="13" s="1"/>
  <c r="E122" i="20"/>
  <c r="E122" i="21" s="1"/>
  <c r="E142" i="13" s="1"/>
  <c r="M122" i="20"/>
  <c r="M122" i="21" s="1"/>
  <c r="M142" i="13" s="1"/>
  <c r="U122" i="20"/>
  <c r="U122" i="21" s="1"/>
  <c r="U142" i="13" s="1"/>
  <c r="C123" i="20"/>
  <c r="K123" i="20"/>
  <c r="K123" i="21" s="1"/>
  <c r="K143" i="13" s="1"/>
  <c r="S123" i="20"/>
  <c r="S123" i="21" s="1"/>
  <c r="S143" i="13" s="1"/>
  <c r="G124" i="20"/>
  <c r="G124" i="21" s="1"/>
  <c r="G144" i="13" s="1"/>
  <c r="O124" i="20"/>
  <c r="O124" i="21" s="1"/>
  <c r="O144" i="13" s="1"/>
  <c r="W124" i="20"/>
  <c r="W124" i="21" s="1"/>
  <c r="W144" i="13" s="1"/>
  <c r="F125" i="20"/>
  <c r="F125" i="21" s="1"/>
  <c r="F145" i="13" s="1"/>
  <c r="N125" i="20"/>
  <c r="N125" i="21" s="1"/>
  <c r="N145" i="13" s="1"/>
  <c r="V125" i="20"/>
  <c r="V125" i="21" s="1"/>
  <c r="V145" i="13" s="1"/>
  <c r="E126" i="20"/>
  <c r="E126" i="21" s="1"/>
  <c r="E146" i="13" s="1"/>
  <c r="M126" i="20"/>
  <c r="M126" i="21" s="1"/>
  <c r="M146" i="13" s="1"/>
  <c r="U126" i="20"/>
  <c r="U126" i="21" s="1"/>
  <c r="U146" i="13" s="1"/>
  <c r="C127" i="20"/>
  <c r="C127" i="21" s="1"/>
  <c r="C147" i="13" s="1"/>
  <c r="K127" i="20"/>
  <c r="K127" i="21" s="1"/>
  <c r="K147" i="13" s="1"/>
  <c r="S127" i="20"/>
  <c r="S127" i="21" s="1"/>
  <c r="S147" i="13" s="1"/>
  <c r="G128" i="20"/>
  <c r="G128" i="21" s="1"/>
  <c r="G148" i="13" s="1"/>
  <c r="O128" i="20"/>
  <c r="O128" i="21" s="1"/>
  <c r="O148" i="13" s="1"/>
  <c r="W128" i="20"/>
  <c r="W128" i="21" s="1"/>
  <c r="W148" i="13" s="1"/>
  <c r="F129" i="20"/>
  <c r="F129" i="21" s="1"/>
  <c r="F149" i="13" s="1"/>
  <c r="N129" i="20"/>
  <c r="N129" i="21" s="1"/>
  <c r="N149" i="13" s="1"/>
  <c r="V129" i="20"/>
  <c r="V129" i="21" s="1"/>
  <c r="V149" i="13" s="1"/>
  <c r="E130" i="20"/>
  <c r="E130" i="21" s="1"/>
  <c r="E150" i="13" s="1"/>
  <c r="M130" i="20"/>
  <c r="M130" i="21" s="1"/>
  <c r="M150" i="13" s="1"/>
  <c r="U130" i="20"/>
  <c r="U130" i="21" s="1"/>
  <c r="U150" i="13" s="1"/>
  <c r="C131" i="20"/>
  <c r="C131" i="21" s="1"/>
  <c r="C151" i="13" s="1"/>
  <c r="K131" i="20"/>
  <c r="K131" i="21" s="1"/>
  <c r="K151" i="13" s="1"/>
  <c r="S131" i="20"/>
  <c r="S131" i="21" s="1"/>
  <c r="S151" i="13" s="1"/>
  <c r="G132" i="20"/>
  <c r="G132" i="21" s="1"/>
  <c r="G152" i="13" s="1"/>
  <c r="O132" i="20"/>
  <c r="O132" i="21" s="1"/>
  <c r="O152" i="13" s="1"/>
  <c r="W132" i="20"/>
  <c r="W132" i="21" s="1"/>
  <c r="W152" i="13" s="1"/>
  <c r="F133" i="20"/>
  <c r="F133" i="21" s="1"/>
  <c r="F153" i="13" s="1"/>
  <c r="N133" i="20"/>
  <c r="N133" i="21" s="1"/>
  <c r="N153" i="13" s="1"/>
  <c r="V133" i="20"/>
  <c r="V133" i="21" s="1"/>
  <c r="V153" i="13" s="1"/>
  <c r="E134" i="20"/>
  <c r="E134" i="21" s="1"/>
  <c r="E154" i="13" s="1"/>
  <c r="M134" i="20"/>
  <c r="M134" i="21" s="1"/>
  <c r="M154" i="13" s="1"/>
  <c r="U134" i="20"/>
  <c r="U134" i="21" s="1"/>
  <c r="U154" i="13" s="1"/>
  <c r="C135" i="20"/>
  <c r="C135" i="21" s="1"/>
  <c r="C155" i="13" s="1"/>
  <c r="K135" i="20"/>
  <c r="K135" i="21" s="1"/>
  <c r="K155" i="13" s="1"/>
  <c r="S135" i="20"/>
  <c r="S135" i="21" s="1"/>
  <c r="S155" i="13" s="1"/>
  <c r="G136" i="20"/>
  <c r="G136" i="21" s="1"/>
  <c r="G156" i="13" s="1"/>
  <c r="O136" i="20"/>
  <c r="O136" i="21" s="1"/>
  <c r="O156" i="13" s="1"/>
  <c r="W136" i="20"/>
  <c r="W136" i="21" s="1"/>
  <c r="W156" i="13" s="1"/>
  <c r="F137" i="20"/>
  <c r="F137" i="21" s="1"/>
  <c r="F157" i="13" s="1"/>
  <c r="N137" i="20"/>
  <c r="N137" i="21" s="1"/>
  <c r="N157" i="13" s="1"/>
  <c r="V137" i="20"/>
  <c r="V137" i="21" s="1"/>
  <c r="V157" i="13" s="1"/>
  <c r="E138" i="20"/>
  <c r="E138" i="21" s="1"/>
  <c r="E158" i="13" s="1"/>
  <c r="M138" i="20"/>
  <c r="M138" i="21" s="1"/>
  <c r="M158" i="13" s="1"/>
  <c r="U138" i="20"/>
  <c r="U138" i="21" s="1"/>
  <c r="U158" i="13" s="1"/>
  <c r="C139" i="20"/>
  <c r="C139" i="21" s="1"/>
  <c r="C159" i="13" s="1"/>
  <c r="K139" i="20"/>
  <c r="K139" i="21" s="1"/>
  <c r="K159" i="13" s="1"/>
  <c r="S139" i="20"/>
  <c r="S139" i="21" s="1"/>
  <c r="S159" i="13" s="1"/>
  <c r="G140" i="20"/>
  <c r="G140" i="21" s="1"/>
  <c r="G160" i="13" s="1"/>
  <c r="O140" i="20"/>
  <c r="O140" i="21" s="1"/>
  <c r="O160" i="13" s="1"/>
  <c r="W140" i="20"/>
  <c r="W140" i="21" s="1"/>
  <c r="W160" i="13" s="1"/>
  <c r="F141" i="20"/>
  <c r="F141" i="21" s="1"/>
  <c r="F161" i="13" s="1"/>
  <c r="N141" i="20"/>
  <c r="N141" i="21" s="1"/>
  <c r="N161" i="13" s="1"/>
  <c r="V141" i="20"/>
  <c r="V141" i="21" s="1"/>
  <c r="V161" i="13" s="1"/>
  <c r="E142" i="20"/>
  <c r="E142" i="21" s="1"/>
  <c r="E162" i="13" s="1"/>
  <c r="M142" i="20"/>
  <c r="M142" i="21" s="1"/>
  <c r="M162" i="13" s="1"/>
  <c r="U142" i="20"/>
  <c r="U142" i="21" s="1"/>
  <c r="U162" i="13" s="1"/>
  <c r="C143" i="20"/>
  <c r="C143" i="21" s="1"/>
  <c r="C163" i="13" s="1"/>
  <c r="K143" i="20"/>
  <c r="K143" i="21" s="1"/>
  <c r="K163" i="13" s="1"/>
  <c r="S143" i="20"/>
  <c r="S143" i="21" s="1"/>
  <c r="S163" i="13" s="1"/>
  <c r="G144" i="20"/>
  <c r="G144" i="21" s="1"/>
  <c r="G164" i="13" s="1"/>
  <c r="O144" i="20"/>
  <c r="O144" i="21" s="1"/>
  <c r="O164" i="13" s="1"/>
  <c r="W144" i="20"/>
  <c r="W144" i="21" s="1"/>
  <c r="W164" i="13" s="1"/>
  <c r="F145" i="20"/>
  <c r="F145" i="21" s="1"/>
  <c r="F165" i="13" s="1"/>
  <c r="N145" i="20"/>
  <c r="N145" i="21" s="1"/>
  <c r="N165" i="13" s="1"/>
  <c r="V145" i="20"/>
  <c r="V145" i="21" s="1"/>
  <c r="V165" i="13" s="1"/>
  <c r="E146" i="20"/>
  <c r="E146" i="21" s="1"/>
  <c r="E166" i="13" s="1"/>
  <c r="M146" i="20"/>
  <c r="M146" i="21" s="1"/>
  <c r="M166" i="13" s="1"/>
  <c r="U146" i="20"/>
  <c r="U146" i="21" s="1"/>
  <c r="U166" i="13" s="1"/>
  <c r="C147" i="20"/>
  <c r="C147" i="21" s="1"/>
  <c r="C167" i="13" s="1"/>
  <c r="K147" i="20"/>
  <c r="K147" i="21" s="1"/>
  <c r="K167" i="13" s="1"/>
  <c r="S147" i="20"/>
  <c r="S147" i="21" s="1"/>
  <c r="S167" i="13" s="1"/>
  <c r="G148" i="20"/>
  <c r="G148" i="21" s="1"/>
  <c r="G168" i="13" s="1"/>
  <c r="O148" i="20"/>
  <c r="O148" i="21" s="1"/>
  <c r="O168" i="13" s="1"/>
  <c r="W148" i="20"/>
  <c r="W148" i="21" s="1"/>
  <c r="W168" i="13" s="1"/>
  <c r="F149" i="20"/>
  <c r="F149" i="21" s="1"/>
  <c r="F169" i="13" s="1"/>
  <c r="N149" i="20"/>
  <c r="N149" i="21" s="1"/>
  <c r="N169" i="13" s="1"/>
  <c r="V149" i="20"/>
  <c r="V149" i="21" s="1"/>
  <c r="V169" i="13" s="1"/>
  <c r="E150" i="20"/>
  <c r="E150" i="21" s="1"/>
  <c r="E170" i="13" s="1"/>
  <c r="M150" i="20"/>
  <c r="M150" i="21" s="1"/>
  <c r="M170" i="13" s="1"/>
  <c r="U150" i="20"/>
  <c r="U150" i="21" s="1"/>
  <c r="U170" i="13" s="1"/>
  <c r="C151" i="20"/>
  <c r="C151" i="21" s="1"/>
  <c r="C171" i="13" s="1"/>
  <c r="K151" i="20"/>
  <c r="K151" i="21" s="1"/>
  <c r="K171" i="13" s="1"/>
  <c r="S151" i="20"/>
  <c r="S151" i="21" s="1"/>
  <c r="S171" i="13" s="1"/>
  <c r="G152" i="20"/>
  <c r="G152" i="21" s="1"/>
  <c r="G172" i="13" s="1"/>
  <c r="O152" i="20"/>
  <c r="O152" i="21" s="1"/>
  <c r="O172" i="13" s="1"/>
  <c r="W152" i="20"/>
  <c r="W152" i="21" s="1"/>
  <c r="W172" i="13" s="1"/>
  <c r="F153" i="20"/>
  <c r="F153" i="21" s="1"/>
  <c r="F173" i="13" s="1"/>
  <c r="N153" i="20"/>
  <c r="N153" i="21" s="1"/>
  <c r="N173" i="13" s="1"/>
  <c r="V153" i="20"/>
  <c r="V153" i="21" s="1"/>
  <c r="V173" i="13" s="1"/>
  <c r="E154" i="20"/>
  <c r="E154" i="21" s="1"/>
  <c r="E174" i="13" s="1"/>
  <c r="M154" i="20"/>
  <c r="M154" i="21" s="1"/>
  <c r="M174" i="13" s="1"/>
  <c r="U154" i="20"/>
  <c r="U154" i="21" s="1"/>
  <c r="U174" i="13" s="1"/>
  <c r="G155" i="20"/>
  <c r="G155" i="21" s="1"/>
  <c r="G175" i="13" s="1"/>
  <c r="Q155" i="20"/>
  <c r="Q155" i="21" s="1"/>
  <c r="Q175" i="13" s="1"/>
  <c r="B156" i="20"/>
  <c r="B156" i="21" s="1"/>
  <c r="B176" i="13" s="1"/>
  <c r="L156" i="20"/>
  <c r="L156" i="21" s="1"/>
  <c r="L176" i="13" s="1"/>
  <c r="W156" i="20"/>
  <c r="W156" i="21" s="1"/>
  <c r="W176" i="13" s="1"/>
  <c r="G157" i="20"/>
  <c r="G157" i="21" s="1"/>
  <c r="G177" i="13" s="1"/>
  <c r="R157" i="20"/>
  <c r="R157" i="21" s="1"/>
  <c r="R177" i="13" s="1"/>
  <c r="J158" i="20"/>
  <c r="J158" i="21" s="1"/>
  <c r="J178" i="13" s="1"/>
  <c r="U158" i="20"/>
  <c r="U158" i="21" s="1"/>
  <c r="U178" i="13" s="1"/>
  <c r="G159" i="20"/>
  <c r="G159" i="21" s="1"/>
  <c r="G179" i="13" s="1"/>
  <c r="Q159" i="20"/>
  <c r="Q159" i="21" s="1"/>
  <c r="Q179" i="13" s="1"/>
  <c r="B160" i="20"/>
  <c r="B160" i="21" s="1"/>
  <c r="B180" i="13" s="1"/>
  <c r="L160" i="20"/>
  <c r="L160" i="21" s="1"/>
  <c r="L180" i="13" s="1"/>
  <c r="W160" i="20"/>
  <c r="W160" i="21" s="1"/>
  <c r="W180" i="13" s="1"/>
  <c r="G161" i="20"/>
  <c r="G161" i="21" s="1"/>
  <c r="G181" i="13" s="1"/>
  <c r="R161" i="20"/>
  <c r="R161" i="21" s="1"/>
  <c r="R181" i="13" s="1"/>
  <c r="J162" i="20"/>
  <c r="J162" i="21" s="1"/>
  <c r="J182" i="13" s="1"/>
  <c r="U162" i="20"/>
  <c r="U162" i="21" s="1"/>
  <c r="U182" i="13" s="1"/>
  <c r="G163" i="20"/>
  <c r="G163" i="21" s="1"/>
  <c r="G183" i="13" s="1"/>
  <c r="Q163" i="20"/>
  <c r="Q163" i="21" s="1"/>
  <c r="Q183" i="13" s="1"/>
  <c r="B164" i="20"/>
  <c r="B164" i="21" s="1"/>
  <c r="B184" i="13" s="1"/>
  <c r="L164" i="20"/>
  <c r="L164" i="21" s="1"/>
  <c r="L184" i="13" s="1"/>
  <c r="W164" i="20"/>
  <c r="W164" i="21" s="1"/>
  <c r="W184" i="13" s="1"/>
  <c r="G165" i="20"/>
  <c r="G165" i="21" s="1"/>
  <c r="G185" i="13" s="1"/>
  <c r="R165" i="20"/>
  <c r="R165" i="21" s="1"/>
  <c r="R185" i="13" s="1"/>
  <c r="J166" i="20"/>
  <c r="J166" i="21" s="1"/>
  <c r="J186" i="13" s="1"/>
  <c r="U166" i="20"/>
  <c r="U166" i="21" s="1"/>
  <c r="U186" i="13" s="1"/>
  <c r="G167" i="20"/>
  <c r="G167" i="21" s="1"/>
  <c r="G187" i="13" s="1"/>
  <c r="Q167" i="20"/>
  <c r="Q167" i="21" s="1"/>
  <c r="Q187" i="13" s="1"/>
  <c r="B168" i="20"/>
  <c r="B168" i="21" s="1"/>
  <c r="B188" i="13" s="1"/>
  <c r="L168" i="20"/>
  <c r="L168" i="21" s="1"/>
  <c r="L188" i="13" s="1"/>
  <c r="W168" i="20"/>
  <c r="W168" i="21" s="1"/>
  <c r="W188" i="13" s="1"/>
  <c r="G169" i="20"/>
  <c r="G169" i="21" s="1"/>
  <c r="G189" i="13" s="1"/>
  <c r="R169" i="20"/>
  <c r="R169" i="21" s="1"/>
  <c r="R189" i="13" s="1"/>
  <c r="J170" i="20"/>
  <c r="J170" i="21" s="1"/>
  <c r="J190" i="13" s="1"/>
  <c r="U170" i="20"/>
  <c r="U170" i="21" s="1"/>
  <c r="U190" i="13" s="1"/>
  <c r="G171" i="20"/>
  <c r="G171" i="21" s="1"/>
  <c r="G191" i="13" s="1"/>
  <c r="T171" i="20"/>
  <c r="T171" i="21" s="1"/>
  <c r="T191" i="13" s="1"/>
  <c r="H172" i="20"/>
  <c r="H172" i="21" s="1"/>
  <c r="H192" i="13" s="1"/>
  <c r="X172" i="20"/>
  <c r="X172" i="21" s="1"/>
  <c r="X192" i="13" s="1"/>
  <c r="K173" i="20"/>
  <c r="K173" i="21" s="1"/>
  <c r="K193" i="13" s="1"/>
  <c r="M174" i="20"/>
  <c r="M174" i="21" s="1"/>
  <c r="M194" i="13" s="1"/>
  <c r="D175" i="20"/>
  <c r="D175" i="21" s="1"/>
  <c r="D195" i="13" s="1"/>
  <c r="T175" i="20"/>
  <c r="T175" i="21" s="1"/>
  <c r="T195" i="13" s="1"/>
  <c r="H176" i="20"/>
  <c r="H176" i="21" s="1"/>
  <c r="H196" i="13" s="1"/>
  <c r="X176" i="20"/>
  <c r="X176" i="21" s="1"/>
  <c r="X196" i="13" s="1"/>
  <c r="K177" i="20"/>
  <c r="K177" i="21" s="1"/>
  <c r="K197" i="13" s="1"/>
  <c r="M178" i="20"/>
  <c r="M178" i="21" s="1"/>
  <c r="M198" i="13" s="1"/>
  <c r="D179" i="20"/>
  <c r="D179" i="21" s="1"/>
  <c r="D199" i="13" s="1"/>
  <c r="T179" i="20"/>
  <c r="T179" i="21" s="1"/>
  <c r="T199" i="13" s="1"/>
  <c r="H180" i="20"/>
  <c r="H180" i="21" s="1"/>
  <c r="H200" i="13" s="1"/>
  <c r="X180" i="20"/>
  <c r="X180" i="21" s="1"/>
  <c r="X200" i="13" s="1"/>
  <c r="K181" i="20"/>
  <c r="K181" i="21" s="1"/>
  <c r="K201" i="13" s="1"/>
  <c r="M182" i="20"/>
  <c r="M182" i="21" s="1"/>
  <c r="M202" i="13" s="1"/>
  <c r="D183" i="20"/>
  <c r="T183" i="20"/>
  <c r="T183" i="21" s="1"/>
  <c r="T203" i="13" s="1"/>
  <c r="H184" i="20"/>
  <c r="H184" i="21" s="1"/>
  <c r="H204" i="13" s="1"/>
  <c r="X184" i="20"/>
  <c r="X184" i="21" s="1"/>
  <c r="X204" i="13" s="1"/>
  <c r="K185" i="20"/>
  <c r="K185" i="21" s="1"/>
  <c r="K205" i="13" s="1"/>
  <c r="M186" i="20"/>
  <c r="M186" i="21" s="1"/>
  <c r="M206" i="13" s="1"/>
  <c r="D187" i="20"/>
  <c r="D187" i="21" s="1"/>
  <c r="D207" i="13" s="1"/>
  <c r="T187" i="20"/>
  <c r="T187" i="21" s="1"/>
  <c r="T207" i="13" s="1"/>
  <c r="H188" i="20"/>
  <c r="H188" i="21" s="1"/>
  <c r="H208" i="13" s="1"/>
  <c r="X188" i="20"/>
  <c r="X188" i="21" s="1"/>
  <c r="X208" i="13" s="1"/>
  <c r="K189" i="20"/>
  <c r="K189" i="21" s="1"/>
  <c r="K209" i="13" s="1"/>
  <c r="M190" i="20"/>
  <c r="M190" i="21" s="1"/>
  <c r="M210" i="13" s="1"/>
  <c r="D191" i="20"/>
  <c r="T191" i="20"/>
  <c r="T191" i="21" s="1"/>
  <c r="T211" i="13" s="1"/>
  <c r="H192" i="20"/>
  <c r="H192" i="21" s="1"/>
  <c r="H212" i="13" s="1"/>
  <c r="X192" i="20"/>
  <c r="X192" i="21" s="1"/>
  <c r="X212" i="13" s="1"/>
  <c r="K193" i="20"/>
  <c r="K193" i="21" s="1"/>
  <c r="K213" i="13" s="1"/>
  <c r="M194" i="20"/>
  <c r="M194" i="21" s="1"/>
  <c r="M214" i="13" s="1"/>
  <c r="D195" i="20"/>
  <c r="D195" i="21" s="1"/>
  <c r="D215" i="13" s="1"/>
  <c r="T195" i="20"/>
  <c r="T195" i="21" s="1"/>
  <c r="T215" i="13" s="1"/>
  <c r="H196" i="20"/>
  <c r="H196" i="21" s="1"/>
  <c r="H216" i="13" s="1"/>
  <c r="X196" i="20"/>
  <c r="X196" i="21" s="1"/>
  <c r="X216" i="13" s="1"/>
  <c r="K197" i="20"/>
  <c r="K197" i="21" s="1"/>
  <c r="K217" i="13" s="1"/>
  <c r="M198" i="20"/>
  <c r="M198" i="21" s="1"/>
  <c r="M218" i="13" s="1"/>
  <c r="D199" i="20"/>
  <c r="D199" i="21" s="1"/>
  <c r="D219" i="13" s="1"/>
  <c r="T199" i="20"/>
  <c r="T199" i="21" s="1"/>
  <c r="T219" i="13" s="1"/>
  <c r="H200" i="20"/>
  <c r="H200" i="21" s="1"/>
  <c r="H220" i="13" s="1"/>
  <c r="X200" i="20"/>
  <c r="X200" i="21" s="1"/>
  <c r="X220" i="13" s="1"/>
  <c r="K201" i="20"/>
  <c r="K201" i="21" s="1"/>
  <c r="K221" i="13" s="1"/>
  <c r="M202" i="20"/>
  <c r="M202" i="21" s="1"/>
  <c r="M222" i="13" s="1"/>
  <c r="D203" i="20"/>
  <c r="D203" i="21" s="1"/>
  <c r="D223" i="13" s="1"/>
  <c r="T203" i="20"/>
  <c r="T203" i="21" s="1"/>
  <c r="T223" i="13" s="1"/>
  <c r="H204" i="20"/>
  <c r="H204" i="21" s="1"/>
  <c r="H224" i="13" s="1"/>
  <c r="X204" i="20"/>
  <c r="X204" i="21" s="1"/>
  <c r="X224" i="13" s="1"/>
  <c r="K205" i="20"/>
  <c r="K205" i="21" s="1"/>
  <c r="K225" i="13" s="1"/>
  <c r="M206" i="20"/>
  <c r="M206" i="21" s="1"/>
  <c r="M226" i="13" s="1"/>
  <c r="D207" i="20"/>
  <c r="D207" i="21" s="1"/>
  <c r="D227" i="13" s="1"/>
  <c r="T207" i="20"/>
  <c r="T207" i="21" s="1"/>
  <c r="T227" i="13" s="1"/>
  <c r="H208" i="20"/>
  <c r="H208" i="21" s="1"/>
  <c r="H228" i="13" s="1"/>
  <c r="X208" i="20"/>
  <c r="X208" i="21" s="1"/>
  <c r="X228" i="13" s="1"/>
  <c r="K209" i="20"/>
  <c r="K209" i="21" s="1"/>
  <c r="K229" i="13" s="1"/>
  <c r="M210" i="20"/>
  <c r="M210" i="21" s="1"/>
  <c r="M230" i="13" s="1"/>
  <c r="D211" i="20"/>
  <c r="D211" i="21" s="1"/>
  <c r="D231" i="13" s="1"/>
  <c r="T211" i="20"/>
  <c r="T211" i="21" s="1"/>
  <c r="T231" i="13" s="1"/>
  <c r="H212" i="20"/>
  <c r="H212" i="21" s="1"/>
  <c r="H232" i="13" s="1"/>
  <c r="X212" i="20"/>
  <c r="X212" i="21" s="1"/>
  <c r="X232" i="13" s="1"/>
  <c r="K213" i="20"/>
  <c r="K213" i="21" s="1"/>
  <c r="K233" i="13" s="1"/>
  <c r="M214" i="20"/>
  <c r="M214" i="21" s="1"/>
  <c r="M234" i="13" s="1"/>
  <c r="D215" i="20"/>
  <c r="D215" i="21" s="1"/>
  <c r="D235" i="13" s="1"/>
  <c r="T215" i="20"/>
  <c r="T215" i="21" s="1"/>
  <c r="T235" i="13" s="1"/>
  <c r="H216" i="20"/>
  <c r="H216" i="21" s="1"/>
  <c r="H236" i="13" s="1"/>
  <c r="X216" i="20"/>
  <c r="X216" i="21" s="1"/>
  <c r="X236" i="13" s="1"/>
  <c r="K217" i="20"/>
  <c r="K217" i="21" s="1"/>
  <c r="K237" i="13" s="1"/>
  <c r="M218" i="20"/>
  <c r="M218" i="21" s="1"/>
  <c r="M238" i="13" s="1"/>
  <c r="D219" i="20"/>
  <c r="D219" i="21" s="1"/>
  <c r="D239" i="13" s="1"/>
  <c r="T219" i="20"/>
  <c r="T219" i="21" s="1"/>
  <c r="T239" i="13" s="1"/>
  <c r="H220" i="20"/>
  <c r="H220" i="21" s="1"/>
  <c r="H240" i="13" s="1"/>
  <c r="X220" i="20"/>
  <c r="X220" i="21" s="1"/>
  <c r="X240" i="13" s="1"/>
  <c r="K221" i="20"/>
  <c r="K221" i="21" s="1"/>
  <c r="K241" i="13" s="1"/>
  <c r="M222" i="20"/>
  <c r="M222" i="21" s="1"/>
  <c r="M242" i="13" s="1"/>
  <c r="D223" i="20"/>
  <c r="D223" i="21" s="1"/>
  <c r="D243" i="13" s="1"/>
  <c r="T223" i="20"/>
  <c r="T223" i="21" s="1"/>
  <c r="T243" i="13" s="1"/>
  <c r="H224" i="20"/>
  <c r="H224" i="21" s="1"/>
  <c r="H244" i="13" s="1"/>
  <c r="X224" i="20"/>
  <c r="X224" i="21" s="1"/>
  <c r="X244" i="13" s="1"/>
  <c r="K225" i="20"/>
  <c r="K225" i="21" s="1"/>
  <c r="K245" i="13" s="1"/>
  <c r="O226" i="20"/>
  <c r="O226" i="21" s="1"/>
  <c r="O246" i="13" s="1"/>
  <c r="F227" i="20"/>
  <c r="F227" i="21" s="1"/>
  <c r="F247" i="13" s="1"/>
  <c r="Q228" i="20"/>
  <c r="Q228" i="21" s="1"/>
  <c r="Q248" i="13" s="1"/>
  <c r="I229" i="20"/>
  <c r="I229" i="21" s="1"/>
  <c r="I249" i="13" s="1"/>
  <c r="D230" i="20"/>
  <c r="D230" i="21" s="1"/>
  <c r="D250" i="13" s="1"/>
  <c r="Y230" i="20"/>
  <c r="Y230" i="21" s="1"/>
  <c r="Y250" i="13" s="1"/>
  <c r="P231" i="20"/>
  <c r="P231" i="21" s="1"/>
  <c r="P251" i="13" s="1"/>
  <c r="F232" i="20"/>
  <c r="F232" i="21" s="1"/>
  <c r="F252" i="13" s="1"/>
  <c r="T233" i="20"/>
  <c r="T233" i="21" s="1"/>
  <c r="T253" i="13" s="1"/>
  <c r="O234" i="20"/>
  <c r="O234" i="21" s="1"/>
  <c r="O254" i="13" s="1"/>
  <c r="F235" i="20"/>
  <c r="F235" i="21" s="1"/>
  <c r="F255" i="13" s="1"/>
  <c r="Q236" i="20"/>
  <c r="Q236" i="21" s="1"/>
  <c r="Q256" i="13" s="1"/>
  <c r="I237" i="20"/>
  <c r="I237" i="21" s="1"/>
  <c r="I257" i="13" s="1"/>
  <c r="D238" i="20"/>
  <c r="Y238" i="20"/>
  <c r="Y238" i="21" s="1"/>
  <c r="Y258" i="13" s="1"/>
  <c r="P239" i="20"/>
  <c r="P239" i="21" s="1"/>
  <c r="P259" i="13" s="1"/>
  <c r="F240" i="20"/>
  <c r="F240" i="21" s="1"/>
  <c r="F260" i="13" s="1"/>
  <c r="T241" i="20"/>
  <c r="T241" i="21" s="1"/>
  <c r="T261" i="13" s="1"/>
  <c r="O242" i="20"/>
  <c r="O242" i="21" s="1"/>
  <c r="O262" i="13" s="1"/>
  <c r="F243" i="20"/>
  <c r="F243" i="21" s="1"/>
  <c r="F263" i="13" s="1"/>
  <c r="D246" i="20"/>
  <c r="D246" i="21" s="1"/>
  <c r="D266" i="13" s="1"/>
  <c r="C247" i="20"/>
  <c r="C247" i="21" s="1"/>
  <c r="C267" i="13" s="1"/>
  <c r="D250" i="20"/>
  <c r="D250" i="21" s="1"/>
  <c r="D270" i="13" s="1"/>
  <c r="C251" i="20"/>
  <c r="C251" i="21" s="1"/>
  <c r="C271" i="13" s="1"/>
  <c r="D254" i="20"/>
  <c r="D254" i="21" s="1"/>
  <c r="D274" i="13" s="1"/>
  <c r="C255" i="20"/>
  <c r="C255" i="21" s="1"/>
  <c r="C275" i="13" s="1"/>
  <c r="D258" i="20"/>
  <c r="D258" i="21" s="1"/>
  <c r="D278" i="13" s="1"/>
  <c r="C259" i="20"/>
  <c r="C259" i="21" s="1"/>
  <c r="C279" i="13" s="1"/>
  <c r="D262" i="20"/>
  <c r="C263" i="20"/>
  <c r="C263" i="21" s="1"/>
  <c r="C283" i="13" s="1"/>
  <c r="D266" i="20"/>
  <c r="D266" i="21" s="1"/>
  <c r="D286" i="13" s="1"/>
  <c r="C267" i="20"/>
  <c r="C267" i="21" s="1"/>
  <c r="C287" i="13" s="1"/>
  <c r="B269" i="20"/>
  <c r="B269" i="21" s="1"/>
  <c r="B289" i="13" s="1"/>
  <c r="O270" i="20"/>
  <c r="O270" i="21" s="1"/>
  <c r="O290" i="13" s="1"/>
  <c r="K271" i="20"/>
  <c r="K271" i="21" s="1"/>
  <c r="K291" i="13" s="1"/>
  <c r="D274" i="20"/>
  <c r="D274" i="21" s="1"/>
  <c r="D294" i="13" s="1"/>
  <c r="T275" i="20"/>
  <c r="T275" i="21" s="1"/>
  <c r="T295" i="13" s="1"/>
  <c r="Q276" i="20"/>
  <c r="Q276" i="21" s="1"/>
  <c r="Q296" i="13" s="1"/>
  <c r="X277" i="20"/>
  <c r="X277" i="21" s="1"/>
  <c r="X297" i="13" s="1"/>
  <c r="F280" i="20"/>
  <c r="F280" i="21" s="1"/>
  <c r="F300" i="13" s="1"/>
  <c r="T281" i="20"/>
  <c r="T281" i="21" s="1"/>
  <c r="T301" i="13" s="1"/>
  <c r="Y282" i="20"/>
  <c r="Y282" i="21" s="1"/>
  <c r="Y302" i="13" s="1"/>
  <c r="B285" i="20"/>
  <c r="B285" i="21" s="1"/>
  <c r="B305" i="13" s="1"/>
  <c r="I286" i="20"/>
  <c r="I286" i="21" s="1"/>
  <c r="I306" i="13" s="1"/>
  <c r="K288" i="20"/>
  <c r="K288" i="21" s="1"/>
  <c r="K308" i="13" s="1"/>
  <c r="H291" i="20"/>
  <c r="H291" i="21" s="1"/>
  <c r="H311" i="13" s="1"/>
  <c r="B293" i="20"/>
  <c r="B293" i="21" s="1"/>
  <c r="B313" i="13" s="1"/>
  <c r="I294" i="20"/>
  <c r="I294" i="21" s="1"/>
  <c r="I314" i="13" s="1"/>
  <c r="K296" i="20"/>
  <c r="K296" i="21" s="1"/>
  <c r="K316" i="13" s="1"/>
  <c r="H299" i="20"/>
  <c r="H299" i="21" s="1"/>
  <c r="H319" i="13" s="1"/>
  <c r="B301" i="20"/>
  <c r="B301" i="21" s="1"/>
  <c r="B321" i="13" s="1"/>
  <c r="I302" i="20"/>
  <c r="I302" i="21" s="1"/>
  <c r="I322" i="13" s="1"/>
  <c r="K304" i="20"/>
  <c r="K304" i="21" s="1"/>
  <c r="K324" i="13" s="1"/>
  <c r="H307" i="20"/>
  <c r="H307" i="21" s="1"/>
  <c r="H327" i="13" s="1"/>
  <c r="B309" i="20"/>
  <c r="B309" i="21" s="1"/>
  <c r="B329" i="13" s="1"/>
  <c r="I310" i="20"/>
  <c r="I310" i="21" s="1"/>
  <c r="I330" i="13" s="1"/>
  <c r="Q314" i="20"/>
  <c r="Q314" i="21" s="1"/>
  <c r="Q334" i="13" s="1"/>
  <c r="W321" i="20"/>
  <c r="W321" i="21" s="1"/>
  <c r="W341" i="13" s="1"/>
  <c r="B329" i="20"/>
  <c r="B329" i="21" s="1"/>
  <c r="B349" i="13" s="1"/>
  <c r="D332" i="20"/>
  <c r="D332" i="21" s="1"/>
  <c r="D352" i="13" s="1"/>
  <c r="I338" i="20"/>
  <c r="I338" i="21" s="1"/>
  <c r="I358" i="13" s="1"/>
  <c r="W350" i="20"/>
  <c r="W350" i="21" s="1"/>
  <c r="W370" i="13" s="1"/>
  <c r="J353" i="20"/>
  <c r="J353" i="21" s="1"/>
  <c r="J373" i="13" s="1"/>
  <c r="Q356" i="20"/>
  <c r="Q356" i="21" s="1"/>
  <c r="Q376" i="13" s="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11" i="21"/>
  <c r="C14" i="21"/>
  <c r="C34" i="13" s="1"/>
  <c r="T17" i="21"/>
  <c r="T37" i="13" s="1"/>
  <c r="O18" i="21"/>
  <c r="O38" i="13" s="1"/>
  <c r="P21" i="21"/>
  <c r="P41" i="13" s="1"/>
  <c r="C30" i="21"/>
  <c r="C50" i="13" s="1"/>
  <c r="T33" i="21"/>
  <c r="T53" i="13" s="1"/>
  <c r="H34" i="21"/>
  <c r="H54" i="13" s="1"/>
  <c r="H42" i="21"/>
  <c r="H62" i="13" s="1"/>
  <c r="T42" i="21"/>
  <c r="T62" i="13" s="1"/>
  <c r="G51" i="21"/>
  <c r="G71" i="13" s="1"/>
  <c r="I52" i="21"/>
  <c r="I72" i="13" s="1"/>
  <c r="U56" i="21"/>
  <c r="U76" i="13" s="1"/>
  <c r="S59" i="21"/>
  <c r="S79" i="13" s="1"/>
  <c r="Y68" i="21"/>
  <c r="Y88" i="13" s="1"/>
  <c r="T70" i="21"/>
  <c r="T90" i="13" s="1"/>
  <c r="W71" i="21"/>
  <c r="W91" i="13" s="1"/>
  <c r="K74" i="21"/>
  <c r="K94" i="13" s="1"/>
  <c r="S75" i="21"/>
  <c r="S95" i="13" s="1"/>
  <c r="W79" i="21"/>
  <c r="W99" i="13" s="1"/>
  <c r="Q81" i="21"/>
  <c r="Q101" i="13" s="1"/>
  <c r="L97" i="21"/>
  <c r="L117" i="13" s="1"/>
  <c r="Y101" i="21"/>
  <c r="Y121" i="13" s="1"/>
  <c r="O103" i="21"/>
  <c r="O123" i="13" s="1"/>
  <c r="W107" i="21"/>
  <c r="W127" i="13" s="1"/>
  <c r="K108" i="21"/>
  <c r="K128" i="13" s="1"/>
  <c r="X118" i="21"/>
  <c r="X138" i="13" s="1"/>
  <c r="Y134" i="21"/>
  <c r="Y154" i="13" s="1"/>
  <c r="D143" i="21"/>
  <c r="D163" i="13" s="1"/>
  <c r="Q145" i="21"/>
  <c r="Q165" i="13" s="1"/>
  <c r="U159" i="21"/>
  <c r="U179" i="13" s="1"/>
  <c r="E186" i="21"/>
  <c r="E206" i="13" s="1"/>
  <c r="P200" i="21"/>
  <c r="P220" i="13" s="1"/>
  <c r="E210" i="21"/>
  <c r="E230" i="13" s="1"/>
  <c r="I211" i="21"/>
  <c r="I231" i="13" s="1"/>
  <c r="Y215" i="21"/>
  <c r="Y235" i="13" s="1"/>
  <c r="C11" i="20"/>
  <c r="C11" i="21" s="1"/>
  <c r="C31" i="13" s="1"/>
  <c r="D11" i="20"/>
  <c r="D11" i="21" s="1"/>
  <c r="D31" i="13" s="1"/>
  <c r="E11" i="20"/>
  <c r="E11" i="21" s="1"/>
  <c r="E31" i="13" s="1"/>
  <c r="F11" i="20"/>
  <c r="F11" i="21" s="1"/>
  <c r="F31" i="13" s="1"/>
  <c r="G11" i="20"/>
  <c r="G11" i="21" s="1"/>
  <c r="G31" i="13" s="1"/>
  <c r="H11" i="20"/>
  <c r="H11" i="21" s="1"/>
  <c r="H31" i="13" s="1"/>
  <c r="I11" i="20"/>
  <c r="I11" i="21" s="1"/>
  <c r="I31" i="13" s="1"/>
  <c r="J11" i="20"/>
  <c r="J11" i="21" s="1"/>
  <c r="J31" i="13" s="1"/>
  <c r="K11" i="20"/>
  <c r="K11" i="21" s="1"/>
  <c r="K31" i="13" s="1"/>
  <c r="L11" i="20"/>
  <c r="L11" i="21" s="1"/>
  <c r="L31" i="13" s="1"/>
  <c r="M11" i="20"/>
  <c r="M11" i="21" s="1"/>
  <c r="M31" i="13" s="1"/>
  <c r="N11" i="20"/>
  <c r="N11" i="21" s="1"/>
  <c r="N31" i="13" s="1"/>
  <c r="O11" i="20"/>
  <c r="O11" i="21" s="1"/>
  <c r="O31" i="13" s="1"/>
  <c r="P11" i="20"/>
  <c r="P11" i="21" s="1"/>
  <c r="P31" i="13" s="1"/>
  <c r="Q11" i="20"/>
  <c r="Q11" i="21" s="1"/>
  <c r="Q31" i="13" s="1"/>
  <c r="R11" i="20"/>
  <c r="S11" i="20"/>
  <c r="S11" i="21" s="1"/>
  <c r="S31" i="13" s="1"/>
  <c r="T11" i="20"/>
  <c r="T11" i="21" s="1"/>
  <c r="T31" i="13" s="1"/>
  <c r="U11" i="20"/>
  <c r="U11" i="21" s="1"/>
  <c r="U31" i="13" s="1"/>
  <c r="V11" i="20"/>
  <c r="V11" i="21" s="1"/>
  <c r="V31" i="13" s="1"/>
  <c r="W11" i="20"/>
  <c r="W11" i="21" s="1"/>
  <c r="W31" i="13" s="1"/>
  <c r="X11" i="20"/>
  <c r="X11" i="21" s="1"/>
  <c r="X31" i="13" s="1"/>
  <c r="Y11" i="20"/>
  <c r="Y11" i="21" s="1"/>
  <c r="Y31" i="13" s="1"/>
  <c r="B11" i="20"/>
  <c r="B11" i="21" s="1"/>
  <c r="B31" i="13" s="1"/>
  <c r="A11" i="20"/>
  <c r="P6" i="13"/>
  <c r="J227" i="21"/>
  <c r="J247" i="13" s="1"/>
  <c r="N256" i="21"/>
  <c r="N276" i="13" s="1"/>
  <c r="N189" i="21"/>
  <c r="N209" i="13" s="1"/>
  <c r="R144" i="21"/>
  <c r="R164" i="13" s="1"/>
  <c r="R145" i="21"/>
  <c r="R165" i="13" s="1"/>
  <c r="J101" i="21"/>
  <c r="J121" i="13" s="1"/>
  <c r="N83" i="21"/>
  <c r="N103" i="13" s="1"/>
  <c r="N75" i="21"/>
  <c r="N95" i="13" s="1"/>
  <c r="R72" i="21"/>
  <c r="R92" i="13" s="1"/>
  <c r="V28" i="21"/>
  <c r="V48" i="13" s="1"/>
  <c r="B289" i="21"/>
  <c r="B309" i="13" s="1"/>
  <c r="B157" i="21"/>
  <c r="B177" i="13" s="1"/>
  <c r="B380" i="20" l="1"/>
  <c r="Z395" i="13"/>
  <c r="Z394" i="13"/>
  <c r="R380" i="20"/>
  <c r="AA12" i="20"/>
  <c r="AA53" i="20"/>
  <c r="AA195" i="20"/>
  <c r="R11" i="21"/>
  <c r="AA200" i="20"/>
  <c r="N380" i="20"/>
  <c r="AA168" i="20"/>
  <c r="AA114" i="20"/>
  <c r="AA14" i="20"/>
  <c r="AA259" i="20"/>
  <c r="AA23" i="20"/>
  <c r="D380" i="20"/>
  <c r="AA77" i="20"/>
  <c r="AA29" i="20"/>
  <c r="AA136" i="20"/>
  <c r="AA15" i="20"/>
  <c r="AA277" i="20"/>
  <c r="D14" i="21"/>
  <c r="J380" i="20"/>
  <c r="AA85" i="20"/>
  <c r="U380" i="20"/>
  <c r="AA182" i="20"/>
  <c r="AA290" i="20"/>
  <c r="AA177" i="20"/>
  <c r="AA21" i="20"/>
  <c r="AA311" i="20"/>
  <c r="AA225" i="20"/>
  <c r="AA146" i="20"/>
  <c r="K380" i="20"/>
  <c r="AA258" i="20"/>
  <c r="AA227" i="20"/>
  <c r="AA61" i="20"/>
  <c r="AA246" i="20"/>
  <c r="AA41" i="20"/>
  <c r="AA306" i="20"/>
  <c r="AA104" i="20"/>
  <c r="S380" i="20"/>
  <c r="AA120" i="20"/>
  <c r="AA39" i="20"/>
  <c r="AA13" i="20"/>
  <c r="AA348" i="20"/>
  <c r="AA355" i="20"/>
  <c r="AA316" i="20"/>
  <c r="AA185" i="20"/>
  <c r="Q380" i="20"/>
  <c r="W380" i="20"/>
  <c r="X380" i="20"/>
  <c r="AA314" i="20"/>
  <c r="AA319" i="20"/>
  <c r="AA301" i="20"/>
  <c r="AA190" i="20"/>
  <c r="AA233" i="20"/>
  <c r="AA201" i="20"/>
  <c r="AA144" i="20"/>
  <c r="AA112" i="20"/>
  <c r="AA154" i="20"/>
  <c r="AA122" i="20"/>
  <c r="F380" i="20"/>
  <c r="AA366" i="20"/>
  <c r="AA285" i="20"/>
  <c r="AA253" i="20"/>
  <c r="AA266" i="20"/>
  <c r="AA267" i="20"/>
  <c r="AA235" i="20"/>
  <c r="AA203" i="20"/>
  <c r="AA208" i="20"/>
  <c r="E120" i="21"/>
  <c r="P380" i="20"/>
  <c r="G380" i="20"/>
  <c r="AA324" i="20"/>
  <c r="AA322" i="20"/>
  <c r="AA209" i="20"/>
  <c r="AA152" i="20"/>
  <c r="AA162" i="20"/>
  <c r="AA130" i="20"/>
  <c r="AA362" i="20"/>
  <c r="AA261" i="20"/>
  <c r="AA211" i="20"/>
  <c r="AA232" i="20"/>
  <c r="AA303" i="20"/>
  <c r="AA119" i="20"/>
  <c r="AA327" i="20"/>
  <c r="AA284" i="20"/>
  <c r="AA214" i="20"/>
  <c r="AA241" i="20"/>
  <c r="AA293" i="20"/>
  <c r="AA274" i="20"/>
  <c r="AA243" i="20"/>
  <c r="AA254" i="20"/>
  <c r="AA332" i="20"/>
  <c r="AA31" i="20"/>
  <c r="AA65" i="20"/>
  <c r="AA330" i="20"/>
  <c r="AA298" i="20"/>
  <c r="AA222" i="20"/>
  <c r="AA249" i="20"/>
  <c r="AA217" i="20"/>
  <c r="AA160" i="20"/>
  <c r="AA128" i="20"/>
  <c r="AA96" i="20"/>
  <c r="AA138" i="20"/>
  <c r="AA89" i="20"/>
  <c r="Y380" i="20"/>
  <c r="V380" i="20"/>
  <c r="AA313" i="20"/>
  <c r="AA269" i="20"/>
  <c r="AA282" i="20"/>
  <c r="AA251" i="20"/>
  <c r="AA219" i="20"/>
  <c r="AA187" i="20"/>
  <c r="AA240" i="20"/>
  <c r="AA176" i="20"/>
  <c r="AA299" i="20"/>
  <c r="AA262" i="20"/>
  <c r="AA257" i="20"/>
  <c r="AA238" i="20"/>
  <c r="AA191" i="20"/>
  <c r="AA164" i="20"/>
  <c r="AA140" i="20"/>
  <c r="AA132" i="20"/>
  <c r="AA95" i="20"/>
  <c r="AA37" i="20"/>
  <c r="AA35" i="20"/>
  <c r="AA19" i="20"/>
  <c r="D257" i="21"/>
  <c r="AA244" i="20"/>
  <c r="AA234" i="20"/>
  <c r="D234" i="21"/>
  <c r="AA228" i="20"/>
  <c r="D226" i="21"/>
  <c r="AA226" i="20"/>
  <c r="AA212" i="20"/>
  <c r="AA210" i="20"/>
  <c r="AA204" i="20"/>
  <c r="AA196" i="20"/>
  <c r="AA194" i="20"/>
  <c r="D194" i="21"/>
  <c r="D189" i="21"/>
  <c r="AA189" i="20"/>
  <c r="AA188" i="20"/>
  <c r="D186" i="21"/>
  <c r="AA186" i="20"/>
  <c r="AA183" i="20"/>
  <c r="AA178" i="20"/>
  <c r="D178" i="21"/>
  <c r="AA172" i="20"/>
  <c r="D170" i="21"/>
  <c r="AA170" i="20"/>
  <c r="D43" i="21"/>
  <c r="AA43" i="20"/>
  <c r="AA356" i="20"/>
  <c r="AA357" i="20"/>
  <c r="AA338" i="20"/>
  <c r="AA320" i="20"/>
  <c r="AA300" i="20"/>
  <c r="C380" i="20"/>
  <c r="AA17" i="20"/>
  <c r="T380" i="20"/>
  <c r="AA33" i="20"/>
  <c r="AA16" i="20"/>
  <c r="E380" i="20"/>
  <c r="AA268" i="20"/>
  <c r="AA230" i="20"/>
  <c r="AA198" i="20"/>
  <c r="AA256" i="20"/>
  <c r="AA374" i="20"/>
  <c r="AA354" i="20"/>
  <c r="AA342" i="20"/>
  <c r="AA275" i="20"/>
  <c r="AA216" i="20"/>
  <c r="AA184" i="20"/>
  <c r="AA179" i="20"/>
  <c r="D37" i="21"/>
  <c r="D183" i="21"/>
  <c r="D191" i="21"/>
  <c r="D238" i="21"/>
  <c r="D188" i="21"/>
  <c r="D262" i="21"/>
  <c r="D299" i="21"/>
  <c r="D242" i="21"/>
  <c r="AA242" i="20"/>
  <c r="D236" i="21"/>
  <c r="AA236" i="20"/>
  <c r="AA220" i="20"/>
  <c r="D218" i="21"/>
  <c r="AA218" i="20"/>
  <c r="D202" i="21"/>
  <c r="AA202" i="20"/>
  <c r="AA180" i="20"/>
  <c r="AA341" i="20"/>
  <c r="AA328" i="20"/>
  <c r="AA305" i="20"/>
  <c r="AA181" i="20"/>
  <c r="AA173" i="20"/>
  <c r="AA27" i="20"/>
  <c r="AA260" i="20"/>
  <c r="AA11" i="20"/>
  <c r="AA372" i="20"/>
  <c r="AA373" i="20"/>
  <c r="AA353" i="20"/>
  <c r="AA363" i="20"/>
  <c r="AA308" i="20"/>
  <c r="AA20" i="20"/>
  <c r="AA81" i="20"/>
  <c r="AA69" i="20"/>
  <c r="AA49" i="20"/>
  <c r="H380" i="20"/>
  <c r="AA18" i="20"/>
  <c r="AA326" i="20"/>
  <c r="AA318" i="20"/>
  <c r="AA310" i="20"/>
  <c r="AA302" i="20"/>
  <c r="AA331" i="20"/>
  <c r="AA323" i="20"/>
  <c r="AA315" i="20"/>
  <c r="AA307" i="20"/>
  <c r="Z308" i="13"/>
  <c r="AA276" i="20"/>
  <c r="AA206" i="20"/>
  <c r="AA174" i="20"/>
  <c r="AA245" i="20"/>
  <c r="AA237" i="20"/>
  <c r="AA229" i="20"/>
  <c r="AA221" i="20"/>
  <c r="AA213" i="20"/>
  <c r="AA205" i="20"/>
  <c r="AA197" i="20"/>
  <c r="AA156" i="20"/>
  <c r="AA148" i="20"/>
  <c r="AA124" i="20"/>
  <c r="AA116" i="20"/>
  <c r="AA108" i="20"/>
  <c r="AA100" i="20"/>
  <c r="AA166" i="20"/>
  <c r="AA158" i="20"/>
  <c r="AA150" i="20"/>
  <c r="AA142" i="20"/>
  <c r="AA134" i="20"/>
  <c r="AA126" i="20"/>
  <c r="AA118" i="20"/>
  <c r="AA93" i="20"/>
  <c r="AA73" i="20"/>
  <c r="AA57" i="20"/>
  <c r="AA45" i="20"/>
  <c r="AA25" i="20"/>
  <c r="I380" i="20"/>
  <c r="AA370" i="20"/>
  <c r="AA350" i="20"/>
  <c r="AA309" i="20"/>
  <c r="AA289" i="20"/>
  <c r="AA281" i="20"/>
  <c r="AA273" i="20"/>
  <c r="AA265" i="20"/>
  <c r="AA294" i="20"/>
  <c r="AA286" i="20"/>
  <c r="AA278" i="20"/>
  <c r="AA270" i="20"/>
  <c r="AA295" i="20"/>
  <c r="AA283" i="20"/>
  <c r="AA263" i="20"/>
  <c r="AA255" i="20"/>
  <c r="AA247" i="20"/>
  <c r="AA239" i="20"/>
  <c r="AA231" i="20"/>
  <c r="AA223" i="20"/>
  <c r="AA215" i="20"/>
  <c r="AA207" i="20"/>
  <c r="AA199" i="20"/>
  <c r="AA224" i="20"/>
  <c r="AA192" i="20"/>
  <c r="AA193" i="20"/>
  <c r="D196" i="21"/>
  <c r="D228" i="21"/>
  <c r="AA375" i="20"/>
  <c r="AA371" i="20"/>
  <c r="AA369" i="20"/>
  <c r="AA368" i="20"/>
  <c r="AA364" i="20"/>
  <c r="AA361" i="20"/>
  <c r="AA360" i="20"/>
  <c r="AA359" i="20"/>
  <c r="AA352" i="20"/>
  <c r="AA351" i="20"/>
  <c r="B360" i="21"/>
  <c r="AA365" i="20"/>
  <c r="AA349" i="20"/>
  <c r="AA367" i="20"/>
  <c r="B351" i="21"/>
  <c r="AA304" i="20"/>
  <c r="AA340" i="20"/>
  <c r="AA334" i="20"/>
  <c r="AA292" i="20"/>
  <c r="AA272" i="20"/>
  <c r="AA264" i="20"/>
  <c r="AA297" i="20"/>
  <c r="AA358" i="20"/>
  <c r="AA346" i="20"/>
  <c r="AA333" i="20"/>
  <c r="AA321" i="20"/>
  <c r="AA287" i="20"/>
  <c r="AA279" i="20"/>
  <c r="Z291" i="13"/>
  <c r="AA250" i="20"/>
  <c r="AA171" i="20"/>
  <c r="AA165" i="20"/>
  <c r="AA161" i="20"/>
  <c r="AA149" i="20"/>
  <c r="AA133" i="20"/>
  <c r="AA129" i="20"/>
  <c r="AA123" i="20"/>
  <c r="AA117" i="20"/>
  <c r="AA109" i="20"/>
  <c r="AA105" i="20"/>
  <c r="AA101" i="20"/>
  <c r="AA92" i="20"/>
  <c r="AA90" i="20"/>
  <c r="AA88" i="20"/>
  <c r="AA86" i="20"/>
  <c r="AA76" i="20"/>
  <c r="AA74" i="20"/>
  <c r="AA72" i="20"/>
  <c r="AA60" i="20"/>
  <c r="AA58" i="20"/>
  <c r="AA56" i="20"/>
  <c r="AA55" i="20"/>
  <c r="AA54" i="20"/>
  <c r="AA51" i="20"/>
  <c r="AA47" i="20"/>
  <c r="AA44" i="20"/>
  <c r="AA40" i="20"/>
  <c r="AA34" i="20"/>
  <c r="AA30" i="20"/>
  <c r="AA26" i="20"/>
  <c r="AA22" i="20"/>
  <c r="O380" i="20"/>
  <c r="Z377" i="13"/>
  <c r="Z173" i="13"/>
  <c r="Z165" i="13"/>
  <c r="Z157" i="13"/>
  <c r="M380" i="20"/>
  <c r="AA343" i="20"/>
  <c r="AA335" i="20"/>
  <c r="Z320" i="13"/>
  <c r="AA336" i="20"/>
  <c r="Z197" i="13"/>
  <c r="AA167" i="20"/>
  <c r="AA159" i="20"/>
  <c r="AA151" i="20"/>
  <c r="AA143" i="20"/>
  <c r="AA135" i="20"/>
  <c r="AA127" i="20"/>
  <c r="AA157" i="20"/>
  <c r="AA141" i="20"/>
  <c r="AA125" i="20"/>
  <c r="AA111" i="20"/>
  <c r="AA99" i="20"/>
  <c r="AA71" i="20"/>
  <c r="AA344" i="20"/>
  <c r="Z338" i="13"/>
  <c r="Z304" i="13"/>
  <c r="Z296" i="13"/>
  <c r="Z288" i="13"/>
  <c r="AA325" i="20"/>
  <c r="AA317" i="20"/>
  <c r="Z293" i="13"/>
  <c r="Z285" i="13"/>
  <c r="Z290" i="13"/>
  <c r="Z315" i="13"/>
  <c r="AA271" i="20"/>
  <c r="Z267" i="13"/>
  <c r="AA248" i="20"/>
  <c r="AA115" i="20"/>
  <c r="AA80" i="20"/>
  <c r="AA64" i="20"/>
  <c r="AA48" i="20"/>
  <c r="AA32" i="20"/>
  <c r="AA24" i="20"/>
  <c r="AA106" i="20"/>
  <c r="AA98" i="20"/>
  <c r="AA82" i="20"/>
  <c r="AA66" i="20"/>
  <c r="AA50" i="20"/>
  <c r="AA42" i="20"/>
  <c r="AA103" i="20"/>
  <c r="AA87" i="20"/>
  <c r="AA75" i="20"/>
  <c r="AA63" i="20"/>
  <c r="C54" i="21"/>
  <c r="C86" i="21"/>
  <c r="C129" i="21"/>
  <c r="C161" i="21"/>
  <c r="C123" i="21"/>
  <c r="Z187" i="13"/>
  <c r="Z179" i="13"/>
  <c r="Z171" i="13"/>
  <c r="Z163" i="13"/>
  <c r="Z155" i="13"/>
  <c r="Z147" i="13"/>
  <c r="Z185" i="13"/>
  <c r="Z177" i="13"/>
  <c r="AA345" i="20"/>
  <c r="AA337" i="20"/>
  <c r="AA347" i="20"/>
  <c r="AA339" i="20"/>
  <c r="AA312" i="20"/>
  <c r="AA163" i="20"/>
  <c r="AA155" i="20"/>
  <c r="AA147" i="20"/>
  <c r="AA139" i="20"/>
  <c r="AA131" i="20"/>
  <c r="AA169" i="20"/>
  <c r="AA153" i="20"/>
  <c r="AA145" i="20"/>
  <c r="AA137" i="20"/>
  <c r="AA121" i="20"/>
  <c r="AA113" i="20"/>
  <c r="AA97" i="20"/>
  <c r="AA107" i="20"/>
  <c r="AA79" i="20"/>
  <c r="AA59" i="20"/>
  <c r="AA296" i="20"/>
  <c r="AA288" i="20"/>
  <c r="AA280" i="20"/>
  <c r="Z292" i="13"/>
  <c r="Z284" i="13"/>
  <c r="AA252" i="20"/>
  <c r="AA329" i="20"/>
  <c r="Z297" i="13"/>
  <c r="Z289" i="13"/>
  <c r="Z281" i="13"/>
  <c r="Z294" i="13"/>
  <c r="Z278" i="13"/>
  <c r="AA291" i="20"/>
  <c r="Z264" i="13"/>
  <c r="AA175" i="20"/>
  <c r="AA84" i="20"/>
  <c r="AA68" i="20"/>
  <c r="AA52" i="20"/>
  <c r="AA36" i="20"/>
  <c r="AA28" i="20"/>
  <c r="AA110" i="20"/>
  <c r="AA102" i="20"/>
  <c r="AA94" i="20"/>
  <c r="AA78" i="20"/>
  <c r="AA70" i="20"/>
  <c r="AA62" i="20"/>
  <c r="AA46" i="20"/>
  <c r="AA38" i="20"/>
  <c r="L380" i="20"/>
  <c r="AA91" i="20"/>
  <c r="AA83" i="20"/>
  <c r="AA67" i="20"/>
  <c r="Z273" i="13"/>
  <c r="Z393" i="13"/>
  <c r="Z183" i="13"/>
  <c r="Z175" i="13"/>
  <c r="Z167" i="13"/>
  <c r="Z159" i="13"/>
  <c r="Z151" i="13"/>
  <c r="Z189" i="13"/>
  <c r="Z272" i="13"/>
  <c r="Z367" i="13"/>
  <c r="Z310" i="13"/>
  <c r="Z323" i="13"/>
  <c r="Z375" i="13"/>
  <c r="Z325" i="13"/>
  <c r="Z201" i="13"/>
  <c r="Z193" i="13"/>
  <c r="Z169" i="13"/>
  <c r="Z161" i="13"/>
  <c r="Z153" i="13"/>
  <c r="Z145" i="13"/>
  <c r="Z345" i="13"/>
  <c r="Z385" i="13"/>
  <c r="Z391" i="13"/>
  <c r="Z362" i="13"/>
  <c r="Z382" i="13"/>
  <c r="Z205" i="13"/>
  <c r="Z376" i="13"/>
  <c r="Z361" i="13"/>
  <c r="Z364" i="13"/>
  <c r="Z255" i="13"/>
  <c r="Z359" i="13"/>
  <c r="Z328" i="13"/>
  <c r="Z316" i="13"/>
  <c r="Z309" i="13"/>
  <c r="Z336" i="13"/>
  <c r="Z392" i="13"/>
  <c r="Z368" i="13"/>
  <c r="Z332" i="13"/>
  <c r="Z136" i="13"/>
  <c r="Z247" i="13"/>
  <c r="Z383" i="13"/>
  <c r="Z344" i="13"/>
  <c r="Z356" i="13"/>
  <c r="Z346" i="13"/>
  <c r="Z322" i="13"/>
  <c r="Z343" i="13"/>
  <c r="Z337" i="13"/>
  <c r="Z279" i="13"/>
  <c r="Z363" i="13"/>
  <c r="Z324" i="13"/>
  <c r="Z317" i="13"/>
  <c r="Z390" i="13"/>
  <c r="Z313" i="13"/>
  <c r="Z314" i="13"/>
  <c r="Z215" i="13"/>
  <c r="Z270" i="13"/>
  <c r="Z389" i="13"/>
  <c r="Z369" i="13"/>
  <c r="Z379" i="13"/>
  <c r="Z321" i="13"/>
  <c r="Z386" i="13"/>
  <c r="Z307" i="13"/>
  <c r="Z384" i="13"/>
  <c r="Z352" i="13"/>
  <c r="Z354" i="13"/>
  <c r="Z330" i="13"/>
  <c r="Z351" i="13"/>
  <c r="Z366" i="13"/>
  <c r="Z373" i="13"/>
  <c r="Z355" i="13"/>
  <c r="Z360" i="13"/>
  <c r="Z388" i="13"/>
  <c r="Z372" i="13"/>
  <c r="Z381" i="13"/>
  <c r="Z365" i="13"/>
  <c r="Z357" i="13"/>
  <c r="Z387" i="13"/>
  <c r="Z358" i="13"/>
  <c r="Z348" i="13"/>
  <c r="Z340" i="13"/>
  <c r="Z350" i="13"/>
  <c r="Z342" i="13"/>
  <c r="Z334" i="13"/>
  <c r="Z326" i="13"/>
  <c r="Z318" i="13"/>
  <c r="Z347" i="13"/>
  <c r="Z339" i="13"/>
  <c r="Z349" i="13"/>
  <c r="Z275" i="13"/>
  <c r="Z200" i="13"/>
  <c r="Z61" i="13"/>
  <c r="Z115" i="13"/>
  <c r="Z41" i="13"/>
  <c r="Z335" i="13"/>
  <c r="Z327" i="13"/>
  <c r="Z312" i="13"/>
  <c r="Z378" i="13"/>
  <c r="Z370" i="13"/>
  <c r="Z353" i="13"/>
  <c r="Z329" i="13"/>
  <c r="Z305" i="13"/>
  <c r="Z302" i="13"/>
  <c r="Z303" i="13"/>
  <c r="Z295" i="13"/>
  <c r="Z287" i="13"/>
  <c r="Z195" i="13"/>
  <c r="Z138" i="13"/>
  <c r="Z331" i="13"/>
  <c r="Z300" i="13"/>
  <c r="Z116" i="13"/>
  <c r="Z182" i="13"/>
  <c r="Z174" i="13"/>
  <c r="Z166" i="13"/>
  <c r="Z158" i="13"/>
  <c r="Z150" i="13"/>
  <c r="Z142" i="13"/>
  <c r="Z374" i="13"/>
  <c r="Z341" i="13"/>
  <c r="Z333" i="13"/>
  <c r="Z301" i="13"/>
  <c r="Z306" i="13"/>
  <c r="Z298" i="13"/>
  <c r="Z286" i="13"/>
  <c r="Z311" i="13"/>
  <c r="Z299" i="13"/>
  <c r="Z283" i="13"/>
  <c r="Z243" i="13"/>
  <c r="Z235" i="13"/>
  <c r="Z223" i="13"/>
  <c r="Z232" i="13"/>
  <c r="Z105" i="13"/>
  <c r="Z124" i="13"/>
  <c r="Z113" i="13"/>
  <c r="Z73" i="13"/>
  <c r="Z268" i="13"/>
  <c r="Z244" i="13"/>
  <c r="Z236" i="13"/>
  <c r="Z224" i="13"/>
  <c r="Z212" i="13"/>
  <c r="Z204" i="13"/>
  <c r="Z192" i="13"/>
  <c r="Z213" i="13"/>
  <c r="Z199" i="13"/>
  <c r="Z92" i="13"/>
  <c r="Z76" i="13"/>
  <c r="Z32" i="13"/>
  <c r="Z47" i="13"/>
  <c r="Z85" i="13"/>
  <c r="Z45" i="13"/>
  <c r="Z59" i="13"/>
  <c r="Z271" i="13"/>
  <c r="Z263" i="13"/>
  <c r="Z251" i="13"/>
  <c r="Z239" i="13"/>
  <c r="Z231" i="13"/>
  <c r="Z219" i="13"/>
  <c r="Z207" i="13"/>
  <c r="Z51" i="13"/>
  <c r="Z97" i="13"/>
  <c r="Z49" i="13"/>
  <c r="Z36" i="13"/>
  <c r="Z38" i="13"/>
  <c r="Z230" i="13"/>
  <c r="Z269" i="13"/>
  <c r="Z261" i="13"/>
  <c r="Z253" i="13"/>
  <c r="Z245" i="13"/>
  <c r="Z237" i="13"/>
  <c r="Z229" i="13"/>
  <c r="Z221" i="13"/>
  <c r="Z188" i="13"/>
  <c r="Z180" i="13"/>
  <c r="Z172" i="13"/>
  <c r="Z164" i="13"/>
  <c r="Z156" i="13"/>
  <c r="Z148" i="13"/>
  <c r="Z128" i="13"/>
  <c r="Z259" i="13"/>
  <c r="Z227" i="13"/>
  <c r="Z260" i="13"/>
  <c r="Z252" i="13"/>
  <c r="Z240" i="13"/>
  <c r="Z228" i="13"/>
  <c r="Z220" i="13"/>
  <c r="Z196" i="13"/>
  <c r="Z274" i="13"/>
  <c r="Z191" i="13"/>
  <c r="Z135" i="13"/>
  <c r="Z108" i="13"/>
  <c r="Z60" i="13"/>
  <c r="Z44" i="13"/>
  <c r="Z122" i="13"/>
  <c r="Z102" i="13"/>
  <c r="Z40" i="13"/>
  <c r="Z43" i="13"/>
  <c r="Z37" i="13"/>
  <c r="Z266" i="13"/>
  <c r="Z250" i="13"/>
  <c r="Z242" i="13"/>
  <c r="Z234" i="13"/>
  <c r="Z226" i="13"/>
  <c r="Z218" i="13"/>
  <c r="Z210" i="13"/>
  <c r="Z202" i="13"/>
  <c r="Z194" i="13"/>
  <c r="Z276" i="13"/>
  <c r="Z265" i="13"/>
  <c r="Z257" i="13"/>
  <c r="Z249" i="13"/>
  <c r="Z241" i="13"/>
  <c r="Z233" i="13"/>
  <c r="Z225" i="13"/>
  <c r="Z217" i="13"/>
  <c r="Z184" i="13"/>
  <c r="Z176" i="13"/>
  <c r="Z168" i="13"/>
  <c r="Z160" i="13"/>
  <c r="Z152" i="13"/>
  <c r="Z144" i="13"/>
  <c r="Z132" i="13"/>
  <c r="Z186" i="13"/>
  <c r="Z178" i="13"/>
  <c r="Z170" i="13"/>
  <c r="Z162" i="13"/>
  <c r="Z154" i="13"/>
  <c r="Z146" i="13"/>
  <c r="Z109" i="13"/>
  <c r="Z77" i="13"/>
  <c r="Z39" i="13"/>
  <c r="Z126" i="13"/>
  <c r="Z118" i="13"/>
  <c r="Z86" i="13"/>
  <c r="Z54" i="13"/>
  <c r="Z42" i="13"/>
  <c r="Z107" i="13"/>
  <c r="Z87" i="13"/>
  <c r="Z121" i="13"/>
  <c r="Z129" i="13"/>
  <c r="Z280" i="13"/>
  <c r="Z90" i="13"/>
  <c r="Z70" i="13"/>
  <c r="Z58" i="13"/>
  <c r="Z111" i="13"/>
  <c r="Z83" i="13"/>
  <c r="Z137" i="13"/>
  <c r="Z141" i="13"/>
  <c r="Z48" i="13"/>
  <c r="Z80" i="13"/>
  <c r="Z119" i="13"/>
  <c r="Z139" i="13"/>
  <c r="Z33" i="13"/>
  <c r="Z101" i="13"/>
  <c r="Z69" i="13"/>
  <c r="Z53" i="13"/>
  <c r="Z81" i="13"/>
  <c r="Z35" i="13"/>
  <c r="Z104" i="13"/>
  <c r="Z84" i="13"/>
  <c r="Z72" i="13"/>
  <c r="Z52" i="13"/>
  <c r="Z130" i="13"/>
  <c r="Z110" i="13"/>
  <c r="Z78" i="13"/>
  <c r="Z46" i="13"/>
  <c r="Z95" i="13"/>
  <c r="Z65" i="13"/>
  <c r="Z79" i="13"/>
  <c r="Z117" i="13"/>
  <c r="Z134" i="13"/>
  <c r="Z96" i="13"/>
  <c r="Z99" i="13"/>
  <c r="Z103" i="13"/>
  <c r="Z131" i="13"/>
  <c r="Z91" i="13"/>
  <c r="Z98" i="13"/>
  <c r="Z55" i="13"/>
  <c r="Z89" i="13"/>
  <c r="Z120" i="13"/>
  <c r="Z100" i="13"/>
  <c r="Z88" i="13"/>
  <c r="Z68" i="13"/>
  <c r="Z56" i="13"/>
  <c r="Z94" i="13"/>
  <c r="Z62" i="13"/>
  <c r="Z123" i="13"/>
  <c r="Z50" i="13"/>
  <c r="Z93" i="13"/>
  <c r="Z133" i="13"/>
  <c r="Z64" i="13"/>
  <c r="Z67" i="13"/>
  <c r="Z112" i="13"/>
  <c r="Z127" i="13"/>
  <c r="Z66" i="13"/>
  <c r="Z71" i="13"/>
  <c r="Z75" i="13"/>
  <c r="Z82" i="13"/>
  <c r="Z114" i="13"/>
  <c r="Z125" i="13"/>
  <c r="C181" i="13" l="1"/>
  <c r="Z181" i="13" s="1"/>
  <c r="D216" i="13"/>
  <c r="Z216" i="13" s="1"/>
  <c r="C106" i="13"/>
  <c r="Z106" i="13" s="1"/>
  <c r="D256" i="13"/>
  <c r="Z256" i="13" s="1"/>
  <c r="D203" i="13"/>
  <c r="Z203" i="13" s="1"/>
  <c r="C74" i="13"/>
  <c r="Z74" i="13" s="1"/>
  <c r="B380" i="13"/>
  <c r="Z380" i="13" s="1"/>
  <c r="D57" i="13"/>
  <c r="Z57" i="13" s="1"/>
  <c r="D63" i="13"/>
  <c r="Z63" i="13" s="1"/>
  <c r="D206" i="13"/>
  <c r="Z206" i="13" s="1"/>
  <c r="D277" i="13"/>
  <c r="Z277" i="13" s="1"/>
  <c r="D258" i="13"/>
  <c r="Z258" i="13" s="1"/>
  <c r="D254" i="13"/>
  <c r="Z254" i="13" s="1"/>
  <c r="D262" i="13"/>
  <c r="Z262" i="13" s="1"/>
  <c r="C149" i="13"/>
  <c r="Z149" i="13" s="1"/>
  <c r="D319" i="13"/>
  <c r="Z319" i="13" s="1"/>
  <c r="D190" i="13"/>
  <c r="Z190" i="13" s="1"/>
  <c r="E140" i="13"/>
  <c r="Z140" i="13" s="1"/>
  <c r="D282" i="13"/>
  <c r="Z282" i="13" s="1"/>
  <c r="D209" i="13"/>
  <c r="Z209" i="13" s="1"/>
  <c r="D246" i="13"/>
  <c r="Z246" i="13" s="1"/>
  <c r="D34" i="13"/>
  <c r="Z34" i="13" s="1"/>
  <c r="D211" i="13"/>
  <c r="Z211" i="13" s="1"/>
  <c r="D222" i="13"/>
  <c r="Z222" i="13" s="1"/>
  <c r="C143" i="13"/>
  <c r="Z143" i="13" s="1"/>
  <c r="B371" i="13"/>
  <c r="Z371" i="13" s="1"/>
  <c r="D248" i="13"/>
  <c r="Z248" i="13" s="1"/>
  <c r="D238" i="13"/>
  <c r="Z238" i="13" s="1"/>
  <c r="D208" i="13"/>
  <c r="Z208" i="13" s="1"/>
  <c r="D198" i="13"/>
  <c r="Z198" i="13" s="1"/>
  <c r="D214" i="13"/>
  <c r="Z214" i="13" s="1"/>
  <c r="R31" i="13"/>
  <c r="Z31" i="13" s="1"/>
  <c r="Z398" i="13" l="1"/>
  <c r="H6" i="13" s="1"/>
  <c r="L6" i="13" s="1"/>
</calcChain>
</file>

<file path=xl/comments1.xml><?xml version="1.0" encoding="utf-8"?>
<comments xmlns="http://schemas.openxmlformats.org/spreadsheetml/2006/main">
  <authors>
    <author>AJZ</author>
    <author>A. Zamora</author>
  </authors>
  <commentList>
    <comment ref="L5" authorId="0">
      <text>
        <r>
          <rPr>
            <b/>
            <sz val="10"/>
            <color indexed="81"/>
            <rFont val="Tahoma"/>
            <family val="2"/>
          </rPr>
          <t>AJZ:</t>
        </r>
        <r>
          <rPr>
            <sz val="10"/>
            <color indexed="81"/>
            <rFont val="Tahoma"/>
            <family val="2"/>
          </rPr>
          <t xml:space="preserve">
Taken from Load Forecast (FNG)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 xml:space="preserve">AJZ:
</t>
        </r>
        <r>
          <rPr>
            <sz val="9"/>
            <color indexed="81"/>
            <rFont val="Tahoma"/>
            <family val="2"/>
          </rPr>
          <t>NOTES:  Variable losses vary with the amount of electricity distributed and are, more precisely, proportional to the square of the current. Consequently, a 1% increase in current leads to an increase in losses of more than 1%. - Electrical Engineering Portal</t>
        </r>
      </text>
    </comment>
  </commentList>
</comments>
</file>

<file path=xl/comments2.xml><?xml version="1.0" encoding="utf-8"?>
<comments xmlns="http://schemas.openxmlformats.org/spreadsheetml/2006/main">
  <authors>
    <author>Jessica Shrader</author>
    <author>Del Portal, Carlos</author>
  </authors>
  <commentList>
    <comment ref="C79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Blank due to DST beginning. No HR-2 occurred.</t>
        </r>
      </text>
    </comment>
    <comment ref="R243" authorId="1">
      <text>
        <r>
          <rPr>
            <b/>
            <sz val="9"/>
            <color indexed="81"/>
            <rFont val="Tahoma"/>
            <family val="2"/>
          </rPr>
          <t>Del Portal, Carlos:</t>
        </r>
        <r>
          <rPr>
            <sz val="9"/>
            <color indexed="81"/>
            <rFont val="Tahoma"/>
            <family val="2"/>
          </rPr>
          <t xml:space="preserve">
Shouldn't this be the summer peak?</t>
        </r>
      </text>
    </comment>
    <comment ref="B317" authorId="0">
      <text>
        <r>
          <rPr>
            <sz val="9"/>
            <color indexed="81"/>
            <rFont val="Tahoma"/>
            <family val="2"/>
          </rPr>
          <t xml:space="preserve">Hour 1 and Hour 2 of Nov 3 added together to account for DST. Hour 1: 10,320 &amp; Hour 2: 9,399 </t>
        </r>
      </text>
    </comment>
  </commentList>
</comments>
</file>

<file path=xl/sharedStrings.xml><?xml version="1.0" encoding="utf-8"?>
<sst xmlns="http://schemas.openxmlformats.org/spreadsheetml/2006/main" count="235" uniqueCount="97">
  <si>
    <t>Date</t>
  </si>
  <si>
    <t xml:space="preserve"> </t>
  </si>
  <si>
    <t>.</t>
  </si>
  <si>
    <t>More generally:</t>
  </si>
  <si>
    <t>Total</t>
  </si>
  <si>
    <t>HL (Hourly Load p.u.)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</si>
  <si>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</si>
  <si>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</si>
  <si>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</si>
  <si>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</si>
  <si>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</si>
  <si>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</si>
  <si>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</si>
  <si>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</si>
  <si>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</si>
  <si>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</si>
  <si>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</si>
  <si>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</si>
  <si>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</si>
  <si>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</si>
  <si>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</si>
  <si>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</si>
  <si>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</si>
  <si>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</si>
  <si>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</si>
  <si>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</si>
  <si>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</si>
  <si>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</si>
  <si>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</si>
  <si>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</si>
  <si>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</si>
  <si>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MWH/Day</t>
  </si>
  <si>
    <t>Hourly Energy</t>
  </si>
  <si>
    <t>GWH</t>
  </si>
  <si>
    <t xml:space="preserve">1989 NEL = </t>
  </si>
  <si>
    <t>Hourly Loads p.u. of Peak</t>
  </si>
  <si>
    <t>Annual MWHs</t>
  </si>
  <si>
    <t xml:space="preserve">Cable Losses  % NEL = </t>
  </si>
  <si>
    <t>MAX</t>
  </si>
  <si>
    <t xml:space="preserve">Estimated Annual Cable Losses (GWH) = </t>
  </si>
  <si>
    <t>Peak = Summer Peak (April to October)</t>
  </si>
  <si>
    <t>SUMMER PEAK</t>
  </si>
  <si>
    <t>FNG Projected Summer Peak</t>
  </si>
  <si>
    <t>2015 Projected (FNG) NEL</t>
  </si>
  <si>
    <t>Ratio 2013 to 2015</t>
  </si>
  <si>
    <t>Applied above ratio to 2013 historical hourly loads</t>
  </si>
  <si>
    <t>Resulting Total Hourly Load</t>
  </si>
  <si>
    <t>Ratioed 2015 Projected Summer Peak</t>
  </si>
  <si>
    <t>FORECASTED</t>
  </si>
  <si>
    <t>Conductor Losses - From Handwritten PDF</t>
  </si>
  <si>
    <t>Dated 10/26/2010</t>
  </si>
  <si>
    <r>
      <t>Losses =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R</t>
    </r>
  </si>
  <si>
    <t>I = current/amps</t>
  </si>
  <si>
    <t>R = resistance of conductor</t>
  </si>
  <si>
    <t>OH FEEDERS 568.3 kcmil ACAR</t>
  </si>
  <si>
    <r>
      <t>current/amps</t>
    </r>
    <r>
      <rPr>
        <vertAlign val="superscript"/>
        <sz val="10"/>
        <rFont val="Arial"/>
        <family val="2"/>
      </rPr>
      <t>2</t>
    </r>
  </si>
  <si>
    <t>ohm/kft at 40º C</t>
  </si>
  <si>
    <t>w/kft</t>
  </si>
  <si>
    <t>mW/kft</t>
  </si>
  <si>
    <t>kft</t>
  </si>
  <si>
    <t>conductors</t>
  </si>
  <si>
    <t>mW in losses</t>
  </si>
  <si>
    <t>OH FEEDERS 3/0 AAAC</t>
  </si>
  <si>
    <r>
      <t>ohm/kft at 50</t>
    </r>
    <r>
      <rPr>
        <sz val="10"/>
        <rFont val="Arial"/>
        <family val="2"/>
      </rPr>
      <t>º</t>
    </r>
    <r>
      <rPr>
        <sz val="10"/>
        <rFont val="Arial"/>
        <family val="2"/>
      </rPr>
      <t xml:space="preserve"> C</t>
    </r>
  </si>
  <si>
    <t>OH FEEDERS 1/0 AAAC</t>
  </si>
  <si>
    <t>ohm/kft at 50º C</t>
  </si>
  <si>
    <t>OH LATERALS 1/0 AAAC</t>
  </si>
  <si>
    <t>UG FEEDERS 25kV, 1000 kcmil AL</t>
  </si>
  <si>
    <t>ohm/kft at 58º C</t>
  </si>
  <si>
    <t>UG FEEDERS 25kV, 1/0 AL</t>
  </si>
  <si>
    <t>UG LATERALS 25kV, 1/0 AL</t>
  </si>
  <si>
    <t>mW in total cable losses</t>
  </si>
  <si>
    <t>BASED ON 2013 RAW DATA</t>
  </si>
  <si>
    <t>CONDUCTOR LOSSES (CL MW)</t>
  </si>
  <si>
    <r>
      <t>CL</t>
    </r>
    <r>
      <rPr>
        <sz val="12"/>
        <rFont val="Arial"/>
        <family val="2"/>
      </rPr>
      <t xml:space="preserve"> = Conductor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conductor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Conductor losses vary with load over time.</t>
    </r>
  </si>
  <si>
    <r>
      <t>CLE</t>
    </r>
    <r>
      <rPr>
        <sz val="12"/>
        <rFont val="Arial"/>
        <family val="2"/>
      </rPr>
      <t xml:space="preserve"> = mwh associated to conductor losses: 1 mW at peak = 1 mW p.u. = 1 mWh at the peak hour, varying over time.</t>
    </r>
  </si>
  <si>
    <r>
      <t>CLEF</t>
    </r>
    <r>
      <rPr>
        <sz val="12"/>
        <rFont val="Arial"/>
        <family val="2"/>
      </rPr>
      <t xml:space="preserve"> = Hourly factor for energy on conductors. Changes with time over a daily/monthly load cycle. CLEF is the square of the p.u. load.</t>
    </r>
  </si>
  <si>
    <t>CLEF (HL^2)</t>
  </si>
  <si>
    <t>CLEF*CL (Mwh)</t>
  </si>
  <si>
    <t>1*CL</t>
  </si>
  <si>
    <t>0.9764*CL</t>
  </si>
  <si>
    <t>0.9290*CL</t>
  </si>
  <si>
    <t>0.8431*CL</t>
  </si>
  <si>
    <t xml:space="preserve">Hourly Energy (CLE) = CLEF*CL </t>
  </si>
  <si>
    <t>(hourly load/peak)</t>
  </si>
  <si>
    <t>CLEF = (Hourly Loads p.u of Peak) **2</t>
  </si>
  <si>
    <t xml:space="preserve">2015 FCST NEL = </t>
  </si>
  <si>
    <t>2014 Hourly Load</t>
  </si>
  <si>
    <t>2014 Historical Summer Peak</t>
  </si>
  <si>
    <t>2015 FORECASTED Hourly Loads - RC2016</t>
  </si>
  <si>
    <t>2015 FCST (RC2016) - ESTIMATED PRIMARY LINE (CABLE) ENERGY LOSSES</t>
  </si>
  <si>
    <t>OPC 012911</t>
  </si>
  <si>
    <t>FPL RC-16</t>
  </si>
  <si>
    <t>OPC 012912</t>
  </si>
  <si>
    <t>OPC 012913</t>
  </si>
  <si>
    <t>OPC 012914</t>
  </si>
  <si>
    <t>OPC 012915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</si>
</sst>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_);_(* \(#,##0.0000\);_(* &quot;-&quot;??_);_(@_)"/>
    <numFmt numFmtId="170" formatCode="0.00000"/>
    <numFmt numFmtId="171" formatCode="0.0"/>
    <numFmt numFmtId="172" formatCode="0.0000"/>
  </numFmts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9"/>
      <color rgb="FF0070C0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  <font>
      <sz val="9"/>
      <color rgb="FFFF0000"/>
      <name val="Arial"/>
      <family val="2"/>
    </font>
    <font>
      <b/>
      <sz val="11"/>
      <color rgb="FF0070C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0" fontId="1" fillId="0" borderId="0">
      <alignment horizontal="left" wrapText="1"/>
    </xf>
    <xf numFmtId="0" fontId="1" fillId="0" borderId="0"/>
  </cellStyleXfs>
  <cellXfs count="98"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6" fillId="0" borderId="0" xfId="0" applyFont="1"/>
    <xf numFmtId="14" fontId="6" fillId="0" borderId="0" xfId="0" applyNumberFormat="1" applyFont="1"/>
    <xf numFmtId="3" fontId="6" fillId="0" borderId="0" xfId="0" applyNumberFormat="1" applyFont="1" applyFill="1" applyBorder="1"/>
    <xf numFmtId="3" fontId="6" fillId="0" borderId="0" xfId="0" applyNumberFormat="1" applyFont="1"/>
    <xf numFmtId="168" fontId="6" fillId="0" borderId="0" xfId="0" applyNumberFormat="1" applyFont="1" applyFill="1" applyBorder="1"/>
    <xf numFmtId="168" fontId="6" fillId="0" borderId="0" xfId="0" applyNumberFormat="1" applyFont="1"/>
    <xf numFmtId="0" fontId="0" fillId="0" borderId="0" xfId="0" applyFill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" fontId="11" fillId="0" borderId="0" xfId="0" quotePrefix="1" applyNumberFormat="1" applyFont="1" applyAlignment="1">
      <alignment horizontal="center"/>
    </xf>
    <xf numFmtId="168" fontId="6" fillId="3" borderId="0" xfId="0" applyNumberFormat="1" applyFont="1" applyFill="1" applyBorder="1"/>
    <xf numFmtId="164" fontId="11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4" fillId="0" borderId="0" xfId="0" applyFont="1"/>
    <xf numFmtId="168" fontId="6" fillId="0" borderId="3" xfId="0" applyNumberFormat="1" applyFont="1" applyBorder="1"/>
    <xf numFmtId="168" fontId="6" fillId="0" borderId="3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3" fontId="13" fillId="4" borderId="2" xfId="0" applyNumberFormat="1" applyFont="1" applyFill="1" applyBorder="1"/>
    <xf numFmtId="168" fontId="6" fillId="0" borderId="0" xfId="0" applyNumberFormat="1" applyFont="1" applyFill="1"/>
    <xf numFmtId="3" fontId="17" fillId="0" borderId="0" xfId="0" applyNumberFormat="1" applyFont="1"/>
    <xf numFmtId="3" fontId="17" fillId="0" borderId="0" xfId="0" applyNumberFormat="1" applyFont="1" applyFill="1"/>
    <xf numFmtId="0" fontId="18" fillId="0" borderId="0" xfId="0" applyFont="1" applyAlignment="1">
      <alignment horizontal="left" indent="1"/>
    </xf>
    <xf numFmtId="0" fontId="17" fillId="0" borderId="0" xfId="0" applyFont="1" applyFill="1"/>
    <xf numFmtId="3" fontId="17" fillId="0" borderId="3" xfId="0" applyNumberFormat="1" applyFont="1" applyFill="1" applyBorder="1"/>
    <xf numFmtId="167" fontId="9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indent="3"/>
    </xf>
    <xf numFmtId="0" fontId="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2" fontId="9" fillId="5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7" fontId="14" fillId="0" borderId="0" xfId="1" applyNumberFormat="1" applyFont="1"/>
    <xf numFmtId="3" fontId="14" fillId="0" borderId="0" xfId="0" applyNumberFormat="1" applyFont="1"/>
    <xf numFmtId="169" fontId="14" fillId="0" borderId="3" xfId="0" applyNumberFormat="1" applyFont="1" applyBorder="1"/>
    <xf numFmtId="3" fontId="14" fillId="0" borderId="3" xfId="0" applyNumberFormat="1" applyFont="1" applyBorder="1"/>
    <xf numFmtId="0" fontId="9" fillId="0" borderId="0" xfId="14" applyFont="1"/>
    <xf numFmtId="0" fontId="1" fillId="0" borderId="0" xfId="14"/>
    <xf numFmtId="14" fontId="9" fillId="0" borderId="0" xfId="14" applyNumberFormat="1" applyFont="1"/>
    <xf numFmtId="0" fontId="1" fillId="0" borderId="0" xfId="14" applyFont="1"/>
    <xf numFmtId="167" fontId="0" fillId="0" borderId="0" xfId="1" applyNumberFormat="1" applyFont="1"/>
    <xf numFmtId="1" fontId="1" fillId="0" borderId="0" xfId="14" applyNumberFormat="1"/>
    <xf numFmtId="170" fontId="1" fillId="0" borderId="0" xfId="14" applyNumberFormat="1"/>
    <xf numFmtId="171" fontId="1" fillId="0" borderId="0" xfId="14" applyNumberFormat="1"/>
    <xf numFmtId="171" fontId="27" fillId="0" borderId="0" xfId="14" applyNumberFormat="1" applyFont="1"/>
    <xf numFmtId="0" fontId="27" fillId="0" borderId="0" xfId="14" applyFont="1"/>
    <xf numFmtId="164" fontId="1" fillId="0" borderId="0" xfId="14" applyNumberFormat="1"/>
    <xf numFmtId="2" fontId="1" fillId="0" borderId="0" xfId="14" applyNumberFormat="1"/>
    <xf numFmtId="2" fontId="27" fillId="0" borderId="0" xfId="14" applyNumberFormat="1" applyFont="1"/>
    <xf numFmtId="2" fontId="28" fillId="0" borderId="0" xfId="14" applyNumberFormat="1" applyFont="1"/>
    <xf numFmtId="0" fontId="28" fillId="0" borderId="0" xfId="14" applyFont="1"/>
    <xf numFmtId="0" fontId="24" fillId="0" borderId="0" xfId="0" applyFont="1" applyFill="1" applyAlignment="1"/>
    <xf numFmtId="0" fontId="11" fillId="5" borderId="7" xfId="0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4" fontId="6" fillId="0" borderId="9" xfId="0" applyNumberFormat="1" applyFont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3" fontId="24" fillId="0" borderId="0" xfId="0" applyNumberFormat="1" applyFont="1" applyFill="1" applyBorder="1"/>
    <xf numFmtId="167" fontId="6" fillId="0" borderId="0" xfId="0" applyNumberFormat="1" applyFont="1"/>
    <xf numFmtId="0" fontId="24" fillId="0" borderId="0" xfId="0" applyFont="1"/>
    <xf numFmtId="0" fontId="30" fillId="0" borderId="0" xfId="0" applyFont="1"/>
    <xf numFmtId="0" fontId="17" fillId="0" borderId="0" xfId="0" applyFont="1"/>
    <xf numFmtId="167" fontId="9" fillId="0" borderId="0" xfId="1" applyNumberFormat="1" applyFont="1" applyFill="1" applyBorder="1"/>
    <xf numFmtId="167" fontId="31" fillId="0" borderId="0" xfId="1" applyNumberFormat="1" applyFont="1" applyFill="1" applyBorder="1" applyAlignment="1">
      <alignment horizontal="center"/>
    </xf>
    <xf numFmtId="3" fontId="11" fillId="6" borderId="2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" fontId="9" fillId="5" borderId="4" xfId="11" applyNumberFormat="1" applyFont="1" applyFill="1" applyBorder="1" applyAlignment="1">
      <alignment horizontal="center" vertical="center"/>
    </xf>
    <xf numFmtId="4" fontId="9" fillId="5" borderId="5" xfId="11" applyNumberFormat="1" applyFont="1" applyFill="1" applyBorder="1" applyAlignment="1">
      <alignment horizontal="center" vertical="center"/>
    </xf>
    <xf numFmtId="4" fontId="9" fillId="5" borderId="6" xfId="11" applyNumberFormat="1" applyFont="1" applyFill="1" applyBorder="1" applyAlignment="1">
      <alignment horizontal="center" vertical="center"/>
    </xf>
    <xf numFmtId="1" fontId="11" fillId="5" borderId="7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6" fillId="0" borderId="0" xfId="14" applyFont="1" applyAlignment="1">
      <alignment horizontal="center"/>
    </xf>
    <xf numFmtId="0" fontId="32" fillId="0" borderId="0" xfId="14" applyFont="1"/>
    <xf numFmtId="0" fontId="32" fillId="0" borderId="0" xfId="0" applyFont="1"/>
  </cellXfs>
  <cellStyles count="15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" xfId="11"/>
    <cellStyle name="Normal 13" xfId="12"/>
    <cellStyle name="Normal 2" xfId="14"/>
    <cellStyle name="Style 1" xfId="13"/>
  </cellStyles>
  <dxfs count="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116" name="Line 1"/>
        <xdr:cNvSpPr>
          <a:spLocks noChangeShapeType="1"/>
        </xdr:cNvSpPr>
      </xdr:nvSpPr>
      <xdr:spPr bwMode="auto">
        <a:xfrm flipV="1">
          <a:off x="1287780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397</xdr:row>
      <xdr:rowOff>104775</xdr:rowOff>
    </xdr:from>
    <xdr:to>
      <xdr:col>27</xdr:col>
      <xdr:colOff>9525</xdr:colOff>
      <xdr:row>397</xdr:row>
      <xdr:rowOff>104775</xdr:rowOff>
    </xdr:to>
    <xdr:sp macro="" textlink="">
      <xdr:nvSpPr>
        <xdr:cNvPr id="3117" name="Line 20"/>
        <xdr:cNvSpPr>
          <a:spLocks noChangeShapeType="1"/>
        </xdr:cNvSpPr>
      </xdr:nvSpPr>
      <xdr:spPr bwMode="auto">
        <a:xfrm>
          <a:off x="22231350" y="761619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rgb="FF00B050"/>
    <pageSetUpPr fitToPage="1"/>
  </sheetPr>
  <dimension ref="A1:AB398"/>
  <sheetViews>
    <sheetView showGridLines="0" tabSelected="1" zoomScale="60" zoomScaleNormal="60" workbookViewId="0">
      <selection activeCell="B7" sqref="B7"/>
    </sheetView>
  </sheetViews>
  <sheetFormatPr defaultColWidth="9.109375" defaultRowHeight="15" outlineLevelRow="1" x14ac:dyDescent="0.25"/>
  <cols>
    <col min="1" max="1" width="18.33203125" style="5" customWidth="1"/>
    <col min="2" max="2" width="12.33203125" style="5" customWidth="1"/>
    <col min="3" max="3" width="16.44140625" style="5" customWidth="1"/>
    <col min="4" max="4" width="15.44140625" style="5" customWidth="1"/>
    <col min="5" max="5" width="15.6640625" style="5" customWidth="1"/>
    <col min="6" max="6" width="15.44140625" style="5" customWidth="1"/>
    <col min="7" max="8" width="11.6640625" style="5" bestFit="1" customWidth="1"/>
    <col min="9" max="9" width="11.6640625" style="5" customWidth="1"/>
    <col min="10" max="10" width="11.5546875" style="5" customWidth="1"/>
    <col min="11" max="11" width="13.109375" style="5" customWidth="1"/>
    <col min="12" max="12" width="18.33203125" style="5" bestFit="1" customWidth="1"/>
    <col min="13" max="14" width="11.6640625" style="5" customWidth="1"/>
    <col min="15" max="15" width="13.5546875" style="5" customWidth="1"/>
    <col min="16" max="16" width="13.33203125" style="5" bestFit="1" customWidth="1"/>
    <col min="17" max="25" width="11.6640625" style="5" customWidth="1"/>
    <col min="26" max="26" width="14" style="5" bestFit="1" customWidth="1"/>
    <col min="27" max="16384" width="9.109375" style="5"/>
  </cols>
  <sheetData>
    <row r="1" spans="1:26" s="2" customFormat="1" ht="15.6" x14ac:dyDescent="0.3">
      <c r="A1" s="2" t="s">
        <v>91</v>
      </c>
    </row>
    <row r="2" spans="1:26" s="2" customFormat="1" ht="15.6" x14ac:dyDescent="0.3">
      <c r="A2" s="2" t="s">
        <v>92</v>
      </c>
    </row>
    <row r="3" spans="1:26" s="2" customFormat="1" ht="15.6" x14ac:dyDescent="0.3"/>
    <row r="4" spans="1:26" ht="32.25" customHeight="1" outlineLevel="1" x14ac:dyDescent="0.4">
      <c r="A4" s="90" t="s">
        <v>90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21" customHeight="1" outlineLevel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74" t="s">
        <v>86</v>
      </c>
      <c r="L5" s="83">
        <f>+'2015 Hourly Load - RC2016'!AE17/1000</f>
        <v>119951.95899662877</v>
      </c>
      <c r="M5" s="28" t="s">
        <v>33</v>
      </c>
      <c r="O5" s="2" t="s">
        <v>34</v>
      </c>
      <c r="P5" s="41">
        <v>69956</v>
      </c>
      <c r="Q5" s="28" t="s">
        <v>33</v>
      </c>
    </row>
    <row r="6" spans="1:26" ht="54.75" customHeight="1" outlineLevel="1" x14ac:dyDescent="0.3">
      <c r="A6" s="15"/>
      <c r="B6" s="15"/>
      <c r="D6" s="42" t="s">
        <v>39</v>
      </c>
      <c r="F6" s="15"/>
      <c r="G6" s="15"/>
      <c r="H6" s="45">
        <f>Z398/1000</f>
        <v>655.20415224240742</v>
      </c>
      <c r="I6" s="15"/>
      <c r="J6" s="15"/>
      <c r="K6" s="43" t="s">
        <v>37</v>
      </c>
      <c r="L6" s="46">
        <f>(H6/L5)*100</f>
        <v>0.54622213569752687</v>
      </c>
      <c r="M6" s="15"/>
      <c r="O6" s="43" t="s">
        <v>37</v>
      </c>
      <c r="P6" s="46">
        <f>(909/P5)*100</f>
        <v>1.2993881868603123</v>
      </c>
    </row>
    <row r="7" spans="1:26" outlineLevel="1" x14ac:dyDescent="0.25"/>
    <row r="8" spans="1:26" ht="15.6" outlineLevel="1" x14ac:dyDescent="0.3">
      <c r="A8" s="2"/>
    </row>
    <row r="9" spans="1:26" ht="15.6" outlineLevel="1" x14ac:dyDescent="0.3">
      <c r="A9" s="14" t="s">
        <v>74</v>
      </c>
    </row>
    <row r="10" spans="1:26" ht="15.6" outlineLevel="1" x14ac:dyDescent="0.3">
      <c r="A10" s="2"/>
      <c r="Q10" s="27"/>
    </row>
    <row r="11" spans="1:26" ht="15.6" outlineLevel="1" x14ac:dyDescent="0.3">
      <c r="A11" s="2" t="s">
        <v>75</v>
      </c>
      <c r="L11" s="82"/>
      <c r="M11" s="2"/>
    </row>
    <row r="12" spans="1:26" ht="15.6" outlineLevel="1" x14ac:dyDescent="0.3">
      <c r="A12" s="2"/>
    </row>
    <row r="13" spans="1:26" ht="15.6" outlineLevel="1" x14ac:dyDescent="0.3">
      <c r="A13" s="2" t="s">
        <v>76</v>
      </c>
    </row>
    <row r="14" spans="1:26" outlineLevel="1" x14ac:dyDescent="0.25"/>
    <row r="15" spans="1:26" outlineLevel="1" x14ac:dyDescent="0.25">
      <c r="A15" s="5" t="s">
        <v>3</v>
      </c>
    </row>
    <row r="16" spans="1:26" ht="30" outlineLevel="1" x14ac:dyDescent="0.25">
      <c r="B16" s="7" t="s">
        <v>5</v>
      </c>
      <c r="C16" s="8" t="s">
        <v>77</v>
      </c>
      <c r="D16" s="7" t="s">
        <v>78</v>
      </c>
      <c r="E16" s="8"/>
      <c r="F16" s="7"/>
    </row>
    <row r="17" spans="1:26" ht="15.6" outlineLevel="1" x14ac:dyDescent="0.3">
      <c r="B17" s="9">
        <v>1</v>
      </c>
      <c r="C17" s="10">
        <v>1</v>
      </c>
      <c r="D17" s="10" t="s">
        <v>79</v>
      </c>
      <c r="E17" s="71"/>
      <c r="F17" s="11"/>
      <c r="G17" s="2"/>
      <c r="H17" s="2"/>
      <c r="I17" s="2"/>
      <c r="J17" s="2"/>
      <c r="K17" s="2"/>
      <c r="L17" s="2"/>
    </row>
    <row r="18" spans="1:26" ht="15.6" outlineLevel="1" x14ac:dyDescent="0.25">
      <c r="B18" s="9">
        <v>0.98814127352410419</v>
      </c>
      <c r="C18" s="70">
        <f>+B18^2</f>
        <v>0.97642317644183851</v>
      </c>
      <c r="D18" s="10" t="s">
        <v>80</v>
      </c>
      <c r="E18" s="71"/>
      <c r="F18" s="11"/>
      <c r="I18" s="11"/>
      <c r="O18" s="86" t="s">
        <v>73</v>
      </c>
      <c r="P18" s="87"/>
      <c r="Q18" s="88"/>
    </row>
    <row r="19" spans="1:26" outlineLevel="1" x14ac:dyDescent="0.25">
      <c r="B19" s="9">
        <v>0.96385666408868265</v>
      </c>
      <c r="C19" s="70">
        <f>+B19^2</f>
        <v>0.92901966890816357</v>
      </c>
      <c r="D19" s="10" t="s">
        <v>81</v>
      </c>
      <c r="E19" s="71"/>
      <c r="F19" s="11"/>
      <c r="I19" s="11"/>
      <c r="O19" s="69" t="s">
        <v>4</v>
      </c>
      <c r="P19" s="89">
        <v>196</v>
      </c>
      <c r="Q19" s="89"/>
    </row>
    <row r="20" spans="1:26" outlineLevel="1" x14ac:dyDescent="0.25">
      <c r="B20" s="9">
        <v>0.91822634699664862</v>
      </c>
      <c r="C20" s="70">
        <f>+B20^2</f>
        <v>0.84313962431880973</v>
      </c>
      <c r="D20" s="10" t="s">
        <v>82</v>
      </c>
      <c r="E20" s="71"/>
      <c r="F20" s="11"/>
      <c r="I20" s="11"/>
      <c r="O20" s="12"/>
      <c r="P20" s="13"/>
      <c r="Q20" s="13"/>
    </row>
    <row r="21" spans="1:26" ht="15.6" outlineLevel="1" x14ac:dyDescent="0.3">
      <c r="B21" s="3" t="s">
        <v>2</v>
      </c>
      <c r="C21" s="4" t="s">
        <v>2</v>
      </c>
      <c r="D21" s="3" t="s">
        <v>2</v>
      </c>
      <c r="E21" s="72"/>
      <c r="F21" s="15"/>
      <c r="O21" s="12"/>
      <c r="P21" s="13"/>
      <c r="Q21" s="13"/>
    </row>
    <row r="22" spans="1:26" ht="15.6" outlineLevel="1" x14ac:dyDescent="0.3">
      <c r="B22" s="3" t="s">
        <v>2</v>
      </c>
      <c r="C22" s="3" t="s">
        <v>2</v>
      </c>
      <c r="D22" s="3" t="s">
        <v>2</v>
      </c>
      <c r="E22" s="73"/>
      <c r="F22" s="15"/>
      <c r="O22" s="12"/>
    </row>
    <row r="23" spans="1:26" ht="15.6" outlineLevel="1" x14ac:dyDescent="0.3">
      <c r="B23" s="3" t="s">
        <v>2</v>
      </c>
      <c r="C23" s="3" t="s">
        <v>2</v>
      </c>
      <c r="D23" s="3" t="s">
        <v>2</v>
      </c>
      <c r="E23" s="73"/>
      <c r="F23" s="15"/>
      <c r="P23" s="6"/>
    </row>
    <row r="24" spans="1:26" outlineLevel="1" x14ac:dyDescent="0.25">
      <c r="B24" s="8"/>
      <c r="C24" s="8"/>
      <c r="D24" s="8"/>
      <c r="E24" s="8"/>
      <c r="F24" s="8"/>
    </row>
    <row r="25" spans="1:26" outlineLevel="1" x14ac:dyDescent="0.25">
      <c r="A25" s="5" t="s">
        <v>83</v>
      </c>
    </row>
    <row r="26" spans="1:26" outlineLevel="1" x14ac:dyDescent="0.25"/>
    <row r="27" spans="1:26" ht="15.6" outlineLevel="1" x14ac:dyDescent="0.3">
      <c r="A27" s="2" t="s">
        <v>40</v>
      </c>
    </row>
    <row r="28" spans="1:26" ht="27.75" customHeight="1" x14ac:dyDescent="0.4">
      <c r="A28" s="85" t="s">
        <v>32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s="23" customFormat="1" ht="15.6" x14ac:dyDescent="0.3">
      <c r="A29" s="47" t="s">
        <v>0</v>
      </c>
      <c r="B29" s="47" t="s">
        <v>6</v>
      </c>
      <c r="C29" s="47" t="s">
        <v>7</v>
      </c>
      <c r="D29" s="47" t="s">
        <v>8</v>
      </c>
      <c r="E29" s="47" t="s">
        <v>9</v>
      </c>
      <c r="F29" s="47" t="s">
        <v>10</v>
      </c>
      <c r="G29" s="47" t="s">
        <v>11</v>
      </c>
      <c r="H29" s="47" t="s">
        <v>12</v>
      </c>
      <c r="I29" s="47" t="s">
        <v>13</v>
      </c>
      <c r="J29" s="47" t="s">
        <v>14</v>
      </c>
      <c r="K29" s="47" t="s">
        <v>15</v>
      </c>
      <c r="L29" s="47" t="s">
        <v>16</v>
      </c>
      <c r="M29" s="47" t="s">
        <v>17</v>
      </c>
      <c r="N29" s="47" t="s">
        <v>18</v>
      </c>
      <c r="O29" s="47" t="s">
        <v>19</v>
      </c>
      <c r="P29" s="47" t="s">
        <v>20</v>
      </c>
      <c r="Q29" s="47" t="s">
        <v>21</v>
      </c>
      <c r="R29" s="48" t="s">
        <v>22</v>
      </c>
      <c r="S29" s="47" t="s">
        <v>23</v>
      </c>
      <c r="T29" s="47" t="s">
        <v>24</v>
      </c>
      <c r="U29" s="47" t="s">
        <v>25</v>
      </c>
      <c r="V29" s="47" t="s">
        <v>26</v>
      </c>
      <c r="W29" s="47" t="s">
        <v>27</v>
      </c>
      <c r="X29" s="47" t="s">
        <v>28</v>
      </c>
      <c r="Y29" s="47" t="s">
        <v>29</v>
      </c>
      <c r="Z29" s="47" t="s">
        <v>31</v>
      </c>
    </row>
    <row r="30" spans="1:26" x14ac:dyDescent="0.25">
      <c r="A30" s="23"/>
    </row>
    <row r="31" spans="1:26" x14ac:dyDescent="0.25">
      <c r="A31" s="24">
        <v>42005</v>
      </c>
      <c r="B31" s="25">
        <f>$P$19*(CLEF!B11)</f>
        <v>38.198822512037211</v>
      </c>
      <c r="C31" s="25">
        <f>$P$19*(CLEF!C11)</f>
        <v>35.46986923408106</v>
      </c>
      <c r="D31" s="25">
        <f>$P$19*(CLEF!D11)</f>
        <v>31.893376935418541</v>
      </c>
      <c r="E31" s="25">
        <f>$P$19*(CLEF!E11)</f>
        <v>29.561933284498359</v>
      </c>
      <c r="F31" s="25">
        <f>$P$19*(CLEF!F11)</f>
        <v>28.574391954592826</v>
      </c>
      <c r="G31" s="25">
        <f>$P$19*(CLEF!G11)</f>
        <v>29.055850543929729</v>
      </c>
      <c r="H31" s="25">
        <f>$P$19*(CLEF!H11)</f>
        <v>30.587206964026237</v>
      </c>
      <c r="I31" s="25">
        <f>$P$19*(CLEF!I11)</f>
        <v>31.87911015996049</v>
      </c>
      <c r="J31" s="25">
        <f>$P$19*(CLEF!J11)</f>
        <v>37.926044238825462</v>
      </c>
      <c r="K31" s="25">
        <f>$P$19*(CLEF!K11)</f>
        <v>48.546517943429578</v>
      </c>
      <c r="L31" s="25">
        <f>$P$19*(CLEF!L11)</f>
        <v>59.673461378876162</v>
      </c>
      <c r="M31" s="25">
        <f>$P$19*(CLEF!M11)</f>
        <v>67.954136033275475</v>
      </c>
      <c r="N31" s="25">
        <f>$P$19*(CLEF!N11)</f>
        <v>73.109392257463156</v>
      </c>
      <c r="O31" s="25">
        <f>$P$19*(CLEF!O11)</f>
        <v>75.187017365878901</v>
      </c>
      <c r="P31" s="25">
        <f>$P$19*(CLEF!P11)</f>
        <v>74.56394586967717</v>
      </c>
      <c r="Q31" s="25">
        <f>$P$19*(CLEF!Q11)</f>
        <v>72.667204802786117</v>
      </c>
      <c r="R31" s="25">
        <f>$P$19*(CLEF!R11)</f>
        <v>70.731139938641235</v>
      </c>
      <c r="S31" s="25">
        <f>$P$19*(CLEF!S11)</f>
        <v>72.387488232818484</v>
      </c>
      <c r="T31" s="25">
        <f>$P$19*(CLEF!T11)</f>
        <v>79.587293067857544</v>
      </c>
      <c r="U31" s="25">
        <f>$P$19*(CLEF!U11)</f>
        <v>75.263713651696264</v>
      </c>
      <c r="V31" s="25">
        <f>$P$19*(CLEF!V11)</f>
        <v>68.94703139356821</v>
      </c>
      <c r="W31" s="25">
        <f>$P$19*(CLEF!W11)</f>
        <v>62.237650954489901</v>
      </c>
      <c r="X31" s="25">
        <f>$P$19*(CLEF!X11)</f>
        <v>53.85066368850832</v>
      </c>
      <c r="Y31" s="25">
        <f>$P$19*(CLEF!Y11)</f>
        <v>44.152957121141462</v>
      </c>
      <c r="Z31" s="13">
        <f>SUM(B31:Y31)</f>
        <v>1292.0062195274782</v>
      </c>
    </row>
    <row r="32" spans="1:26" x14ac:dyDescent="0.25">
      <c r="A32" s="24">
        <v>42006</v>
      </c>
      <c r="B32" s="25">
        <f>$P$19*(CLEF!B12)</f>
        <v>35.94543759207393</v>
      </c>
      <c r="C32" s="25">
        <f>$P$19*(CLEF!C12)</f>
        <v>31.127538343834111</v>
      </c>
      <c r="D32" s="25">
        <f>$P$19*(CLEF!D12)</f>
        <v>28.083565008955429</v>
      </c>
      <c r="E32" s="25">
        <f>$P$19*(CLEF!E12)</f>
        <v>26.682254875083942</v>
      </c>
      <c r="F32" s="25">
        <f>$P$19*(CLEF!F12)</f>
        <v>26.292168679002909</v>
      </c>
      <c r="G32" s="25">
        <f>$P$19*(CLEF!G12)</f>
        <v>27.909776853009511</v>
      </c>
      <c r="H32" s="25">
        <f>$P$19*(CLEF!H12)</f>
        <v>34.543080988626755</v>
      </c>
      <c r="I32" s="25">
        <f>$P$19*(CLEF!I12)</f>
        <v>40.448367451189966</v>
      </c>
      <c r="J32" s="25">
        <f>$P$19*(CLEF!J12)</f>
        <v>50.081175749625487</v>
      </c>
      <c r="K32" s="25">
        <f>$P$19*(CLEF!K12)</f>
        <v>62.726942705721186</v>
      </c>
      <c r="L32" s="25">
        <f>$P$19*(CLEF!L12)</f>
        <v>73.932604351426519</v>
      </c>
      <c r="M32" s="25">
        <f>$P$19*(CLEF!M12)</f>
        <v>82.143194269306278</v>
      </c>
      <c r="N32" s="25">
        <f>$P$19*(CLEF!N12)</f>
        <v>88.275922496056438</v>
      </c>
      <c r="O32" s="25">
        <f>$P$19*(CLEF!O12)</f>
        <v>92.673431018097276</v>
      </c>
      <c r="P32" s="25">
        <f>$P$19*(CLEF!P12)</f>
        <v>94.678576837803888</v>
      </c>
      <c r="Q32" s="25">
        <f>$P$19*(CLEF!Q12)</f>
        <v>93.661095227388742</v>
      </c>
      <c r="R32" s="25">
        <f>$P$19*(CLEF!R12)</f>
        <v>89.921446632377098</v>
      </c>
      <c r="S32" s="25">
        <f>$P$19*(CLEF!S12)</f>
        <v>88.359025266222432</v>
      </c>
      <c r="T32" s="25">
        <f>$P$19*(CLEF!T12)</f>
        <v>95.047693746466734</v>
      </c>
      <c r="U32" s="25">
        <f>$P$19*(CLEF!U12)</f>
        <v>87.943902395256899</v>
      </c>
      <c r="V32" s="25">
        <f>$P$19*(CLEF!V12)</f>
        <v>78.822791786992781</v>
      </c>
      <c r="W32" s="25">
        <f>$P$19*(CLEF!W12)</f>
        <v>69.241048251553721</v>
      </c>
      <c r="X32" s="25">
        <f>$P$19*(CLEF!X12)</f>
        <v>59.244858080730786</v>
      </c>
      <c r="Y32" s="25">
        <f>$P$19*(CLEF!Y12)</f>
        <v>48.528915870353245</v>
      </c>
      <c r="Z32" s="13">
        <f t="shared" ref="Z32:Z95" si="0">SUM(B32:Y32)</f>
        <v>1506.3148144771562</v>
      </c>
    </row>
    <row r="33" spans="1:26" x14ac:dyDescent="0.25">
      <c r="A33" s="24">
        <v>42007</v>
      </c>
      <c r="B33" s="25">
        <f>$P$19*(CLEF!B13)</f>
        <v>39.260123390228053</v>
      </c>
      <c r="C33" s="25">
        <f>$P$19*(CLEF!C13)</f>
        <v>33.234137852910941</v>
      </c>
      <c r="D33" s="25">
        <f>$P$19*(CLEF!D13)</f>
        <v>29.747673056562753</v>
      </c>
      <c r="E33" s="25">
        <f>$P$19*(CLEF!E13)</f>
        <v>28.123746568156562</v>
      </c>
      <c r="F33" s="25">
        <f>$P$19*(CLEF!F13)</f>
        <v>27.989919746018806</v>
      </c>
      <c r="G33" s="25">
        <f>$P$19*(CLEF!G13)</f>
        <v>29.871822728099001</v>
      </c>
      <c r="H33" s="25">
        <f>$P$19*(CLEF!H13)</f>
        <v>35.748787486999142</v>
      </c>
      <c r="I33" s="25">
        <f>$P$19*(CLEF!I13)</f>
        <v>41.752221066365578</v>
      </c>
      <c r="J33" s="25">
        <f>$P$19*(CLEF!J13)</f>
        <v>49.341914612758295</v>
      </c>
      <c r="K33" s="25">
        <f>$P$19*(CLEF!K13)</f>
        <v>56.278411265442671</v>
      </c>
      <c r="L33" s="25">
        <f>$P$19*(CLEF!L13)</f>
        <v>60.446875803770837</v>
      </c>
      <c r="M33" s="25">
        <f>$P$19*(CLEF!M13)</f>
        <v>61.829715729683528</v>
      </c>
      <c r="N33" s="25">
        <f>$P$19*(CLEF!N13)</f>
        <v>61.839649410951168</v>
      </c>
      <c r="O33" s="25">
        <f>$P$19*(CLEF!O13)</f>
        <v>60.702506418258793</v>
      </c>
      <c r="P33" s="25">
        <f>$P$19*(CLEF!P13)</f>
        <v>59.566165732206414</v>
      </c>
      <c r="Q33" s="25">
        <f>$P$19*(CLEF!Q13)</f>
        <v>58.86625113325865</v>
      </c>
      <c r="R33" s="25">
        <f>$P$19*(CLEF!R13)</f>
        <v>58.50818179951775</v>
      </c>
      <c r="S33" s="25">
        <f>$P$19*(CLEF!S13)</f>
        <v>64.236683524746198</v>
      </c>
      <c r="T33" s="25">
        <f>$P$19*(CLEF!T13)</f>
        <v>73.368856070457824</v>
      </c>
      <c r="U33" s="25">
        <f>$P$19*(CLEF!U13)</f>
        <v>70.826790768698331</v>
      </c>
      <c r="V33" s="25">
        <f>$P$19*(CLEF!V13)</f>
        <v>65.754133429402486</v>
      </c>
      <c r="W33" s="25">
        <f>$P$19*(CLEF!W13)</f>
        <v>59.868791727429269</v>
      </c>
      <c r="X33" s="25">
        <f>$P$19*(CLEF!X13)</f>
        <v>52.331940306579575</v>
      </c>
      <c r="Y33" s="25">
        <f>$P$19*(CLEF!Y13)</f>
        <v>44.253743750988022</v>
      </c>
      <c r="Z33" s="13">
        <f t="shared" si="0"/>
        <v>1223.7490433794903</v>
      </c>
    </row>
    <row r="34" spans="1:26" x14ac:dyDescent="0.25">
      <c r="A34" s="24">
        <v>42008</v>
      </c>
      <c r="B34" s="25">
        <f>$P$19*(CLEF!B14)</f>
        <v>37.607747132305285</v>
      </c>
      <c r="C34" s="25">
        <f>$P$19*(CLEF!C14)</f>
        <v>33.460281803323703</v>
      </c>
      <c r="D34" s="25">
        <f>$P$19*(CLEF!D14)</f>
        <v>31.09230826534354</v>
      </c>
      <c r="E34" s="25">
        <f>$P$19*(CLEF!E14)</f>
        <v>30.093171589746959</v>
      </c>
      <c r="F34" s="25">
        <f>$P$19*(CLEF!F14)</f>
        <v>30.218039387564637</v>
      </c>
      <c r="G34" s="25">
        <f>$P$19*(CLEF!G14)</f>
        <v>31.736617947359964</v>
      </c>
      <c r="H34" s="25">
        <f>$P$19*(CLEF!H14)</f>
        <v>35.102172220660258</v>
      </c>
      <c r="I34" s="25">
        <f>$P$19*(CLEF!I14)</f>
        <v>39.800211803977369</v>
      </c>
      <c r="J34" s="25">
        <f>$P$19*(CLEF!J14)</f>
        <v>47.618006194899799</v>
      </c>
      <c r="K34" s="25">
        <f>$P$19*(CLEF!K14)</f>
        <v>55.109413387782517</v>
      </c>
      <c r="L34" s="25">
        <f>$P$19*(CLEF!L14)</f>
        <v>59.741790695596663</v>
      </c>
      <c r="M34" s="25">
        <f>$P$19*(CLEF!M14)</f>
        <v>60.781270508807687</v>
      </c>
      <c r="N34" s="25">
        <f>$P$19*(CLEF!N14)</f>
        <v>59.800389800162584</v>
      </c>
      <c r="O34" s="25">
        <f>$P$19*(CLEF!O14)</f>
        <v>58.247577362612695</v>
      </c>
      <c r="P34" s="25">
        <f>$P$19*(CLEF!P14)</f>
        <v>56.287888537562523</v>
      </c>
      <c r="Q34" s="25">
        <f>$P$19*(CLEF!Q14)</f>
        <v>54.492207786423059</v>
      </c>
      <c r="R34" s="25">
        <f>$P$19*(CLEF!R14)</f>
        <v>54.865856869839924</v>
      </c>
      <c r="S34" s="25">
        <f>$P$19*(CLEF!S14)</f>
        <v>60.535302283436579</v>
      </c>
      <c r="T34" s="25">
        <f>$P$19*(CLEF!T14)</f>
        <v>65.723406002696592</v>
      </c>
      <c r="U34" s="25">
        <f>$P$19*(CLEF!U14)</f>
        <v>62.197793350033493</v>
      </c>
      <c r="V34" s="25">
        <f>$P$19*(CLEF!V14)</f>
        <v>57.84334886629572</v>
      </c>
      <c r="W34" s="25">
        <f>$P$19*(CLEF!W14)</f>
        <v>52.716463417733671</v>
      </c>
      <c r="X34" s="25">
        <f>$P$19*(CLEF!X14)</f>
        <v>46.620798087327934</v>
      </c>
      <c r="Y34" s="25">
        <f>$P$19*(CLEF!Y14)</f>
        <v>39.903884104598212</v>
      </c>
      <c r="Z34" s="13">
        <f t="shared" si="0"/>
        <v>1161.5959474060917</v>
      </c>
    </row>
    <row r="35" spans="1:26" x14ac:dyDescent="0.25">
      <c r="A35" s="24">
        <v>42009</v>
      </c>
      <c r="B35" s="25">
        <f>$P$19*(CLEF!B15)</f>
        <v>33.577301278803297</v>
      </c>
      <c r="C35" s="25">
        <f>$P$19*(CLEF!C15)</f>
        <v>29.376775194721933</v>
      </c>
      <c r="D35" s="25">
        <f>$P$19*(CLEF!D15)</f>
        <v>26.871826249818902</v>
      </c>
      <c r="E35" s="25">
        <f>$P$19*(CLEF!E15)</f>
        <v>25.482337671417142</v>
      </c>
      <c r="F35" s="25">
        <f>$P$19*(CLEF!F15)</f>
        <v>25.20252375544246</v>
      </c>
      <c r="G35" s="25">
        <f>$P$19*(CLEF!G15)</f>
        <v>26.395910797456651</v>
      </c>
      <c r="H35" s="25">
        <f>$P$19*(CLEF!H15)</f>
        <v>29.328866197773401</v>
      </c>
      <c r="I35" s="25">
        <f>$P$19*(CLEF!I15)</f>
        <v>32.907228816440025</v>
      </c>
      <c r="J35" s="25">
        <f>$P$19*(CLEF!J15)</f>
        <v>40.456402087402203</v>
      </c>
      <c r="K35" s="25">
        <f>$P$19*(CLEF!K15)</f>
        <v>48.555320176844866</v>
      </c>
      <c r="L35" s="25">
        <f>$P$19*(CLEF!L15)</f>
        <v>58.170472941692012</v>
      </c>
      <c r="M35" s="25">
        <f>$P$19*(CLEF!M15)</f>
        <v>64.540786067395544</v>
      </c>
      <c r="N35" s="25">
        <f>$P$19*(CLEF!N15)</f>
        <v>67.974964887109778</v>
      </c>
      <c r="O35" s="25">
        <f>$P$19*(CLEF!O15)</f>
        <v>69.072962018282482</v>
      </c>
      <c r="P35" s="25">
        <f>$P$19*(CLEF!P15)</f>
        <v>68.978503277852568</v>
      </c>
      <c r="Q35" s="25">
        <f>$P$19*(CLEF!Q15)</f>
        <v>67.694044657702634</v>
      </c>
      <c r="R35" s="25">
        <f>$P$19*(CLEF!R15)</f>
        <v>65.938648796157025</v>
      </c>
      <c r="S35" s="25">
        <f>$P$19*(CLEF!S15)</f>
        <v>67.413706110583433</v>
      </c>
      <c r="T35" s="25">
        <f>$P$19*(CLEF!T15)</f>
        <v>75.922714202635859</v>
      </c>
      <c r="U35" s="25">
        <f>$P$19*(CLEF!U15)</f>
        <v>71.530205036390996</v>
      </c>
      <c r="V35" s="25">
        <f>$P$19*(CLEF!V15)</f>
        <v>65.600568108501108</v>
      </c>
      <c r="W35" s="25">
        <f>$P$19*(CLEF!W15)</f>
        <v>57.115465642439929</v>
      </c>
      <c r="X35" s="25">
        <f>$P$19*(CLEF!X15)</f>
        <v>47.932344430813998</v>
      </c>
      <c r="Y35" s="25">
        <f>$P$19*(CLEF!Y15)</f>
        <v>38.967801709225817</v>
      </c>
      <c r="Z35" s="13">
        <f t="shared" si="0"/>
        <v>1205.0076801129042</v>
      </c>
    </row>
    <row r="36" spans="1:26" x14ac:dyDescent="0.25">
      <c r="A36" s="24">
        <v>42010</v>
      </c>
      <c r="B36" s="25">
        <f>$P$19*(CLEF!B16)</f>
        <v>30.902410542109575</v>
      </c>
      <c r="C36" s="25">
        <f>$P$19*(CLEF!C16)</f>
        <v>26.858730818117699</v>
      </c>
      <c r="D36" s="25">
        <f>$P$19*(CLEF!D16)</f>
        <v>24.584853765754342</v>
      </c>
      <c r="E36" s="25">
        <f>$P$19*(CLEF!E16)</f>
        <v>23.795804135876459</v>
      </c>
      <c r="F36" s="25">
        <f>$P$19*(CLEF!F16)</f>
        <v>24.422268379798968</v>
      </c>
      <c r="G36" s="25">
        <f>$P$19*(CLEF!G16)</f>
        <v>28.21090515597653</v>
      </c>
      <c r="H36" s="25">
        <f>$P$19*(CLEF!H16)</f>
        <v>36.913749893916616</v>
      </c>
      <c r="I36" s="25">
        <f>$P$19*(CLEF!I16)</f>
        <v>43.010453714717151</v>
      </c>
      <c r="J36" s="25">
        <f>$P$19*(CLEF!J16)</f>
        <v>48.943408386027308</v>
      </c>
      <c r="K36" s="25">
        <f>$P$19*(CLEF!K16)</f>
        <v>57.517147184212043</v>
      </c>
      <c r="L36" s="25">
        <f>$P$19*(CLEF!L16)</f>
        <v>67.071860047458472</v>
      </c>
      <c r="M36" s="25">
        <f>$P$19*(CLEF!M16)</f>
        <v>73.509590868464073</v>
      </c>
      <c r="N36" s="25">
        <f>$P$19*(CLEF!N16)</f>
        <v>78.777936023617528</v>
      </c>
      <c r="O36" s="25">
        <f>$P$19*(CLEF!O16)</f>
        <v>81.663026312480739</v>
      </c>
      <c r="P36" s="25">
        <f>$P$19*(CLEF!P16)</f>
        <v>80.763666900346223</v>
      </c>
      <c r="Q36" s="25">
        <f>$P$19*(CLEF!Q16)</f>
        <v>77.360403018089173</v>
      </c>
      <c r="R36" s="25">
        <f>$P$19*(CLEF!R16)</f>
        <v>74.204405174977396</v>
      </c>
      <c r="S36" s="25">
        <f>$P$19*(CLEF!S16)</f>
        <v>78.957435677255233</v>
      </c>
      <c r="T36" s="25">
        <f>$P$19*(CLEF!T16)</f>
        <v>87.246336468208497</v>
      </c>
      <c r="U36" s="25">
        <f>$P$19*(CLEF!U16)</f>
        <v>82.429676785722236</v>
      </c>
      <c r="V36" s="25">
        <f>$P$19*(CLEF!V16)</f>
        <v>72.183421080133499</v>
      </c>
      <c r="W36" s="25">
        <f>$P$19*(CLEF!W16)</f>
        <v>60.505819608951839</v>
      </c>
      <c r="X36" s="25">
        <f>$P$19*(CLEF!X16)</f>
        <v>51.485505205551405</v>
      </c>
      <c r="Y36" s="25">
        <f>$P$19*(CLEF!Y16)</f>
        <v>42.366667865927134</v>
      </c>
      <c r="Z36" s="13">
        <f t="shared" si="0"/>
        <v>1353.6854830136904</v>
      </c>
    </row>
    <row r="37" spans="1:26" x14ac:dyDescent="0.25">
      <c r="A37" s="24">
        <v>42011</v>
      </c>
      <c r="B37" s="25">
        <f>$P$19*(CLEF!B17)</f>
        <v>35.990894985689408</v>
      </c>
      <c r="C37" s="25">
        <f>$P$19*(CLEF!C17)</f>
        <v>32.682964761048467</v>
      </c>
      <c r="D37" s="25">
        <f>$P$19*(CLEF!D17)</f>
        <v>31.864846576174813</v>
      </c>
      <c r="E37" s="25">
        <f>$P$19*(CLEF!E17)</f>
        <v>32.517070807730839</v>
      </c>
      <c r="F37" s="25">
        <f>$P$19*(CLEF!F17)</f>
        <v>35.658207825366198</v>
      </c>
      <c r="G37" s="25">
        <f>$P$19*(CLEF!G17)</f>
        <v>43.29259755151606</v>
      </c>
      <c r="H37" s="25">
        <f>$P$19*(CLEF!H17)</f>
        <v>59.536920039394559</v>
      </c>
      <c r="I37" s="25">
        <f>$P$19*(CLEF!I17)</f>
        <v>72.624136375933588</v>
      </c>
      <c r="J37" s="25">
        <f>$P$19*(CLEF!J17)</f>
        <v>78.822791786992781</v>
      </c>
      <c r="K37" s="25">
        <f>$P$19*(CLEF!K17)</f>
        <v>82.613287313362164</v>
      </c>
      <c r="L37" s="25">
        <f>$P$19*(CLEF!L17)</f>
        <v>81.104609321233681</v>
      </c>
      <c r="M37" s="25">
        <f>$P$19*(CLEF!M17)</f>
        <v>76.938760757365259</v>
      </c>
      <c r="N37" s="25">
        <f>$P$19*(CLEF!N17)</f>
        <v>73.044598116842607</v>
      </c>
      <c r="O37" s="25">
        <f>$P$19*(CLEF!O17)</f>
        <v>69.283101726595135</v>
      </c>
      <c r="P37" s="25">
        <f>$P$19*(CLEF!P17)</f>
        <v>66.390774719610221</v>
      </c>
      <c r="Q37" s="25">
        <f>$P$19*(CLEF!Q17)</f>
        <v>66.205627401727995</v>
      </c>
      <c r="R37" s="25">
        <f>$P$19*(CLEF!R17)</f>
        <v>70.169173807727702</v>
      </c>
      <c r="S37" s="25">
        <f>$P$19*(CLEF!S17)</f>
        <v>83.615244629408636</v>
      </c>
      <c r="T37" s="25">
        <f>$P$19*(CLEF!T17)</f>
        <v>100.25278434395528</v>
      </c>
      <c r="U37" s="25">
        <f>$P$19*(CLEF!U17)</f>
        <v>101.44527771770812</v>
      </c>
      <c r="V37" s="25">
        <f>$P$19*(CLEF!V17)</f>
        <v>97.09067325139317</v>
      </c>
      <c r="W37" s="25">
        <f>$P$19*(CLEF!W17)</f>
        <v>86.293185408003296</v>
      </c>
      <c r="X37" s="25">
        <f>$P$19*(CLEF!X17)</f>
        <v>73.69383215035451</v>
      </c>
      <c r="Y37" s="25">
        <f>$P$19*(CLEF!Y17)</f>
        <v>62.217720556425512</v>
      </c>
      <c r="Z37" s="13">
        <f t="shared" si="0"/>
        <v>1613.34908193156</v>
      </c>
    </row>
    <row r="38" spans="1:26" x14ac:dyDescent="0.25">
      <c r="A38" s="24">
        <v>42012</v>
      </c>
      <c r="B38" s="25">
        <f>$P$19*(CLEF!B18)</f>
        <v>54.054801456944297</v>
      </c>
      <c r="C38" s="25">
        <f>$P$19*(CLEF!C18)</f>
        <v>50.009682288717165</v>
      </c>
      <c r="D38" s="25">
        <f>$P$19*(CLEF!D18)</f>
        <v>48.599343312692675</v>
      </c>
      <c r="E38" s="25">
        <f>$P$19*(CLEF!E18)</f>
        <v>47.97608430573969</v>
      </c>
      <c r="F38" s="25">
        <f>$P$19*(CLEF!F18)</f>
        <v>49.47510908480934</v>
      </c>
      <c r="G38" s="25">
        <f>$P$19*(CLEF!G18)</f>
        <v>56.477601542758535</v>
      </c>
      <c r="H38" s="25">
        <f>$P$19*(CLEF!H18)</f>
        <v>70.826790768698331</v>
      </c>
      <c r="I38" s="25">
        <f>$P$19*(CLEF!I18)</f>
        <v>78.341261385027749</v>
      </c>
      <c r="J38" s="25">
        <f>$P$19*(CLEF!J18)</f>
        <v>77.571656221097129</v>
      </c>
      <c r="K38" s="25">
        <f>$P$19*(CLEF!K18)</f>
        <v>77.571656221097129</v>
      </c>
      <c r="L38" s="25">
        <f>$P$19*(CLEF!L18)</f>
        <v>76.617756314764009</v>
      </c>
      <c r="M38" s="25">
        <f>$P$19*(CLEF!M18)</f>
        <v>72.796486683480424</v>
      </c>
      <c r="N38" s="25">
        <f>$P$19*(CLEF!N18)</f>
        <v>67.725229291474363</v>
      </c>
      <c r="O38" s="25">
        <f>$P$19*(CLEF!O18)</f>
        <v>63.087643174365496</v>
      </c>
      <c r="P38" s="25">
        <f>$P$19*(CLEF!P18)</f>
        <v>59.225412816865429</v>
      </c>
      <c r="Q38" s="25">
        <f>$P$19*(CLEF!Q18)</f>
        <v>57.737712091336078</v>
      </c>
      <c r="R38" s="25">
        <f>$P$19*(CLEF!R18)</f>
        <v>58.827488272422421</v>
      </c>
      <c r="S38" s="25">
        <f>$P$19*(CLEF!S18)</f>
        <v>65.528965731773425</v>
      </c>
      <c r="T38" s="25">
        <f>$P$19*(CLEF!T18)</f>
        <v>73.791465008948407</v>
      </c>
      <c r="U38" s="25">
        <f>$P$19*(CLEF!U18)</f>
        <v>71.124784450446825</v>
      </c>
      <c r="V38" s="25">
        <f>$P$19*(CLEF!V18)</f>
        <v>65.11036553376951</v>
      </c>
      <c r="W38" s="25">
        <f>$P$19*(CLEF!W18)</f>
        <v>55.928313133425817</v>
      </c>
      <c r="X38" s="25">
        <f>$P$19*(CLEF!X18)</f>
        <v>46.147602737736193</v>
      </c>
      <c r="Y38" s="25">
        <f>$P$19*(CLEF!Y18)</f>
        <v>36.844705642587073</v>
      </c>
      <c r="Z38" s="13">
        <f t="shared" si="0"/>
        <v>1481.3979174709775</v>
      </c>
    </row>
    <row r="39" spans="1:26" x14ac:dyDescent="0.25">
      <c r="A39" s="24">
        <v>42013</v>
      </c>
      <c r="B39" s="25">
        <f>$P$19*(CLEF!B19)</f>
        <v>30.051606440576908</v>
      </c>
      <c r="C39" s="25">
        <f>$P$19*(CLEF!C19)</f>
        <v>26.812921941583358</v>
      </c>
      <c r="D39" s="25">
        <f>$P$19*(CLEF!D19)</f>
        <v>25.348597423392189</v>
      </c>
      <c r="E39" s="25">
        <f>$P$19*(CLEF!E19)</f>
        <v>24.823448829010239</v>
      </c>
      <c r="F39" s="25">
        <f>$P$19*(CLEF!F19)</f>
        <v>25.866391606734034</v>
      </c>
      <c r="G39" s="25">
        <f>$P$19*(CLEF!G19)</f>
        <v>30.419759065227375</v>
      </c>
      <c r="H39" s="25">
        <f>$P$19*(CLEF!H19)</f>
        <v>40.83493004098338</v>
      </c>
      <c r="I39" s="25">
        <f>$P$19*(CLEF!I19)</f>
        <v>48.493721299217725</v>
      </c>
      <c r="J39" s="25">
        <f>$P$19*(CLEF!J19)</f>
        <v>51.033285127763548</v>
      </c>
      <c r="K39" s="25">
        <f>$P$19*(CLEF!K19)</f>
        <v>55.758390092710236</v>
      </c>
      <c r="L39" s="25">
        <f>$P$19*(CLEF!L19)</f>
        <v>59.118520916749439</v>
      </c>
      <c r="M39" s="25">
        <f>$P$19*(CLEF!M19)</f>
        <v>60.978404152245311</v>
      </c>
      <c r="N39" s="25">
        <f>$P$19*(CLEF!N19)</f>
        <v>61.146218694406762</v>
      </c>
      <c r="O39" s="25">
        <f>$P$19*(CLEF!O19)</f>
        <v>60.25060391187094</v>
      </c>
      <c r="P39" s="25">
        <f>$P$19*(CLEF!P19)</f>
        <v>59.118520916749439</v>
      </c>
      <c r="Q39" s="25">
        <f>$P$19*(CLEF!Q19)</f>
        <v>58.72095623336525</v>
      </c>
      <c r="R39" s="25">
        <f>$P$19*(CLEF!R19)</f>
        <v>59.429747272110717</v>
      </c>
      <c r="S39" s="25">
        <f>$P$19*(CLEF!S19)</f>
        <v>65.181738908005244</v>
      </c>
      <c r="T39" s="25">
        <f>$P$19*(CLEF!T19)</f>
        <v>74.335046708097906</v>
      </c>
      <c r="U39" s="25">
        <f>$P$19*(CLEF!U19)</f>
        <v>72.559557673197475</v>
      </c>
      <c r="V39" s="25">
        <f>$P$19*(CLEF!V19)</f>
        <v>66.968441883749449</v>
      </c>
      <c r="W39" s="25">
        <f>$P$19*(CLEF!W19)</f>
        <v>58.546839335166027</v>
      </c>
      <c r="X39" s="25">
        <f>$P$19*(CLEF!X19)</f>
        <v>49.200038392923609</v>
      </c>
      <c r="Y39" s="25">
        <f>$P$19*(CLEF!Y19)</f>
        <v>39.434454130475501</v>
      </c>
      <c r="Z39" s="13">
        <f t="shared" si="0"/>
        <v>1204.4321409963122</v>
      </c>
    </row>
    <row r="40" spans="1:26" x14ac:dyDescent="0.25">
      <c r="A40" s="24">
        <v>42014</v>
      </c>
      <c r="B40" s="25">
        <f>$P$19*(CLEF!B20)</f>
        <v>31.68682107620932</v>
      </c>
      <c r="C40" s="25">
        <f>$P$19*(CLEF!C20)</f>
        <v>27.226609357904096</v>
      </c>
      <c r="D40" s="25">
        <f>$P$19*(CLEF!D20)</f>
        <v>24.817155250071462</v>
      </c>
      <c r="E40" s="25">
        <f>$P$19*(CLEF!E20)</f>
        <v>23.937748577707875</v>
      </c>
      <c r="F40" s="25">
        <f>$P$19*(CLEF!F20)</f>
        <v>24.459740209164778</v>
      </c>
      <c r="G40" s="25">
        <f>$P$19*(CLEF!G20)</f>
        <v>28.237750312213127</v>
      </c>
      <c r="H40" s="25">
        <f>$P$19*(CLEF!H20)</f>
        <v>37.747322156366963</v>
      </c>
      <c r="I40" s="25">
        <f>$P$19*(CLEF!I20)</f>
        <v>44.869337956763708</v>
      </c>
      <c r="J40" s="25">
        <f>$P$19*(CLEF!J20)</f>
        <v>50.663953180175305</v>
      </c>
      <c r="K40" s="25">
        <f>$P$19*(CLEF!K20)</f>
        <v>58.141571949495258</v>
      </c>
      <c r="L40" s="25">
        <f>$P$19*(CLEF!L20)</f>
        <v>64.42919841931699</v>
      </c>
      <c r="M40" s="25">
        <f>$P$19*(CLEF!M20)</f>
        <v>68.601314629786259</v>
      </c>
      <c r="N40" s="25">
        <f>$P$19*(CLEF!N20)</f>
        <v>70.975709413599688</v>
      </c>
      <c r="O40" s="25">
        <f>$P$19*(CLEF!O20)</f>
        <v>72.785708804873067</v>
      </c>
      <c r="P40" s="25">
        <f>$P$19*(CLEF!P20)</f>
        <v>72.850388045288554</v>
      </c>
      <c r="Q40" s="25">
        <f>$P$19*(CLEF!Q20)</f>
        <v>72.451990335417918</v>
      </c>
      <c r="R40" s="25">
        <f>$P$19*(CLEF!R20)</f>
        <v>71.893926422925901</v>
      </c>
      <c r="S40" s="25">
        <f>$P$19*(CLEF!S20)</f>
        <v>72.753379956559542</v>
      </c>
      <c r="T40" s="25">
        <f>$P$19*(CLEF!T20)</f>
        <v>80.616148202734621</v>
      </c>
      <c r="U40" s="25">
        <f>$P$19*(CLEF!U20)</f>
        <v>76.176092693313365</v>
      </c>
      <c r="V40" s="25">
        <f>$P$19*(CLEF!V20)</f>
        <v>69.377768723646653</v>
      </c>
      <c r="W40" s="25">
        <f>$P$19*(CLEF!W20)</f>
        <v>61.334049011868238</v>
      </c>
      <c r="X40" s="25">
        <f>$P$19*(CLEF!X20)</f>
        <v>53.498971715105704</v>
      </c>
      <c r="Y40" s="25">
        <f>$P$19*(CLEF!Y20)</f>
        <v>45.191467064913503</v>
      </c>
      <c r="Z40" s="13">
        <f t="shared" si="0"/>
        <v>1304.7241234654218</v>
      </c>
    </row>
    <row r="41" spans="1:26" x14ac:dyDescent="0.25">
      <c r="A41" s="24">
        <v>42015</v>
      </c>
      <c r="B41" s="25">
        <f>$P$19*(CLEF!B21)</f>
        <v>36.370823684478445</v>
      </c>
      <c r="C41" s="25">
        <f>$P$19*(CLEF!C21)</f>
        <v>31.332266172698002</v>
      </c>
      <c r="D41" s="25">
        <f>$P$19*(CLEF!D21)</f>
        <v>28.137146804568335</v>
      </c>
      <c r="E41" s="25">
        <f>$P$19*(CLEF!E21)</f>
        <v>26.649637978339747</v>
      </c>
      <c r="F41" s="25">
        <f>$P$19*(CLEF!F21)</f>
        <v>26.34401420485089</v>
      </c>
      <c r="G41" s="25">
        <f>$P$19*(CLEF!G21)</f>
        <v>27.789777951380014</v>
      </c>
      <c r="H41" s="25">
        <f>$P$19*(CLEF!H21)</f>
        <v>31.169840769319777</v>
      </c>
      <c r="I41" s="25">
        <f>$P$19*(CLEF!I21)</f>
        <v>35.726131799696695</v>
      </c>
      <c r="J41" s="25">
        <f>$P$19*(CLEF!J21)</f>
        <v>47.044405221349706</v>
      </c>
      <c r="K41" s="25">
        <f>$P$19*(CLEF!K21)</f>
        <v>60.791119610757704</v>
      </c>
      <c r="L41" s="25">
        <f>$P$19*(CLEF!L21)</f>
        <v>71.359361198199011</v>
      </c>
      <c r="M41" s="25">
        <f>$P$19*(CLEF!M21)</f>
        <v>78.352443010188892</v>
      </c>
      <c r="N41" s="25">
        <f>$P$19*(CLEF!N21)</f>
        <v>83.753919601864254</v>
      </c>
      <c r="O41" s="25">
        <f>$P$19*(CLEF!O21)</f>
        <v>87.116589002308388</v>
      </c>
      <c r="P41" s="25">
        <f>$P$19*(CLEF!P21)</f>
        <v>88.501578120597813</v>
      </c>
      <c r="Q41" s="25">
        <f>$P$19*(CLEF!Q21)</f>
        <v>87.742623966298183</v>
      </c>
      <c r="R41" s="25">
        <f>$P$19*(CLEF!R21)</f>
        <v>84.008455472732066</v>
      </c>
      <c r="S41" s="25">
        <f>$P$19*(CLEF!S21)</f>
        <v>81.024991857287006</v>
      </c>
      <c r="T41" s="25">
        <f>$P$19*(CLEF!T21)</f>
        <v>85.929784385581698</v>
      </c>
      <c r="U41" s="25">
        <f>$P$19*(CLEF!U21)</f>
        <v>79.621106043819381</v>
      </c>
      <c r="V41" s="25">
        <f>$P$19*(CLEF!V21)</f>
        <v>71.776150920055571</v>
      </c>
      <c r="W41" s="25">
        <f>$P$19*(CLEF!W21)</f>
        <v>63.017425983442905</v>
      </c>
      <c r="X41" s="25">
        <f>$P$19*(CLEF!X21)</f>
        <v>54.538844104017258</v>
      </c>
      <c r="Y41" s="25">
        <f>$P$19*(CLEF!Y21)</f>
        <v>45.762238221955663</v>
      </c>
      <c r="Z41" s="13">
        <f t="shared" si="0"/>
        <v>1413.8606760857874</v>
      </c>
    </row>
    <row r="42" spans="1:26" x14ac:dyDescent="0.25">
      <c r="A42" s="24">
        <v>42016</v>
      </c>
      <c r="B42" s="25">
        <f>$P$19*(CLEF!B22)</f>
        <v>37.175167010396841</v>
      </c>
      <c r="C42" s="25">
        <f>$P$19*(CLEF!C22)</f>
        <v>31.62995824140831</v>
      </c>
      <c r="D42" s="25">
        <f>$P$19*(CLEF!D22)</f>
        <v>28.392357714140694</v>
      </c>
      <c r="E42" s="25">
        <f>$P$19*(CLEF!E22)</f>
        <v>26.590977833039894</v>
      </c>
      <c r="F42" s="25">
        <f>$P$19*(CLEF!F22)</f>
        <v>25.712425331992183</v>
      </c>
      <c r="G42" s="25">
        <f>$P$19*(CLEF!G22)</f>
        <v>26.246845734585669</v>
      </c>
      <c r="H42" s="25">
        <f>$P$19*(CLEF!H22)</f>
        <v>28.419289045531073</v>
      </c>
      <c r="I42" s="25">
        <f>$P$19*(CLEF!I22)</f>
        <v>31.431340470322372</v>
      </c>
      <c r="J42" s="25">
        <f>$P$19*(CLEF!J22)</f>
        <v>39.426521627778861</v>
      </c>
      <c r="K42" s="25">
        <f>$P$19*(CLEF!K22)</f>
        <v>48.581731664599268</v>
      </c>
      <c r="L42" s="25">
        <f>$P$19*(CLEF!L22)</f>
        <v>55.654675502430599</v>
      </c>
      <c r="M42" s="25">
        <f>$P$19*(CLEF!M22)</f>
        <v>59.917674184448209</v>
      </c>
      <c r="N42" s="25">
        <f>$P$19*(CLEF!N22)</f>
        <v>63.802055546058504</v>
      </c>
      <c r="O42" s="25">
        <f>$P$19*(CLEF!O22)</f>
        <v>66.318742265031759</v>
      </c>
      <c r="P42" s="25">
        <f>$P$19*(CLEF!P22)</f>
        <v>67.030483206957783</v>
      </c>
      <c r="Q42" s="25">
        <f>$P$19*(CLEF!Q22)</f>
        <v>66.195349019845295</v>
      </c>
      <c r="R42" s="25">
        <f>$P$19*(CLEF!R22)</f>
        <v>64.267061463328446</v>
      </c>
      <c r="S42" s="25">
        <f>$P$19*(CLEF!S22)</f>
        <v>62.937225640331121</v>
      </c>
      <c r="T42" s="25">
        <f>$P$19*(CLEF!T22)</f>
        <v>70.529422654732755</v>
      </c>
      <c r="U42" s="25">
        <f>$P$19*(CLEF!U22)</f>
        <v>67.818826280366522</v>
      </c>
      <c r="V42" s="25">
        <f>$P$19*(CLEF!V22)</f>
        <v>61.809850760902577</v>
      </c>
      <c r="W42" s="25">
        <f>$P$19*(CLEF!W22)</f>
        <v>53.859934299842728</v>
      </c>
      <c r="X42" s="25">
        <f>$P$19*(CLEF!X22)</f>
        <v>45.489184268043651</v>
      </c>
      <c r="Y42" s="25">
        <f>$P$19*(CLEF!Y22)</f>
        <v>36.64560752481065</v>
      </c>
      <c r="Z42" s="13">
        <f t="shared" si="0"/>
        <v>1165.8827072909257</v>
      </c>
    </row>
    <row r="43" spans="1:26" x14ac:dyDescent="0.25">
      <c r="A43" s="24">
        <v>42017</v>
      </c>
      <c r="B43" s="25">
        <f>$P$19*(CLEF!B23)</f>
        <v>30.051606440576908</v>
      </c>
      <c r="C43" s="25">
        <f>$P$19*(CLEF!C23)</f>
        <v>26.675729899898919</v>
      </c>
      <c r="D43" s="25">
        <f>$P$19*(CLEF!D23)</f>
        <v>25.170824464502335</v>
      </c>
      <c r="E43" s="25">
        <f>$P$19*(CLEF!E23)</f>
        <v>25.018945543485202</v>
      </c>
      <c r="F43" s="25">
        <f>$P$19*(CLEF!F23)</f>
        <v>26.408892924789015</v>
      </c>
      <c r="G43" s="25">
        <f>$P$19*(CLEF!G23)</f>
        <v>31.986188772909657</v>
      </c>
      <c r="H43" s="25">
        <f>$P$19*(CLEF!H23)</f>
        <v>43.918235152296802</v>
      </c>
      <c r="I43" s="25">
        <f>$P$19*(CLEF!I23)</f>
        <v>51.957930165226763</v>
      </c>
      <c r="J43" s="25">
        <f>$P$19*(CLEF!J23)</f>
        <v>55.325316857421903</v>
      </c>
      <c r="K43" s="25">
        <f>$P$19*(CLEF!K23)</f>
        <v>59.986143136834507</v>
      </c>
      <c r="L43" s="25">
        <f>$P$19*(CLEF!L23)</f>
        <v>64.256934685882939</v>
      </c>
      <c r="M43" s="25">
        <f>$P$19*(CLEF!M23)</f>
        <v>67.538229207786046</v>
      </c>
      <c r="N43" s="25">
        <f>$P$19*(CLEF!N23)</f>
        <v>70.603706036244503</v>
      </c>
      <c r="O43" s="25">
        <f>$P$19*(CLEF!O23)</f>
        <v>73.012211818426579</v>
      </c>
      <c r="P43" s="25">
        <f>$P$19*(CLEF!P23)</f>
        <v>74.57485460685136</v>
      </c>
      <c r="Q43" s="25">
        <f>$P$19*(CLEF!Q23)</f>
        <v>75.702728185086471</v>
      </c>
      <c r="R43" s="25">
        <f>$P$19*(CLEF!R23)</f>
        <v>75.044685135855474</v>
      </c>
      <c r="S43" s="25">
        <f>$P$19*(CLEF!S23)</f>
        <v>76.374683335184244</v>
      </c>
      <c r="T43" s="25">
        <f>$P$19*(CLEF!T23)</f>
        <v>86.14069807444217</v>
      </c>
      <c r="U43" s="25">
        <f>$P$19*(CLEF!U23)</f>
        <v>83.927424895847082</v>
      </c>
      <c r="V43" s="25">
        <f>$P$19*(CLEF!V23)</f>
        <v>75.450138835400423</v>
      </c>
      <c r="W43" s="25">
        <f>$P$19*(CLEF!W23)</f>
        <v>64.439338761370038</v>
      </c>
      <c r="X43" s="25">
        <f>$P$19*(CLEF!X23)</f>
        <v>53.378920549841276</v>
      </c>
      <c r="Y43" s="25">
        <f>$P$19*(CLEF!Y23)</f>
        <v>42.136749363987271</v>
      </c>
      <c r="Z43" s="13">
        <f t="shared" si="0"/>
        <v>1359.0811168501477</v>
      </c>
    </row>
    <row r="44" spans="1:26" x14ac:dyDescent="0.25">
      <c r="A44" s="24">
        <v>42018</v>
      </c>
      <c r="B44" s="25">
        <f>$P$19*(CLEF!B24)</f>
        <v>33.467589536155501</v>
      </c>
      <c r="C44" s="25">
        <f>$P$19*(CLEF!C24)</f>
        <v>28.675773432375859</v>
      </c>
      <c r="D44" s="25">
        <f>$P$19*(CLEF!D24)</f>
        <v>26.272739772458404</v>
      </c>
      <c r="E44" s="25">
        <f>$P$19*(CLEF!E24)</f>
        <v>25.082172572976006</v>
      </c>
      <c r="F44" s="25">
        <f>$P$19*(CLEF!F24)</f>
        <v>25.552532520633186</v>
      </c>
      <c r="G44" s="25">
        <f>$P$19*(CLEF!G24)</f>
        <v>29.802818771633017</v>
      </c>
      <c r="H44" s="25">
        <f>$P$19*(CLEF!H24)</f>
        <v>40.127636295534721</v>
      </c>
      <c r="I44" s="25">
        <f>$P$19*(CLEF!I24)</f>
        <v>47.001092232602431</v>
      </c>
      <c r="J44" s="25">
        <f>$P$19*(CLEF!J24)</f>
        <v>52.90006437035651</v>
      </c>
      <c r="K44" s="25">
        <f>$P$19*(CLEF!K24)</f>
        <v>61.512259229871695</v>
      </c>
      <c r="L44" s="25">
        <f>$P$19*(CLEF!L24)</f>
        <v>69.167485390077687</v>
      </c>
      <c r="M44" s="25">
        <f>$P$19*(CLEF!M24)</f>
        <v>73.824023657671987</v>
      </c>
      <c r="N44" s="25">
        <f>$P$19*(CLEF!N24)</f>
        <v>76.264323284087922</v>
      </c>
      <c r="O44" s="25">
        <f>$P$19*(CLEF!O24)</f>
        <v>76.385723728843374</v>
      </c>
      <c r="P44" s="25">
        <f>$P$19*(CLEF!P24)</f>
        <v>75.340449035500114</v>
      </c>
      <c r="Q44" s="25">
        <f>$P$19*(CLEF!Q24)</f>
        <v>72.559557673197475</v>
      </c>
      <c r="R44" s="25">
        <f>$P$19*(CLEF!R24)</f>
        <v>71.808261936730418</v>
      </c>
      <c r="S44" s="25">
        <f>$P$19*(CLEF!S24)</f>
        <v>75.187017365878901</v>
      </c>
      <c r="T44" s="25">
        <f>$P$19*(CLEF!T24)</f>
        <v>84.483848288745037</v>
      </c>
      <c r="U44" s="25">
        <f>$P$19*(CLEF!U24)</f>
        <v>81.994420446538285</v>
      </c>
      <c r="V44" s="25">
        <f>$P$19*(CLEF!V24)</f>
        <v>74.498510202911874</v>
      </c>
      <c r="W44" s="25">
        <f>$P$19*(CLEF!W24)</f>
        <v>64.378508677823064</v>
      </c>
      <c r="X44" s="25">
        <f>$P$19*(CLEF!X24)</f>
        <v>52.826585689239053</v>
      </c>
      <c r="Y44" s="25">
        <f>$P$19*(CLEF!Y24)</f>
        <v>41.638021433417791</v>
      </c>
      <c r="Z44" s="13">
        <f t="shared" si="0"/>
        <v>1360.75141554526</v>
      </c>
    </row>
    <row r="45" spans="1:26" x14ac:dyDescent="0.25">
      <c r="A45" s="24">
        <v>42019</v>
      </c>
      <c r="B45" s="25">
        <f>$P$19*(CLEF!B25)</f>
        <v>33.09591250729931</v>
      </c>
      <c r="C45" s="25">
        <f>$P$19*(CLEF!C25)</f>
        <v>28.750233951703688</v>
      </c>
      <c r="D45" s="25">
        <f>$P$19*(CLEF!D25)</f>
        <v>26.44136220668647</v>
      </c>
      <c r="E45" s="25">
        <f>$P$19*(CLEF!E25)</f>
        <v>25.680406873815851</v>
      </c>
      <c r="F45" s="25">
        <f>$P$19*(CLEF!F25)</f>
        <v>26.201561888154874</v>
      </c>
      <c r="G45" s="25">
        <f>$P$19*(CLEF!G25)</f>
        <v>30.993770168675987</v>
      </c>
      <c r="H45" s="25">
        <f>$P$19*(CLEF!H25)</f>
        <v>42.251630418984334</v>
      </c>
      <c r="I45" s="25">
        <f>$P$19*(CLEF!I25)</f>
        <v>49.599585902762698</v>
      </c>
      <c r="J45" s="25">
        <f>$P$19*(CLEF!J25)</f>
        <v>52.341079261429059</v>
      </c>
      <c r="K45" s="25">
        <f>$P$19*(CLEF!K25)</f>
        <v>56.089033385844651</v>
      </c>
      <c r="L45" s="25">
        <f>$P$19*(CLEF!L25)</f>
        <v>58.083791508890165</v>
      </c>
      <c r="M45" s="25">
        <f>$P$19*(CLEF!M25)</f>
        <v>58.228296469873968</v>
      </c>
      <c r="N45" s="25">
        <f>$P$19*(CLEF!N25)</f>
        <v>56.639108542414604</v>
      </c>
      <c r="O45" s="25">
        <f>$P$19*(CLEF!O25)</f>
        <v>55.090659120983531</v>
      </c>
      <c r="P45" s="25">
        <f>$P$19*(CLEF!P25)</f>
        <v>53.388150467353071</v>
      </c>
      <c r="Q45" s="25">
        <f>$P$19*(CLEF!Q25)</f>
        <v>52.588132655403236</v>
      </c>
      <c r="R45" s="25">
        <f>$P$19*(CLEF!R25)</f>
        <v>53.425078116581155</v>
      </c>
      <c r="S45" s="25">
        <f>$P$19*(CLEF!S25)</f>
        <v>59.517426900443773</v>
      </c>
      <c r="T45" s="25">
        <f>$P$19*(CLEF!T25)</f>
        <v>67.974964887109778</v>
      </c>
      <c r="U45" s="25">
        <f>$P$19*(CLEF!U25)</f>
        <v>66.020738609307102</v>
      </c>
      <c r="V45" s="25">
        <f>$P$19*(CLEF!V25)</f>
        <v>60.919230546654241</v>
      </c>
      <c r="W45" s="25">
        <f>$P$19*(CLEF!W25)</f>
        <v>53.360463108571935</v>
      </c>
      <c r="X45" s="25">
        <f>$P$19*(CLEF!X25)</f>
        <v>44.43881766040591</v>
      </c>
      <c r="Y45" s="25">
        <f>$P$19*(CLEF!Y25)</f>
        <v>35.545144826738323</v>
      </c>
      <c r="Z45" s="13">
        <f t="shared" si="0"/>
        <v>1146.6645799860876</v>
      </c>
    </row>
    <row r="46" spans="1:26" x14ac:dyDescent="0.25">
      <c r="A46" s="24">
        <v>42020</v>
      </c>
      <c r="B46" s="25">
        <f>$P$19*(CLEF!B26)</f>
        <v>29.575671838180487</v>
      </c>
      <c r="C46" s="25">
        <f>$P$19*(CLEF!C26)</f>
        <v>26.617041029547817</v>
      </c>
      <c r="D46" s="25">
        <f>$P$19*(CLEF!D26)</f>
        <v>25.770108825549272</v>
      </c>
      <c r="E46" s="25">
        <f>$P$19*(CLEF!E26)</f>
        <v>26.085297243188894</v>
      </c>
      <c r="F46" s="25">
        <f>$P$19*(CLEF!F26)</f>
        <v>27.969873250872258</v>
      </c>
      <c r="G46" s="25">
        <f>$P$19*(CLEF!G26)</f>
        <v>34.766178886729065</v>
      </c>
      <c r="H46" s="25">
        <f>$P$19*(CLEF!H26)</f>
        <v>49.386292822156378</v>
      </c>
      <c r="I46" s="25">
        <f>$P$19*(CLEF!I26)</f>
        <v>60.201585808776613</v>
      </c>
      <c r="J46" s="25">
        <f>$P$19*(CLEF!J26)</f>
        <v>62.147989297620057</v>
      </c>
      <c r="K46" s="25">
        <f>$P$19*(CLEF!K26)</f>
        <v>62.8570763639771</v>
      </c>
      <c r="L46" s="25">
        <f>$P$19*(CLEF!L26)</f>
        <v>62.837047024069513</v>
      </c>
      <c r="M46" s="25">
        <f>$P$19*(CLEF!M26)</f>
        <v>60.96853988985157</v>
      </c>
      <c r="N46" s="25">
        <f>$P$19*(CLEF!N26)</f>
        <v>58.160838479708339</v>
      </c>
      <c r="O46" s="25">
        <f>$P$19*(CLEF!O26)</f>
        <v>55.259562422379432</v>
      </c>
      <c r="P46" s="25">
        <f>$P$19*(CLEF!P26)</f>
        <v>52.78986549871447</v>
      </c>
      <c r="Q46" s="25">
        <f>$P$19*(CLEF!Q26)</f>
        <v>51.594334849750162</v>
      </c>
      <c r="R46" s="25">
        <f>$P$19*(CLEF!R26)</f>
        <v>52.817404444730748</v>
      </c>
      <c r="S46" s="25">
        <f>$P$19*(CLEF!S26)</f>
        <v>60.535302283436579</v>
      </c>
      <c r="T46" s="25">
        <f>$P$19*(CLEF!T26)</f>
        <v>78.688262796935362</v>
      </c>
      <c r="U46" s="25">
        <f>$P$19*(CLEF!U26)</f>
        <v>82.452616930823979</v>
      </c>
      <c r="V46" s="25">
        <f>$P$19*(CLEF!V26)</f>
        <v>81.583135162628992</v>
      </c>
      <c r="W46" s="25">
        <f>$P$19*(CLEF!W26)</f>
        <v>76.385723728843374</v>
      </c>
      <c r="X46" s="25">
        <f>$P$19*(CLEF!X26)</f>
        <v>68.3608743809461</v>
      </c>
      <c r="Y46" s="25">
        <f>$P$19*(CLEF!Y26)</f>
        <v>59.947013233676657</v>
      </c>
      <c r="Z46" s="13">
        <f t="shared" si="0"/>
        <v>1307.7576364930933</v>
      </c>
    </row>
    <row r="47" spans="1:26" x14ac:dyDescent="0.25">
      <c r="A47" s="24">
        <v>42021</v>
      </c>
      <c r="B47" s="25">
        <f>$P$19*(CLEF!B27)</f>
        <v>54.333793517285741</v>
      </c>
      <c r="C47" s="25">
        <f>$P$19*(CLEF!C27)</f>
        <v>52.194951734008228</v>
      </c>
      <c r="D47" s="25">
        <f>$P$19*(CLEF!D27)</f>
        <v>52.505716892713181</v>
      </c>
      <c r="E47" s="25">
        <f>$P$19*(CLEF!E27)</f>
        <v>54.333793517285741</v>
      </c>
      <c r="F47" s="25">
        <f>$P$19*(CLEF!F27)</f>
        <v>58.517844986552696</v>
      </c>
      <c r="G47" s="25">
        <f>$P$19*(CLEF!G27)</f>
        <v>69.820402613495332</v>
      </c>
      <c r="H47" s="25">
        <f>$P$19*(CLEF!H27)</f>
        <v>92.248282306324668</v>
      </c>
      <c r="I47" s="25">
        <f>$P$19*(CLEF!I27)</f>
        <v>107.31711106536834</v>
      </c>
      <c r="J47" s="25">
        <f>$P$19*(CLEF!J27)</f>
        <v>105.10390969940138</v>
      </c>
      <c r="K47" s="25">
        <f>$P$19*(CLEF!K27)</f>
        <v>94.420622286877347</v>
      </c>
      <c r="L47" s="25">
        <f>$P$19*(CLEF!L27)</f>
        <v>83.315176360624847</v>
      </c>
      <c r="M47" s="25">
        <f>$P$19*(CLEF!M27)</f>
        <v>72.645668993523671</v>
      </c>
      <c r="N47" s="25">
        <f>$P$19*(CLEF!N27)</f>
        <v>64.33797124715359</v>
      </c>
      <c r="O47" s="25">
        <f>$P$19*(CLEF!O27)</f>
        <v>57.987554607995591</v>
      </c>
      <c r="P47" s="25">
        <f>$P$19*(CLEF!P27)</f>
        <v>53.739478590106422</v>
      </c>
      <c r="Q47" s="25">
        <f>$P$19*(CLEF!Q27)</f>
        <v>51.467378102371555</v>
      </c>
      <c r="R47" s="25">
        <f>$P$19*(CLEF!R27)</f>
        <v>51.87600990967092</v>
      </c>
      <c r="S47" s="25">
        <f>$P$19*(CLEF!S27)</f>
        <v>58.459877833114419</v>
      </c>
      <c r="T47" s="25">
        <f>$P$19*(CLEF!T27)</f>
        <v>69.873190879567218</v>
      </c>
      <c r="U47" s="25">
        <f>$P$19*(CLEF!U27)</f>
        <v>69.009982343399713</v>
      </c>
      <c r="V47" s="25">
        <f>$P$19*(CLEF!V27)</f>
        <v>66.246748908439727</v>
      </c>
      <c r="W47" s="25">
        <f>$P$19*(CLEF!W27)</f>
        <v>60.94881375881836</v>
      </c>
      <c r="X47" s="25">
        <f>$P$19*(CLEF!X27)</f>
        <v>55.109413387782517</v>
      </c>
      <c r="Y47" s="25">
        <f>$P$19*(CLEF!Y27)</f>
        <v>48.432161519577008</v>
      </c>
      <c r="Z47" s="13">
        <f t="shared" si="0"/>
        <v>1604.2458550614583</v>
      </c>
    </row>
    <row r="48" spans="1:26" x14ac:dyDescent="0.25">
      <c r="A48" s="24">
        <v>42022</v>
      </c>
      <c r="B48" s="25">
        <f>$P$19*(CLEF!B28)</f>
        <v>42.424245236378191</v>
      </c>
      <c r="C48" s="25">
        <f>$P$19*(CLEF!C28)</f>
        <v>39.879947758760501</v>
      </c>
      <c r="D48" s="25">
        <f>$P$19*(CLEF!D28)</f>
        <v>39.141482944147619</v>
      </c>
      <c r="E48" s="25">
        <f>$P$19*(CLEF!E28)</f>
        <v>39.458256426074016</v>
      </c>
      <c r="F48" s="25">
        <f>$P$19*(CLEF!F28)</f>
        <v>41.207110955113713</v>
      </c>
      <c r="G48" s="25">
        <f>$P$19*(CLEF!G28)</f>
        <v>45.34445668791259</v>
      </c>
      <c r="H48" s="25">
        <f>$P$19*(CLEF!H28)</f>
        <v>52.78986549871447</v>
      </c>
      <c r="I48" s="25">
        <f>$P$19*(CLEF!I28)</f>
        <v>63.117748224960806</v>
      </c>
      <c r="J48" s="25">
        <f>$P$19*(CLEF!J28)</f>
        <v>70.582478223364987</v>
      </c>
      <c r="K48" s="25">
        <f>$P$19*(CLEF!K28)</f>
        <v>71.434080242988131</v>
      </c>
      <c r="L48" s="25">
        <f>$P$19*(CLEF!L28)</f>
        <v>68.77930262760151</v>
      </c>
      <c r="M48" s="25">
        <f>$P$19*(CLEF!M28)</f>
        <v>63.489634308356734</v>
      </c>
      <c r="N48" s="25">
        <f>$P$19*(CLEF!N28)</f>
        <v>58.15120481564275</v>
      </c>
      <c r="O48" s="25">
        <f>$P$19*(CLEF!O28)</f>
        <v>53.554425426558886</v>
      </c>
      <c r="P48" s="25">
        <f>$P$19*(CLEF!P28)</f>
        <v>49.635179432943467</v>
      </c>
      <c r="Q48" s="25">
        <f>$P$19*(CLEF!Q28)</f>
        <v>47.565717026593497</v>
      </c>
      <c r="R48" s="25">
        <f>$P$19*(CLEF!R28)</f>
        <v>47.591858020115247</v>
      </c>
      <c r="S48" s="25">
        <f>$P$19*(CLEF!S28)</f>
        <v>53.157641904985269</v>
      </c>
      <c r="T48" s="25">
        <f>$P$19*(CLEF!T28)</f>
        <v>66.504047570695889</v>
      </c>
      <c r="U48" s="25">
        <f>$P$19*(CLEF!U28)</f>
        <v>68.999488523632579</v>
      </c>
      <c r="V48" s="25">
        <f>$P$19*(CLEF!V28)</f>
        <v>68.988995501783535</v>
      </c>
      <c r="W48" s="25">
        <f>$P$19*(CLEF!W28)</f>
        <v>67.860445687966745</v>
      </c>
      <c r="X48" s="25">
        <f>$P$19*(CLEF!X28)</f>
        <v>64.916834889469527</v>
      </c>
      <c r="Y48" s="25">
        <f>$P$19*(CLEF!Y28)</f>
        <v>60.820671704116329</v>
      </c>
      <c r="Z48" s="13">
        <f t="shared" si="0"/>
        <v>1345.3951196388771</v>
      </c>
    </row>
    <row r="49" spans="1:26" x14ac:dyDescent="0.25">
      <c r="A49" s="24">
        <v>42023</v>
      </c>
      <c r="B49" s="25">
        <f>$P$19*(CLEF!B29)</f>
        <v>57.968316802833769</v>
      </c>
      <c r="C49" s="25">
        <f>$P$19*(CLEF!C29)</f>
        <v>57.010495927003937</v>
      </c>
      <c r="D49" s="25">
        <f>$P$19*(CLEF!D29)</f>
        <v>57.747311444923774</v>
      </c>
      <c r="E49" s="25">
        <f>$P$19*(CLEF!E29)</f>
        <v>59.966576589419397</v>
      </c>
      <c r="F49" s="25">
        <f>$P$19*(CLEF!F29)</f>
        <v>63.620556309686052</v>
      </c>
      <c r="G49" s="25">
        <f>$P$19*(CLEF!G29)</f>
        <v>69.75708302550602</v>
      </c>
      <c r="H49" s="25">
        <f>$P$19*(CLEF!H29)</f>
        <v>79.824134706109589</v>
      </c>
      <c r="I49" s="25">
        <f>$P$19*(CLEF!I29)</f>
        <v>92.868110265488525</v>
      </c>
      <c r="J49" s="25">
        <f>$P$19*(CLEF!J29)</f>
        <v>100.75936658124854</v>
      </c>
      <c r="K49" s="25">
        <f>$P$19*(CLEF!K29)</f>
        <v>94.580266945710207</v>
      </c>
      <c r="L49" s="25">
        <f>$P$19*(CLEF!L29)</f>
        <v>81.765800955249773</v>
      </c>
      <c r="M49" s="25">
        <f>$P$19*(CLEF!M29)</f>
        <v>70.169173807727702</v>
      </c>
      <c r="N49" s="25">
        <f>$P$19*(CLEF!N29)</f>
        <v>61.541986067292115</v>
      </c>
      <c r="O49" s="25">
        <f>$P$19*(CLEF!O29)</f>
        <v>55.55105746023991</v>
      </c>
      <c r="P49" s="25">
        <f>$P$19*(CLEF!P29)</f>
        <v>50.952097361014751</v>
      </c>
      <c r="Q49" s="25">
        <f>$P$19*(CLEF!Q29)</f>
        <v>47.391627257609372</v>
      </c>
      <c r="R49" s="25">
        <f>$P$19*(CLEF!R29)</f>
        <v>46.353791155664751</v>
      </c>
      <c r="S49" s="25">
        <f>$P$19*(CLEF!S29)</f>
        <v>49.386292822156378</v>
      </c>
      <c r="T49" s="25">
        <f>$P$19*(CLEF!T29)</f>
        <v>60.633629729728234</v>
      </c>
      <c r="U49" s="25">
        <f>$P$19*(CLEF!U29)</f>
        <v>59.888342316482571</v>
      </c>
      <c r="V49" s="25">
        <f>$P$19*(CLEF!V29)</f>
        <v>57.077283665973582</v>
      </c>
      <c r="W49" s="25">
        <f>$P$19*(CLEF!W29)</f>
        <v>51.585261324184096</v>
      </c>
      <c r="X49" s="25">
        <f>$P$19*(CLEF!X29)</f>
        <v>46.276416639470433</v>
      </c>
      <c r="Y49" s="25">
        <f>$P$19*(CLEF!Y29)</f>
        <v>39.291791163403609</v>
      </c>
      <c r="Z49" s="13">
        <f t="shared" si="0"/>
        <v>1511.9667703241269</v>
      </c>
    </row>
    <row r="50" spans="1:26" x14ac:dyDescent="0.25">
      <c r="A50" s="24">
        <v>42024</v>
      </c>
      <c r="B50" s="25">
        <f>$P$19*(CLEF!B30)</f>
        <v>34.543080988626755</v>
      </c>
      <c r="C50" s="25">
        <f>$P$19*(CLEF!C30)</f>
        <v>32.401915268910663</v>
      </c>
      <c r="D50" s="25">
        <f>$P$19*(CLEF!D30)</f>
        <v>31.921920061351713</v>
      </c>
      <c r="E50" s="25">
        <f>$P$19*(CLEF!E30)</f>
        <v>32.531479612609004</v>
      </c>
      <c r="F50" s="25">
        <f>$P$19*(CLEF!F30)</f>
        <v>35.139604553080588</v>
      </c>
      <c r="G50" s="25">
        <f>$P$19*(CLEF!G30)</f>
        <v>40.617262374445936</v>
      </c>
      <c r="H50" s="25">
        <f>$P$19*(CLEF!H30)</f>
        <v>50.466328019193945</v>
      </c>
      <c r="I50" s="25">
        <f>$P$19*(CLEF!I30)</f>
        <v>60.722192653387467</v>
      </c>
      <c r="J50" s="25">
        <f>$P$19*(CLEF!J30)</f>
        <v>64.682946346070395</v>
      </c>
      <c r="K50" s="25">
        <f>$P$19*(CLEF!K30)</f>
        <v>62.887126358224201</v>
      </c>
      <c r="L50" s="25">
        <f>$P$19*(CLEF!L30)</f>
        <v>60.486168482219149</v>
      </c>
      <c r="M50" s="25">
        <f>$P$19*(CLEF!M30)</f>
        <v>58.218657220381751</v>
      </c>
      <c r="N50" s="25">
        <f>$P$19*(CLEF!N30)</f>
        <v>55.598144601555241</v>
      </c>
      <c r="O50" s="25">
        <f>$P$19*(CLEF!O30)</f>
        <v>53.619157728527419</v>
      </c>
      <c r="P50" s="25">
        <f>$P$19*(CLEF!P30)</f>
        <v>52.131085173167889</v>
      </c>
      <c r="Q50" s="25">
        <f>$P$19*(CLEF!Q30)</f>
        <v>51.313426589114357</v>
      </c>
      <c r="R50" s="25">
        <f>$P$19*(CLEF!R30)</f>
        <v>51.458315747658759</v>
      </c>
      <c r="S50" s="25">
        <f>$P$19*(CLEF!S30)</f>
        <v>54.987567704732562</v>
      </c>
      <c r="T50" s="25">
        <f>$P$19*(CLEF!T30)</f>
        <v>65.549419564105179</v>
      </c>
      <c r="U50" s="25">
        <f>$P$19*(CLEF!U30)</f>
        <v>64.672786853983183</v>
      </c>
      <c r="V50" s="25">
        <f>$P$19*(CLEF!V30)</f>
        <v>59.06025693778151</v>
      </c>
      <c r="W50" s="25">
        <f>$P$19*(CLEF!W30)</f>
        <v>51.295329806821947</v>
      </c>
      <c r="X50" s="25">
        <f>$P$19*(CLEF!X30)</f>
        <v>42.481861704815678</v>
      </c>
      <c r="Y50" s="25">
        <f>$P$19*(CLEF!Y30)</f>
        <v>33.951664099952097</v>
      </c>
      <c r="Z50" s="13">
        <f t="shared" si="0"/>
        <v>1200.7376984507171</v>
      </c>
    </row>
    <row r="51" spans="1:26" x14ac:dyDescent="0.25">
      <c r="A51" s="24">
        <v>42025</v>
      </c>
      <c r="B51" s="25">
        <f>$P$19*(CLEF!B31)</f>
        <v>28.157253143571658</v>
      </c>
      <c r="C51" s="25">
        <f>$P$19*(CLEF!C31)</f>
        <v>25.335878609029699</v>
      </c>
      <c r="D51" s="25">
        <f>$P$19*(CLEF!D31)</f>
        <v>24.216686778578236</v>
      </c>
      <c r="E51" s="25">
        <f>$P$19*(CLEF!E31)</f>
        <v>24.210470597694229</v>
      </c>
      <c r="F51" s="25">
        <f>$P$19*(CLEF!F31)</f>
        <v>25.482337671417142</v>
      </c>
      <c r="G51" s="25">
        <f>$P$19*(CLEF!G31)</f>
        <v>30.944559767321863</v>
      </c>
      <c r="H51" s="25">
        <f>$P$19*(CLEF!H31)</f>
        <v>43.010453714717151</v>
      </c>
      <c r="I51" s="25">
        <f>$P$19*(CLEF!I31)</f>
        <v>50.988172833722217</v>
      </c>
      <c r="J51" s="25">
        <f>$P$19*(CLEF!J31)</f>
        <v>52.799044349468474</v>
      </c>
      <c r="K51" s="25">
        <f>$P$19*(CLEF!K31)</f>
        <v>53.360463108571935</v>
      </c>
      <c r="L51" s="25">
        <f>$P$19*(CLEF!L31)</f>
        <v>53.934127915569263</v>
      </c>
      <c r="M51" s="25">
        <f>$P$19*(CLEF!M31)</f>
        <v>53.915574724129087</v>
      </c>
      <c r="N51" s="25">
        <f>$P$19*(CLEF!N31)</f>
        <v>53.693185377291158</v>
      </c>
      <c r="O51" s="25">
        <f>$P$19*(CLEF!O31)</f>
        <v>52.707291748242483</v>
      </c>
      <c r="P51" s="25">
        <f>$P$19*(CLEF!P31)</f>
        <v>51.848717520344579</v>
      </c>
      <c r="Q51" s="25">
        <f>$P$19*(CLEF!Q31)</f>
        <v>50.979152768668214</v>
      </c>
      <c r="R51" s="25">
        <f>$P$19*(CLEF!R31)</f>
        <v>51.313426589114357</v>
      </c>
      <c r="S51" s="25">
        <f>$P$19*(CLEF!S31)</f>
        <v>55.9472094296449</v>
      </c>
      <c r="T51" s="25">
        <f>$P$19*(CLEF!T31)</f>
        <v>65.65173660084929</v>
      </c>
      <c r="U51" s="25">
        <f>$P$19*(CLEF!U31)</f>
        <v>65.28376869423677</v>
      </c>
      <c r="V51" s="25">
        <f>$P$19*(CLEF!V31)</f>
        <v>59.966576589419397</v>
      </c>
      <c r="W51" s="25">
        <f>$P$19*(CLEF!W31)</f>
        <v>51.930616232112001</v>
      </c>
      <c r="X51" s="25">
        <f>$P$19*(CLEF!X31)</f>
        <v>43.159709081052725</v>
      </c>
      <c r="Y51" s="25">
        <f>$P$19*(CLEF!Y31)</f>
        <v>35.027367399676379</v>
      </c>
      <c r="Z51" s="13">
        <f t="shared" si="0"/>
        <v>1103.8637812444433</v>
      </c>
    </row>
    <row r="52" spans="1:26" x14ac:dyDescent="0.25">
      <c r="A52" s="24">
        <v>42026</v>
      </c>
      <c r="B52" s="25">
        <f>$P$19*(CLEF!B32)</f>
        <v>29.205851165761832</v>
      </c>
      <c r="C52" s="25">
        <f>$P$19*(CLEF!C32)</f>
        <v>27.154150017147227</v>
      </c>
      <c r="D52" s="25">
        <f>$P$19*(CLEF!D32)</f>
        <v>26.826006202431284</v>
      </c>
      <c r="E52" s="25">
        <f>$P$19*(CLEF!E32)</f>
        <v>27.856412091117228</v>
      </c>
      <c r="F52" s="25">
        <f>$P$19*(CLEF!F32)</f>
        <v>31.035981631499347</v>
      </c>
      <c r="G52" s="25">
        <f>$P$19*(CLEF!G32)</f>
        <v>39.609171063078762</v>
      </c>
      <c r="H52" s="25">
        <f>$P$19*(CLEF!H32)</f>
        <v>57.430954077281577</v>
      </c>
      <c r="I52" s="25">
        <f>$P$19*(CLEF!I32)</f>
        <v>70.253855258835699</v>
      </c>
      <c r="J52" s="25">
        <f>$P$19*(CLEF!J32)</f>
        <v>68.266903966387602</v>
      </c>
      <c r="K52" s="25">
        <f>$P$19*(CLEF!K32)</f>
        <v>70.731139938641235</v>
      </c>
      <c r="L52" s="25">
        <f>$P$19*(CLEF!L32)</f>
        <v>68.988995501783535</v>
      </c>
      <c r="M52" s="25">
        <f>$P$19*(CLEF!M32)</f>
        <v>65.559647677148178</v>
      </c>
      <c r="N52" s="25">
        <f>$P$19*(CLEF!N32)</f>
        <v>61.750275004593888</v>
      </c>
      <c r="O52" s="25">
        <f>$P$19*(CLEF!O32)</f>
        <v>57.45967793166227</v>
      </c>
      <c r="P52" s="25">
        <f>$P$19*(CLEF!P32)</f>
        <v>54.529515244662242</v>
      </c>
      <c r="Q52" s="25">
        <f>$P$19*(CLEF!Q32)</f>
        <v>52.973594118231766</v>
      </c>
      <c r="R52" s="25">
        <f>$P$19*(CLEF!R32)</f>
        <v>54.036227519633741</v>
      </c>
      <c r="S52" s="25">
        <f>$P$19*(CLEF!S32)</f>
        <v>61.482539573714071</v>
      </c>
      <c r="T52" s="25">
        <f>$P$19*(CLEF!T32)</f>
        <v>79.609834253914016</v>
      </c>
      <c r="U52" s="25">
        <f>$P$19*(CLEF!U32)</f>
        <v>84.98387203829347</v>
      </c>
      <c r="V52" s="25">
        <f>$P$19*(CLEF!V32)</f>
        <v>84.820911630835553</v>
      </c>
      <c r="W52" s="25">
        <f>$P$19*(CLEF!W32)</f>
        <v>79.677476962117638</v>
      </c>
      <c r="X52" s="25">
        <f>$P$19*(CLEF!X32)</f>
        <v>71.958208300132327</v>
      </c>
      <c r="Y52" s="25">
        <f>$P$19*(CLEF!Y32)</f>
        <v>63.248286427688591</v>
      </c>
      <c r="Z52" s="13">
        <f t="shared" si="0"/>
        <v>1389.4494875965929</v>
      </c>
    </row>
    <row r="53" spans="1:26" x14ac:dyDescent="0.25">
      <c r="A53" s="24">
        <v>42027</v>
      </c>
      <c r="B53" s="25">
        <f>$P$19*(CLEF!B33)</f>
        <v>58.286148723107182</v>
      </c>
      <c r="C53" s="25">
        <f>$P$19*(CLEF!C33)</f>
        <v>57.115465642439929</v>
      </c>
      <c r="D53" s="25">
        <f>$P$19*(CLEF!D33)</f>
        <v>58.353679323819101</v>
      </c>
      <c r="E53" s="25">
        <f>$P$19*(CLEF!E33)</f>
        <v>61.156097319326122</v>
      </c>
      <c r="F53" s="25">
        <f>$P$19*(CLEF!F33)</f>
        <v>66.524653007464821</v>
      </c>
      <c r="G53" s="25">
        <f>$P$19*(CLEF!G33)</f>
        <v>80.627491007350045</v>
      </c>
      <c r="H53" s="25">
        <f>$P$19*(CLEF!H33)</f>
        <v>107.61831517055393</v>
      </c>
      <c r="I53" s="25">
        <f>$P$19*(CLEF!I33)</f>
        <v>122.05556782342829</v>
      </c>
      <c r="J53" s="25">
        <f>$P$19*(CLEF!J33)</f>
        <v>113.74451044293818</v>
      </c>
      <c r="K53" s="25">
        <f>$P$19*(CLEF!K33)</f>
        <v>100.53124658668467</v>
      </c>
      <c r="L53" s="25">
        <f>$P$19*(CLEF!L33)</f>
        <v>88.715622840045384</v>
      </c>
      <c r="M53" s="25">
        <f>$P$19*(CLEF!M33)</f>
        <v>76.485123178089623</v>
      </c>
      <c r="N53" s="25">
        <f>$P$19*(CLEF!N33)</f>
        <v>66.958104455928051</v>
      </c>
      <c r="O53" s="25">
        <f>$P$19*(CLEF!O33)</f>
        <v>59.497936953165336</v>
      </c>
      <c r="P53" s="25">
        <f>$P$19*(CLEF!P33)</f>
        <v>54.734934469551554</v>
      </c>
      <c r="Q53" s="25">
        <f>$P$19*(CLEF!Q33)</f>
        <v>52.368500913486031</v>
      </c>
      <c r="R53" s="25">
        <f>$P$19*(CLEF!R33)</f>
        <v>52.560653553243746</v>
      </c>
      <c r="S53" s="25">
        <f>$P$19*(CLEF!S33)</f>
        <v>58.218657220381751</v>
      </c>
      <c r="T53" s="25">
        <f>$P$19*(CLEF!T33)</f>
        <v>72.915096010755335</v>
      </c>
      <c r="U53" s="25">
        <f>$P$19*(CLEF!U33)</f>
        <v>75.768690477791452</v>
      </c>
      <c r="V53" s="25">
        <f>$P$19*(CLEF!V33)</f>
        <v>73.390498800744425</v>
      </c>
      <c r="W53" s="25">
        <f>$P$19*(CLEF!W33)</f>
        <v>66.916762723823354</v>
      </c>
      <c r="X53" s="25">
        <f>$P$19*(CLEF!X33)</f>
        <v>57.363959677526523</v>
      </c>
      <c r="Y53" s="25">
        <f>$P$19*(CLEF!Y33)</f>
        <v>48.572927037429707</v>
      </c>
      <c r="Z53" s="13">
        <f t="shared" si="0"/>
        <v>1730.480643359075</v>
      </c>
    </row>
    <row r="54" spans="1:26" x14ac:dyDescent="0.25">
      <c r="A54" s="24">
        <v>42028</v>
      </c>
      <c r="B54" s="25">
        <f>$P$19*(CLEF!B34)</f>
        <v>42.60545722223808</v>
      </c>
      <c r="C54" s="25">
        <f>$P$19*(CLEF!C34)</f>
        <v>40.593112984478076</v>
      </c>
      <c r="D54" s="25">
        <f>$P$19*(CLEF!D34)</f>
        <v>40.464437521532538</v>
      </c>
      <c r="E54" s="25">
        <f>$P$19*(CLEF!E34)</f>
        <v>41.564689968188013</v>
      </c>
      <c r="F54" s="25">
        <f>$P$19*(CLEF!F34)</f>
        <v>44.903192025507224</v>
      </c>
      <c r="G54" s="25">
        <f>$P$19*(CLEF!G34)</f>
        <v>54.744280883104565</v>
      </c>
      <c r="H54" s="25">
        <f>$P$19*(CLEF!H34)</f>
        <v>74.378619419183622</v>
      </c>
      <c r="I54" s="25">
        <f>$P$19*(CLEF!I34)</f>
        <v>85.859537272730719</v>
      </c>
      <c r="J54" s="25">
        <f>$P$19*(CLEF!J34)</f>
        <v>85.742522584759698</v>
      </c>
      <c r="K54" s="25">
        <f>$P$19*(CLEF!K34)</f>
        <v>81.948671014901691</v>
      </c>
      <c r="L54" s="25">
        <f>$P$19*(CLEF!L34)</f>
        <v>77.204927082320083</v>
      </c>
      <c r="M54" s="25">
        <f>$P$19*(CLEF!M34)</f>
        <v>70.571865513802365</v>
      </c>
      <c r="N54" s="25">
        <f>$P$19*(CLEF!N34)</f>
        <v>64.927013531590944</v>
      </c>
      <c r="O54" s="25">
        <f>$P$19*(CLEF!O34)</f>
        <v>60.26040992624408</v>
      </c>
      <c r="P54" s="25">
        <f>$P$19*(CLEF!P34)</f>
        <v>56.553576111663062</v>
      </c>
      <c r="Q54" s="25">
        <f>$P$19*(CLEF!Q34)</f>
        <v>54.464235570883659</v>
      </c>
      <c r="R54" s="25">
        <f>$P$19*(CLEF!R34)</f>
        <v>55.006304417333567</v>
      </c>
      <c r="S54" s="25">
        <f>$P$19*(CLEF!S34)</f>
        <v>60.054651187207256</v>
      </c>
      <c r="T54" s="25">
        <f>$P$19*(CLEF!T34)</f>
        <v>72.10831105548003</v>
      </c>
      <c r="U54" s="25">
        <f>$P$19*(CLEF!U34)</f>
        <v>72.40898574201259</v>
      </c>
      <c r="V54" s="25">
        <f>$P$19*(CLEF!V34)</f>
        <v>69.177991976534273</v>
      </c>
      <c r="W54" s="25">
        <f>$P$19*(CLEF!W34)</f>
        <v>63.892902111292734</v>
      </c>
      <c r="X54" s="25">
        <f>$P$19*(CLEF!X34)</f>
        <v>57.545892582381157</v>
      </c>
      <c r="Y54" s="25">
        <f>$P$19*(CLEF!Y34)</f>
        <v>50.099057094033476</v>
      </c>
      <c r="Z54" s="13">
        <f t="shared" si="0"/>
        <v>1477.0806447994034</v>
      </c>
    </row>
    <row r="55" spans="1:26" x14ac:dyDescent="0.25">
      <c r="A55" s="24">
        <v>42029</v>
      </c>
      <c r="B55" s="25">
        <f>$P$19*(CLEF!B35)</f>
        <v>44.2873648276491</v>
      </c>
      <c r="C55" s="25">
        <f>$P$19*(CLEF!C35)</f>
        <v>41.491423134323568</v>
      </c>
      <c r="D55" s="25">
        <f>$P$19*(CLEF!D35)</f>
        <v>40.392147339410855</v>
      </c>
      <c r="E55" s="25">
        <f>$P$19*(CLEF!E35)</f>
        <v>40.705871577354408</v>
      </c>
      <c r="F55" s="25">
        <f>$P$19*(CLEF!F35)</f>
        <v>42.194170342492598</v>
      </c>
      <c r="G55" s="25">
        <f>$P$19*(CLEF!G35)</f>
        <v>45.753692918165513</v>
      </c>
      <c r="H55" s="25">
        <f>$P$19*(CLEF!H35)</f>
        <v>52.341079261429059</v>
      </c>
      <c r="I55" s="25">
        <f>$P$19*(CLEF!I35)</f>
        <v>61.225270035468228</v>
      </c>
      <c r="J55" s="25">
        <f>$P$19*(CLEF!J35)</f>
        <v>70.148011424131582</v>
      </c>
      <c r="K55" s="25">
        <f>$P$19*(CLEF!K35)</f>
        <v>69.61998912774672</v>
      </c>
      <c r="L55" s="25">
        <f>$P$19*(CLEF!L35)</f>
        <v>64.419058875182003</v>
      </c>
      <c r="M55" s="25">
        <f>$P$19*(CLEF!M35)</f>
        <v>58.963214139615566</v>
      </c>
      <c r="N55" s="25">
        <f>$P$19*(CLEF!N35)</f>
        <v>54.772324911272129</v>
      </c>
      <c r="O55" s="25">
        <f>$P$19*(CLEF!O35)</f>
        <v>51.567116666806257</v>
      </c>
      <c r="P55" s="25">
        <f>$P$19*(CLEF!P35)</f>
        <v>49.164601254688563</v>
      </c>
      <c r="Q55" s="25">
        <f>$P$19*(CLEF!Q35)</f>
        <v>47.382931147300127</v>
      </c>
      <c r="R55" s="25">
        <f>$P$19*(CLEF!R35)</f>
        <v>46.612172991728727</v>
      </c>
      <c r="S55" s="25">
        <f>$P$19*(CLEF!S35)</f>
        <v>48.916898754347748</v>
      </c>
      <c r="T55" s="25">
        <f>$P$19*(CLEF!T35)</f>
        <v>57.182314821102537</v>
      </c>
      <c r="U55" s="25">
        <f>$P$19*(CLEF!U35)</f>
        <v>56.297366607600459</v>
      </c>
      <c r="V55" s="25">
        <f>$P$19*(CLEF!V35)</f>
        <v>52.533181632347066</v>
      </c>
      <c r="W55" s="25">
        <f>$P$19*(CLEF!W35)</f>
        <v>48.098662078637666</v>
      </c>
      <c r="X55" s="25">
        <f>$P$19*(CLEF!X35)</f>
        <v>42.358445718963637</v>
      </c>
      <c r="Y55" s="25">
        <f>$P$19*(CLEF!Y35)</f>
        <v>36.249029467145348</v>
      </c>
      <c r="Z55" s="13">
        <f t="shared" si="0"/>
        <v>1222.6763390549097</v>
      </c>
    </row>
    <row r="56" spans="1:26" x14ac:dyDescent="0.25">
      <c r="A56" s="24">
        <v>42030</v>
      </c>
      <c r="B56" s="25">
        <f>$P$19*(CLEF!B36)</f>
        <v>31.367631897263955</v>
      </c>
      <c r="C56" s="25">
        <f>$P$19*(CLEF!C36)</f>
        <v>28.338533351428286</v>
      </c>
      <c r="D56" s="25">
        <f>$P$19*(CLEF!D36)</f>
        <v>27.088361670585936</v>
      </c>
      <c r="E56" s="25">
        <f>$P$19*(CLEF!E36)</f>
        <v>26.564927403221418</v>
      </c>
      <c r="F56" s="25">
        <f>$P$19*(CLEF!F36)</f>
        <v>26.96358363855342</v>
      </c>
      <c r="G56" s="25">
        <f>$P$19*(CLEF!G36)</f>
        <v>28.858712511942624</v>
      </c>
      <c r="H56" s="25">
        <f>$P$19*(CLEF!H36)</f>
        <v>32.632430613582201</v>
      </c>
      <c r="I56" s="25">
        <f>$P$19*(CLEF!I36)</f>
        <v>38.198822512037211</v>
      </c>
      <c r="J56" s="25">
        <f>$P$19*(CLEF!J36)</f>
        <v>46.732996940663803</v>
      </c>
      <c r="K56" s="25">
        <f>$P$19*(CLEF!K36)</f>
        <v>51.44925419086406</v>
      </c>
      <c r="L56" s="25">
        <f>$P$19*(CLEF!L36)</f>
        <v>53.637659853209804</v>
      </c>
      <c r="M56" s="25">
        <f>$P$19*(CLEF!M36)</f>
        <v>53.406612696130935</v>
      </c>
      <c r="N56" s="25">
        <f>$P$19*(CLEF!N36)</f>
        <v>53.277444119805473</v>
      </c>
      <c r="O56" s="25">
        <f>$P$19*(CLEF!O36)</f>
        <v>53.157641904985269</v>
      </c>
      <c r="P56" s="25">
        <f>$P$19*(CLEF!P36)</f>
        <v>52.450808957233882</v>
      </c>
      <c r="Q56" s="25">
        <f>$P$19*(CLEF!Q36)</f>
        <v>51.703279394153938</v>
      </c>
      <c r="R56" s="25">
        <f>$P$19*(CLEF!R36)</f>
        <v>51.558045534994463</v>
      </c>
      <c r="S56" s="25">
        <f>$P$19*(CLEF!S36)</f>
        <v>54.194207721329846</v>
      </c>
      <c r="T56" s="25">
        <f>$P$19*(CLEF!T36)</f>
        <v>62.967294784612363</v>
      </c>
      <c r="U56" s="25">
        <f>$P$19*(CLEF!U36)</f>
        <v>62.666926498626559</v>
      </c>
      <c r="V56" s="25">
        <f>$P$19*(CLEF!V36)</f>
        <v>57.210976437872134</v>
      </c>
      <c r="W56" s="25">
        <f>$P$19*(CLEF!W36)</f>
        <v>49.893614330560496</v>
      </c>
      <c r="X56" s="25">
        <f>$P$19*(CLEF!X36)</f>
        <v>42.005648230046631</v>
      </c>
      <c r="Y56" s="25">
        <f>$P$19*(CLEF!Y36)</f>
        <v>33.650542180329801</v>
      </c>
      <c r="Z56" s="13">
        <f t="shared" si="0"/>
        <v>1069.9759573740341</v>
      </c>
    </row>
    <row r="57" spans="1:26" x14ac:dyDescent="0.25">
      <c r="A57" s="24">
        <v>42031</v>
      </c>
      <c r="B57" s="25">
        <f>$P$19*(CLEF!B37)</f>
        <v>27.457804129829704</v>
      </c>
      <c r="C57" s="25">
        <f>$P$19*(CLEF!C37)</f>
        <v>24.080115118209164</v>
      </c>
      <c r="D57" s="25">
        <f>$P$19*(CLEF!D37)</f>
        <v>22.669429047815317</v>
      </c>
      <c r="E57" s="25">
        <f>$P$19*(CLEF!E37)</f>
        <v>22.29805083928402</v>
      </c>
      <c r="F57" s="25">
        <f>$P$19*(CLEF!F37)</f>
        <v>23.562212019047962</v>
      </c>
      <c r="G57" s="25">
        <f>$P$19*(CLEF!G37)</f>
        <v>28.311640320106253</v>
      </c>
      <c r="H57" s="25">
        <f>$P$19*(CLEF!H37)</f>
        <v>39.585323286149112</v>
      </c>
      <c r="I57" s="25">
        <f>$P$19*(CLEF!I37)</f>
        <v>46.672565417203053</v>
      </c>
      <c r="J57" s="25">
        <f>$P$19*(CLEF!J37)</f>
        <v>49.786594364590982</v>
      </c>
      <c r="K57" s="25">
        <f>$P$19*(CLEF!K37)</f>
        <v>53.554425426558886</v>
      </c>
      <c r="L57" s="25">
        <f>$P$19*(CLEF!L37)</f>
        <v>57.997174707453638</v>
      </c>
      <c r="M57" s="25">
        <f>$P$19*(CLEF!M37)</f>
        <v>61.008001726935071</v>
      </c>
      <c r="N57" s="25">
        <f>$P$19*(CLEF!N37)</f>
        <v>63.519835109122909</v>
      </c>
      <c r="O57" s="25">
        <f>$P$19*(CLEF!O37)</f>
        <v>65.621033111686117</v>
      </c>
      <c r="P57" s="25">
        <f>$P$19*(CLEF!P37)</f>
        <v>66.596797170575925</v>
      </c>
      <c r="Q57" s="25">
        <f>$P$19*(CLEF!Q37)</f>
        <v>67.839634388330438</v>
      </c>
      <c r="R57" s="25">
        <f>$P$19*(CLEF!R37)</f>
        <v>68.402659755509134</v>
      </c>
      <c r="S57" s="25">
        <f>$P$19*(CLEF!S37)</f>
        <v>69.440915961328386</v>
      </c>
      <c r="T57" s="25">
        <f>$P$19*(CLEF!T37)</f>
        <v>78.0061836621054</v>
      </c>
      <c r="U57" s="25">
        <f>$P$19*(CLEF!U37)</f>
        <v>76.994174173954875</v>
      </c>
      <c r="V57" s="25">
        <f>$P$19*(CLEF!V37)</f>
        <v>69.135970418216459</v>
      </c>
      <c r="W57" s="25">
        <f>$P$19*(CLEF!W37)</f>
        <v>58.199381115151581</v>
      </c>
      <c r="X57" s="25">
        <f>$P$19*(CLEF!X37)</f>
        <v>47.148437781988413</v>
      </c>
      <c r="Y57" s="25">
        <f>$P$19*(CLEF!Y37)</f>
        <v>36.408926268094795</v>
      </c>
      <c r="Z57" s="13">
        <f t="shared" si="0"/>
        <v>1224.2972853192475</v>
      </c>
    </row>
    <row r="58" spans="1:26" x14ac:dyDescent="0.25">
      <c r="A58" s="24">
        <v>42032</v>
      </c>
      <c r="B58" s="25">
        <f>$P$19*(CLEF!B38)</f>
        <v>28.459709980159353</v>
      </c>
      <c r="C58" s="25">
        <f>$P$19*(CLEF!C38)</f>
        <v>24.50974733173226</v>
      </c>
      <c r="D58" s="25">
        <f>$P$19*(CLEF!D38)</f>
        <v>22.687476758145177</v>
      </c>
      <c r="E58" s="25">
        <f>$P$19*(CLEF!E38)</f>
        <v>21.983014026081591</v>
      </c>
      <c r="F58" s="25">
        <f>$P$19*(CLEF!F38)</f>
        <v>22.856268351008417</v>
      </c>
      <c r="G58" s="25">
        <f>$P$19*(CLEF!G38)</f>
        <v>27.345387444855135</v>
      </c>
      <c r="H58" s="25">
        <f>$P$19*(CLEF!H38)</f>
        <v>37.770609794797089</v>
      </c>
      <c r="I58" s="25">
        <f>$P$19*(CLEF!I38)</f>
        <v>45.182975221635417</v>
      </c>
      <c r="J58" s="25">
        <f>$P$19*(CLEF!J38)</f>
        <v>48.68744942824511</v>
      </c>
      <c r="K58" s="25">
        <f>$P$19*(CLEF!K38)</f>
        <v>53.609907863063363</v>
      </c>
      <c r="L58" s="25">
        <f>$P$19*(CLEF!L38)</f>
        <v>58.924419362055694</v>
      </c>
      <c r="M58" s="25">
        <f>$P$19*(CLEF!M38)</f>
        <v>62.817020875834253</v>
      </c>
      <c r="N58" s="25">
        <f>$P$19*(CLEF!N38)</f>
        <v>66.534956922726423</v>
      </c>
      <c r="O58" s="25">
        <f>$P$19*(CLEF!O38)</f>
        <v>69.704338644929109</v>
      </c>
      <c r="P58" s="25">
        <f>$P$19*(CLEF!P38)</f>
        <v>72.076133013685592</v>
      </c>
      <c r="Q58" s="25">
        <f>$P$19*(CLEF!Q38)</f>
        <v>73.900021765160218</v>
      </c>
      <c r="R58" s="25">
        <f>$P$19*(CLEF!R38)</f>
        <v>74.531224445663113</v>
      </c>
      <c r="S58" s="25">
        <f>$P$19*(CLEF!S38)</f>
        <v>74.825975787250897</v>
      </c>
      <c r="T58" s="25">
        <f>$P$19*(CLEF!T38)</f>
        <v>82.418207910048508</v>
      </c>
      <c r="U58" s="25">
        <f>$P$19*(CLEF!U38)</f>
        <v>81.047735714538462</v>
      </c>
      <c r="V58" s="25">
        <f>$P$19*(CLEF!V38)</f>
        <v>73.69383215035451</v>
      </c>
      <c r="W58" s="25">
        <f>$P$19*(CLEF!W38)</f>
        <v>62.227685356498675</v>
      </c>
      <c r="X58" s="25">
        <f>$P$19*(CLEF!X38)</f>
        <v>51.304377799009103</v>
      </c>
      <c r="Y58" s="25">
        <f>$P$19*(CLEF!Y38)</f>
        <v>40.408206238900142</v>
      </c>
      <c r="Z58" s="13">
        <f t="shared" si="0"/>
        <v>1277.5066821863775</v>
      </c>
    </row>
    <row r="59" spans="1:26" x14ac:dyDescent="0.25">
      <c r="A59" s="24">
        <v>42033</v>
      </c>
      <c r="B59" s="25">
        <f>$P$19*(CLEF!B39)</f>
        <v>31.936196411826849</v>
      </c>
      <c r="C59" s="25">
        <f>$P$19*(CLEF!C39)</f>
        <v>27.596990168822277</v>
      </c>
      <c r="D59" s="25">
        <f>$P$19*(CLEF!D39)</f>
        <v>25.597252238973994</v>
      </c>
      <c r="E59" s="25">
        <f>$P$19*(CLEF!E39)</f>
        <v>24.899034013886624</v>
      </c>
      <c r="F59" s="25">
        <f>$P$19*(CLEF!F39)</f>
        <v>25.853543529640888</v>
      </c>
      <c r="G59" s="25">
        <f>$P$19*(CLEF!G39)</f>
        <v>30.888367183716866</v>
      </c>
      <c r="H59" s="25">
        <f>$P$19*(CLEF!H39)</f>
        <v>41.989274950829682</v>
      </c>
      <c r="I59" s="25">
        <f>$P$19*(CLEF!I39)</f>
        <v>50.349731041343297</v>
      </c>
      <c r="J59" s="25">
        <f>$P$19*(CLEF!J39)</f>
        <v>54.184908384944173</v>
      </c>
      <c r="K59" s="25">
        <f>$P$19*(CLEF!K39)</f>
        <v>59.634433609233916</v>
      </c>
      <c r="L59" s="25">
        <f>$P$19*(CLEF!L39)</f>
        <v>63.832330553207093</v>
      </c>
      <c r="M59" s="25">
        <f>$P$19*(CLEF!M39)</f>
        <v>67.413706110583433</v>
      </c>
      <c r="N59" s="25">
        <f>$P$19*(CLEF!N39)</f>
        <v>51.766883439942482</v>
      </c>
      <c r="O59" s="25">
        <f>$P$19*(CLEF!O39)</f>
        <v>66.803138788777858</v>
      </c>
      <c r="P59" s="25">
        <f>$P$19*(CLEF!P39)</f>
        <v>65.396093618630928</v>
      </c>
      <c r="Q59" s="25">
        <f>$P$19*(CLEF!Q39)</f>
        <v>65.959166461935993</v>
      </c>
      <c r="R59" s="25">
        <f>$P$19*(CLEF!R39)</f>
        <v>68.047891009949566</v>
      </c>
      <c r="S59" s="25">
        <f>$P$19*(CLEF!S39)</f>
        <v>73.672144736654872</v>
      </c>
      <c r="T59" s="25">
        <f>$P$19*(CLEF!T39)</f>
        <v>81.059108840041347</v>
      </c>
      <c r="U59" s="25">
        <f>$P$19*(CLEF!U39)</f>
        <v>79.204581230768881</v>
      </c>
      <c r="V59" s="25">
        <f>$P$19*(CLEF!V39)</f>
        <v>74.171762744854306</v>
      </c>
      <c r="W59" s="25">
        <f>$P$19*(CLEF!W39)</f>
        <v>65.171540317931573</v>
      </c>
      <c r="X59" s="25">
        <f>$P$19*(CLEF!X39)</f>
        <v>54.931376716963769</v>
      </c>
      <c r="Y59" s="25">
        <f>$P$19*(CLEF!Y39)</f>
        <v>44.295772091609606</v>
      </c>
      <c r="Z59" s="13">
        <f t="shared" si="0"/>
        <v>1294.6552281950703</v>
      </c>
    </row>
    <row r="60" spans="1:26" x14ac:dyDescent="0.25">
      <c r="A60" s="24">
        <v>42034</v>
      </c>
      <c r="B60" s="25">
        <f>$P$19*(CLEF!B40)</f>
        <v>37.198277511010893</v>
      </c>
      <c r="C60" s="25">
        <f>$P$19*(CLEF!C40)</f>
        <v>33.234137852910941</v>
      </c>
      <c r="D60" s="25">
        <f>$P$19*(CLEF!D40)</f>
        <v>31.332266172698002</v>
      </c>
      <c r="E60" s="25">
        <f>$P$19*(CLEF!E40)</f>
        <v>30.923481564084316</v>
      </c>
      <c r="F60" s="25">
        <f>$P$19*(CLEF!F40)</f>
        <v>32.380346346047446</v>
      </c>
      <c r="G60" s="25">
        <f>$P$19*(CLEF!G40)</f>
        <v>38.347311478046855</v>
      </c>
      <c r="H60" s="25">
        <f>$P$19*(CLEF!H40)</f>
        <v>52.158451768876624</v>
      </c>
      <c r="I60" s="25">
        <f>$P$19*(CLEF!I40)</f>
        <v>61.551896608935103</v>
      </c>
      <c r="J60" s="25">
        <f>$P$19*(CLEF!J40)</f>
        <v>66.514349890121309</v>
      </c>
      <c r="K60" s="25">
        <f>$P$19*(CLEF!K40)</f>
        <v>71.39137885845723</v>
      </c>
      <c r="L60" s="25">
        <f>$P$19*(CLEF!L40)</f>
        <v>74.139127495994032</v>
      </c>
      <c r="M60" s="25">
        <f>$P$19*(CLEF!M40)</f>
        <v>73.780613721876733</v>
      </c>
      <c r="N60" s="25">
        <f>$P$19*(CLEF!N40)</f>
        <v>72.204888268440158</v>
      </c>
      <c r="O60" s="25">
        <f>$P$19*(CLEF!O40)</f>
        <v>70.370375636549682</v>
      </c>
      <c r="P60" s="25">
        <f>$P$19*(CLEF!P40)</f>
        <v>68.35043003210059</v>
      </c>
      <c r="Q60" s="25">
        <f>$P$19*(CLEF!Q40)</f>
        <v>67.196067169097248</v>
      </c>
      <c r="R60" s="25">
        <f>$P$19*(CLEF!R40)</f>
        <v>67.974964887109778</v>
      </c>
      <c r="S60" s="25">
        <f>$P$19*(CLEF!S40)</f>
        <v>72.710285996328096</v>
      </c>
      <c r="T60" s="25">
        <f>$P$19*(CLEF!T40)</f>
        <v>81.457670921038641</v>
      </c>
      <c r="U60" s="25">
        <f>$P$19*(CLEF!U40)</f>
        <v>80.061328226239539</v>
      </c>
      <c r="V60" s="25">
        <f>$P$19*(CLEF!V40)</f>
        <v>73.834878136416037</v>
      </c>
      <c r="W60" s="25">
        <f>$P$19*(CLEF!W40)</f>
        <v>65.181738908005244</v>
      </c>
      <c r="X60" s="25">
        <f>$P$19*(CLEF!X40)</f>
        <v>54.017656773995569</v>
      </c>
      <c r="Y60" s="25">
        <f>$P$19*(CLEF!Y40)</f>
        <v>43.550650246367717</v>
      </c>
      <c r="Z60" s="13">
        <f t="shared" si="0"/>
        <v>1419.8625744707481</v>
      </c>
    </row>
    <row r="61" spans="1:26" x14ac:dyDescent="0.25">
      <c r="A61" s="24">
        <v>42035</v>
      </c>
      <c r="B61" s="25">
        <f>$P$19*(CLEF!B41)</f>
        <v>36.462303397717477</v>
      </c>
      <c r="C61" s="25">
        <f>$P$19*(CLEF!C41)</f>
        <v>32.639647383751694</v>
      </c>
      <c r="D61" s="25">
        <f>$P$19*(CLEF!D41)</f>
        <v>31.134586753286492</v>
      </c>
      <c r="E61" s="25">
        <f>$P$19*(CLEF!E41)</f>
        <v>30.503425564524296</v>
      </c>
      <c r="F61" s="25">
        <f>$P$19*(CLEF!F41)</f>
        <v>31.480936266114202</v>
      </c>
      <c r="G61" s="25">
        <f>$P$19*(CLEF!G41)</f>
        <v>37.036654813231685</v>
      </c>
      <c r="H61" s="25">
        <f>$P$19*(CLEF!H41)</f>
        <v>49.715311554058538</v>
      </c>
      <c r="I61" s="25">
        <f>$P$19*(CLEF!I41)</f>
        <v>58.189744259413629</v>
      </c>
      <c r="J61" s="25">
        <f>$P$19*(CLEF!J41)</f>
        <v>61.760202302516781</v>
      </c>
      <c r="K61" s="25">
        <f>$P$19*(CLEF!K41)</f>
        <v>66.483445325599291</v>
      </c>
      <c r="L61" s="25">
        <f>$P$19*(CLEF!L41)</f>
        <v>70.031675365496497</v>
      </c>
      <c r="M61" s="25">
        <f>$P$19*(CLEF!M41)</f>
        <v>72.033240128812963</v>
      </c>
      <c r="N61" s="25">
        <f>$P$19*(CLEF!N41)</f>
        <v>72.451990335417918</v>
      </c>
      <c r="O61" s="25">
        <f>$P$19*(CLEF!O41)</f>
        <v>71.91535052365569</v>
      </c>
      <c r="P61" s="25">
        <f>$P$19*(CLEF!P41)</f>
        <v>70.922506230120774</v>
      </c>
      <c r="Q61" s="25">
        <f>$P$19*(CLEF!Q41)</f>
        <v>71.498156257327224</v>
      </c>
      <c r="R61" s="25">
        <f>$P$19*(CLEF!R41)</f>
        <v>70.678028515742668</v>
      </c>
      <c r="S61" s="25">
        <f>$P$19*(CLEF!S41)</f>
        <v>71.990360010629786</v>
      </c>
      <c r="T61" s="25">
        <f>$P$19*(CLEF!T41)</f>
        <v>78.307721297052851</v>
      </c>
      <c r="U61" s="25">
        <f>$P$19*(CLEF!U41)</f>
        <v>75.834681495547727</v>
      </c>
      <c r="V61" s="25">
        <f>$P$19*(CLEF!V41)</f>
        <v>69.272587160957642</v>
      </c>
      <c r="W61" s="25">
        <f>$P$19*(CLEF!W41)</f>
        <v>61.353837380512523</v>
      </c>
      <c r="X61" s="25">
        <f>$P$19*(CLEF!X41)</f>
        <v>52.743983213715815</v>
      </c>
      <c r="Y61" s="25">
        <f>$P$19*(CLEF!Y41)</f>
        <v>43.575663781627597</v>
      </c>
      <c r="Z61" s="13">
        <f t="shared" si="0"/>
        <v>1388.0160393168317</v>
      </c>
    </row>
    <row r="62" spans="1:26" x14ac:dyDescent="0.25">
      <c r="A62" s="24">
        <v>42036</v>
      </c>
      <c r="B62" s="25">
        <f>$P$19*(CLEF!B42)</f>
        <v>35.824358309349897</v>
      </c>
      <c r="C62" s="25">
        <f>$P$19*(CLEF!C42)</f>
        <v>30.993770168675987</v>
      </c>
      <c r="D62" s="25">
        <f>$P$19*(CLEF!D42)</f>
        <v>28.137146804568335</v>
      </c>
      <c r="E62" s="25">
        <f>$P$19*(CLEF!E42)</f>
        <v>26.688780648187056</v>
      </c>
      <c r="F62" s="25">
        <f>$P$19*(CLEF!F42)</f>
        <v>26.428372100173203</v>
      </c>
      <c r="G62" s="25">
        <f>$P$19*(CLEF!G42)</f>
        <v>27.696624205987124</v>
      </c>
      <c r="H62" s="25">
        <f>$P$19*(CLEF!H42)</f>
        <v>31.191002753956838</v>
      </c>
      <c r="I62" s="25">
        <f>$P$19*(CLEF!I42)</f>
        <v>36.61502492023817</v>
      </c>
      <c r="J62" s="25">
        <f>$P$19*(CLEF!J42)</f>
        <v>47.426419678027301</v>
      </c>
      <c r="K62" s="25">
        <f>$P$19*(CLEF!K42)</f>
        <v>58.837177790754346</v>
      </c>
      <c r="L62" s="25">
        <f>$P$19*(CLEF!L42)</f>
        <v>67.113249654648598</v>
      </c>
      <c r="M62" s="25">
        <f>$P$19*(CLEF!M42)</f>
        <v>71.872505513868489</v>
      </c>
      <c r="N62" s="25">
        <f>$P$19*(CLEF!N42)</f>
        <v>75.483061334773268</v>
      </c>
      <c r="O62" s="25">
        <f>$P$19*(CLEF!O42)</f>
        <v>77.69409236353404</v>
      </c>
      <c r="P62" s="25">
        <f>$P$19*(CLEF!P42)</f>
        <v>79.092194467722706</v>
      </c>
      <c r="Q62" s="25">
        <f>$P$19*(CLEF!Q42)</f>
        <v>79.587293067857544</v>
      </c>
      <c r="R62" s="25">
        <f>$P$19*(CLEF!R42)</f>
        <v>78.374808654265451</v>
      </c>
      <c r="S62" s="25">
        <f>$P$19*(CLEF!S42)</f>
        <v>75.428194492075633</v>
      </c>
      <c r="T62" s="25">
        <f>$P$19*(CLEF!T42)</f>
        <v>78.867660317057499</v>
      </c>
      <c r="U62" s="25">
        <f>$P$19*(CLEF!U42)</f>
        <v>75.790684292037881</v>
      </c>
      <c r="V62" s="25">
        <f>$P$19*(CLEF!V42)</f>
        <v>68.047891009949566</v>
      </c>
      <c r="W62" s="25">
        <f>$P$19*(CLEF!W42)</f>
        <v>59.810159110303559</v>
      </c>
      <c r="X62" s="25">
        <f>$P$19*(CLEF!X42)</f>
        <v>51.494569954018473</v>
      </c>
      <c r="Y62" s="25">
        <f>$P$19*(CLEF!Y42)</f>
        <v>42.720975015871346</v>
      </c>
      <c r="Z62" s="13">
        <f t="shared" si="0"/>
        <v>1331.2160166279025</v>
      </c>
    </row>
    <row r="63" spans="1:26" x14ac:dyDescent="0.25">
      <c r="A63" s="24">
        <v>42037</v>
      </c>
      <c r="B63" s="25">
        <f>$P$19*(CLEF!B43)</f>
        <v>34.877997133135764</v>
      </c>
      <c r="C63" s="25">
        <f>$P$19*(CLEF!C43)</f>
        <v>30.030834637886102</v>
      </c>
      <c r="D63" s="25">
        <f>$P$19*(CLEF!D43)</f>
        <v>27.121245869890448</v>
      </c>
      <c r="E63" s="25">
        <f>$P$19*(CLEF!E43)</f>
        <v>25.552532520633186</v>
      </c>
      <c r="F63" s="25">
        <f>$P$19*(CLEF!F43)</f>
        <v>25.012627229085624</v>
      </c>
      <c r="G63" s="25">
        <f>$P$19*(CLEF!G43)</f>
        <v>25.514232452289427</v>
      </c>
      <c r="H63" s="25">
        <f>$P$19*(CLEF!H43)</f>
        <v>27.689976351416163</v>
      </c>
      <c r="I63" s="25">
        <f>$P$19*(CLEF!I43)</f>
        <v>31.68682107620932</v>
      </c>
      <c r="J63" s="25">
        <f>$P$19*(CLEF!J43)</f>
        <v>42.993885743486111</v>
      </c>
      <c r="K63" s="25">
        <f>$P$19*(CLEF!K43)</f>
        <v>54.893932016813018</v>
      </c>
      <c r="L63" s="25">
        <f>$P$19*(CLEF!L43)</f>
        <v>62.957270938600523</v>
      </c>
      <c r="M63" s="25">
        <f>$P$19*(CLEF!M43)</f>
        <v>68.329543728163799</v>
      </c>
      <c r="N63" s="25">
        <f>$P$19*(CLEF!N43)</f>
        <v>75.307557654932779</v>
      </c>
      <c r="O63" s="25">
        <f>$P$19*(CLEF!O43)</f>
        <v>80.434771845748102</v>
      </c>
      <c r="P63" s="25">
        <f>$P$19*(CLEF!P43)</f>
        <v>84.147455995768595</v>
      </c>
      <c r="Q63" s="25">
        <f>$P$19*(CLEF!Q43)</f>
        <v>85.882949785342035</v>
      </c>
      <c r="R63" s="25">
        <f>$P$19*(CLEF!R43)</f>
        <v>85.672352072045385</v>
      </c>
      <c r="S63" s="25">
        <f>$P$19*(CLEF!S43)</f>
        <v>82.337948122038981</v>
      </c>
      <c r="T63" s="25">
        <f>$P$19*(CLEF!T43)</f>
        <v>82.280643639574862</v>
      </c>
      <c r="U63" s="25">
        <f>$P$19*(CLEF!U43)</f>
        <v>74.760425220280595</v>
      </c>
      <c r="V63" s="25">
        <f>$P$19*(CLEF!V43)</f>
        <v>68.0166321697954</v>
      </c>
      <c r="W63" s="25">
        <f>$P$19*(CLEF!W43)</f>
        <v>64.054566699771684</v>
      </c>
      <c r="X63" s="25">
        <f>$P$19*(CLEF!X43)</f>
        <v>58.87594384326291</v>
      </c>
      <c r="Y63" s="25">
        <f>$P$19*(CLEF!Y43)</f>
        <v>47.157112348509223</v>
      </c>
      <c r="Z63" s="13">
        <f t="shared" si="0"/>
        <v>1345.5892590946798</v>
      </c>
    </row>
    <row r="64" spans="1:26" x14ac:dyDescent="0.25">
      <c r="A64" s="24">
        <v>42038</v>
      </c>
      <c r="B64" s="25">
        <f>$P$19*(CLEF!B44)</f>
        <v>37.669748559609069</v>
      </c>
      <c r="C64" s="25">
        <f>$P$19*(CLEF!C44)</f>
        <v>30.594193933785654</v>
      </c>
      <c r="D64" s="25">
        <f>$P$19*(CLEF!D44)</f>
        <v>28.036722828493904</v>
      </c>
      <c r="E64" s="25">
        <f>$P$19*(CLEF!E44)</f>
        <v>26.983266283050707</v>
      </c>
      <c r="F64" s="25">
        <f>$P$19*(CLEF!F44)</f>
        <v>27.656749047332735</v>
      </c>
      <c r="G64" s="25">
        <f>$P$19*(CLEF!G44)</f>
        <v>32.243909932794722</v>
      </c>
      <c r="H64" s="25">
        <f>$P$19*(CLEF!H44)</f>
        <v>42.55599747148068</v>
      </c>
      <c r="I64" s="25">
        <f>$P$19*(CLEF!I44)</f>
        <v>49.555111943193758</v>
      </c>
      <c r="J64" s="25">
        <f>$P$19*(CLEF!J44)</f>
        <v>56.382705144255993</v>
      </c>
      <c r="K64" s="25">
        <f>$P$19*(CLEF!K44)</f>
        <v>65.6926857572535</v>
      </c>
      <c r="L64" s="25">
        <f>$P$19*(CLEF!L44)</f>
        <v>75.702728185086471</v>
      </c>
      <c r="M64" s="25">
        <f>$P$19*(CLEF!M44)</f>
        <v>83.0501809804678</v>
      </c>
      <c r="N64" s="25">
        <f>$P$19*(CLEF!N44)</f>
        <v>88.989500644385842</v>
      </c>
      <c r="O64" s="25">
        <f>$P$19*(CLEF!O44)</f>
        <v>93.734463795809717</v>
      </c>
      <c r="P64" s="25">
        <f>$P$19*(CLEF!P44)</f>
        <v>97.265016758330106</v>
      </c>
      <c r="Q64" s="25">
        <f>$P$19*(CLEF!Q44)</f>
        <v>98.715593546781108</v>
      </c>
      <c r="R64" s="25">
        <f>$P$19*(CLEF!R44)</f>
        <v>96.258480190362263</v>
      </c>
      <c r="S64" s="25">
        <f>$P$19*(CLEF!S44)</f>
        <v>92.977707107931295</v>
      </c>
      <c r="T64" s="25">
        <f>$P$19*(CLEF!T44)</f>
        <v>98.101540120838138</v>
      </c>
      <c r="U64" s="25">
        <f>$P$19*(CLEF!U44)</f>
        <v>95.565663870747528</v>
      </c>
      <c r="V64" s="25">
        <f>$P$19*(CLEF!V44)</f>
        <v>85.08871488475306</v>
      </c>
      <c r="W64" s="25">
        <f>$P$19*(CLEF!W44)</f>
        <v>73.75891354148763</v>
      </c>
      <c r="X64" s="25">
        <f>$P$19*(CLEF!X44)</f>
        <v>60.781270508807687</v>
      </c>
      <c r="Y64" s="25">
        <f>$P$19*(CLEF!Y44)</f>
        <v>48.151243284965091</v>
      </c>
      <c r="Z64" s="13">
        <f t="shared" si="0"/>
        <v>1585.5121083220045</v>
      </c>
    </row>
    <row r="65" spans="1:26" x14ac:dyDescent="0.25">
      <c r="A65" s="24">
        <v>42039</v>
      </c>
      <c r="B65" s="25">
        <f>$P$19*(CLEF!B45)</f>
        <v>38.535288213477948</v>
      </c>
      <c r="C65" s="25">
        <f>$P$19*(CLEF!C45)</f>
        <v>33.365353887056607</v>
      </c>
      <c r="D65" s="25">
        <f>$P$19*(CLEF!D45)</f>
        <v>30.433695502595963</v>
      </c>
      <c r="E65" s="25">
        <f>$P$19*(CLEF!E45)</f>
        <v>29.055850543929729</v>
      </c>
      <c r="F65" s="25">
        <f>$P$19*(CLEF!F45)</f>
        <v>29.356237979949729</v>
      </c>
      <c r="G65" s="25">
        <f>$P$19*(CLEF!G45)</f>
        <v>33.504140169085836</v>
      </c>
      <c r="H65" s="25">
        <f>$P$19*(CLEF!H45)</f>
        <v>44.010372749001455</v>
      </c>
      <c r="I65" s="25">
        <f>$P$19*(CLEF!I45)</f>
        <v>50.888996003623227</v>
      </c>
      <c r="J65" s="25">
        <f>$P$19*(CLEF!J45)</f>
        <v>57.325694717578742</v>
      </c>
      <c r="K65" s="25">
        <f>$P$19*(CLEF!K45)</f>
        <v>67.268574384939555</v>
      </c>
      <c r="L65" s="25">
        <f>$P$19*(CLEF!L45)</f>
        <v>76.861215486699535</v>
      </c>
      <c r="M65" s="25">
        <f>$P$19*(CLEF!M45)</f>
        <v>84.30976849373701</v>
      </c>
      <c r="N65" s="25">
        <f>$P$19*(CLEF!N45)</f>
        <v>90.365221146136122</v>
      </c>
      <c r="O65" s="25">
        <f>$P$19*(CLEF!O45)</f>
        <v>94.273377674129819</v>
      </c>
      <c r="P65" s="25">
        <f>$P$19*(CLEF!P45)</f>
        <v>96.941360434955115</v>
      </c>
      <c r="Q65" s="25">
        <f>$P$19*(CLEF!Q45)</f>
        <v>98.489800281369085</v>
      </c>
      <c r="R65" s="25">
        <f>$P$19*(CLEF!R45)</f>
        <v>97.053334275389432</v>
      </c>
      <c r="S65" s="25">
        <f>$P$19*(CLEF!S45)</f>
        <v>93.075180781866123</v>
      </c>
      <c r="T65" s="25">
        <f>$P$19*(CLEF!T45)</f>
        <v>98.289312190279034</v>
      </c>
      <c r="U65" s="25">
        <f>$P$19*(CLEF!U45)</f>
        <v>97.302396428156456</v>
      </c>
      <c r="V65" s="25">
        <f>$P$19*(CLEF!V45)</f>
        <v>88.026848773477113</v>
      </c>
      <c r="W65" s="25">
        <f>$P$19*(CLEF!W45)</f>
        <v>75.878691465747067</v>
      </c>
      <c r="X65" s="25">
        <f>$P$19*(CLEF!X45)</f>
        <v>63.439315598774897</v>
      </c>
      <c r="Y65" s="25">
        <f>$P$19*(CLEF!Y45)</f>
        <v>50.601030556436051</v>
      </c>
      <c r="Z65" s="13">
        <f t="shared" si="0"/>
        <v>1618.6510577383915</v>
      </c>
    </row>
    <row r="66" spans="1:26" x14ac:dyDescent="0.25">
      <c r="A66" s="24">
        <v>42040</v>
      </c>
      <c r="B66" s="25">
        <f>$P$19*(CLEF!B46)</f>
        <v>40.875302701567193</v>
      </c>
      <c r="C66" s="25">
        <f>$P$19*(CLEF!C46)</f>
        <v>35.027367399676379</v>
      </c>
      <c r="D66" s="25">
        <f>$P$19*(CLEF!D46)</f>
        <v>32.064827191359321</v>
      </c>
      <c r="E66" s="25">
        <f>$P$19*(CLEF!E46)</f>
        <v>30.552284084000508</v>
      </c>
      <c r="F66" s="25">
        <f>$P$19*(CLEF!F46)</f>
        <v>30.811185763700454</v>
      </c>
      <c r="G66" s="25">
        <f>$P$19*(CLEF!G46)</f>
        <v>35.545144826738323</v>
      </c>
      <c r="H66" s="25">
        <f>$P$19*(CLEF!H46)</f>
        <v>46.914526098964664</v>
      </c>
      <c r="I66" s="25">
        <f>$P$19*(CLEF!I46)</f>
        <v>54.054801456944297</v>
      </c>
      <c r="J66" s="25">
        <f>$P$19*(CLEF!J46)</f>
        <v>60.751727990466172</v>
      </c>
      <c r="K66" s="25">
        <f>$P$19*(CLEF!K46)</f>
        <v>71.487474926808829</v>
      </c>
      <c r="L66" s="25">
        <f>$P$19*(CLEF!L46)</f>
        <v>81.560316301077037</v>
      </c>
      <c r="M66" s="25">
        <f>$P$19*(CLEF!M46)</f>
        <v>89.502665306966648</v>
      </c>
      <c r="N66" s="25">
        <f>$P$19*(CLEF!N46)</f>
        <v>94.666285308578864</v>
      </c>
      <c r="O66" s="25">
        <f>$P$19*(CLEF!O46)</f>
        <v>98.364471286895068</v>
      </c>
      <c r="P66" s="25">
        <f>$P$19*(CLEF!P46)</f>
        <v>100.67062253018278</v>
      </c>
      <c r="Q66" s="25">
        <f>$P$19*(CLEF!Q46)</f>
        <v>99.60874356033537</v>
      </c>
      <c r="R66" s="25">
        <f>$P$19*(CLEF!R46)</f>
        <v>95.442209983786185</v>
      </c>
      <c r="S66" s="25">
        <f>$P$19*(CLEF!S46)</f>
        <v>92.017896623342835</v>
      </c>
      <c r="T66" s="25">
        <f>$P$19*(CLEF!T46)</f>
        <v>96.717606648182397</v>
      </c>
      <c r="U66" s="25">
        <f>$P$19*(CLEF!U46)</f>
        <v>94.138504382416372</v>
      </c>
      <c r="V66" s="25">
        <f>$P$19*(CLEF!V46)</f>
        <v>84.995518051783279</v>
      </c>
      <c r="W66" s="25">
        <f>$P$19*(CLEF!W46)</f>
        <v>73.336397959413674</v>
      </c>
      <c r="X66" s="25">
        <f>$P$19*(CLEF!X46)</f>
        <v>60.358513955470407</v>
      </c>
      <c r="Y66" s="25">
        <f>$P$19*(CLEF!Y46)</f>
        <v>47.83618692276945</v>
      </c>
      <c r="Z66" s="13">
        <f t="shared" si="0"/>
        <v>1647.3005812614269</v>
      </c>
    </row>
    <row r="67" spans="1:26" x14ac:dyDescent="0.25">
      <c r="A67" s="24">
        <v>42041</v>
      </c>
      <c r="B67" s="25">
        <f>$P$19*(CLEF!B47)</f>
        <v>38.33948908804669</v>
      </c>
      <c r="C67" s="25">
        <f>$P$19*(CLEF!C47)</f>
        <v>32.495463584799296</v>
      </c>
      <c r="D67" s="25">
        <f>$P$19*(CLEF!D47)</f>
        <v>29.630657969632672</v>
      </c>
      <c r="E67" s="25">
        <f>$P$19*(CLEF!E47)</f>
        <v>28.21090515597653</v>
      </c>
      <c r="F67" s="25">
        <f>$P$19*(CLEF!F47)</f>
        <v>28.61492300191761</v>
      </c>
      <c r="G67" s="25">
        <f>$P$19*(CLEF!G47)</f>
        <v>32.813089243246338</v>
      </c>
      <c r="H67" s="25">
        <f>$P$19*(CLEF!H47)</f>
        <v>43.650747474984101</v>
      </c>
      <c r="I67" s="25">
        <f>$P$19*(CLEF!I47)</f>
        <v>50.592044801859934</v>
      </c>
      <c r="J67" s="25">
        <f>$P$19*(CLEF!J47)</f>
        <v>57.335259760688544</v>
      </c>
      <c r="K67" s="25">
        <f>$P$19*(CLEF!K47)</f>
        <v>65.61080021113456</v>
      </c>
      <c r="L67" s="25">
        <f>$P$19*(CLEF!L47)</f>
        <v>73.26069029411039</v>
      </c>
      <c r="M67" s="25">
        <f>$P$19*(CLEF!M47)</f>
        <v>79.103429553395912</v>
      </c>
      <c r="N67" s="25">
        <f>$P$19*(CLEF!N47)</f>
        <v>84.008455472732066</v>
      </c>
      <c r="O67" s="25">
        <f>$P$19*(CLEF!O47)</f>
        <v>88.703724684438981</v>
      </c>
      <c r="P67" s="25">
        <f>$P$19*(CLEF!P47)</f>
        <v>90.701776613362043</v>
      </c>
      <c r="Q67" s="25">
        <f>$P$19*(CLEF!Q47)</f>
        <v>91.920978300398986</v>
      </c>
      <c r="R67" s="25">
        <f>$P$19*(CLEF!R47)</f>
        <v>90.761941632180594</v>
      </c>
      <c r="S67" s="25">
        <f>$P$19*(CLEF!S47)</f>
        <v>89.299609914420401</v>
      </c>
      <c r="T67" s="25">
        <f>$P$19*(CLEF!T47)</f>
        <v>94.469729357838744</v>
      </c>
      <c r="U67" s="25">
        <f>$P$19*(CLEF!U47)</f>
        <v>93.160512137258863</v>
      </c>
      <c r="V67" s="25">
        <f>$P$19*(CLEF!V47)</f>
        <v>84.228592695759602</v>
      </c>
      <c r="W67" s="25">
        <f>$P$19*(CLEF!W47)</f>
        <v>72.81804483444941</v>
      </c>
      <c r="X67" s="25">
        <f>$P$19*(CLEF!X47)</f>
        <v>60.142790416360434</v>
      </c>
      <c r="Y67" s="25">
        <f>$P$19*(CLEF!Y47)</f>
        <v>47.269954323826013</v>
      </c>
      <c r="Z67" s="13">
        <f t="shared" si="0"/>
        <v>1547.1436105228186</v>
      </c>
    </row>
    <row r="68" spans="1:26" x14ac:dyDescent="0.25">
      <c r="A68" s="24">
        <v>42042</v>
      </c>
      <c r="B68" s="25">
        <f>$P$19*(CLEF!B48)</f>
        <v>37.607747132305285</v>
      </c>
      <c r="C68" s="25">
        <f>$P$19*(CLEF!C48)</f>
        <v>32.243909932794722</v>
      </c>
      <c r="D68" s="25">
        <f>$P$19*(CLEF!D48)</f>
        <v>28.804447698444267</v>
      </c>
      <c r="E68" s="25">
        <f>$P$19*(CLEF!E48)</f>
        <v>27.285966085696945</v>
      </c>
      <c r="F68" s="25">
        <f>$P$19*(CLEF!F48)</f>
        <v>27.51741220182107</v>
      </c>
      <c r="G68" s="25">
        <f>$P$19*(CLEF!G48)</f>
        <v>31.743734977768131</v>
      </c>
      <c r="H68" s="25">
        <f>$P$19*(CLEF!H48)</f>
        <v>42.292697268306874</v>
      </c>
      <c r="I68" s="25">
        <f>$P$19*(CLEF!I48)</f>
        <v>49.510657931577072</v>
      </c>
      <c r="J68" s="25">
        <f>$P$19*(CLEF!J48)</f>
        <v>54.38967810450783</v>
      </c>
      <c r="K68" s="25">
        <f>$P$19*(CLEF!K48)</f>
        <v>61.017869181001167</v>
      </c>
      <c r="L68" s="25">
        <f>$P$19*(CLEF!L48)</f>
        <v>67.642086226444832</v>
      </c>
      <c r="M68" s="25">
        <f>$P$19*(CLEF!M48)</f>
        <v>74.095625001700256</v>
      </c>
      <c r="N68" s="25">
        <f>$P$19*(CLEF!N48)</f>
        <v>78.050819200087673</v>
      </c>
      <c r="O68" s="25">
        <f>$P$19*(CLEF!O48)</f>
        <v>78.710676316097391</v>
      </c>
      <c r="P68" s="25">
        <f>$P$19*(CLEF!P48)</f>
        <v>83.973723295129972</v>
      </c>
      <c r="Q68" s="25">
        <f>$P$19*(CLEF!Q48)</f>
        <v>85.485371138391244</v>
      </c>
      <c r="R68" s="25">
        <f>$P$19*(CLEF!R48)</f>
        <v>85.053760088003727</v>
      </c>
      <c r="S68" s="25">
        <f>$P$19*(CLEF!S48)</f>
        <v>83.950572499652367</v>
      </c>
      <c r="T68" s="25">
        <f>$P$19*(CLEF!T48)</f>
        <v>84.49545999175696</v>
      </c>
      <c r="U68" s="25">
        <f>$P$19*(CLEF!U48)</f>
        <v>80.106547840264042</v>
      </c>
      <c r="V68" s="25">
        <f>$P$19*(CLEF!V48)</f>
        <v>73.900021765160218</v>
      </c>
      <c r="W68" s="25">
        <f>$P$19*(CLEF!W48)</f>
        <v>64.064677518855376</v>
      </c>
      <c r="X68" s="25">
        <f>$P$19*(CLEF!X48)</f>
        <v>55.532228189140419</v>
      </c>
      <c r="Y68" s="25">
        <f>$P$19*(CLEF!Y48)</f>
        <v>45.787878920834665</v>
      </c>
      <c r="Z68" s="13">
        <f t="shared" si="0"/>
        <v>1433.2635685057426</v>
      </c>
    </row>
    <row r="69" spans="1:26" x14ac:dyDescent="0.25">
      <c r="A69" s="24">
        <v>42043</v>
      </c>
      <c r="B69" s="25">
        <f>$P$19*(CLEF!B49)</f>
        <v>37.685256895615922</v>
      </c>
      <c r="C69" s="25">
        <f>$P$19*(CLEF!C49)</f>
        <v>32.086290789034578</v>
      </c>
      <c r="D69" s="25">
        <f>$P$19*(CLEF!D49)</f>
        <v>28.96059667812267</v>
      </c>
      <c r="E69" s="25">
        <f>$P$19*(CLEF!E49)</f>
        <v>27.444566668708401</v>
      </c>
      <c r="F69" s="25">
        <f>$P$19*(CLEF!F49)</f>
        <v>27.332177112948909</v>
      </c>
      <c r="G69" s="25">
        <f>$P$19*(CLEF!G49)</f>
        <v>28.574391954592826</v>
      </c>
      <c r="H69" s="25">
        <f>$P$19*(CLEF!H49)</f>
        <v>32.157887979294664</v>
      </c>
      <c r="I69" s="25">
        <f>$P$19*(CLEF!I49)</f>
        <v>37.522578552203015</v>
      </c>
      <c r="J69" s="25">
        <f>$P$19*(CLEF!J49)</f>
        <v>48.572927037429707</v>
      </c>
      <c r="K69" s="25">
        <f>$P$19*(CLEF!K49)</f>
        <v>61.353837380512523</v>
      </c>
      <c r="L69" s="25">
        <f>$P$19*(CLEF!L49)</f>
        <v>71.86179625621692</v>
      </c>
      <c r="M69" s="25">
        <f>$P$19*(CLEF!M49)</f>
        <v>78.699469157557317</v>
      </c>
      <c r="N69" s="25">
        <f>$P$19*(CLEF!N49)</f>
        <v>83.430523399786765</v>
      </c>
      <c r="O69" s="25">
        <f>$P$19*(CLEF!O49)</f>
        <v>85.777618613011043</v>
      </c>
      <c r="P69" s="25">
        <f>$P$19*(CLEF!P49)</f>
        <v>87.281738897006605</v>
      </c>
      <c r="Q69" s="25">
        <f>$P$19*(CLEF!Q49)</f>
        <v>86.34013171677563</v>
      </c>
      <c r="R69" s="25">
        <f>$P$19*(CLEF!R49)</f>
        <v>84.251781791305547</v>
      </c>
      <c r="S69" s="25">
        <f>$P$19*(CLEF!S49)</f>
        <v>81.218416378480939</v>
      </c>
      <c r="T69" s="25">
        <f>$P$19*(CLEF!T49)</f>
        <v>83.11926951625135</v>
      </c>
      <c r="U69" s="25">
        <f>$P$19*(CLEF!U49)</f>
        <v>79.260804534220355</v>
      </c>
      <c r="V69" s="25">
        <f>$P$19*(CLEF!V49)</f>
        <v>71.530205036390996</v>
      </c>
      <c r="W69" s="25">
        <f>$P$19*(CLEF!W49)</f>
        <v>63.248286427688591</v>
      </c>
      <c r="X69" s="25">
        <f>$P$19*(CLEF!X49)</f>
        <v>54.744280883104565</v>
      </c>
      <c r="Y69" s="25">
        <f>$P$19*(CLEF!Y49)</f>
        <v>46.216281143621259</v>
      </c>
      <c r="Z69" s="13">
        <f t="shared" si="0"/>
        <v>1418.6711147998808</v>
      </c>
    </row>
    <row r="70" spans="1:26" x14ac:dyDescent="0.25">
      <c r="A70" s="24">
        <v>42044</v>
      </c>
      <c r="B70" s="25">
        <f>$P$19*(CLEF!B50)</f>
        <v>38.01166922807549</v>
      </c>
      <c r="C70" s="25">
        <f>$P$19*(CLEF!C50)</f>
        <v>32.488262772991625</v>
      </c>
      <c r="D70" s="25">
        <f>$P$19*(CLEF!D50)</f>
        <v>29.34939383752851</v>
      </c>
      <c r="E70" s="25">
        <f>$P$19*(CLEF!E50)</f>
        <v>27.776460698449661</v>
      </c>
      <c r="F70" s="25">
        <f>$P$19*(CLEF!F50)</f>
        <v>27.43133239925945</v>
      </c>
      <c r="G70" s="25">
        <f>$P$19*(CLEF!G50)</f>
        <v>28.486673228273354</v>
      </c>
      <c r="H70" s="25">
        <f>$P$19*(CLEF!H50)</f>
        <v>31.050058502451847</v>
      </c>
      <c r="I70" s="25">
        <f>$P$19*(CLEF!I50)</f>
        <v>35.207033020276874</v>
      </c>
      <c r="J70" s="25">
        <f>$P$19*(CLEF!J50)</f>
        <v>43.48398259407071</v>
      </c>
      <c r="K70" s="25">
        <f>$P$19*(CLEF!K50)</f>
        <v>51.803246163162513</v>
      </c>
      <c r="L70" s="25">
        <f>$P$19*(CLEF!L50)</f>
        <v>57.699322656166181</v>
      </c>
      <c r="M70" s="25">
        <f>$P$19*(CLEF!M50)</f>
        <v>60.869941151409137</v>
      </c>
      <c r="N70" s="25">
        <f>$P$19*(CLEF!N50)</f>
        <v>63.872708400258496</v>
      </c>
      <c r="O70" s="25">
        <f>$P$19*(CLEF!O50)</f>
        <v>65.723406002696592</v>
      </c>
      <c r="P70" s="25">
        <f>$P$19*(CLEF!P50)</f>
        <v>66.545261635906115</v>
      </c>
      <c r="Q70" s="25">
        <f>$P$19*(CLEF!Q50)</f>
        <v>65.856610049764726</v>
      </c>
      <c r="R70" s="25">
        <f>$P$19*(CLEF!R50)</f>
        <v>64.226559141054949</v>
      </c>
      <c r="S70" s="25">
        <f>$P$19*(CLEF!S50)</f>
        <v>63.731441789844936</v>
      </c>
      <c r="T70" s="25">
        <f>$P$19*(CLEF!T50)</f>
        <v>69.725434003405596</v>
      </c>
      <c r="U70" s="25">
        <f>$P$19*(CLEF!U50)</f>
        <v>70.656789532009881</v>
      </c>
      <c r="V70" s="25">
        <f>$P$19*(CLEF!V50)</f>
        <v>63.892902111292734</v>
      </c>
      <c r="W70" s="25">
        <f>$P$19*(CLEF!W50)</f>
        <v>55.362908374501259</v>
      </c>
      <c r="X70" s="25">
        <f>$P$19*(CLEF!X50)</f>
        <v>46.879921987216093</v>
      </c>
      <c r="Y70" s="25">
        <f>$P$19*(CLEF!Y50)</f>
        <v>37.190573212888118</v>
      </c>
      <c r="Z70" s="13">
        <f t="shared" si="0"/>
        <v>1197.3218924929547</v>
      </c>
    </row>
    <row r="71" spans="1:26" x14ac:dyDescent="0.25">
      <c r="A71" s="24">
        <v>42045</v>
      </c>
      <c r="B71" s="25">
        <f>$P$19*(CLEF!B51)</f>
        <v>30.010070016458116</v>
      </c>
      <c r="C71" s="25">
        <f>$P$19*(CLEF!C51)</f>
        <v>26.292168679002909</v>
      </c>
      <c r="D71" s="25">
        <f>$P$19*(CLEF!D51)</f>
        <v>24.823448829010239</v>
      </c>
      <c r="E71" s="25">
        <f>$P$19*(CLEF!E51)</f>
        <v>24.591117821723767</v>
      </c>
      <c r="F71" s="25">
        <f>$P$19*(CLEF!F51)</f>
        <v>25.776522092201624</v>
      </c>
      <c r="G71" s="25">
        <f>$P$19*(CLEF!G51)</f>
        <v>31.014872309456258</v>
      </c>
      <c r="H71" s="25">
        <f>$P$19*(CLEF!H51)</f>
        <v>42.729232271230828</v>
      </c>
      <c r="I71" s="25">
        <f>$P$19*(CLEF!I51)</f>
        <v>50.385592672002488</v>
      </c>
      <c r="J71" s="25">
        <f>$P$19*(CLEF!J51)</f>
        <v>53.859934299842728</v>
      </c>
      <c r="K71" s="25">
        <f>$P$19*(CLEF!K51)</f>
        <v>58.344029701391676</v>
      </c>
      <c r="L71" s="25">
        <f>$P$19*(CLEF!L51)</f>
        <v>63.509767377616086</v>
      </c>
      <c r="M71" s="25">
        <f>$P$19*(CLEF!M51)</f>
        <v>66.989119133146531</v>
      </c>
      <c r="N71" s="25">
        <f>$P$19*(CLEF!N51)</f>
        <v>70.296215134423875</v>
      </c>
      <c r="O71" s="25">
        <f>$P$19*(CLEF!O51)</f>
        <v>72.925883464379766</v>
      </c>
      <c r="P71" s="25">
        <f>$P$19*(CLEF!P51)</f>
        <v>74.030395197802321</v>
      </c>
      <c r="Q71" s="25">
        <f>$P$19*(CLEF!Q51)</f>
        <v>75.187017365878901</v>
      </c>
      <c r="R71" s="25">
        <f>$P$19*(CLEF!R51)</f>
        <v>75.395283961474121</v>
      </c>
      <c r="S71" s="25">
        <f>$P$19*(CLEF!S51)</f>
        <v>74.56394586967717</v>
      </c>
      <c r="T71" s="25">
        <f>$P$19*(CLEF!T51)</f>
        <v>80.582124576396879</v>
      </c>
      <c r="U71" s="25">
        <f>$P$19*(CLEF!U51)</f>
        <v>82.108849879896141</v>
      </c>
      <c r="V71" s="25">
        <f>$P$19*(CLEF!V51)</f>
        <v>74.182642756977231</v>
      </c>
      <c r="W71" s="25">
        <f>$P$19*(CLEF!W51)</f>
        <v>63.580258254443692</v>
      </c>
      <c r="X71" s="25">
        <f>$P$19*(CLEF!X51)</f>
        <v>52.09460754974284</v>
      </c>
      <c r="Y71" s="25">
        <f>$P$19*(CLEF!Y51)</f>
        <v>40.899535872934564</v>
      </c>
      <c r="Z71" s="13">
        <f t="shared" si="0"/>
        <v>1334.1726350871106</v>
      </c>
    </row>
    <row r="72" spans="1:26" x14ac:dyDescent="0.25">
      <c r="A72" s="24">
        <v>42046</v>
      </c>
      <c r="B72" s="25">
        <f>$P$19*(CLEF!B52)</f>
        <v>32.899982523301205</v>
      </c>
      <c r="C72" s="25">
        <f>$P$19*(CLEF!C52)</f>
        <v>28.345258604054017</v>
      </c>
      <c r="D72" s="25">
        <f>$P$19*(CLEF!D52)</f>
        <v>26.259791157685857</v>
      </c>
      <c r="E72" s="25">
        <f>$P$19*(CLEF!E52)</f>
        <v>25.590861314028178</v>
      </c>
      <c r="F72" s="25">
        <f>$P$19*(CLEF!F52)</f>
        <v>26.460853350842019</v>
      </c>
      <c r="G72" s="25">
        <f>$P$19*(CLEF!G52)</f>
        <v>31.445506708101011</v>
      </c>
      <c r="H72" s="25">
        <f>$P$19*(CLEF!H52)</f>
        <v>43.226127782905486</v>
      </c>
      <c r="I72" s="25">
        <f>$P$19*(CLEF!I52)</f>
        <v>50.870974225631286</v>
      </c>
      <c r="J72" s="25">
        <f>$P$19*(CLEF!J52)</f>
        <v>54.987567704732562</v>
      </c>
      <c r="K72" s="25">
        <f>$P$19*(CLEF!K52)</f>
        <v>60.741882080188518</v>
      </c>
      <c r="L72" s="25">
        <f>$P$19*(CLEF!L52)</f>
        <v>66.154243471495349</v>
      </c>
      <c r="M72" s="25">
        <f>$P$19*(CLEF!M52)</f>
        <v>71.327350719203594</v>
      </c>
      <c r="N72" s="25">
        <f>$P$19*(CLEF!N52)</f>
        <v>75.823680997793133</v>
      </c>
      <c r="O72" s="25">
        <f>$P$19*(CLEF!O52)</f>
        <v>79.903160114833156</v>
      </c>
      <c r="P72" s="25">
        <f>$P$19*(CLEF!P52)</f>
        <v>82.418207910048508</v>
      </c>
      <c r="Q72" s="25">
        <f>$P$19*(CLEF!Q52)</f>
        <v>85.053760088003727</v>
      </c>
      <c r="R72" s="25">
        <f>$P$19*(CLEF!R52)</f>
        <v>85.824424488199469</v>
      </c>
      <c r="S72" s="25">
        <f>$P$19*(CLEF!S52)</f>
        <v>84.321368227977587</v>
      </c>
      <c r="T72" s="25">
        <f>$P$19*(CLEF!T52)</f>
        <v>88.918013566822253</v>
      </c>
      <c r="U72" s="25">
        <f>$P$19*(CLEF!U52)</f>
        <v>89.502665306966648</v>
      </c>
      <c r="V72" s="25">
        <f>$P$19*(CLEF!V52)</f>
        <v>82.108849879896141</v>
      </c>
      <c r="W72" s="25">
        <f>$P$19*(CLEF!W52)</f>
        <v>68.716457002957952</v>
      </c>
      <c r="X72" s="25">
        <f>$P$19*(CLEF!X52)</f>
        <v>55.815002381230848</v>
      </c>
      <c r="Y72" s="25">
        <f>$P$19*(CLEF!Y52)</f>
        <v>43.425690289010575</v>
      </c>
      <c r="Z72" s="13">
        <f t="shared" si="0"/>
        <v>1440.1416798959092</v>
      </c>
    </row>
    <row r="73" spans="1:26" x14ac:dyDescent="0.25">
      <c r="A73" s="24">
        <v>42047</v>
      </c>
      <c r="B73" s="25">
        <f>$P$19*(CLEF!B53)</f>
        <v>33.944303704526334</v>
      </c>
      <c r="C73" s="25">
        <f>$P$19*(CLEF!C53)</f>
        <v>29.185373794846424</v>
      </c>
      <c r="D73" s="25">
        <f>$P$19*(CLEF!D53)</f>
        <v>26.447858456820232</v>
      </c>
      <c r="E73" s="25">
        <f>$P$19*(CLEF!E53)</f>
        <v>25.3422376172519</v>
      </c>
      <c r="F73" s="25">
        <f>$P$19*(CLEF!F53)</f>
        <v>25.924247450598671</v>
      </c>
      <c r="G73" s="25">
        <f>$P$19*(CLEF!G53)</f>
        <v>30.266668904548883</v>
      </c>
      <c r="H73" s="25">
        <f>$P$19*(CLEF!H53)</f>
        <v>41.117957572067525</v>
      </c>
      <c r="I73" s="25">
        <f>$P$19*(CLEF!I53)</f>
        <v>47.775046050126249</v>
      </c>
      <c r="J73" s="25">
        <f>$P$19*(CLEF!J53)</f>
        <v>53.259004232734128</v>
      </c>
      <c r="K73" s="25">
        <f>$P$19*(CLEF!K53)</f>
        <v>60.702506418258793</v>
      </c>
      <c r="L73" s="25">
        <f>$P$19*(CLEF!L53)</f>
        <v>67.579762440232486</v>
      </c>
      <c r="M73" s="25">
        <f>$P$19*(CLEF!M53)</f>
        <v>73.390498800744425</v>
      </c>
      <c r="N73" s="25">
        <f>$P$19*(CLEF!N53)</f>
        <v>77.861206333612017</v>
      </c>
      <c r="O73" s="25">
        <f>$P$19*(CLEF!O53)</f>
        <v>81.605957215853323</v>
      </c>
      <c r="P73" s="25">
        <f>$P$19*(CLEF!P53)</f>
        <v>82.578844780026913</v>
      </c>
      <c r="Q73" s="25">
        <f>$P$19*(CLEF!Q53)</f>
        <v>81.070482763462309</v>
      </c>
      <c r="R73" s="25">
        <f>$P$19*(CLEF!R53)</f>
        <v>79.058493998211603</v>
      </c>
      <c r="S73" s="25">
        <f>$P$19*(CLEF!S53)</f>
        <v>79.429594132288372</v>
      </c>
      <c r="T73" s="25">
        <f>$P$19*(CLEF!T53)</f>
        <v>86.939816233744949</v>
      </c>
      <c r="U73" s="25">
        <f>$P$19*(CLEF!U53)</f>
        <v>85.042110084923465</v>
      </c>
      <c r="V73" s="25">
        <f>$P$19*(CLEF!V53)</f>
        <v>77.227128355269997</v>
      </c>
      <c r="W73" s="25">
        <f>$P$19*(CLEF!W53)</f>
        <v>66.308455106050062</v>
      </c>
      <c r="X73" s="25">
        <f>$P$19*(CLEF!X53)</f>
        <v>52.42336576138846</v>
      </c>
      <c r="Y73" s="25">
        <f>$P$19*(CLEF!Y53)</f>
        <v>39.991712145696098</v>
      </c>
      <c r="Z73" s="13">
        <f t="shared" si="0"/>
        <v>1404.4726323532836</v>
      </c>
    </row>
    <row r="74" spans="1:26" x14ac:dyDescent="0.25">
      <c r="A74" s="24">
        <v>42048</v>
      </c>
      <c r="B74" s="25">
        <f>$P$19*(CLEF!B54)</f>
        <v>32.007626039287935</v>
      </c>
      <c r="C74" s="25">
        <f>$P$19*(CLEF!C54)</f>
        <v>27.418101321482872</v>
      </c>
      <c r="D74" s="25">
        <f>$P$19*(CLEF!D54)</f>
        <v>25.399504597565745</v>
      </c>
      <c r="E74" s="25">
        <f>$P$19*(CLEF!E54)</f>
        <v>24.634988555216299</v>
      </c>
      <c r="F74" s="25">
        <f>$P$19*(CLEF!F54)</f>
        <v>25.520613802218172</v>
      </c>
      <c r="G74" s="25">
        <f>$P$19*(CLEF!G54)</f>
        <v>30.259719436939722</v>
      </c>
      <c r="H74" s="25">
        <f>$P$19*(CLEF!H54)</f>
        <v>41.638021433417791</v>
      </c>
      <c r="I74" s="25">
        <f>$P$19*(CLEF!I54)</f>
        <v>49.555111943193758</v>
      </c>
      <c r="J74" s="25">
        <f>$P$19*(CLEF!J54)</f>
        <v>53.989806639923998</v>
      </c>
      <c r="K74" s="25">
        <f>$P$19*(CLEF!K54)</f>
        <v>56.915152694370725</v>
      </c>
      <c r="L74" s="25">
        <f>$P$19*(CLEF!L54)</f>
        <v>59.595418606281079</v>
      </c>
      <c r="M74" s="25">
        <f>$P$19*(CLEF!M54)</f>
        <v>60.554961389350197</v>
      </c>
      <c r="N74" s="25">
        <f>$P$19*(CLEF!N54)</f>
        <v>61.086963701170433</v>
      </c>
      <c r="O74" s="25">
        <f>$P$19*(CLEF!O54)</f>
        <v>60.929090819457521</v>
      </c>
      <c r="P74" s="25">
        <f>$P$19*(CLEF!P54)</f>
        <v>60.387960723641058</v>
      </c>
      <c r="Q74" s="25">
        <f>$P$19*(CLEF!Q54)</f>
        <v>59.546667805747084</v>
      </c>
      <c r="R74" s="25">
        <f>$P$19*(CLEF!R54)</f>
        <v>58.711276290050392</v>
      </c>
      <c r="S74" s="25">
        <f>$P$19*(CLEF!S54)</f>
        <v>58.730636974598177</v>
      </c>
      <c r="T74" s="25">
        <f>$P$19*(CLEF!T54)</f>
        <v>65.754133429402486</v>
      </c>
      <c r="U74" s="25">
        <f>$P$19*(CLEF!U54)</f>
        <v>68.580390025781128</v>
      </c>
      <c r="V74" s="25">
        <f>$P$19*(CLEF!V54)</f>
        <v>64.287317411973746</v>
      </c>
      <c r="W74" s="25">
        <f>$P$19*(CLEF!W54)</f>
        <v>57.201421767697511</v>
      </c>
      <c r="X74" s="25">
        <f>$P$19*(CLEF!X54)</f>
        <v>48.344286800270837</v>
      </c>
      <c r="Y74" s="25">
        <f>$P$19*(CLEF!Y54)</f>
        <v>39.125677782611106</v>
      </c>
      <c r="Z74" s="13">
        <f t="shared" si="0"/>
        <v>1190.1748499916498</v>
      </c>
    </row>
    <row r="75" spans="1:26" x14ac:dyDescent="0.25">
      <c r="A75" s="24">
        <v>42049</v>
      </c>
      <c r="B75" s="25">
        <f>$P$19*(CLEF!B55)</f>
        <v>32.545891609159511</v>
      </c>
      <c r="C75" s="25">
        <f>$P$19*(CLEF!C55)</f>
        <v>29.513873481030728</v>
      </c>
      <c r="D75" s="25">
        <f>$P$19*(CLEF!D55)</f>
        <v>28.527142037987055</v>
      </c>
      <c r="E75" s="25">
        <f>$P$19*(CLEF!E55)</f>
        <v>28.858712511942624</v>
      </c>
      <c r="F75" s="25">
        <f>$P$19*(CLEF!F55)</f>
        <v>31.028944392900218</v>
      </c>
      <c r="G75" s="25">
        <f>$P$19*(CLEF!G55)</f>
        <v>38.527446673443613</v>
      </c>
      <c r="H75" s="25">
        <f>$P$19*(CLEF!H55)</f>
        <v>55.137550772366694</v>
      </c>
      <c r="I75" s="25">
        <f>$P$19*(CLEF!I55)</f>
        <v>67.237495076355742</v>
      </c>
      <c r="J75" s="25">
        <f>$P$19*(CLEF!J55)</f>
        <v>66.989119133146531</v>
      </c>
      <c r="K75" s="25">
        <f>$P$19*(CLEF!K55)</f>
        <v>63.88280485681657</v>
      </c>
      <c r="L75" s="25">
        <f>$P$19*(CLEF!L55)</f>
        <v>61.4231218051873</v>
      </c>
      <c r="M75" s="25">
        <f>$P$19*(CLEF!M55)</f>
        <v>57.392666775627262</v>
      </c>
      <c r="N75" s="25">
        <f>$P$19*(CLEF!N55)</f>
        <v>54.277937655114947</v>
      </c>
      <c r="O75" s="25">
        <f>$P$19*(CLEF!O55)</f>
        <v>52.194951734008228</v>
      </c>
      <c r="P75" s="25">
        <f>$P$19*(CLEF!P55)</f>
        <v>50.898008089496308</v>
      </c>
      <c r="Q75" s="25">
        <f>$P$19*(CLEF!Q55)</f>
        <v>50.852955639311745</v>
      </c>
      <c r="R75" s="25">
        <f>$P$19*(CLEF!R55)</f>
        <v>50.816928041689728</v>
      </c>
      <c r="S75" s="25">
        <f>$P$19*(CLEF!S55)</f>
        <v>51.77597292387037</v>
      </c>
      <c r="T75" s="25">
        <f>$P$19*(CLEF!T55)</f>
        <v>58.450219433588025</v>
      </c>
      <c r="U75" s="25">
        <f>$P$19*(CLEF!U55)</f>
        <v>59.800389800162584</v>
      </c>
      <c r="V75" s="25">
        <f>$P$19*(CLEF!V55)</f>
        <v>55.607564423572576</v>
      </c>
      <c r="W75" s="25">
        <f>$P$19*(CLEF!W55)</f>
        <v>50.161666933881278</v>
      </c>
      <c r="X75" s="25">
        <f>$P$19*(CLEF!X55)</f>
        <v>44.363058928344834</v>
      </c>
      <c r="Y75" s="25">
        <f>$P$19*(CLEF!Y55)</f>
        <v>37.9027087253099</v>
      </c>
      <c r="Z75" s="13">
        <f t="shared" si="0"/>
        <v>1178.1671314543141</v>
      </c>
    </row>
    <row r="76" spans="1:26" x14ac:dyDescent="0.25">
      <c r="A76" s="24">
        <v>42050</v>
      </c>
      <c r="B76" s="25">
        <f>$P$19*(CLEF!B56)</f>
        <v>32.704634221591071</v>
      </c>
      <c r="C76" s="25">
        <f>$P$19*(CLEF!C56)</f>
        <v>29.596285653089382</v>
      </c>
      <c r="D76" s="25">
        <f>$P$19*(CLEF!D56)</f>
        <v>28.00997342242815</v>
      </c>
      <c r="E76" s="25">
        <f>$P$19*(CLEF!E56)</f>
        <v>27.437949135024866</v>
      </c>
      <c r="F76" s="25">
        <f>$P$19*(CLEF!F56)</f>
        <v>27.683329294763301</v>
      </c>
      <c r="G76" s="25">
        <f>$P$19*(CLEF!G56)</f>
        <v>29.644412481676603</v>
      </c>
      <c r="H76" s="25">
        <f>$P$19*(CLEF!H56)</f>
        <v>33.67253001019052</v>
      </c>
      <c r="I76" s="25">
        <f>$P$19*(CLEF!I56)</f>
        <v>39.784274188037827</v>
      </c>
      <c r="J76" s="25">
        <f>$P$19*(CLEF!J56)</f>
        <v>46.983772622530154</v>
      </c>
      <c r="K76" s="25">
        <f>$P$19*(CLEF!K56)</f>
        <v>51.89420882547892</v>
      </c>
      <c r="L76" s="25">
        <f>$P$19*(CLEF!L56)</f>
        <v>54.781674516497503</v>
      </c>
      <c r="M76" s="25">
        <f>$P$19*(CLEF!M56)</f>
        <v>55.081283184461171</v>
      </c>
      <c r="N76" s="25">
        <f>$P$19*(CLEF!N56)</f>
        <v>53.739478590106422</v>
      </c>
      <c r="O76" s="25">
        <f>$P$19*(CLEF!O56)</f>
        <v>52.395929746805848</v>
      </c>
      <c r="P76" s="25">
        <f>$P$19*(CLEF!P56)</f>
        <v>51.222974594375884</v>
      </c>
      <c r="Q76" s="25">
        <f>$P$19*(CLEF!Q56)</f>
        <v>50.789915721613177</v>
      </c>
      <c r="R76" s="25">
        <f>$P$19*(CLEF!R56)</f>
        <v>50.547127997750763</v>
      </c>
      <c r="S76" s="25">
        <f>$P$19*(CLEF!S56)</f>
        <v>51.195854555357108</v>
      </c>
      <c r="T76" s="25">
        <f>$P$19*(CLEF!T56)</f>
        <v>56.335286866933117</v>
      </c>
      <c r="U76" s="25">
        <f>$P$19*(CLEF!U56)</f>
        <v>57.574645161813073</v>
      </c>
      <c r="V76" s="25">
        <f>$P$19*(CLEF!V56)</f>
        <v>53.637659853209804</v>
      </c>
      <c r="W76" s="25">
        <f>$P$19*(CLEF!W56)</f>
        <v>48.634576183896577</v>
      </c>
      <c r="X76" s="25">
        <f>$P$19*(CLEF!X56)</f>
        <v>43.101634607631297</v>
      </c>
      <c r="Y76" s="25">
        <f>$P$19*(CLEF!Y56)</f>
        <v>36.431797393281705</v>
      </c>
      <c r="Z76" s="13">
        <f t="shared" si="0"/>
        <v>1062.881208828544</v>
      </c>
    </row>
    <row r="77" spans="1:26" x14ac:dyDescent="0.25">
      <c r="A77" s="24">
        <v>42051</v>
      </c>
      <c r="B77" s="25">
        <f>$P$19*(CLEF!B57)</f>
        <v>31.240408645243129</v>
      </c>
      <c r="C77" s="25">
        <f>$P$19*(CLEF!C57)</f>
        <v>28.473190008380172</v>
      </c>
      <c r="D77" s="25">
        <f>$P$19*(CLEF!D57)</f>
        <v>28.117047646827814</v>
      </c>
      <c r="E77" s="25">
        <f>$P$19*(CLEF!E57)</f>
        <v>28.439495922213808</v>
      </c>
      <c r="F77" s="25">
        <f>$P$19*(CLEF!F57)</f>
        <v>29.096721504361053</v>
      </c>
      <c r="G77" s="25">
        <f>$P$19*(CLEF!G57)</f>
        <v>32.050522115832933</v>
      </c>
      <c r="H77" s="25">
        <f>$P$19*(CLEF!H57)</f>
        <v>37.600000544523695</v>
      </c>
      <c r="I77" s="25">
        <f>$P$19*(CLEF!I57)</f>
        <v>45.822077690193254</v>
      </c>
      <c r="J77" s="25">
        <f>$P$19*(CLEF!J57)</f>
        <v>53.047174932864849</v>
      </c>
      <c r="K77" s="25">
        <f>$P$19*(CLEF!K57)</f>
        <v>55.250172123331446</v>
      </c>
      <c r="L77" s="25">
        <f>$P$19*(CLEF!L57)</f>
        <v>54.194207721329846</v>
      </c>
      <c r="M77" s="25">
        <f>$P$19*(CLEF!M57)</f>
        <v>51.77597292387037</v>
      </c>
      <c r="N77" s="25">
        <f>$P$19*(CLEF!N57)</f>
        <v>50.430437663483495</v>
      </c>
      <c r="O77" s="25">
        <f>$P$19*(CLEF!O57)</f>
        <v>49.457339448934029</v>
      </c>
      <c r="P77" s="25">
        <f>$P$19*(CLEF!P57)</f>
        <v>49.014135845568745</v>
      </c>
      <c r="Q77" s="25">
        <f>$P$19*(CLEF!Q57)</f>
        <v>49.173459342370187</v>
      </c>
      <c r="R77" s="25">
        <f>$P$19*(CLEF!R57)</f>
        <v>49.715311554058538</v>
      </c>
      <c r="S77" s="25">
        <f>$P$19*(CLEF!S57)</f>
        <v>50.735912625248488</v>
      </c>
      <c r="T77" s="25">
        <f>$P$19*(CLEF!T57)</f>
        <v>56.582079740650784</v>
      </c>
      <c r="U77" s="25">
        <f>$P$19*(CLEF!U57)</f>
        <v>58.691918797174992</v>
      </c>
      <c r="V77" s="25">
        <f>$P$19*(CLEF!V57)</f>
        <v>54.064089622476693</v>
      </c>
      <c r="W77" s="25">
        <f>$P$19*(CLEF!W57)</f>
        <v>48.133713024516915</v>
      </c>
      <c r="X77" s="25">
        <f>$P$19*(CLEF!X57)</f>
        <v>42.218791302051933</v>
      </c>
      <c r="Y77" s="25">
        <f>$P$19*(CLEF!Y57)</f>
        <v>34.915309777842523</v>
      </c>
      <c r="Z77" s="13">
        <f t="shared" si="0"/>
        <v>1068.2394905233498</v>
      </c>
    </row>
    <row r="78" spans="1:26" x14ac:dyDescent="0.25">
      <c r="A78" s="24">
        <v>42052</v>
      </c>
      <c r="B78" s="25">
        <f>$P$19*(CLEF!B58)</f>
        <v>29.603158520561863</v>
      </c>
      <c r="C78" s="25">
        <f>$P$19*(CLEF!C58)</f>
        <v>26.911131694956673</v>
      </c>
      <c r="D78" s="25">
        <f>$P$19*(CLEF!D58)</f>
        <v>26.05304738876632</v>
      </c>
      <c r="E78" s="25">
        <f>$P$19*(CLEF!E58)</f>
        <v>26.324566148272215</v>
      </c>
      <c r="F78" s="25">
        <f>$P$19*(CLEF!F58)</f>
        <v>28.043412174805557</v>
      </c>
      <c r="G78" s="25">
        <f>$P$19*(CLEF!G58)</f>
        <v>33.030537881267946</v>
      </c>
      <c r="H78" s="25">
        <f>$P$19*(CLEF!H58)</f>
        <v>42.153151368255486</v>
      </c>
      <c r="I78" s="25">
        <f>$P$19*(CLEF!I58)</f>
        <v>51.403958375661887</v>
      </c>
      <c r="J78" s="25">
        <f>$P$19*(CLEF!J58)</f>
        <v>56.924683427002634</v>
      </c>
      <c r="K78" s="25">
        <f>$P$19*(CLEF!K58)</f>
        <v>59.108808258792898</v>
      </c>
      <c r="L78" s="25">
        <f>$P$19*(CLEF!L58)</f>
        <v>60.103609446444771</v>
      </c>
      <c r="M78" s="25">
        <f>$P$19*(CLEF!M58)</f>
        <v>60.338886766280417</v>
      </c>
      <c r="N78" s="25">
        <f>$P$19*(CLEF!N58)</f>
        <v>60.702506418258793</v>
      </c>
      <c r="O78" s="25">
        <f>$P$19*(CLEF!O58)</f>
        <v>61.373628940829128</v>
      </c>
      <c r="P78" s="25">
        <f>$P$19*(CLEF!P58)</f>
        <v>62.078297136801041</v>
      </c>
      <c r="Q78" s="25">
        <f>$P$19*(CLEF!Q58)</f>
        <v>63.107712410177619</v>
      </c>
      <c r="R78" s="25">
        <f>$P$19*(CLEF!R58)</f>
        <v>63.650788229257749</v>
      </c>
      <c r="S78" s="25">
        <f>$P$19*(CLEF!S58)</f>
        <v>63.953502394429606</v>
      </c>
      <c r="T78" s="25">
        <f>$P$19*(CLEF!T58)</f>
        <v>69.093961626588111</v>
      </c>
      <c r="U78" s="25">
        <f>$P$19*(CLEF!U58)</f>
        <v>70.83742262829513</v>
      </c>
      <c r="V78" s="25">
        <f>$P$19*(CLEF!V58)</f>
        <v>63.963605234332412</v>
      </c>
      <c r="W78" s="25">
        <f>$P$19*(CLEF!W58)</f>
        <v>54.903291994973564</v>
      </c>
      <c r="X78" s="25">
        <f>$P$19*(CLEF!X58)</f>
        <v>44.6411569214659</v>
      </c>
      <c r="Y78" s="25">
        <f>$P$19*(CLEF!Y58)</f>
        <v>35.53761367684119</v>
      </c>
      <c r="Z78" s="13">
        <f t="shared" si="0"/>
        <v>1213.8424390633188</v>
      </c>
    </row>
    <row r="79" spans="1:26" x14ac:dyDescent="0.25">
      <c r="A79" s="24">
        <v>42053</v>
      </c>
      <c r="B79" s="25">
        <f>$P$19*(CLEF!B59)</f>
        <v>28.493416035097066</v>
      </c>
      <c r="C79" s="25">
        <f>$P$19*(CLEF!C59)</f>
        <v>24.773122539206565</v>
      </c>
      <c r="D79" s="25">
        <f>$P$19*(CLEF!D59)</f>
        <v>23.531561990396831</v>
      </c>
      <c r="E79" s="25">
        <f>$P$19*(CLEF!E59)</f>
        <v>23.213984207035221</v>
      </c>
      <c r="F79" s="25">
        <f>$P$19*(CLEF!F59)</f>
        <v>24.490988676383779</v>
      </c>
      <c r="G79" s="25">
        <f>$P$19*(CLEF!G59)</f>
        <v>29.596285653089382</v>
      </c>
      <c r="H79" s="25">
        <f>$P$19*(CLEF!H59)</f>
        <v>41.401962552812527</v>
      </c>
      <c r="I79" s="25">
        <f>$P$19*(CLEF!I59)</f>
        <v>49.724219112661771</v>
      </c>
      <c r="J79" s="25">
        <f>$P$19*(CLEF!J59)</f>
        <v>53.093188874348435</v>
      </c>
      <c r="K79" s="25">
        <f>$P$19*(CLEF!K59)</f>
        <v>56.487095571158285</v>
      </c>
      <c r="L79" s="25">
        <f>$P$19*(CLEF!L59)</f>
        <v>59.741790695596663</v>
      </c>
      <c r="M79" s="25">
        <f>$P$19*(CLEF!M59)</f>
        <v>62.477064681706651</v>
      </c>
      <c r="N79" s="25">
        <f>$P$19*(CLEF!N59)</f>
        <v>64.906657045266229</v>
      </c>
      <c r="O79" s="25">
        <f>$P$19*(CLEF!O59)</f>
        <v>67.538229207786046</v>
      </c>
      <c r="P79" s="25">
        <f>$P$19*(CLEF!P59)</f>
        <v>70.042247381236493</v>
      </c>
      <c r="Q79" s="25">
        <f>$P$19*(CLEF!Q59)</f>
        <v>72.462743478564462</v>
      </c>
      <c r="R79" s="25">
        <f>$P$19*(CLEF!R59)</f>
        <v>73.336397959413674</v>
      </c>
      <c r="S79" s="25">
        <f>$P$19*(CLEF!S59)</f>
        <v>72.011798473885193</v>
      </c>
      <c r="T79" s="25">
        <f>$P$19*(CLEF!T59)</f>
        <v>75.570889774830206</v>
      </c>
      <c r="U79" s="25">
        <f>$P$19*(CLEF!U59)</f>
        <v>77.327073580490151</v>
      </c>
      <c r="V79" s="25">
        <f>$P$19*(CLEF!V59)</f>
        <v>69.735982879520975</v>
      </c>
      <c r="W79" s="25">
        <f>$P$19*(CLEF!W59)</f>
        <v>58.827488272422421</v>
      </c>
      <c r="X79" s="25">
        <f>$P$19*(CLEF!X59)</f>
        <v>48.282821972882886</v>
      </c>
      <c r="Y79" s="25">
        <f>$P$19*(CLEF!Y59)</f>
        <v>37.283077452955347</v>
      </c>
      <c r="Z79" s="13">
        <f t="shared" si="0"/>
        <v>1264.350088068747</v>
      </c>
    </row>
    <row r="80" spans="1:26" x14ac:dyDescent="0.25">
      <c r="A80" s="24">
        <v>42054</v>
      </c>
      <c r="B80" s="25">
        <f>$P$19*(CLEF!B60)</f>
        <v>29.616906649261068</v>
      </c>
      <c r="C80" s="25">
        <f>$P$19*(CLEF!C60)</f>
        <v>25.437718490755714</v>
      </c>
      <c r="D80" s="25">
        <f>$P$19*(CLEF!D60)</f>
        <v>23.654281792714919</v>
      </c>
      <c r="E80" s="25">
        <f>$P$19*(CLEF!E60)</f>
        <v>22.946949747197912</v>
      </c>
      <c r="F80" s="25">
        <f>$P$19*(CLEF!F60)</f>
        <v>23.795804135876459</v>
      </c>
      <c r="G80" s="25">
        <f>$P$19*(CLEF!G60)</f>
        <v>28.365439149439769</v>
      </c>
      <c r="H80" s="25">
        <f>$P$19*(CLEF!H60)</f>
        <v>39.268039136644802</v>
      </c>
      <c r="I80" s="25">
        <f>$P$19*(CLEF!I60)</f>
        <v>46.293605390975877</v>
      </c>
      <c r="J80" s="25">
        <f>$P$19*(CLEF!J60)</f>
        <v>50.717917976471654</v>
      </c>
      <c r="K80" s="25">
        <f>$P$19*(CLEF!K60)</f>
        <v>56.003917468336375</v>
      </c>
      <c r="L80" s="25">
        <f>$P$19*(CLEF!L60)</f>
        <v>61.601461285921388</v>
      </c>
      <c r="M80" s="25">
        <f>$P$19*(CLEF!M60)</f>
        <v>66.586488467805793</v>
      </c>
      <c r="N80" s="25">
        <f>$P$19*(CLEF!N60)</f>
        <v>70.624937040796382</v>
      </c>
      <c r="O80" s="25">
        <f>$P$19*(CLEF!O60)</f>
        <v>74.618497534729045</v>
      </c>
      <c r="P80" s="25">
        <f>$P$19*(CLEF!P60)</f>
        <v>78.531457529627573</v>
      </c>
      <c r="Q80" s="25">
        <f>$P$19*(CLEF!Q60)</f>
        <v>82.349411412286074</v>
      </c>
      <c r="R80" s="25">
        <f>$P$19*(CLEF!R60)</f>
        <v>83.292116527809554</v>
      </c>
      <c r="S80" s="25">
        <f>$P$19*(CLEF!S60)</f>
        <v>80.990882055795495</v>
      </c>
      <c r="T80" s="25">
        <f>$P$19*(CLEF!T60)</f>
        <v>83.107752765492194</v>
      </c>
      <c r="U80" s="25">
        <f>$P$19*(CLEF!U60)</f>
        <v>84.06635839376402</v>
      </c>
      <c r="V80" s="25">
        <f>$P$19*(CLEF!V60)</f>
        <v>76.308457729509342</v>
      </c>
      <c r="W80" s="25">
        <f>$P$19*(CLEF!W60)</f>
        <v>65.151145531538532</v>
      </c>
      <c r="X80" s="25">
        <f>$P$19*(CLEF!X60)</f>
        <v>53.323557801050384</v>
      </c>
      <c r="Y80" s="25">
        <f>$P$19*(CLEF!Y60)</f>
        <v>41.654326091678961</v>
      </c>
      <c r="Z80" s="13">
        <f t="shared" si="0"/>
        <v>1348.3074301054792</v>
      </c>
    </row>
    <row r="81" spans="1:26" x14ac:dyDescent="0.25">
      <c r="A81" s="24">
        <v>42055</v>
      </c>
      <c r="B81" s="25">
        <f>$P$19*(CLEF!B61)</f>
        <v>32.755224223323658</v>
      </c>
      <c r="C81" s="25">
        <f>$P$19*(CLEF!C61)</f>
        <v>28.090259940693723</v>
      </c>
      <c r="D81" s="25">
        <f>$P$19*(CLEF!D61)</f>
        <v>25.648408363591788</v>
      </c>
      <c r="E81" s="25">
        <f>$P$19*(CLEF!E61)</f>
        <v>24.391063798074946</v>
      </c>
      <c r="F81" s="25">
        <f>$P$19*(CLEF!F61)</f>
        <v>24.741694540417203</v>
      </c>
      <c r="G81" s="25">
        <f>$P$19*(CLEF!G61)</f>
        <v>29.171726203826594</v>
      </c>
      <c r="H81" s="25">
        <f>$P$19*(CLEF!H61)</f>
        <v>39.784274188037827</v>
      </c>
      <c r="I81" s="25">
        <f>$P$19*(CLEF!I61)</f>
        <v>47.061736002275261</v>
      </c>
      <c r="J81" s="25">
        <f>$P$19*(CLEF!J61)</f>
        <v>53.572916380388008</v>
      </c>
      <c r="K81" s="25">
        <f>$P$19*(CLEF!K61)</f>
        <v>61.710573792083231</v>
      </c>
      <c r="L81" s="25">
        <f>$P$19*(CLEF!L61)</f>
        <v>69.883750926535868</v>
      </c>
      <c r="M81" s="25">
        <f>$P$19*(CLEF!M61)</f>
        <v>75.724712424315769</v>
      </c>
      <c r="N81" s="25">
        <f>$P$19*(CLEF!N61)</f>
        <v>81.286738912897661</v>
      </c>
      <c r="O81" s="25">
        <f>$P$19*(CLEF!O61)</f>
        <v>85.754220462925389</v>
      </c>
      <c r="P81" s="25">
        <f>$P$19*(CLEF!P61)</f>
        <v>88.96566842685894</v>
      </c>
      <c r="Q81" s="25">
        <f>$P$19*(CLEF!Q61)</f>
        <v>91.78779898879165</v>
      </c>
      <c r="R81" s="25">
        <f>$P$19*(CLEF!R61)</f>
        <v>92.175497813945938</v>
      </c>
      <c r="S81" s="25">
        <f>$P$19*(CLEF!S61)</f>
        <v>89.49071448876623</v>
      </c>
      <c r="T81" s="25">
        <f>$P$19*(CLEF!T61)</f>
        <v>92.588323079769879</v>
      </c>
      <c r="U81" s="25">
        <f>$P$19*(CLEF!U61)</f>
        <v>94.187538044913438</v>
      </c>
      <c r="V81" s="25">
        <f>$P$19*(CLEF!V61)</f>
        <v>86.504544335158229</v>
      </c>
      <c r="W81" s="25">
        <f>$P$19*(CLEF!W61)</f>
        <v>75.790684292037881</v>
      </c>
      <c r="X81" s="25">
        <f>$P$19*(CLEF!X61)</f>
        <v>62.967294784612363</v>
      </c>
      <c r="Y81" s="25">
        <f>$P$19*(CLEF!Y61)</f>
        <v>50.925049134624103</v>
      </c>
      <c r="Z81" s="13">
        <f t="shared" si="0"/>
        <v>1504.9604135488655</v>
      </c>
    </row>
    <row r="82" spans="1:26" x14ac:dyDescent="0.25">
      <c r="A82" s="24">
        <v>42056</v>
      </c>
      <c r="B82" s="25">
        <f>$P$19*(CLEF!B62)</f>
        <v>40.939940450241977</v>
      </c>
      <c r="C82" s="25">
        <f>$P$19*(CLEF!C62)</f>
        <v>34.520810695761995</v>
      </c>
      <c r="D82" s="25">
        <f>$P$19*(CLEF!D62)</f>
        <v>31.367631897263955</v>
      </c>
      <c r="E82" s="25">
        <f>$P$19*(CLEF!E62)</f>
        <v>29.851113163019264</v>
      </c>
      <c r="F82" s="25">
        <f>$P$19*(CLEF!F62)</f>
        <v>29.940906476374032</v>
      </c>
      <c r="G82" s="25">
        <f>$P$19*(CLEF!G62)</f>
        <v>34.032681112229511</v>
      </c>
      <c r="H82" s="25">
        <f>$P$19*(CLEF!H62)</f>
        <v>45.004830831874436</v>
      </c>
      <c r="I82" s="25">
        <f>$P$19*(CLEF!I62)</f>
        <v>52.753158074879359</v>
      </c>
      <c r="J82" s="25">
        <f>$P$19*(CLEF!J62)</f>
        <v>62.907163677312674</v>
      </c>
      <c r="K82" s="25">
        <f>$P$19*(CLEF!K62)</f>
        <v>74.498510202911874</v>
      </c>
      <c r="L82" s="25">
        <f>$P$19*(CLEF!L62)</f>
        <v>85.065410889002081</v>
      </c>
      <c r="M82" s="25">
        <f>$P$19*(CLEF!M62)</f>
        <v>93.221487042939231</v>
      </c>
      <c r="N82" s="25">
        <f>$P$19*(CLEF!N62)</f>
        <v>99.029624185271388</v>
      </c>
      <c r="O82" s="25">
        <f>$P$19*(CLEF!O62)</f>
        <v>102.87532566952686</v>
      </c>
      <c r="P82" s="25">
        <f>$P$19*(CLEF!P62)</f>
        <v>103.34995168625488</v>
      </c>
      <c r="Q82" s="25">
        <f>$P$19*(CLEF!Q62)</f>
        <v>102.26122237370326</v>
      </c>
      <c r="R82" s="25">
        <f>$P$19*(CLEF!R62)</f>
        <v>95.98600392914777</v>
      </c>
      <c r="S82" s="25">
        <f>$P$19*(CLEF!S62)</f>
        <v>90.954603742639065</v>
      </c>
      <c r="T82" s="25">
        <f>$P$19*(CLEF!T62)</f>
        <v>93.136127760413331</v>
      </c>
      <c r="U82" s="25">
        <f>$P$19*(CLEF!U62)</f>
        <v>90.365221146136122</v>
      </c>
      <c r="V82" s="25">
        <f>$P$19*(CLEF!V62)</f>
        <v>81.800073532031732</v>
      </c>
      <c r="W82" s="25">
        <f>$P$19*(CLEF!W62)</f>
        <v>71.316682155374608</v>
      </c>
      <c r="X82" s="25">
        <f>$P$19*(CLEF!X62)</f>
        <v>61.730422802502389</v>
      </c>
      <c r="Y82" s="25">
        <f>$P$19*(CLEF!Y62)</f>
        <v>50.807923137079463</v>
      </c>
      <c r="Z82" s="13">
        <f t="shared" si="0"/>
        <v>1657.7168266338911</v>
      </c>
    </row>
    <row r="83" spans="1:26" x14ac:dyDescent="0.25">
      <c r="A83" s="24">
        <v>42057</v>
      </c>
      <c r="B83" s="25">
        <f>$P$19*(CLEF!B63)</f>
        <v>41.336960953488465</v>
      </c>
      <c r="C83" s="25">
        <f>$P$19*(CLEF!C63)</f>
        <v>34.580214101763161</v>
      </c>
      <c r="D83" s="25">
        <f>$P$19*(CLEF!D63)</f>
        <v>31.169840769319777</v>
      </c>
      <c r="E83" s="25">
        <f>$P$19*(CLEF!E63)</f>
        <v>29.076282433513999</v>
      </c>
      <c r="F83" s="25">
        <f>$P$19*(CLEF!F63)</f>
        <v>28.540638024569692</v>
      </c>
      <c r="G83" s="25">
        <f>$P$19*(CLEF!G63)</f>
        <v>29.226335717940056</v>
      </c>
      <c r="H83" s="25">
        <f>$P$19*(CLEF!H63)</f>
        <v>32.394724830038157</v>
      </c>
      <c r="I83" s="25">
        <f>$P$19*(CLEF!I63)</f>
        <v>38.191015282480748</v>
      </c>
      <c r="J83" s="25">
        <f>$P$19*(CLEF!J63)</f>
        <v>51.885108968615867</v>
      </c>
      <c r="K83" s="25">
        <f>$P$19*(CLEF!K63)</f>
        <v>66.082339481729477</v>
      </c>
      <c r="L83" s="25">
        <f>$P$19*(CLEF!L63)</f>
        <v>77.293751324153959</v>
      </c>
      <c r="M83" s="25">
        <f>$P$19*(CLEF!M63)</f>
        <v>86.023491886129406</v>
      </c>
      <c r="N83" s="25">
        <f>$P$19*(CLEF!N63)</f>
        <v>93.148319549877073</v>
      </c>
      <c r="O83" s="25">
        <f>$P$19*(CLEF!O63)</f>
        <v>97.140469723584786</v>
      </c>
      <c r="P83" s="25">
        <f>$P$19*(CLEF!P63)</f>
        <v>98.715593546781108</v>
      </c>
      <c r="Q83" s="25">
        <f>$P$19*(CLEF!Q63)</f>
        <v>99.41971476990193</v>
      </c>
      <c r="R83" s="25">
        <f>$P$19*(CLEF!R63)</f>
        <v>96.866747114312943</v>
      </c>
      <c r="S83" s="25">
        <f>$P$19*(CLEF!S63)</f>
        <v>90.425274456421988</v>
      </c>
      <c r="T83" s="25">
        <f>$P$19*(CLEF!T63)</f>
        <v>89.359308151155972</v>
      </c>
      <c r="U83" s="25">
        <f>$P$19*(CLEF!U63)</f>
        <v>86.869157395159277</v>
      </c>
      <c r="V83" s="25">
        <f>$P$19*(CLEF!V63)</f>
        <v>77.52715792502643</v>
      </c>
      <c r="W83" s="25">
        <f>$P$19*(CLEF!W63)</f>
        <v>68.110430234046362</v>
      </c>
      <c r="X83" s="25">
        <f>$P$19*(CLEF!X63)</f>
        <v>58.556505713873335</v>
      </c>
      <c r="Y83" s="25">
        <f>$P$19*(CLEF!Y63)</f>
        <v>48.31793994388174</v>
      </c>
      <c r="Z83" s="13">
        <f t="shared" si="0"/>
        <v>1550.2573222977655</v>
      </c>
    </row>
    <row r="84" spans="1:26" x14ac:dyDescent="0.25">
      <c r="A84" s="24">
        <v>42058</v>
      </c>
      <c r="B84" s="25">
        <f>$P$19*(CLEF!B64)</f>
        <v>39.418589923000297</v>
      </c>
      <c r="C84" s="25">
        <f>$P$19*(CLEF!C64)</f>
        <v>33.511452689426172</v>
      </c>
      <c r="D84" s="25">
        <f>$P$19*(CLEF!D64)</f>
        <v>29.968562317390582</v>
      </c>
      <c r="E84" s="25">
        <f>$P$19*(CLEF!E64)</f>
        <v>27.989919746018806</v>
      </c>
      <c r="F84" s="25">
        <f>$P$19*(CLEF!F64)</f>
        <v>27.114667434193358</v>
      </c>
      <c r="G84" s="25">
        <f>$P$19*(CLEF!G64)</f>
        <v>27.43133239925945</v>
      </c>
      <c r="H84" s="25">
        <f>$P$19*(CLEF!H64)</f>
        <v>29.397319590756936</v>
      </c>
      <c r="I84" s="25">
        <f>$P$19*(CLEF!I64)</f>
        <v>34.165462661668741</v>
      </c>
      <c r="J84" s="25">
        <f>$P$19*(CLEF!J64)</f>
        <v>46.655306448905648</v>
      </c>
      <c r="K84" s="25">
        <f>$P$19*(CLEF!K64)</f>
        <v>60.781270508807687</v>
      </c>
      <c r="L84" s="25">
        <f>$P$19*(CLEF!L64)</f>
        <v>72.979832701273352</v>
      </c>
      <c r="M84" s="25">
        <f>$P$19*(CLEF!M64)</f>
        <v>82.866085318628848</v>
      </c>
      <c r="N84" s="25">
        <f>$P$19*(CLEF!N64)</f>
        <v>95.035378279699003</v>
      </c>
      <c r="O84" s="25">
        <f>$P$19*(CLEF!O64)</f>
        <v>97.065779802805949</v>
      </c>
      <c r="P84" s="25">
        <f>$P$19*(CLEF!P64)</f>
        <v>98.816029092667819</v>
      </c>
      <c r="Q84" s="25">
        <f>$P$19*(CLEF!Q64)</f>
        <v>100.40462496490406</v>
      </c>
      <c r="R84" s="25">
        <f>$P$19*(CLEF!R64)</f>
        <v>98.90395208601845</v>
      </c>
      <c r="S84" s="25">
        <f>$P$19*(CLEF!S64)</f>
        <v>94.801536015549118</v>
      </c>
      <c r="T84" s="25">
        <f>$P$19*(CLEF!T64)</f>
        <v>94.752342769433952</v>
      </c>
      <c r="U84" s="25">
        <f>$P$19*(CLEF!U64)</f>
        <v>95.060010011152542</v>
      </c>
      <c r="V84" s="25">
        <f>$P$19*(CLEF!V64)</f>
        <v>86.246251865920371</v>
      </c>
      <c r="W84" s="25">
        <f>$P$19*(CLEF!W64)</f>
        <v>72.73183138060763</v>
      </c>
      <c r="X84" s="25">
        <f>$P$19*(CLEF!X64)</f>
        <v>61.13634086740548</v>
      </c>
      <c r="Y84" s="25">
        <f>$P$19*(CLEF!Y64)</f>
        <v>48.31793994388174</v>
      </c>
      <c r="Z84" s="13">
        <f t="shared" si="0"/>
        <v>1555.5518188193762</v>
      </c>
    </row>
    <row r="85" spans="1:26" x14ac:dyDescent="0.25">
      <c r="A85" s="24">
        <v>42059</v>
      </c>
      <c r="B85" s="25">
        <f>$P$19*(CLEF!B65)</f>
        <v>38.01166922807549</v>
      </c>
      <c r="C85" s="25">
        <f>$P$19*(CLEF!C65)</f>
        <v>32.972481361003553</v>
      </c>
      <c r="D85" s="25">
        <f>$P$19*(CLEF!D65)</f>
        <v>29.858015553461087</v>
      </c>
      <c r="E85" s="25">
        <f>$P$19*(CLEF!E65)</f>
        <v>28.137146804568335</v>
      </c>
      <c r="F85" s="25">
        <f>$P$19*(CLEF!F65)</f>
        <v>28.345258604054017</v>
      </c>
      <c r="G85" s="25">
        <f>$P$19*(CLEF!G65)</f>
        <v>32.538685211925213</v>
      </c>
      <c r="H85" s="25">
        <f>$P$19*(CLEF!H65)</f>
        <v>41.842059063133419</v>
      </c>
      <c r="I85" s="25">
        <f>$P$19*(CLEF!I65)</f>
        <v>49.47510908480934</v>
      </c>
      <c r="J85" s="25">
        <f>$P$19*(CLEF!J65)</f>
        <v>57.488408967305723</v>
      </c>
      <c r="K85" s="25">
        <f>$P$19*(CLEF!K65)</f>
        <v>67.964550061233567</v>
      </c>
      <c r="L85" s="25">
        <f>$P$19*(CLEF!L65)</f>
        <v>78.341261385027749</v>
      </c>
      <c r="M85" s="25">
        <f>$P$19*(CLEF!M65)</f>
        <v>86.093806024099962</v>
      </c>
      <c r="N85" s="25">
        <f>$P$19*(CLEF!N65)</f>
        <v>94.015976080440026</v>
      </c>
      <c r="O85" s="25">
        <f>$P$19*(CLEF!O65)</f>
        <v>99.621351863042307</v>
      </c>
      <c r="P85" s="25">
        <f>$P$19*(CLEF!P65)</f>
        <v>103.14457395310626</v>
      </c>
      <c r="Q85" s="25">
        <f>$P$19*(CLEF!Q65)</f>
        <v>105.89540574614476</v>
      </c>
      <c r="R85" s="25">
        <f>$P$19*(CLEF!R65)</f>
        <v>103.43986867691368</v>
      </c>
      <c r="S85" s="25">
        <f>$P$19*(CLEF!S65)</f>
        <v>99.621351863042307</v>
      </c>
      <c r="T85" s="25">
        <f>$P$19*(CLEF!T65)</f>
        <v>103.28574920189844</v>
      </c>
      <c r="U85" s="25">
        <f>$P$19*(CLEF!U65)</f>
        <v>104.03172442053807</v>
      </c>
      <c r="V85" s="25">
        <f>$P$19*(CLEF!V65)</f>
        <v>92.175497813945938</v>
      </c>
      <c r="W85" s="25">
        <f>$P$19*(CLEF!W65)</f>
        <v>78.128962111403126</v>
      </c>
      <c r="X85" s="25">
        <f>$P$19*(CLEF!X65)</f>
        <v>63.268381196879638</v>
      </c>
      <c r="Y85" s="25">
        <f>$P$19*(CLEF!Y65)</f>
        <v>49.483995099624138</v>
      </c>
      <c r="Z85" s="13">
        <f t="shared" si="0"/>
        <v>1667.1812893756758</v>
      </c>
    </row>
    <row r="86" spans="1:26" x14ac:dyDescent="0.25">
      <c r="A86" s="24">
        <v>42060</v>
      </c>
      <c r="B86" s="25">
        <f>$P$19*(CLEF!B66)</f>
        <v>38.841730650927659</v>
      </c>
      <c r="C86" s="25">
        <f>$P$19*(CLEF!C66)</f>
        <v>32.899982523301205</v>
      </c>
      <c r="D86" s="25">
        <f>$P$19*(CLEF!D66)</f>
        <v>29.561933284498359</v>
      </c>
      <c r="E86" s="25">
        <f>$P$19*(CLEF!E66)</f>
        <v>27.796437774722328</v>
      </c>
      <c r="F86" s="25">
        <f>$P$19*(CLEF!F66)</f>
        <v>27.92980180436761</v>
      </c>
      <c r="G86" s="25">
        <f>$P$19*(CLEF!G66)</f>
        <v>32.143562157897925</v>
      </c>
      <c r="H86" s="25">
        <f>$P$19*(CLEF!H66)</f>
        <v>42.630197869510994</v>
      </c>
      <c r="I86" s="25">
        <f>$P$19*(CLEF!I66)</f>
        <v>49.191177911487706</v>
      </c>
      <c r="J86" s="25">
        <f>$P$19*(CLEF!J66)</f>
        <v>56.458615879713314</v>
      </c>
      <c r="K86" s="25">
        <f>$P$19*(CLEF!K66)</f>
        <v>65.334813509280963</v>
      </c>
      <c r="L86" s="25">
        <f>$P$19*(CLEF!L66)</f>
        <v>73.813169976846041</v>
      </c>
      <c r="M86" s="25">
        <f>$P$19*(CLEF!M66)</f>
        <v>81.252574055057906</v>
      </c>
      <c r="N86" s="25">
        <f>$P$19*(CLEF!N66)</f>
        <v>88.644245875178257</v>
      </c>
      <c r="O86" s="25">
        <f>$P$19*(CLEF!O66)</f>
        <v>95.343504324319625</v>
      </c>
      <c r="P86" s="25">
        <f>$P$19*(CLEF!P66)</f>
        <v>100.73400714849643</v>
      </c>
      <c r="Q86" s="25">
        <f>$P$19*(CLEF!Q66)</f>
        <v>103.94155050025418</v>
      </c>
      <c r="R86" s="25">
        <f>$P$19*(CLEF!R66)</f>
        <v>102.990674703484</v>
      </c>
      <c r="S86" s="25">
        <f>$P$19*(CLEF!S66)</f>
        <v>97.464457980885413</v>
      </c>
      <c r="T86" s="25">
        <f>$P$19*(CLEF!T66)</f>
        <v>98.565035978121841</v>
      </c>
      <c r="U86" s="25">
        <f>$P$19*(CLEF!U66)</f>
        <v>98.602664598392437</v>
      </c>
      <c r="V86" s="25">
        <f>$P$19*(CLEF!V66)</f>
        <v>88.252186028700407</v>
      </c>
      <c r="W86" s="25">
        <f>$P$19*(CLEF!W66)</f>
        <v>74.46580314142345</v>
      </c>
      <c r="X86" s="25">
        <f>$P$19*(CLEF!X66)</f>
        <v>60.978404152245311</v>
      </c>
      <c r="Y86" s="25">
        <f>$P$19*(CLEF!Y66)</f>
        <v>47.261269384370031</v>
      </c>
      <c r="Z86" s="13">
        <f t="shared" si="0"/>
        <v>1615.0978012134833</v>
      </c>
    </row>
    <row r="87" spans="1:26" x14ac:dyDescent="0.25">
      <c r="A87" s="24">
        <v>42061</v>
      </c>
      <c r="B87" s="25">
        <f>$P$19*(CLEF!B67)</f>
        <v>36.982858776611501</v>
      </c>
      <c r="C87" s="25">
        <f>$P$19*(CLEF!C67)</f>
        <v>31.141635960656966</v>
      </c>
      <c r="D87" s="25">
        <f>$P$19*(CLEF!D67)</f>
        <v>27.789777951380014</v>
      </c>
      <c r="E87" s="25">
        <f>$P$19*(CLEF!E67)</f>
        <v>26.292168679002909</v>
      </c>
      <c r="F87" s="25">
        <f>$P$19*(CLEF!F67)</f>
        <v>26.402401462163798</v>
      </c>
      <c r="G87" s="25">
        <f>$P$19*(CLEF!G67)</f>
        <v>29.975478272439943</v>
      </c>
      <c r="H87" s="25">
        <f>$P$19*(CLEF!H67)</f>
        <v>39.744444111755556</v>
      </c>
      <c r="I87" s="25">
        <f>$P$19*(CLEF!I67)</f>
        <v>46.663935534095302</v>
      </c>
      <c r="J87" s="25">
        <f>$P$19*(CLEF!J67)</f>
        <v>52.808223998140562</v>
      </c>
      <c r="K87" s="25">
        <f>$P$19*(CLEF!K67)</f>
        <v>60.084023748995484</v>
      </c>
      <c r="L87" s="25">
        <f>$P$19*(CLEF!L67)</f>
        <v>70.402170677660664</v>
      </c>
      <c r="M87" s="25">
        <f>$P$19*(CLEF!M67)</f>
        <v>77.705227709445921</v>
      </c>
      <c r="N87" s="25">
        <f>$P$19*(CLEF!N67)</f>
        <v>84.518685791535077</v>
      </c>
      <c r="O87" s="25">
        <f>$P$19*(CLEF!O67)</f>
        <v>89.323486815360397</v>
      </c>
      <c r="P87" s="25">
        <f>$P$19*(CLEF!P67)</f>
        <v>92.45466102771779</v>
      </c>
      <c r="Q87" s="25">
        <f>$P$19*(CLEF!Q67)</f>
        <v>93.099557179530748</v>
      </c>
      <c r="R87" s="25">
        <f>$P$19*(CLEF!R67)</f>
        <v>90.305187783802538</v>
      </c>
      <c r="S87" s="25">
        <f>$P$19*(CLEF!S67)</f>
        <v>88.394652707922049</v>
      </c>
      <c r="T87" s="25">
        <f>$P$19*(CLEF!T67)</f>
        <v>93.416740791355636</v>
      </c>
      <c r="U87" s="25">
        <f>$P$19*(CLEF!U67)</f>
        <v>93.258081561364534</v>
      </c>
      <c r="V87" s="25">
        <f>$P$19*(CLEF!V67)</f>
        <v>84.739490074086277</v>
      </c>
      <c r="W87" s="25">
        <f>$P$19*(CLEF!W67)</f>
        <v>73.444619590027457</v>
      </c>
      <c r="X87" s="25">
        <f>$P$19*(CLEF!X67)</f>
        <v>60.574623686936135</v>
      </c>
      <c r="Y87" s="25">
        <f>$P$19*(CLEF!Y67)</f>
        <v>48.256491872773701</v>
      </c>
      <c r="Z87" s="13">
        <f t="shared" si="0"/>
        <v>1517.7786257647608</v>
      </c>
    </row>
    <row r="88" spans="1:26" x14ac:dyDescent="0.25">
      <c r="A88" s="24">
        <v>42062</v>
      </c>
      <c r="B88" s="25">
        <f>$P$19*(CLEF!B68)</f>
        <v>38.676572378089496</v>
      </c>
      <c r="C88" s="25">
        <f>$P$19*(CLEF!C68)</f>
        <v>33.606588064396817</v>
      </c>
      <c r="D88" s="25">
        <f>$P$19*(CLEF!D68)</f>
        <v>31.035981631499347</v>
      </c>
      <c r="E88" s="25">
        <f>$P$19*(CLEF!E68)</f>
        <v>29.864918741821</v>
      </c>
      <c r="F88" s="25">
        <f>$P$19*(CLEF!F68)</f>
        <v>30.231929545683986</v>
      </c>
      <c r="G88" s="25">
        <f>$P$19*(CLEF!G68)</f>
        <v>34.424389076829492</v>
      </c>
      <c r="H88" s="25">
        <f>$P$19*(CLEF!H68)</f>
        <v>45.276429383189374</v>
      </c>
      <c r="I88" s="25">
        <f>$P$19*(CLEF!I68)</f>
        <v>51.839621653071987</v>
      </c>
      <c r="J88" s="25">
        <f>$P$19*(CLEF!J68)</f>
        <v>55.9472094296449</v>
      </c>
      <c r="K88" s="25">
        <f>$P$19*(CLEF!K68)</f>
        <v>61.254927454014805</v>
      </c>
      <c r="L88" s="25">
        <f>$P$19*(CLEF!L68)</f>
        <v>67.310024633904561</v>
      </c>
      <c r="M88" s="25">
        <f>$P$19*(CLEF!M68)</f>
        <v>66.01047458995005</v>
      </c>
      <c r="N88" s="25">
        <f>$P$19*(CLEF!N68)</f>
        <v>72.237095035285876</v>
      </c>
      <c r="O88" s="25">
        <f>$P$19*(CLEF!O68)</f>
        <v>73.109392257463156</v>
      </c>
      <c r="P88" s="25">
        <f>$P$19*(CLEF!P68)</f>
        <v>72.785708804873067</v>
      </c>
      <c r="Q88" s="25">
        <f>$P$19*(CLEF!Q68)</f>
        <v>71.990360010629786</v>
      </c>
      <c r="R88" s="25">
        <f>$P$19*(CLEF!R68)</f>
        <v>70.275033600793606</v>
      </c>
      <c r="S88" s="25">
        <f>$P$19*(CLEF!S68)</f>
        <v>73.087791018917272</v>
      </c>
      <c r="T88" s="25">
        <f>$P$19*(CLEF!T68)</f>
        <v>78.419549517435684</v>
      </c>
      <c r="U88" s="25">
        <f>$P$19*(CLEF!U68)</f>
        <v>79.384566018605582</v>
      </c>
      <c r="V88" s="25">
        <f>$P$19*(CLEF!V68)</f>
        <v>72.850388045288554</v>
      </c>
      <c r="W88" s="25">
        <f>$P$19*(CLEF!W68)</f>
        <v>62.217720556425512</v>
      </c>
      <c r="X88" s="25">
        <f>$P$19*(CLEF!X68)</f>
        <v>50.780913210757177</v>
      </c>
      <c r="Y88" s="25">
        <f>$P$19*(CLEF!Y68)</f>
        <v>40.464437521532538</v>
      </c>
      <c r="Z88" s="13">
        <f t="shared" si="0"/>
        <v>1363.0820221801034</v>
      </c>
    </row>
    <row r="89" spans="1:26" x14ac:dyDescent="0.25">
      <c r="A89" s="24">
        <v>42063</v>
      </c>
      <c r="B89" s="25">
        <f>$P$19*(CLEF!B69)</f>
        <v>32.610785090582318</v>
      </c>
      <c r="C89" s="25">
        <f>$P$19*(CLEF!C69)</f>
        <v>28.486673228273354</v>
      </c>
      <c r="D89" s="25">
        <f>$P$19*(CLEF!D69)</f>
        <v>26.669205722631993</v>
      </c>
      <c r="E89" s="25">
        <f>$P$19*(CLEF!E69)</f>
        <v>26.111111489252572</v>
      </c>
      <c r="F89" s="25">
        <f>$P$19*(CLEF!F69)</f>
        <v>26.937351283410329</v>
      </c>
      <c r="G89" s="25">
        <f>$P$19*(CLEF!G69)</f>
        <v>31.850586184061505</v>
      </c>
      <c r="H89" s="25">
        <f>$P$19*(CLEF!H69)</f>
        <v>43.609026332827369</v>
      </c>
      <c r="I89" s="25">
        <f>$P$19*(CLEF!I69)</f>
        <v>51.141636021108006</v>
      </c>
      <c r="J89" s="25">
        <f>$P$19*(CLEF!J69)</f>
        <v>53.619157728527419</v>
      </c>
      <c r="K89" s="25">
        <f>$P$19*(CLEF!K69)</f>
        <v>55.165695338213659</v>
      </c>
      <c r="L89" s="25">
        <f>$P$19*(CLEF!L69)</f>
        <v>56.401678040611785</v>
      </c>
      <c r="M89" s="25">
        <f>$P$19*(CLEF!M69)</f>
        <v>56.781806218923457</v>
      </c>
      <c r="N89" s="25">
        <f>$P$19*(CLEF!N69)</f>
        <v>56.857985054859157</v>
      </c>
      <c r="O89" s="25">
        <f>$P$19*(CLEF!O69)</f>
        <v>57.478831157506498</v>
      </c>
      <c r="P89" s="25">
        <f>$P$19*(CLEF!P69)</f>
        <v>58.160838479708339</v>
      </c>
      <c r="Q89" s="25">
        <f>$P$19*(CLEF!Q69)</f>
        <v>59.118520916749439</v>
      </c>
      <c r="R89" s="25">
        <f>$P$19*(CLEF!R69)</f>
        <v>59.722264044086053</v>
      </c>
      <c r="S89" s="25">
        <f>$P$19*(CLEF!S69)</f>
        <v>58.934116859568547</v>
      </c>
      <c r="T89" s="25">
        <f>$P$19*(CLEF!T69)</f>
        <v>61.710573792083231</v>
      </c>
      <c r="U89" s="25">
        <f>$P$19*(CLEF!U69)</f>
        <v>63.389016837145348</v>
      </c>
      <c r="V89" s="25">
        <f>$P$19*(CLEF!V69)</f>
        <v>58.064537745366529</v>
      </c>
      <c r="W89" s="25">
        <f>$P$19*(CLEF!W69)</f>
        <v>51.413015942866139</v>
      </c>
      <c r="X89" s="25">
        <f>$P$19*(CLEF!X69)</f>
        <v>44.027135412246572</v>
      </c>
      <c r="Y89" s="25">
        <f>$P$19*(CLEF!Y69)</f>
        <v>36.309901042433012</v>
      </c>
      <c r="Z89" s="13">
        <f t="shared" si="0"/>
        <v>1154.5714499630426</v>
      </c>
    </row>
    <row r="90" spans="1:26" x14ac:dyDescent="0.25">
      <c r="A90" s="24">
        <v>42064</v>
      </c>
      <c r="B90" s="25">
        <f>$P$19*(CLEF!B70)</f>
        <v>30.030834637886102</v>
      </c>
      <c r="C90" s="25">
        <f>$P$19*(CLEF!C70)</f>
        <v>26.37644359084382</v>
      </c>
      <c r="D90" s="25">
        <f>$P$19*(CLEF!D70)</f>
        <v>24.478486895741902</v>
      </c>
      <c r="E90" s="25">
        <f>$P$19*(CLEF!E70)</f>
        <v>23.672717291236751</v>
      </c>
      <c r="F90" s="25">
        <f>$P$19*(CLEF!F70)</f>
        <v>23.987219499318542</v>
      </c>
      <c r="G90" s="25">
        <f>$P$19*(CLEF!G70)</f>
        <v>25.962853919489159</v>
      </c>
      <c r="H90" s="25">
        <f>$P$19*(CLEF!H70)</f>
        <v>29.989312576292939</v>
      </c>
      <c r="I90" s="25">
        <f>$P$19*(CLEF!I70)</f>
        <v>35.877305361121806</v>
      </c>
      <c r="J90" s="25">
        <f>$P$19*(CLEF!J70)</f>
        <v>44.010372749001455</v>
      </c>
      <c r="K90" s="25">
        <f>$P$19*(CLEF!K70)</f>
        <v>49.804423046404985</v>
      </c>
      <c r="L90" s="25">
        <f>$P$19*(CLEF!L70)</f>
        <v>53.637659853209804</v>
      </c>
      <c r="M90" s="25">
        <f>$P$19*(CLEF!M70)</f>
        <v>55.673525519400442</v>
      </c>
      <c r="N90" s="25">
        <f>$P$19*(CLEF!N70)</f>
        <v>57.651353815360878</v>
      </c>
      <c r="O90" s="25">
        <f>$P$19*(CLEF!O70)</f>
        <v>59.634433609233916</v>
      </c>
      <c r="P90" s="25">
        <f>$P$19*(CLEF!P70)</f>
        <v>61.126463838322273</v>
      </c>
      <c r="Q90" s="25">
        <f>$P$19*(CLEF!Q70)</f>
        <v>63.067577130225729</v>
      </c>
      <c r="R90" s="25">
        <f>$P$19*(CLEF!R70)</f>
        <v>63.308580310278749</v>
      </c>
      <c r="S90" s="25">
        <f>$P$19*(CLEF!S70)</f>
        <v>61.670885346262033</v>
      </c>
      <c r="T90" s="25">
        <f>$P$19*(CLEF!T70)</f>
        <v>61.809850760902577</v>
      </c>
      <c r="U90" s="25">
        <f>$P$19*(CLEF!U70)</f>
        <v>64.10512877437111</v>
      </c>
      <c r="V90" s="25">
        <f>$P$19*(CLEF!V70)</f>
        <v>57.977935306455635</v>
      </c>
      <c r="W90" s="25">
        <f>$P$19*(CLEF!W70)</f>
        <v>51.467378102371555</v>
      </c>
      <c r="X90" s="25">
        <f>$P$19*(CLEF!X70)</f>
        <v>44.464084933618544</v>
      </c>
      <c r="Y90" s="25">
        <f>$P$19*(CLEF!Y70)</f>
        <v>36.660903614605431</v>
      </c>
      <c r="Z90" s="13">
        <f t="shared" si="0"/>
        <v>1106.4457304819559</v>
      </c>
    </row>
    <row r="91" spans="1:26" x14ac:dyDescent="0.25">
      <c r="A91" s="24">
        <v>42065</v>
      </c>
      <c r="B91" s="25">
        <f>$P$19*(CLEF!B71)</f>
        <v>30.391895765507307</v>
      </c>
      <c r="C91" s="25">
        <f>$P$19*(CLEF!C71)</f>
        <v>26.727952043085626</v>
      </c>
      <c r="D91" s="25">
        <f>$P$19*(CLEF!D71)</f>
        <v>24.754263346178668</v>
      </c>
      <c r="E91" s="25">
        <f>$P$19*(CLEF!E71)</f>
        <v>23.049939029933281</v>
      </c>
      <c r="F91" s="25">
        <f>$P$19*(CLEF!F71)</f>
        <v>22.801945688448491</v>
      </c>
      <c r="G91" s="25">
        <f>$P$19*(CLEF!G71)</f>
        <v>23.746531097952232</v>
      </c>
      <c r="H91" s="25">
        <f>$P$19*(CLEF!H71)</f>
        <v>26.136938502005702</v>
      </c>
      <c r="I91" s="25">
        <f>$P$19*(CLEF!I71)</f>
        <v>30.559267064169472</v>
      </c>
      <c r="J91" s="25">
        <f>$P$19*(CLEF!J71)</f>
        <v>40.135639015023337</v>
      </c>
      <c r="K91" s="25">
        <f>$P$19*(CLEF!K71)</f>
        <v>49.076064263367272</v>
      </c>
      <c r="L91" s="25">
        <f>$P$19*(CLEF!L71)</f>
        <v>55.146931496397592</v>
      </c>
      <c r="M91" s="25">
        <f>$P$19*(CLEF!M71)</f>
        <v>59.751555218229093</v>
      </c>
      <c r="N91" s="25">
        <f>$P$19*(CLEF!N71)</f>
        <v>63.399074993635068</v>
      </c>
      <c r="O91" s="25">
        <f>$P$19*(CLEF!O71)</f>
        <v>67.071860047458472</v>
      </c>
      <c r="P91" s="25">
        <f>$P$19*(CLEF!P71)</f>
        <v>69.693792162567959</v>
      </c>
      <c r="Q91" s="25">
        <f>$P$19*(CLEF!Q71)</f>
        <v>72.033240128812963</v>
      </c>
      <c r="R91" s="25">
        <f>$P$19*(CLEF!R71)</f>
        <v>72.796486683480424</v>
      </c>
      <c r="S91" s="25">
        <f>$P$19*(CLEF!S71)</f>
        <v>70.996996272417931</v>
      </c>
      <c r="T91" s="25">
        <f>$P$19*(CLEF!T71)</f>
        <v>71.722648517292654</v>
      </c>
      <c r="U91" s="25">
        <f>$P$19*(CLEF!U71)</f>
        <v>74.356831467804582</v>
      </c>
      <c r="V91" s="25">
        <f>$P$19*(CLEF!V71)</f>
        <v>66.968441883749449</v>
      </c>
      <c r="W91" s="25">
        <f>$P$19*(CLEF!W71)</f>
        <v>57.584230950793234</v>
      </c>
      <c r="X91" s="25">
        <f>$P$19*(CLEF!X71)</f>
        <v>47.696493806830361</v>
      </c>
      <c r="Y91" s="25">
        <f>$P$19*(CLEF!Y71)</f>
        <v>37.86383216114578</v>
      </c>
      <c r="Z91" s="13">
        <f t="shared" si="0"/>
        <v>1184.4628516062871</v>
      </c>
    </row>
    <row r="92" spans="1:26" x14ac:dyDescent="0.25">
      <c r="A92" s="24">
        <v>42066</v>
      </c>
      <c r="B92" s="25">
        <f>$P$19*(CLEF!B72)</f>
        <v>31.275722505133196</v>
      </c>
      <c r="C92" s="25">
        <f>$P$19*(CLEF!C72)</f>
        <v>26.298646577020591</v>
      </c>
      <c r="D92" s="25">
        <f>$P$19*(CLEF!D72)</f>
        <v>23.765002502788136</v>
      </c>
      <c r="E92" s="25">
        <f>$P$19*(CLEF!E72)</f>
        <v>22.850229307940506</v>
      </c>
      <c r="F92" s="25">
        <f>$P$19*(CLEF!F72)</f>
        <v>23.372503402401446</v>
      </c>
      <c r="G92" s="25">
        <f>$P$19*(CLEF!G72)</f>
        <v>27.530667217140355</v>
      </c>
      <c r="H92" s="25">
        <f>$P$19*(CLEF!H72)</f>
        <v>37.005909433368743</v>
      </c>
      <c r="I92" s="25">
        <f>$P$19*(CLEF!I72)</f>
        <v>43.684138751235118</v>
      </c>
      <c r="J92" s="25">
        <f>$P$19*(CLEF!J72)</f>
        <v>50.143774418620033</v>
      </c>
      <c r="K92" s="25">
        <f>$P$19*(CLEF!K72)</f>
        <v>57.833741533527125</v>
      </c>
      <c r="L92" s="25">
        <f>$P$19*(CLEF!L72)</f>
        <v>65.447182319170096</v>
      </c>
      <c r="M92" s="25">
        <f>$P$19*(CLEF!M72)</f>
        <v>71.306014389463741</v>
      </c>
      <c r="N92" s="25">
        <f>$P$19*(CLEF!N72)</f>
        <v>77.28264550121142</v>
      </c>
      <c r="O92" s="25">
        <f>$P$19*(CLEF!O72)</f>
        <v>83.292116527809554</v>
      </c>
      <c r="P92" s="25">
        <f>$P$19*(CLEF!P72)</f>
        <v>87.222738838600208</v>
      </c>
      <c r="Q92" s="25">
        <f>$P$19*(CLEF!Q72)</f>
        <v>90.822126598951357</v>
      </c>
      <c r="R92" s="25">
        <f>$P$19*(CLEF!R72)</f>
        <v>91.90886710066242</v>
      </c>
      <c r="S92" s="25">
        <f>$P$19*(CLEF!S72)</f>
        <v>89.204134227384188</v>
      </c>
      <c r="T92" s="25">
        <f>$P$19*(CLEF!T72)</f>
        <v>89.16834401039408</v>
      </c>
      <c r="U92" s="25">
        <f>$P$19*(CLEF!U72)</f>
        <v>90.858247154030906</v>
      </c>
      <c r="V92" s="25">
        <f>$P$19*(CLEF!V72)</f>
        <v>80.661524208704861</v>
      </c>
      <c r="W92" s="25">
        <f>$P$19*(CLEF!W72)</f>
        <v>67.683651375614872</v>
      </c>
      <c r="X92" s="25">
        <f>$P$19*(CLEF!X72)</f>
        <v>54.725588853916641</v>
      </c>
      <c r="Y92" s="25">
        <f>$P$19*(CLEF!Y72)</f>
        <v>41.907456429830354</v>
      </c>
      <c r="Z92" s="13">
        <f t="shared" si="0"/>
        <v>1425.2509731849198</v>
      </c>
    </row>
    <row r="93" spans="1:26" x14ac:dyDescent="0.25">
      <c r="A93" s="24">
        <v>42067</v>
      </c>
      <c r="B93" s="25">
        <f>$P$19*(CLEF!B73)</f>
        <v>32.762454558100686</v>
      </c>
      <c r="C93" s="25">
        <f>$P$19*(CLEF!C73)</f>
        <v>27.50416037817412</v>
      </c>
      <c r="D93" s="25">
        <f>$P$19*(CLEF!D73)</f>
        <v>24.823448829010239</v>
      </c>
      <c r="E93" s="25">
        <f>$P$19*(CLEF!E73)</f>
        <v>23.519307564363018</v>
      </c>
      <c r="F93" s="25">
        <f>$P$19*(CLEF!F73)</f>
        <v>23.801966856248391</v>
      </c>
      <c r="G93" s="25">
        <f>$P$19*(CLEF!G73)</f>
        <v>27.650105980270322</v>
      </c>
      <c r="H93" s="25">
        <f>$P$19*(CLEF!H73)</f>
        <v>37.175167010396841</v>
      </c>
      <c r="I93" s="25">
        <f>$P$19*(CLEF!I73)</f>
        <v>44.119387111238161</v>
      </c>
      <c r="J93" s="25">
        <f>$P$19*(CLEF!J73)</f>
        <v>50.24222274950241</v>
      </c>
      <c r="K93" s="25">
        <f>$P$19*(CLEF!K73)</f>
        <v>57.84334886629572</v>
      </c>
      <c r="L93" s="25">
        <f>$P$19*(CLEF!L73)</f>
        <v>65.120559336334637</v>
      </c>
      <c r="M93" s="25">
        <f>$P$19*(CLEF!M73)</f>
        <v>71.370032953700317</v>
      </c>
      <c r="N93" s="25">
        <f>$P$19*(CLEF!N73)</f>
        <v>77.249332819892302</v>
      </c>
      <c r="O93" s="25">
        <f>$P$19*(CLEF!O73)</f>
        <v>82.889086105505456</v>
      </c>
      <c r="P93" s="25">
        <f>$P$19*(CLEF!P73)</f>
        <v>87.837314501933378</v>
      </c>
      <c r="Q93" s="25">
        <f>$P$19*(CLEF!Q73)</f>
        <v>91.594255976761247</v>
      </c>
      <c r="R93" s="25">
        <f>$P$19*(CLEF!R73)</f>
        <v>92.515404537151952</v>
      </c>
      <c r="S93" s="25">
        <f>$P$19*(CLEF!S73)</f>
        <v>89.670060543171516</v>
      </c>
      <c r="T93" s="25">
        <f>$P$19*(CLEF!T73)</f>
        <v>89.957387655886293</v>
      </c>
      <c r="U93" s="25">
        <f>$P$19*(CLEF!U73)</f>
        <v>91.051011398005002</v>
      </c>
      <c r="V93" s="25">
        <f>$P$19*(CLEF!V73)</f>
        <v>82.108849879896141</v>
      </c>
      <c r="W93" s="25">
        <f>$P$19*(CLEF!W73)</f>
        <v>70.540032172623015</v>
      </c>
      <c r="X93" s="25">
        <f>$P$19*(CLEF!X73)</f>
        <v>57.45967793166227</v>
      </c>
      <c r="Y93" s="25">
        <f>$P$19*(CLEF!Y73)</f>
        <v>44.920123847387522</v>
      </c>
      <c r="Z93" s="13">
        <f t="shared" si="0"/>
        <v>1443.724699563511</v>
      </c>
    </row>
    <row r="94" spans="1:26" x14ac:dyDescent="0.25">
      <c r="A94" s="24">
        <v>42068</v>
      </c>
      <c r="B94" s="25">
        <f>$P$19*(CLEF!B74)</f>
        <v>35.28953336228453</v>
      </c>
      <c r="C94" s="25">
        <f>$P$19*(CLEF!C74)</f>
        <v>30.273619170076145</v>
      </c>
      <c r="D94" s="25">
        <f>$P$19*(CLEF!D74)</f>
        <v>27.537295921677138</v>
      </c>
      <c r="E94" s="25">
        <f>$P$19*(CLEF!E74)</f>
        <v>26.44136220668647</v>
      </c>
      <c r="F94" s="25">
        <f>$P$19*(CLEF!F74)</f>
        <v>26.88492487319246</v>
      </c>
      <c r="G94" s="25">
        <f>$P$19*(CLEF!G74)</f>
        <v>30.993770168675987</v>
      </c>
      <c r="H94" s="25">
        <f>$P$19*(CLEF!H74)</f>
        <v>41.735897258070231</v>
      </c>
      <c r="I94" s="25">
        <f>$P$19*(CLEF!I74)</f>
        <v>49.014135845568745</v>
      </c>
      <c r="J94" s="25">
        <f>$P$19*(CLEF!J74)</f>
        <v>55.053160162402648</v>
      </c>
      <c r="K94" s="25">
        <f>$P$19*(CLEF!K74)</f>
        <v>64.064677518855376</v>
      </c>
      <c r="L94" s="25">
        <f>$P$19*(CLEF!L74)</f>
        <v>72.365993915296741</v>
      </c>
      <c r="M94" s="25">
        <f>$P$19*(CLEF!M74)</f>
        <v>79.869287295014502</v>
      </c>
      <c r="N94" s="25">
        <f>$P$19*(CLEF!N74)</f>
        <v>86.387090792237444</v>
      </c>
      <c r="O94" s="25">
        <f>$P$19*(CLEF!O74)</f>
        <v>90.713808021289566</v>
      </c>
      <c r="P94" s="25">
        <f>$P$19*(CLEF!P74)</f>
        <v>92.466808133768438</v>
      </c>
      <c r="Q94" s="25">
        <f>$P$19*(CLEF!Q74)</f>
        <v>93.038622169754902</v>
      </c>
      <c r="R94" s="25">
        <f>$P$19*(CLEF!R74)</f>
        <v>90.786013225134624</v>
      </c>
      <c r="S94" s="25">
        <f>$P$19*(CLEF!S74)</f>
        <v>87.884678919785131</v>
      </c>
      <c r="T94" s="25">
        <f>$P$19*(CLEF!T74)</f>
        <v>89.885512790130704</v>
      </c>
      <c r="U94" s="25">
        <f>$P$19*(CLEF!U74)</f>
        <v>90.8943748903733</v>
      </c>
      <c r="V94" s="25">
        <f>$P$19*(CLEF!V74)</f>
        <v>83.130787064928626</v>
      </c>
      <c r="W94" s="25">
        <f>$P$19*(CLEF!W74)</f>
        <v>71.818967204791505</v>
      </c>
      <c r="X94" s="25">
        <f>$P$19*(CLEF!X74)</f>
        <v>59.167096175303527</v>
      </c>
      <c r="Y94" s="25">
        <f>$P$19*(CLEF!Y74)</f>
        <v>46.457057714936575</v>
      </c>
      <c r="Z94" s="13">
        <f t="shared" si="0"/>
        <v>1522.1544748002352</v>
      </c>
    </row>
    <row r="95" spans="1:26" x14ac:dyDescent="0.25">
      <c r="A95" s="24">
        <v>42069</v>
      </c>
      <c r="B95" s="25">
        <f>$P$19*(CLEF!B75)</f>
        <v>36.990541530945819</v>
      </c>
      <c r="C95" s="25">
        <f>$P$19*(CLEF!C75)</f>
        <v>31.943335783941553</v>
      </c>
      <c r="D95" s="25">
        <f>$P$19*(CLEF!D75)</f>
        <v>28.967395339212725</v>
      </c>
      <c r="E95" s="25">
        <f>$P$19*(CLEF!E75)</f>
        <v>27.756490803439803</v>
      </c>
      <c r="F95" s="25">
        <f>$P$19*(CLEF!F75)</f>
        <v>27.949833936988515</v>
      </c>
      <c r="G95" s="25">
        <f>$P$19*(CLEF!G75)</f>
        <v>31.964758687794191</v>
      </c>
      <c r="H95" s="25">
        <f>$P$19*(CLEF!H75)</f>
        <v>42.169556564196057</v>
      </c>
      <c r="I95" s="25">
        <f>$P$19*(CLEF!I75)</f>
        <v>49.421809752200488</v>
      </c>
      <c r="J95" s="25">
        <f>$P$19*(CLEF!J75)</f>
        <v>57.929850767527213</v>
      </c>
      <c r="K95" s="25">
        <f>$P$19*(CLEF!K75)</f>
        <v>67.27893575030366</v>
      </c>
      <c r="L95" s="25">
        <f>$P$19*(CLEF!L75)</f>
        <v>74.607585605882491</v>
      </c>
      <c r="M95" s="25">
        <f>$P$19*(CLEF!M75)</f>
        <v>80.934048345004797</v>
      </c>
      <c r="N95" s="25">
        <f>$P$19*(CLEF!N75)</f>
        <v>85.275261750965981</v>
      </c>
      <c r="O95" s="25">
        <f>$P$19*(CLEF!O75)</f>
        <v>84.379378867951786</v>
      </c>
      <c r="P95" s="25">
        <f>$P$19*(CLEF!P75)</f>
        <v>82.360875500451243</v>
      </c>
      <c r="Q95" s="25">
        <f>$P$19*(CLEF!Q75)</f>
        <v>70.741764616975189</v>
      </c>
      <c r="R95" s="25">
        <f>$P$19*(CLEF!R75)</f>
        <v>65.385878272277381</v>
      </c>
      <c r="S95" s="25">
        <f>$P$19*(CLEF!S75)</f>
        <v>66.25703127991288</v>
      </c>
      <c r="T95" s="25">
        <f>$P$19*(CLEF!T75)</f>
        <v>72.376740675098574</v>
      </c>
      <c r="U95" s="25">
        <f>$P$19*(CLEF!U75)</f>
        <v>73.650460514627596</v>
      </c>
      <c r="V95" s="25">
        <f>$P$19*(CLEF!V75)</f>
        <v>67.839634388330438</v>
      </c>
      <c r="W95" s="25">
        <f>$P$19*(CLEF!W75)</f>
        <v>59.03113572019177</v>
      </c>
      <c r="X95" s="25">
        <f>$P$19*(CLEF!X75)</f>
        <v>49.519547138064233</v>
      </c>
      <c r="Y95" s="25">
        <f>$P$19*(CLEF!Y75)</f>
        <v>39.696674351513821</v>
      </c>
      <c r="Z95" s="13">
        <f t="shared" si="0"/>
        <v>1374.4285259437984</v>
      </c>
    </row>
    <row r="96" spans="1:26" x14ac:dyDescent="0.25">
      <c r="A96" s="24">
        <v>42070</v>
      </c>
      <c r="B96" s="25">
        <f>$P$19*(CLEF!B76)</f>
        <v>32.043370774946865</v>
      </c>
      <c r="C96" s="25">
        <f>$P$19*(CLEF!C76)</f>
        <v>27.709922308883304</v>
      </c>
      <c r="D96" s="25">
        <f>$P$19*(CLEF!D76)</f>
        <v>25.995047919645394</v>
      </c>
      <c r="E96" s="25">
        <f>$P$19*(CLEF!E76)</f>
        <v>25.221552905023618</v>
      </c>
      <c r="F96" s="25">
        <f>$P$19*(CLEF!F76)</f>
        <v>25.937113081889798</v>
      </c>
      <c r="G96" s="25">
        <f>$P$19*(CLEF!G76)</f>
        <v>30.294474754166444</v>
      </c>
      <c r="H96" s="25">
        <f>$P$19*(CLEF!H76)</f>
        <v>40.721992714454778</v>
      </c>
      <c r="I96" s="25">
        <f>$P$19*(CLEF!I76)</f>
        <v>47.85366292478745</v>
      </c>
      <c r="J96" s="25">
        <f>$P$19*(CLEF!J76)</f>
        <v>54.762976103964853</v>
      </c>
      <c r="K96" s="25">
        <f>$P$19*(CLEF!K76)</f>
        <v>60.791119610757704</v>
      </c>
      <c r="L96" s="25">
        <f>$P$19*(CLEF!L76)</f>
        <v>65.948907230087471</v>
      </c>
      <c r="M96" s="25">
        <f>$P$19*(CLEF!M76)</f>
        <v>68.339986481173156</v>
      </c>
      <c r="N96" s="25">
        <f>$P$19*(CLEF!N76)</f>
        <v>69.598909727632048</v>
      </c>
      <c r="O96" s="25">
        <f>$P$19*(CLEF!O76)</f>
        <v>69.714885925208307</v>
      </c>
      <c r="P96" s="25">
        <f>$P$19*(CLEF!P76)</f>
        <v>69.609449028730339</v>
      </c>
      <c r="Q96" s="25">
        <f>$P$19*(CLEF!Q76)</f>
        <v>69.704338644929109</v>
      </c>
      <c r="R96" s="25">
        <f>$P$19*(CLEF!R76)</f>
        <v>68.789779691088754</v>
      </c>
      <c r="S96" s="25">
        <f>$P$19*(CLEF!S76)</f>
        <v>66.359898880139454</v>
      </c>
      <c r="T96" s="25">
        <f>$P$19*(CLEF!T76)</f>
        <v>67.590147743139326</v>
      </c>
      <c r="U96" s="25">
        <f>$P$19*(CLEF!U76)</f>
        <v>68.4758148808409</v>
      </c>
      <c r="V96" s="25">
        <f>$P$19*(CLEF!V76)</f>
        <v>63.419193700368808</v>
      </c>
      <c r="W96" s="25">
        <f>$P$19*(CLEF!W76)</f>
        <v>55.12817084625388</v>
      </c>
      <c r="X96" s="25">
        <f>$P$19*(CLEF!X76)</f>
        <v>46.94048756091604</v>
      </c>
      <c r="Y96" s="25">
        <f>$P$19*(CLEF!Y76)</f>
        <v>37.367973942988755</v>
      </c>
      <c r="Z96" s="13">
        <f t="shared" ref="Z96:Z159" si="1">SUM(B96:Y96)</f>
        <v>1258.3191773820165</v>
      </c>
    </row>
    <row r="97" spans="1:26" x14ac:dyDescent="0.25">
      <c r="A97" s="24">
        <v>42071</v>
      </c>
      <c r="B97" s="25">
        <f>$P$19*(CLEF!B77)</f>
        <v>31.502203575939205</v>
      </c>
      <c r="C97" s="25">
        <f>$P$19*(CLEF!C77)</f>
        <v>27.464424057267497</v>
      </c>
      <c r="D97" s="25">
        <f>$P$19*(CLEF!D77)</f>
        <v>25.693211863332117</v>
      </c>
      <c r="E97" s="25">
        <f>$P$19*(CLEF!E77)</f>
        <v>25.056872186162604</v>
      </c>
      <c r="F97" s="25">
        <f>$P$19*(CLEF!F77)</f>
        <v>25.539762639512897</v>
      </c>
      <c r="G97" s="25">
        <f>$P$19*(CLEF!G77)</f>
        <v>27.206838144498768</v>
      </c>
      <c r="H97" s="25">
        <f>$P$19*(CLEF!H77)</f>
        <v>31.651275820073007</v>
      </c>
      <c r="I97" s="25">
        <f>$P$19*(CLEF!I77)</f>
        <v>38.40209054975454</v>
      </c>
      <c r="J97" s="25">
        <f>$P$19*(CLEF!J77)</f>
        <v>46.096127445882196</v>
      </c>
      <c r="K97" s="25">
        <f>$P$19*(CLEF!K77)</f>
        <v>50.798919030387275</v>
      </c>
      <c r="L97" s="25">
        <f>$P$19*(CLEF!L77)</f>
        <v>52.185825545848196</v>
      </c>
      <c r="M97" s="25">
        <f>$P$19*(CLEF!M77)</f>
        <v>52.076373525538862</v>
      </c>
      <c r="N97" s="25">
        <f>$P$19*(CLEF!N77)</f>
        <v>51.848717520344579</v>
      </c>
      <c r="O97" s="25">
        <f>$P$19*(CLEF!O77)</f>
        <v>51.757794753932707</v>
      </c>
      <c r="P97" s="25">
        <f>$P$19*(CLEF!P77)</f>
        <v>52.459958285018537</v>
      </c>
      <c r="Q97" s="25">
        <f>$P$19*(CLEF!Q77)</f>
        <v>53.508212005552672</v>
      </c>
      <c r="R97" s="25">
        <f>$P$19*(CLEF!R77)</f>
        <v>54.073378585927188</v>
      </c>
      <c r="S97" s="25">
        <f>$P$19*(CLEF!S77)</f>
        <v>53.554425426558886</v>
      </c>
      <c r="T97" s="25">
        <f>$P$19*(CLEF!T77)</f>
        <v>55.146931496397592</v>
      </c>
      <c r="U97" s="25">
        <f>$P$19*(CLEF!U77)</f>
        <v>58.016417300123997</v>
      </c>
      <c r="V97" s="25">
        <f>$P$19*(CLEF!V77)</f>
        <v>53.120806814255687</v>
      </c>
      <c r="W97" s="25">
        <f>$P$19*(CLEF!W77)</f>
        <v>47.496042818931514</v>
      </c>
      <c r="X97" s="25">
        <f>$P$19*(CLEF!X77)</f>
        <v>41.004629265674566</v>
      </c>
      <c r="Y97" s="25">
        <f>$P$19*(CLEF!Y77)</f>
        <v>34.930240421151858</v>
      </c>
      <c r="Z97" s="13">
        <f t="shared" si="1"/>
        <v>1040.5914790780669</v>
      </c>
    </row>
    <row r="98" spans="1:26" x14ac:dyDescent="0.25">
      <c r="A98" s="24">
        <v>42072</v>
      </c>
      <c r="B98" s="25">
        <f>$P$19*(CLEF!B78)</f>
        <v>28.635199297474209</v>
      </c>
      <c r="C98" s="25">
        <f>$P$19*(CLEF!C78)</f>
        <v>0</v>
      </c>
      <c r="D98" s="25">
        <f>$P$19*(CLEF!D78)</f>
        <v>25.354958027450564</v>
      </c>
      <c r="E98" s="25">
        <f>$P$19*(CLEF!E78)</f>
        <v>23.660426160970772</v>
      </c>
      <c r="F98" s="25">
        <f>$P$19*(CLEF!F78)</f>
        <v>23.074205314901409</v>
      </c>
      <c r="G98" s="25">
        <f>$P$19*(CLEF!G78)</f>
        <v>23.838959934759906</v>
      </c>
      <c r="H98" s="25">
        <f>$P$19*(CLEF!H78)</f>
        <v>26.059495763814649</v>
      </c>
      <c r="I98" s="25">
        <f>$P$19*(CLEF!I78)</f>
        <v>29.445284441971804</v>
      </c>
      <c r="J98" s="25">
        <f>$P$19*(CLEF!J78)</f>
        <v>34.743836781236176</v>
      </c>
      <c r="K98" s="25">
        <f>$P$19*(CLEF!K78)</f>
        <v>41.850230941257216</v>
      </c>
      <c r="L98" s="25">
        <f>$P$19*(CLEF!L78)</f>
        <v>48.107423618230349</v>
      </c>
      <c r="M98" s="25">
        <f>$P$19*(CLEF!M78)</f>
        <v>50.988172833722217</v>
      </c>
      <c r="N98" s="25">
        <f>$P$19*(CLEF!N78)</f>
        <v>55.015673970511216</v>
      </c>
      <c r="O98" s="25">
        <f>$P$19*(CLEF!O78)</f>
        <v>57.306567025113402</v>
      </c>
      <c r="P98" s="25">
        <f>$P$19*(CLEF!P78)</f>
        <v>59.011725564722411</v>
      </c>
      <c r="Q98" s="25">
        <f>$P$19*(CLEF!Q78)</f>
        <v>61.53207632356721</v>
      </c>
      <c r="R98" s="25">
        <f>$P$19*(CLEF!R78)</f>
        <v>64.186069585470875</v>
      </c>
      <c r="S98" s="25">
        <f>$P$19*(CLEF!S78)</f>
        <v>65.477845114510671</v>
      </c>
      <c r="T98" s="25">
        <f>$P$19*(CLEF!T78)</f>
        <v>63.550043091151892</v>
      </c>
      <c r="U98" s="25">
        <f>$P$19*(CLEF!U78)</f>
        <v>64.10512877437111</v>
      </c>
      <c r="V98" s="25">
        <f>$P$19*(CLEF!V78)</f>
        <v>67.175358002976552</v>
      </c>
      <c r="W98" s="25">
        <f>$P$19*(CLEF!W78)</f>
        <v>59.673461378876162</v>
      </c>
      <c r="X98" s="25">
        <f>$P$19*(CLEF!X78)</f>
        <v>50.547127997750763</v>
      </c>
      <c r="Y98" s="25">
        <f>$P$19*(CLEF!Y78)</f>
        <v>38.818115068162342</v>
      </c>
      <c r="Z98" s="13">
        <f t="shared" si="1"/>
        <v>1062.1573850129739</v>
      </c>
    </row>
    <row r="99" spans="1:26" x14ac:dyDescent="0.25">
      <c r="A99" s="24">
        <v>42073</v>
      </c>
      <c r="B99" s="25">
        <f>$P$19*(CLEF!B79)</f>
        <v>30.259719436939722</v>
      </c>
      <c r="C99" s="25">
        <f>$P$19*(CLEF!C79)</f>
        <v>25.164487000068579</v>
      </c>
      <c r="D99" s="25">
        <f>$P$19*(CLEF!D79)</f>
        <v>22.862308191994416</v>
      </c>
      <c r="E99" s="25">
        <f>$P$19*(CLEF!E79)</f>
        <v>22.167008751282076</v>
      </c>
      <c r="F99" s="25">
        <f>$P$19*(CLEF!F79)</f>
        <v>22.983272574513411</v>
      </c>
      <c r="G99" s="25">
        <f>$P$19*(CLEF!G79)</f>
        <v>26.839093654951583</v>
      </c>
      <c r="H99" s="25">
        <f>$P$19*(CLEF!H79)</f>
        <v>36.2414241108658</v>
      </c>
      <c r="I99" s="25">
        <f>$P$19*(CLEF!I79)</f>
        <v>44.069056033925939</v>
      </c>
      <c r="J99" s="25">
        <f>$P$19*(CLEF!J79)</f>
        <v>46.551819664240853</v>
      </c>
      <c r="K99" s="25">
        <f>$P$19*(CLEF!K79)</f>
        <v>51.612484294636545</v>
      </c>
      <c r="L99" s="25">
        <f>$P$19*(CLEF!L79)</f>
        <v>58.035663084466762</v>
      </c>
      <c r="M99" s="25">
        <f>$P$19*(CLEF!M79)</f>
        <v>62.068344305499259</v>
      </c>
      <c r="N99" s="25">
        <f>$P$19*(CLEF!N79)</f>
        <v>66.772167199136248</v>
      </c>
      <c r="O99" s="25">
        <f>$P$19*(CLEF!O79)</f>
        <v>69.989395281717378</v>
      </c>
      <c r="P99" s="25">
        <f>$P$19*(CLEF!P79)</f>
        <v>74.924355497177487</v>
      </c>
      <c r="Q99" s="25">
        <f>$P$19*(CLEF!Q79)</f>
        <v>79.857997950911141</v>
      </c>
      <c r="R99" s="25">
        <f>$P$19*(CLEF!R79)</f>
        <v>84.043194831596963</v>
      </c>
      <c r="S99" s="25">
        <f>$P$19*(CLEF!S79)</f>
        <v>84.332968760136268</v>
      </c>
      <c r="T99" s="25">
        <f>$P$19*(CLEF!T79)</f>
        <v>80.854514662457589</v>
      </c>
      <c r="U99" s="25">
        <f>$P$19*(CLEF!U79)</f>
        <v>79.937040115914584</v>
      </c>
      <c r="V99" s="25">
        <f>$P$19*(CLEF!V79)</f>
        <v>81.320910952000219</v>
      </c>
      <c r="W99" s="25">
        <f>$P$19*(CLEF!W79)</f>
        <v>69.86263163051666</v>
      </c>
      <c r="X99" s="25">
        <f>$P$19*(CLEF!X79)</f>
        <v>58.122308610954512</v>
      </c>
      <c r="Y99" s="25">
        <f>$P$19*(CLEF!Y79)</f>
        <v>44.886263395299281</v>
      </c>
      <c r="Z99" s="13">
        <f t="shared" si="1"/>
        <v>1323.7584299912035</v>
      </c>
    </row>
    <row r="100" spans="1:26" x14ac:dyDescent="0.25">
      <c r="A100" s="24">
        <v>42074</v>
      </c>
      <c r="B100" s="25">
        <f>$P$19*(CLEF!B80)</f>
        <v>34.128552965597684</v>
      </c>
      <c r="C100" s="25">
        <f>$P$19*(CLEF!C80)</f>
        <v>28.190779666939022</v>
      </c>
      <c r="D100" s="25">
        <f>$P$19*(CLEF!D80)</f>
        <v>25.145479394275856</v>
      </c>
      <c r="E100" s="25">
        <f>$P$19*(CLEF!E80)</f>
        <v>23.697309126785797</v>
      </c>
      <c r="F100" s="25">
        <f>$P$19*(CLEF!F80)</f>
        <v>23.691159971021403</v>
      </c>
      <c r="G100" s="25">
        <f>$P$19*(CLEF!G80)</f>
        <v>27.451185000310009</v>
      </c>
      <c r="H100" s="25">
        <f>$P$19*(CLEF!H80)</f>
        <v>36.852374034395766</v>
      </c>
      <c r="I100" s="25">
        <f>$P$19*(CLEF!I80)</f>
        <v>44.413557568456064</v>
      </c>
      <c r="J100" s="25">
        <f>$P$19*(CLEF!J80)</f>
        <v>46.569059482504073</v>
      </c>
      <c r="K100" s="25">
        <f>$P$19*(CLEF!K80)</f>
        <v>52.533181632347066</v>
      </c>
      <c r="L100" s="25">
        <f>$P$19*(CLEF!L80)</f>
        <v>58.131939881265822</v>
      </c>
      <c r="M100" s="25">
        <f>$P$19*(CLEF!M80)</f>
        <v>63.580258254443692</v>
      </c>
      <c r="N100" s="25">
        <f>$P$19*(CLEF!N80)</f>
        <v>68.507179046183026</v>
      </c>
      <c r="O100" s="25">
        <f>$P$19*(CLEF!O80)</f>
        <v>73.185021726793551</v>
      </c>
      <c r="P100" s="25">
        <f>$P$19*(CLEF!P80)</f>
        <v>77.716363853275922</v>
      </c>
      <c r="Q100" s="25">
        <f>$P$19*(CLEF!Q80)</f>
        <v>82.94660203626357</v>
      </c>
      <c r="R100" s="25">
        <f>$P$19*(CLEF!R80)</f>
        <v>87.482488306271321</v>
      </c>
      <c r="S100" s="25">
        <f>$P$19*(CLEF!S80)</f>
        <v>88.834648281604487</v>
      </c>
      <c r="T100" s="25">
        <f>$P$19*(CLEF!T80)</f>
        <v>85.707433737771126</v>
      </c>
      <c r="U100" s="25">
        <f>$P$19*(CLEF!U80)</f>
        <v>84.170633920461285</v>
      </c>
      <c r="V100" s="25">
        <f>$P$19*(CLEF!V80)</f>
        <v>85.730825504512055</v>
      </c>
      <c r="W100" s="25">
        <f>$P$19*(CLEF!W80)</f>
        <v>75.515991015408929</v>
      </c>
      <c r="X100" s="25">
        <f>$P$19*(CLEF!X80)</f>
        <v>62.686928709319076</v>
      </c>
      <c r="Y100" s="25">
        <f>$P$19*(CLEF!Y80)</f>
        <v>47.801244493750488</v>
      </c>
      <c r="Z100" s="13">
        <f t="shared" si="1"/>
        <v>1384.6701976099573</v>
      </c>
    </row>
    <row r="101" spans="1:26" x14ac:dyDescent="0.25">
      <c r="A101" s="24">
        <v>42075</v>
      </c>
      <c r="B101" s="25">
        <f>$P$19*(CLEF!B81)</f>
        <v>37.545796771759257</v>
      </c>
      <c r="C101" s="25">
        <f>$P$19*(CLEF!C81)</f>
        <v>31.226288686713719</v>
      </c>
      <c r="D101" s="25">
        <f>$P$19*(CLEF!D81)</f>
        <v>28.177366663837809</v>
      </c>
      <c r="E101" s="25">
        <f>$P$19*(CLEF!E81)</f>
        <v>26.878375162546636</v>
      </c>
      <c r="F101" s="25">
        <f>$P$19*(CLEF!F81)</f>
        <v>27.167317261476565</v>
      </c>
      <c r="G101" s="25">
        <f>$P$19*(CLEF!G81)</f>
        <v>31.219229904326163</v>
      </c>
      <c r="H101" s="25">
        <f>$P$19*(CLEF!H81)</f>
        <v>41.654326091678961</v>
      </c>
      <c r="I101" s="25">
        <f>$P$19*(CLEF!I81)</f>
        <v>41.199002112519075</v>
      </c>
      <c r="J101" s="25">
        <f>$P$19*(CLEF!J81)</f>
        <v>51.512701844706868</v>
      </c>
      <c r="K101" s="25">
        <f>$P$19*(CLEF!K81)</f>
        <v>59.069965606147605</v>
      </c>
      <c r="L101" s="25">
        <f>$P$19*(CLEF!L81)</f>
        <v>68.968011851839705</v>
      </c>
      <c r="M101" s="25">
        <f>$P$19*(CLEF!M81)</f>
        <v>77.427083437075623</v>
      </c>
      <c r="N101" s="25">
        <f>$P$19*(CLEF!N81)</f>
        <v>84.30976849373701</v>
      </c>
      <c r="O101" s="25">
        <f>$P$19*(CLEF!O81)</f>
        <v>89.144487855324471</v>
      </c>
      <c r="P101" s="25">
        <f>$P$19*(CLEF!P81)</f>
        <v>91.799902209347309</v>
      </c>
      <c r="Q101" s="25">
        <f>$P$19*(CLEF!Q81)</f>
        <v>97.028445614310726</v>
      </c>
      <c r="R101" s="25">
        <f>$P$19*(CLEF!R81)</f>
        <v>100.2401361453438</v>
      </c>
      <c r="S101" s="25">
        <f>$P$19*(CLEF!S81)</f>
        <v>98.740697645744234</v>
      </c>
      <c r="T101" s="25">
        <f>$P$19*(CLEF!T81)</f>
        <v>93.477799478435529</v>
      </c>
      <c r="U101" s="25">
        <f>$P$19*(CLEF!U81)</f>
        <v>91.328467864981278</v>
      </c>
      <c r="V101" s="25">
        <f>$P$19*(CLEF!V81)</f>
        <v>92.248282306324668</v>
      </c>
      <c r="W101" s="25">
        <f>$P$19*(CLEF!W81)</f>
        <v>81.309519474381304</v>
      </c>
      <c r="X101" s="25">
        <f>$P$19*(CLEF!X81)</f>
        <v>68.4758148808409</v>
      </c>
      <c r="Y101" s="25">
        <f>$P$19*(CLEF!Y81)</f>
        <v>54.231413046053412</v>
      </c>
      <c r="Z101" s="13">
        <f t="shared" si="1"/>
        <v>1564.3802004094525</v>
      </c>
    </row>
    <row r="102" spans="1:26" x14ac:dyDescent="0.25">
      <c r="A102" s="24">
        <v>42076</v>
      </c>
      <c r="B102" s="25">
        <f>$P$19*(CLEF!B82)</f>
        <v>42.514802955263661</v>
      </c>
      <c r="C102" s="25">
        <f>$P$19*(CLEF!C82)</f>
        <v>35.46986923408106</v>
      </c>
      <c r="D102" s="25">
        <f>$P$19*(CLEF!D82)</f>
        <v>31.573146473365082</v>
      </c>
      <c r="E102" s="25">
        <f>$P$19*(CLEF!E82)</f>
        <v>29.589413583535002</v>
      </c>
      <c r="F102" s="25">
        <f>$P$19*(CLEF!F82)</f>
        <v>29.083094659211586</v>
      </c>
      <c r="G102" s="25">
        <f>$P$19*(CLEF!G82)</f>
        <v>32.200884593519056</v>
      </c>
      <c r="H102" s="25">
        <f>$P$19*(CLEF!H82)</f>
        <v>41.166574721321375</v>
      </c>
      <c r="I102" s="25">
        <f>$P$19*(CLEF!I82)</f>
        <v>47.356847603880887</v>
      </c>
      <c r="J102" s="25">
        <f>$P$19*(CLEF!J82)</f>
        <v>49.244352768874471</v>
      </c>
      <c r="K102" s="25">
        <f>$P$19*(CLEF!K82)</f>
        <v>55.025044321606941</v>
      </c>
      <c r="L102" s="25">
        <f>$P$19*(CLEF!L82)</f>
        <v>59.536920039394559</v>
      </c>
      <c r="M102" s="25">
        <f>$P$19*(CLEF!M82)</f>
        <v>62.257584544226631</v>
      </c>
      <c r="N102" s="25">
        <f>$P$19*(CLEF!N82)</f>
        <v>63.791965472845149</v>
      </c>
      <c r="O102" s="25">
        <f>$P$19*(CLEF!O82)</f>
        <v>64.764251007819453</v>
      </c>
      <c r="P102" s="25">
        <f>$P$19*(CLEF!P82)</f>
        <v>65.436962983226096</v>
      </c>
      <c r="Q102" s="25">
        <f>$P$19*(CLEF!Q82)</f>
        <v>66.143969079203103</v>
      </c>
      <c r="R102" s="25">
        <f>$P$19*(CLEF!R82)</f>
        <v>67.527847894469659</v>
      </c>
      <c r="S102" s="25">
        <f>$P$19*(CLEF!S82)</f>
        <v>67.196067169097248</v>
      </c>
      <c r="T102" s="25">
        <f>$P$19*(CLEF!T82)</f>
        <v>63.439315598774897</v>
      </c>
      <c r="U102" s="25">
        <f>$P$19*(CLEF!U82)</f>
        <v>62.987344870390338</v>
      </c>
      <c r="V102" s="25">
        <f>$P$19*(CLEF!V82)</f>
        <v>65.508515091114049</v>
      </c>
      <c r="W102" s="25">
        <f>$P$19*(CLEF!W82)</f>
        <v>57.804924322729839</v>
      </c>
      <c r="X102" s="25">
        <f>$P$19*(CLEF!X82)</f>
        <v>48.221396243481379</v>
      </c>
      <c r="Y102" s="25">
        <f>$P$19*(CLEF!Y82)</f>
        <v>37.809438483875795</v>
      </c>
      <c r="Z102" s="13">
        <f t="shared" si="1"/>
        <v>1245.6505337153073</v>
      </c>
    </row>
    <row r="103" spans="1:26" x14ac:dyDescent="0.25">
      <c r="A103" s="24">
        <v>42077</v>
      </c>
      <c r="B103" s="25">
        <f>$P$19*(CLEF!B83)</f>
        <v>30.037757774198273</v>
      </c>
      <c r="C103" s="25">
        <f>$P$19*(CLEF!C83)</f>
        <v>26.04015303242392</v>
      </c>
      <c r="D103" s="25">
        <f>$P$19*(CLEF!D83)</f>
        <v>23.937748577707875</v>
      </c>
      <c r="E103" s="25">
        <f>$P$19*(CLEF!E83)</f>
        <v>23.427501103665922</v>
      </c>
      <c r="F103" s="25">
        <f>$P$19*(CLEF!F83)</f>
        <v>24.459740209164778</v>
      </c>
      <c r="G103" s="25">
        <f>$P$19*(CLEF!G83)</f>
        <v>29.137621189843646</v>
      </c>
      <c r="H103" s="25">
        <f>$P$19*(CLEF!H83)</f>
        <v>41.069369147864947</v>
      </c>
      <c r="I103" s="25">
        <f>$P$19*(CLEF!I83)</f>
        <v>50.870974225631286</v>
      </c>
      <c r="J103" s="25">
        <f>$P$19*(CLEF!J83)</f>
        <v>53.203703721554312</v>
      </c>
      <c r="K103" s="25">
        <f>$P$19*(CLEF!K83)</f>
        <v>55.315920972947261</v>
      </c>
      <c r="L103" s="25">
        <f>$P$19*(CLEF!L83)</f>
        <v>56.95328041240694</v>
      </c>
      <c r="M103" s="25">
        <f>$P$19*(CLEF!M83)</f>
        <v>57.354392240662449</v>
      </c>
      <c r="N103" s="25">
        <f>$P$19*(CLEF!N83)</f>
        <v>57.182314821102537</v>
      </c>
      <c r="O103" s="25">
        <f>$P$19*(CLEF!O83)</f>
        <v>57.612993105242268</v>
      </c>
      <c r="P103" s="25">
        <f>$P$19*(CLEF!P83)</f>
        <v>58.170472941692012</v>
      </c>
      <c r="Q103" s="25">
        <f>$P$19*(CLEF!Q83)</f>
        <v>59.196250905453063</v>
      </c>
      <c r="R103" s="25">
        <f>$P$19*(CLEF!R83)</f>
        <v>60.682823374802446</v>
      </c>
      <c r="S103" s="25">
        <f>$P$19*(CLEF!S83)</f>
        <v>60.594289176194494</v>
      </c>
      <c r="T103" s="25">
        <f>$P$19*(CLEF!T83)</f>
        <v>58.305439190863005</v>
      </c>
      <c r="U103" s="25">
        <f>$P$19*(CLEF!U83)</f>
        <v>58.112678138561286</v>
      </c>
      <c r="V103" s="25">
        <f>$P$19*(CLEF!V83)</f>
        <v>60.230994276878953</v>
      </c>
      <c r="W103" s="25">
        <f>$P$19*(CLEF!W83)</f>
        <v>54.38967810450783</v>
      </c>
      <c r="X103" s="25">
        <f>$P$19*(CLEF!X83)</f>
        <v>46.758908133775478</v>
      </c>
      <c r="Y103" s="25">
        <f>$P$19*(CLEF!Y83)</f>
        <v>38.684429078567547</v>
      </c>
      <c r="Z103" s="13">
        <f t="shared" si="1"/>
        <v>1141.7294338557124</v>
      </c>
    </row>
    <row r="104" spans="1:26" x14ac:dyDescent="0.25">
      <c r="A104" s="24">
        <v>42078</v>
      </c>
      <c r="B104" s="25">
        <f>$P$19*(CLEF!B84)</f>
        <v>30.650118416912232</v>
      </c>
      <c r="C104" s="25">
        <f>$P$19*(CLEF!C84)</f>
        <v>26.292168679002909</v>
      </c>
      <c r="D104" s="25">
        <f>$P$19*(CLEF!D84)</f>
        <v>23.795804135876459</v>
      </c>
      <c r="E104" s="25">
        <f>$P$19*(CLEF!E84)</f>
        <v>22.711551542771577</v>
      </c>
      <c r="F104" s="25">
        <f>$P$19*(CLEF!F84)</f>
        <v>22.916702667182484</v>
      </c>
      <c r="G104" s="25">
        <f>$P$19*(CLEF!G84)</f>
        <v>24.40978415335508</v>
      </c>
      <c r="H104" s="25">
        <f>$P$19*(CLEF!H84)</f>
        <v>27.683329294763301</v>
      </c>
      <c r="I104" s="25">
        <f>$P$19*(CLEF!I84)</f>
        <v>33.628561531731897</v>
      </c>
      <c r="J104" s="25">
        <f>$P$19*(CLEF!J84)</f>
        <v>40.996540371032182</v>
      </c>
      <c r="K104" s="25">
        <f>$P$19*(CLEF!K84)</f>
        <v>48.370640837922735</v>
      </c>
      <c r="L104" s="25">
        <f>$P$19*(CLEF!L84)</f>
        <v>54.38967810450783</v>
      </c>
      <c r="M104" s="25">
        <f>$P$19*(CLEF!M84)</f>
        <v>57.987554607995591</v>
      </c>
      <c r="N104" s="25">
        <f>$P$19*(CLEF!N84)</f>
        <v>60.643466862906898</v>
      </c>
      <c r="O104" s="25">
        <f>$P$19*(CLEF!O84)</f>
        <v>62.907163677312674</v>
      </c>
      <c r="P104" s="25">
        <f>$P$19*(CLEF!P84)</f>
        <v>65.61080021113456</v>
      </c>
      <c r="Q104" s="25">
        <f>$P$19*(CLEF!Q84)</f>
        <v>68.44445789676162</v>
      </c>
      <c r="R104" s="25">
        <f>$P$19*(CLEF!R84)</f>
        <v>71.572947912662627</v>
      </c>
      <c r="S104" s="25">
        <f>$P$19*(CLEF!S84)</f>
        <v>72.119038665247686</v>
      </c>
      <c r="T104" s="25">
        <f>$P$19*(CLEF!T84)</f>
        <v>68.632707520179665</v>
      </c>
      <c r="U104" s="25">
        <f>$P$19*(CLEF!U84)</f>
        <v>65.334813509280963</v>
      </c>
      <c r="V104" s="25">
        <f>$P$19*(CLEF!V84)</f>
        <v>66.082339481729477</v>
      </c>
      <c r="W104" s="25">
        <f>$P$19*(CLEF!W84)</f>
        <v>59.09909639875444</v>
      </c>
      <c r="X104" s="25">
        <f>$P$19*(CLEF!X84)</f>
        <v>51.585261324184096</v>
      </c>
      <c r="Y104" s="25">
        <f>$P$19*(CLEF!Y84)</f>
        <v>41.858403617299111</v>
      </c>
      <c r="Z104" s="13">
        <f t="shared" si="1"/>
        <v>1167.7229314205078</v>
      </c>
    </row>
    <row r="105" spans="1:26" x14ac:dyDescent="0.25">
      <c r="A105" s="24">
        <v>42079</v>
      </c>
      <c r="B105" s="25">
        <f>$P$19*(CLEF!B85)</f>
        <v>34.076912903657998</v>
      </c>
      <c r="C105" s="25">
        <f>$P$19*(CLEF!C85)</f>
        <v>29.137621189843646</v>
      </c>
      <c r="D105" s="25">
        <f>$P$19*(CLEF!D85)</f>
        <v>26.175702958678112</v>
      </c>
      <c r="E105" s="25">
        <f>$P$19*(CLEF!E85)</f>
        <v>24.584853765754342</v>
      </c>
      <c r="F105" s="25">
        <f>$P$19*(CLEF!F85)</f>
        <v>23.956294188926201</v>
      </c>
      <c r="G105" s="25">
        <f>$P$19*(CLEF!G85)</f>
        <v>24.359879164303184</v>
      </c>
      <c r="H105" s="25">
        <f>$P$19*(CLEF!H85)</f>
        <v>26.460853350842019</v>
      </c>
      <c r="I105" s="25">
        <f>$P$19*(CLEF!I85)</f>
        <v>29.913263402046933</v>
      </c>
      <c r="J105" s="25">
        <f>$P$19*(CLEF!J85)</f>
        <v>37.476163656878938</v>
      </c>
      <c r="K105" s="25">
        <f>$P$19*(CLEF!K85)</f>
        <v>48.511316988949311</v>
      </c>
      <c r="L105" s="25">
        <f>$P$19*(CLEF!L85)</f>
        <v>57.115465642439929</v>
      </c>
      <c r="M105" s="25">
        <f>$P$19*(CLEF!M85)</f>
        <v>63.842423818092797</v>
      </c>
      <c r="N105" s="25">
        <f>$P$19*(CLEF!N85)</f>
        <v>69.430389426919547</v>
      </c>
      <c r="O105" s="25">
        <f>$P$19*(CLEF!O85)</f>
        <v>73.856589487658383</v>
      </c>
      <c r="P105" s="25">
        <f>$P$19*(CLEF!P85)</f>
        <v>78.27418839034074</v>
      </c>
      <c r="Q105" s="25">
        <f>$P$19*(CLEF!Q85)</f>
        <v>81.366484841656913</v>
      </c>
      <c r="R105" s="25">
        <f>$P$19*(CLEF!R85)</f>
        <v>82.820093319892763</v>
      </c>
      <c r="S105" s="25">
        <f>$P$19*(CLEF!S85)</f>
        <v>82.315023935299067</v>
      </c>
      <c r="T105" s="25">
        <f>$P$19*(CLEF!T85)</f>
        <v>78.296542863564071</v>
      </c>
      <c r="U105" s="25">
        <f>$P$19*(CLEF!U85)</f>
        <v>76.794779230648786</v>
      </c>
      <c r="V105" s="25">
        <f>$P$19*(CLEF!V85)</f>
        <v>79.474635012660599</v>
      </c>
      <c r="W105" s="25">
        <f>$P$19*(CLEF!W85)</f>
        <v>71.24202455027843</v>
      </c>
      <c r="X105" s="25">
        <f>$P$19*(CLEF!X85)</f>
        <v>61.492445327848515</v>
      </c>
      <c r="Y105" s="25">
        <f>$P$19*(CLEF!Y85)</f>
        <v>48.961085463404125</v>
      </c>
      <c r="Z105" s="13">
        <f t="shared" si="1"/>
        <v>1309.9350328805856</v>
      </c>
    </row>
    <row r="106" spans="1:26" x14ac:dyDescent="0.25">
      <c r="A106" s="24">
        <v>42080</v>
      </c>
      <c r="B106" s="25">
        <f>$P$19*(CLEF!B86)</f>
        <v>39.125677782611106</v>
      </c>
      <c r="C106" s="25">
        <f>$P$19*(CLEF!C86)</f>
        <v>33.226855653458031</v>
      </c>
      <c r="D106" s="25">
        <f>$P$19*(CLEF!D86)</f>
        <v>30.127831156802824</v>
      </c>
      <c r="E106" s="25">
        <f>$P$19*(CLEF!E86)</f>
        <v>29.042233273797365</v>
      </c>
      <c r="F106" s="25">
        <f>$P$19*(CLEF!F86)</f>
        <v>29.630657969632672</v>
      </c>
      <c r="G106" s="25">
        <f>$P$19*(CLEF!G86)</f>
        <v>34.047421851033327</v>
      </c>
      <c r="H106" s="25">
        <f>$P$19*(CLEF!H86)</f>
        <v>44.102606893795055</v>
      </c>
      <c r="I106" s="25">
        <f>$P$19*(CLEF!I86)</f>
        <v>52.459958285018537</v>
      </c>
      <c r="J106" s="25">
        <f>$P$19*(CLEF!J86)</f>
        <v>57.249203097751575</v>
      </c>
      <c r="K106" s="25">
        <f>$P$19*(CLEF!K86)</f>
        <v>67.28929791358587</v>
      </c>
      <c r="L106" s="25">
        <f>$P$19*(CLEF!L86)</f>
        <v>79.08096017996759</v>
      </c>
      <c r="M106" s="25">
        <f>$P$19*(CLEF!M86)</f>
        <v>87.671639577131572</v>
      </c>
      <c r="N106" s="25">
        <f>$P$19*(CLEF!N86)</f>
        <v>94.126247961587325</v>
      </c>
      <c r="O106" s="25">
        <f>$P$19*(CLEF!O86)</f>
        <v>97.489402496230454</v>
      </c>
      <c r="P106" s="25">
        <f>$P$19*(CLEF!P86)</f>
        <v>99.268621000285847</v>
      </c>
      <c r="Q106" s="25">
        <f>$P$19*(CLEF!Q86)</f>
        <v>100.53124658668467</v>
      </c>
      <c r="R106" s="25">
        <f>$P$19*(CLEF!R86)</f>
        <v>100.91159020288076</v>
      </c>
      <c r="S106" s="25">
        <f>$P$19*(CLEF!S86)</f>
        <v>98.126566023828389</v>
      </c>
      <c r="T106" s="25">
        <f>$P$19*(CLEF!T86)</f>
        <v>94.998436666904311</v>
      </c>
      <c r="U106" s="25">
        <f>$P$19*(CLEF!U86)</f>
        <v>96.854314353585906</v>
      </c>
      <c r="V106" s="25">
        <f>$P$19*(CLEF!V86)</f>
        <v>96.717606648182397</v>
      </c>
      <c r="W106" s="25">
        <f>$P$19*(CLEF!W86)</f>
        <v>86.575054760979086</v>
      </c>
      <c r="X106" s="25">
        <f>$P$19*(CLEF!X86)</f>
        <v>75.27467345562826</v>
      </c>
      <c r="Y106" s="25">
        <f>$P$19*(CLEF!Y86)</f>
        <v>61.017869181001167</v>
      </c>
      <c r="Z106" s="13">
        <f t="shared" si="1"/>
        <v>1684.9459729723644</v>
      </c>
    </row>
    <row r="107" spans="1:26" x14ac:dyDescent="0.25">
      <c r="A107" s="24">
        <v>42081</v>
      </c>
      <c r="B107" s="25">
        <f>$P$19*(CLEF!B87)</f>
        <v>49.608483088430773</v>
      </c>
      <c r="C107" s="25">
        <f>$P$19*(CLEF!C87)</f>
        <v>42.770530516799603</v>
      </c>
      <c r="D107" s="25">
        <f>$P$19*(CLEF!D87)</f>
        <v>39.482065902935318</v>
      </c>
      <c r="E107" s="25">
        <f>$P$19*(CLEF!E87)</f>
        <v>37.941605237426295</v>
      </c>
      <c r="F107" s="25">
        <f>$P$19*(CLEF!F87)</f>
        <v>37.700768423295145</v>
      </c>
      <c r="G107" s="25">
        <f>$P$19*(CLEF!G87)</f>
        <v>41.190894067842514</v>
      </c>
      <c r="H107" s="25">
        <f>$P$19*(CLEF!H87)</f>
        <v>50.753910465697686</v>
      </c>
      <c r="I107" s="25">
        <f>$P$19*(CLEF!I87)</f>
        <v>56.857985054859157</v>
      </c>
      <c r="J107" s="25">
        <f>$P$19*(CLEF!J87)</f>
        <v>55.796128426718283</v>
      </c>
      <c r="K107" s="25">
        <f>$P$19*(CLEF!K87)</f>
        <v>59.264306536268492</v>
      </c>
      <c r="L107" s="25">
        <f>$P$19*(CLEF!L87)</f>
        <v>62.746954491430792</v>
      </c>
      <c r="M107" s="25">
        <f>$P$19*(CLEF!M87)</f>
        <v>64.682946346070395</v>
      </c>
      <c r="N107" s="25">
        <f>$P$19*(CLEF!N87)</f>
        <v>66.359898880139454</v>
      </c>
      <c r="O107" s="25">
        <f>$P$19*(CLEF!O87)</f>
        <v>68.716457002957952</v>
      </c>
      <c r="P107" s="25">
        <f>$P$19*(CLEF!P87)</f>
        <v>71.851087796483412</v>
      </c>
      <c r="Q107" s="25">
        <f>$P$19*(CLEF!Q87)</f>
        <v>75.252754645682373</v>
      </c>
      <c r="R107" s="25">
        <f>$P$19*(CLEF!R87)</f>
        <v>78.912541613811626</v>
      </c>
      <c r="S107" s="25">
        <f>$P$19*(CLEF!S87)</f>
        <v>80.061328226239539</v>
      </c>
      <c r="T107" s="25">
        <f>$P$19*(CLEF!T87)</f>
        <v>76.905522282428549</v>
      </c>
      <c r="U107" s="25">
        <f>$P$19*(CLEF!U87)</f>
        <v>75.362380612135439</v>
      </c>
      <c r="V107" s="25">
        <f>$P$19*(CLEF!V87)</f>
        <v>77.227128355269997</v>
      </c>
      <c r="W107" s="25">
        <f>$P$19*(CLEF!W87)</f>
        <v>67.954136033275475</v>
      </c>
      <c r="X107" s="25">
        <f>$P$19*(CLEF!X87)</f>
        <v>56.193151722678081</v>
      </c>
      <c r="Y107" s="25">
        <f>$P$19*(CLEF!Y87)</f>
        <v>43.176308969007358</v>
      </c>
      <c r="Z107" s="13">
        <f t="shared" si="1"/>
        <v>1436.7692746978837</v>
      </c>
    </row>
    <row r="108" spans="1:26" x14ac:dyDescent="0.25">
      <c r="A108" s="24">
        <v>42082</v>
      </c>
      <c r="B108" s="25">
        <f>$P$19*(CLEF!B88)</f>
        <v>33.139531497634295</v>
      </c>
      <c r="C108" s="25">
        <f>$P$19*(CLEF!C88)</f>
        <v>27.769803268861619</v>
      </c>
      <c r="D108" s="25">
        <f>$P$19*(CLEF!D88)</f>
        <v>25.088499664474583</v>
      </c>
      <c r="E108" s="25">
        <f>$P$19*(CLEF!E88)</f>
        <v>23.937748577707875</v>
      </c>
      <c r="F108" s="25">
        <f>$P$19*(CLEF!F88)</f>
        <v>24.24155948129513</v>
      </c>
      <c r="G108" s="25">
        <f>$P$19*(CLEF!G88)</f>
        <v>28.117047646827814</v>
      </c>
      <c r="H108" s="25">
        <f>$P$19*(CLEF!H88)</f>
        <v>37.64649203998448</v>
      </c>
      <c r="I108" s="25">
        <f>$P$19*(CLEF!I88)</f>
        <v>44.860876434373061</v>
      </c>
      <c r="J108" s="25">
        <f>$P$19*(CLEF!J88)</f>
        <v>48.01109056820588</v>
      </c>
      <c r="K108" s="25">
        <f>$P$19*(CLEF!K88)</f>
        <v>54.464235570883659</v>
      </c>
      <c r="L108" s="25">
        <f>$P$19*(CLEF!L88)</f>
        <v>61.215385825122233</v>
      </c>
      <c r="M108" s="25">
        <f>$P$19*(CLEF!M88)</f>
        <v>66.431953676424456</v>
      </c>
      <c r="N108" s="25">
        <f>$P$19*(CLEF!N88)</f>
        <v>69.989395281717378</v>
      </c>
      <c r="O108" s="25">
        <f>$P$19*(CLEF!O88)</f>
        <v>74.444002423354959</v>
      </c>
      <c r="P108" s="25">
        <f>$P$19*(CLEF!P88)</f>
        <v>78.957435677255233</v>
      </c>
      <c r="Q108" s="25">
        <f>$P$19*(CLEF!Q88)</f>
        <v>83.418985105239173</v>
      </c>
      <c r="R108" s="25">
        <f>$P$19*(CLEF!R88)</f>
        <v>86.269717041125674</v>
      </c>
      <c r="S108" s="25">
        <f>$P$19*(CLEF!S88)</f>
        <v>86.44580758972171</v>
      </c>
      <c r="T108" s="25">
        <f>$P$19*(CLEF!T88)</f>
        <v>81.85721045169683</v>
      </c>
      <c r="U108" s="25">
        <f>$P$19*(CLEF!U88)</f>
        <v>78.811576649271828</v>
      </c>
      <c r="V108" s="25">
        <f>$P$19*(CLEF!V88)</f>
        <v>80.922683996600909</v>
      </c>
      <c r="W108" s="25">
        <f>$P$19*(CLEF!W88)</f>
        <v>71.679860957608014</v>
      </c>
      <c r="X108" s="25">
        <f>$P$19*(CLEF!X88)</f>
        <v>60.132993977004389</v>
      </c>
      <c r="Y108" s="25">
        <f>$P$19*(CLEF!Y88)</f>
        <v>46.931832942347491</v>
      </c>
      <c r="Z108" s="13">
        <f t="shared" si="1"/>
        <v>1374.7857263447386</v>
      </c>
    </row>
    <row r="109" spans="1:26" x14ac:dyDescent="0.25">
      <c r="A109" s="24">
        <v>42083</v>
      </c>
      <c r="B109" s="25">
        <f>$P$19*(CLEF!B89)</f>
        <v>36.944456973711219</v>
      </c>
      <c r="C109" s="25">
        <f>$P$19*(CLEF!C89)</f>
        <v>30.986737717585413</v>
      </c>
      <c r="D109" s="25">
        <f>$P$19*(CLEF!D89)</f>
        <v>28.043412174805557</v>
      </c>
      <c r="E109" s="25">
        <f>$P$19*(CLEF!E89)</f>
        <v>26.44136220668647</v>
      </c>
      <c r="F109" s="25">
        <f>$P$19*(CLEF!F89)</f>
        <v>26.538889740092397</v>
      </c>
      <c r="G109" s="25">
        <f>$P$19*(CLEF!G89)</f>
        <v>30.218039387564637</v>
      </c>
      <c r="H109" s="25">
        <f>$P$19*(CLEF!H89)</f>
        <v>39.704633983425552</v>
      </c>
      <c r="I109" s="25">
        <f>$P$19*(CLEF!I89)</f>
        <v>47.226537605726968</v>
      </c>
      <c r="J109" s="25">
        <f>$P$19*(CLEF!J89)</f>
        <v>50.681938253935073</v>
      </c>
      <c r="K109" s="25">
        <f>$P$19*(CLEF!K89)</f>
        <v>57.039114456196678</v>
      </c>
      <c r="L109" s="25">
        <f>$P$19*(CLEF!L89)</f>
        <v>64.074789135857174</v>
      </c>
      <c r="M109" s="25">
        <f>$P$19*(CLEF!M89)</f>
        <v>69.588371224451834</v>
      </c>
      <c r="N109" s="25">
        <f>$P$19*(CLEF!N89)</f>
        <v>74.052135274095932</v>
      </c>
      <c r="O109" s="25">
        <f>$P$19*(CLEF!O89)</f>
        <v>78.845224456188959</v>
      </c>
      <c r="P109" s="25">
        <f>$P$19*(CLEF!P89)</f>
        <v>83.315176360624847</v>
      </c>
      <c r="Q109" s="25">
        <f>$P$19*(CLEF!Q89)</f>
        <v>86.951595499555864</v>
      </c>
      <c r="R109" s="25">
        <f>$P$19*(CLEF!R89)</f>
        <v>89.371250192257392</v>
      </c>
      <c r="S109" s="25">
        <f>$P$19*(CLEF!S89)</f>
        <v>88.513462711596688</v>
      </c>
      <c r="T109" s="25">
        <f>$P$19*(CLEF!T89)</f>
        <v>84.36777514412077</v>
      </c>
      <c r="U109" s="25">
        <f>$P$19*(CLEF!U89)</f>
        <v>81.036363386953695</v>
      </c>
      <c r="V109" s="25">
        <f>$P$19*(CLEF!V89)</f>
        <v>82.785607698980613</v>
      </c>
      <c r="W109" s="25">
        <f>$P$19*(CLEF!W89)</f>
        <v>72.022518902390033</v>
      </c>
      <c r="X109" s="25">
        <f>$P$19*(CLEF!X89)</f>
        <v>59.761320538779586</v>
      </c>
      <c r="Y109" s="25">
        <f>$P$19*(CLEF!Y89)</f>
        <v>46.975114014371151</v>
      </c>
      <c r="Z109" s="13">
        <f t="shared" si="1"/>
        <v>1435.4858270399545</v>
      </c>
    </row>
    <row r="110" spans="1:26" x14ac:dyDescent="0.25">
      <c r="A110" s="24">
        <v>42084</v>
      </c>
      <c r="B110" s="25">
        <f>$P$19*(CLEF!B90)</f>
        <v>36.119846927253299</v>
      </c>
      <c r="C110" s="25">
        <f>$P$19*(CLEF!C90)</f>
        <v>29.864918741821</v>
      </c>
      <c r="D110" s="25">
        <f>$P$19*(CLEF!D90)</f>
        <v>26.298646577020591</v>
      </c>
      <c r="E110" s="25">
        <f>$P$19*(CLEF!E90)</f>
        <v>24.428511689898041</v>
      </c>
      <c r="F110" s="25">
        <f>$P$19*(CLEF!F90)</f>
        <v>24.384825275484413</v>
      </c>
      <c r="G110" s="25">
        <f>$P$19*(CLEF!G90)</f>
        <v>27.279367702047601</v>
      </c>
      <c r="H110" s="25">
        <f>$P$19*(CLEF!H90)</f>
        <v>34.758730720313345</v>
      </c>
      <c r="I110" s="25">
        <f>$P$19*(CLEF!I90)</f>
        <v>42.054787217731658</v>
      </c>
      <c r="J110" s="25">
        <f>$P$19*(CLEF!J90)</f>
        <v>46.975114014371151</v>
      </c>
      <c r="K110" s="25">
        <f>$P$19*(CLEF!K90)</f>
        <v>54.828434511395727</v>
      </c>
      <c r="L110" s="25">
        <f>$P$19*(CLEF!L90)</f>
        <v>63.34879219036732</v>
      </c>
      <c r="M110" s="25">
        <f>$P$19*(CLEF!M90)</f>
        <v>70.455178371207467</v>
      </c>
      <c r="N110" s="25">
        <f>$P$19*(CLEF!N90)</f>
        <v>76.363643739443205</v>
      </c>
      <c r="O110" s="25">
        <f>$P$19*(CLEF!O90)</f>
        <v>82.475560267598055</v>
      </c>
      <c r="P110" s="25">
        <f>$P$19*(CLEF!P90)</f>
        <v>88.489694327517029</v>
      </c>
      <c r="Q110" s="25">
        <f>$P$19*(CLEF!Q90)</f>
        <v>93.526660790625058</v>
      </c>
      <c r="R110" s="25">
        <f>$P$19*(CLEF!R90)</f>
        <v>95.528619326519191</v>
      </c>
      <c r="S110" s="25">
        <f>$P$19*(CLEF!S90)</f>
        <v>93.563315152907151</v>
      </c>
      <c r="T110" s="25">
        <f>$P$19*(CLEF!T90)</f>
        <v>86.716161787774524</v>
      </c>
      <c r="U110" s="25">
        <f>$P$19*(CLEF!U90)</f>
        <v>81.811499320128576</v>
      </c>
      <c r="V110" s="25">
        <f>$P$19*(CLEF!V90)</f>
        <v>82.211904591914944</v>
      </c>
      <c r="W110" s="25">
        <f>$P$19*(CLEF!W90)</f>
        <v>72.893523497260716</v>
      </c>
      <c r="X110" s="25">
        <f>$P$19*(CLEF!X90)</f>
        <v>63.378959478573705</v>
      </c>
      <c r="Y110" s="25">
        <f>$P$19*(CLEF!Y90)</f>
        <v>52.450808957233882</v>
      </c>
      <c r="Z110" s="13">
        <f t="shared" si="1"/>
        <v>1450.2075051764077</v>
      </c>
    </row>
    <row r="111" spans="1:26" x14ac:dyDescent="0.25">
      <c r="A111" s="24">
        <v>42085</v>
      </c>
      <c r="B111" s="25">
        <f>$P$19*(CLEF!B91)</f>
        <v>42.391339094326192</v>
      </c>
      <c r="C111" s="25">
        <f>$P$19*(CLEF!C91)</f>
        <v>36.233819552504343</v>
      </c>
      <c r="D111" s="25">
        <f>$P$19*(CLEF!D91)</f>
        <v>32.286963997121639</v>
      </c>
      <c r="E111" s="25">
        <f>$P$19*(CLEF!E91)</f>
        <v>30.030834637886102</v>
      </c>
      <c r="F111" s="25">
        <f>$P$19*(CLEF!F91)</f>
        <v>29.144440596804049</v>
      </c>
      <c r="G111" s="25">
        <f>$P$19*(CLEF!G91)</f>
        <v>30.086242070090059</v>
      </c>
      <c r="H111" s="25">
        <f>$P$19*(CLEF!H91)</f>
        <v>33.074113784026046</v>
      </c>
      <c r="I111" s="25">
        <f>$P$19*(CLEF!I91)</f>
        <v>37.167465106028345</v>
      </c>
      <c r="J111" s="25">
        <f>$P$19*(CLEF!J91)</f>
        <v>44.607401794565611</v>
      </c>
      <c r="K111" s="25">
        <f>$P$19*(CLEF!K91)</f>
        <v>57.411808830618249</v>
      </c>
      <c r="L111" s="25">
        <f>$P$19*(CLEF!L91)</f>
        <v>67.974964887109778</v>
      </c>
      <c r="M111" s="25">
        <f>$P$19*(CLEF!M91)</f>
        <v>73.900021765160218</v>
      </c>
      <c r="N111" s="25">
        <f>$P$19*(CLEF!N91)</f>
        <v>79.272051588664922</v>
      </c>
      <c r="O111" s="25">
        <f>$P$19*(CLEF!O91)</f>
        <v>83.465143070938097</v>
      </c>
      <c r="P111" s="25">
        <f>$P$19*(CLEF!P91)</f>
        <v>86.39883255589811</v>
      </c>
      <c r="Q111" s="25">
        <f>$P$19*(CLEF!Q91)</f>
        <v>89.634176969764852</v>
      </c>
      <c r="R111" s="25">
        <f>$P$19*(CLEF!R91)</f>
        <v>93.869047443256306</v>
      </c>
      <c r="S111" s="25">
        <f>$P$19*(CLEF!S91)</f>
        <v>93.783392133118866</v>
      </c>
      <c r="T111" s="25">
        <f>$P$19*(CLEF!T91)</f>
        <v>88.406530117658107</v>
      </c>
      <c r="U111" s="25">
        <f>$P$19*(CLEF!U91)</f>
        <v>82.097403345928953</v>
      </c>
      <c r="V111" s="25">
        <f>$P$19*(CLEF!V91)</f>
        <v>81.377880308866324</v>
      </c>
      <c r="W111" s="25">
        <f>$P$19*(CLEF!W91)</f>
        <v>71.893926422925901</v>
      </c>
      <c r="X111" s="25">
        <f>$P$19*(CLEF!X91)</f>
        <v>61.254927454014805</v>
      </c>
      <c r="Y111" s="25">
        <f>$P$19*(CLEF!Y91)</f>
        <v>49.546219545034212</v>
      </c>
      <c r="Z111" s="13">
        <f t="shared" si="1"/>
        <v>1475.3089470723103</v>
      </c>
    </row>
    <row r="112" spans="1:26" x14ac:dyDescent="0.25">
      <c r="A112" s="24">
        <v>42086</v>
      </c>
      <c r="B112" s="25">
        <f>$P$19*(CLEF!B92)</f>
        <v>39.672800243287185</v>
      </c>
      <c r="C112" s="25">
        <f>$P$19*(CLEF!C92)</f>
        <v>32.914475907496943</v>
      </c>
      <c r="D112" s="25">
        <f>$P$19*(CLEF!D92)</f>
        <v>29.144440596804049</v>
      </c>
      <c r="E112" s="25">
        <f>$P$19*(CLEF!E92)</f>
        <v>27.042357304119413</v>
      </c>
      <c r="F112" s="25">
        <f>$P$19*(CLEF!F92)</f>
        <v>26.065944936781076</v>
      </c>
      <c r="G112" s="25">
        <f>$P$19*(CLEF!G92)</f>
        <v>26.480351676260401</v>
      </c>
      <c r="H112" s="25">
        <f>$P$19*(CLEF!H92)</f>
        <v>28.399089350111158</v>
      </c>
      <c r="I112" s="25">
        <f>$P$19*(CLEF!I92)</f>
        <v>31.480936266114202</v>
      </c>
      <c r="J112" s="25">
        <f>$P$19*(CLEF!J92)</f>
        <v>38.825986131166019</v>
      </c>
      <c r="K112" s="25">
        <f>$P$19*(CLEF!K92)</f>
        <v>51.078417369757169</v>
      </c>
      <c r="L112" s="25">
        <f>$P$19*(CLEF!L92)</f>
        <v>63.017425983442905</v>
      </c>
      <c r="M112" s="25">
        <f>$P$19*(CLEF!M92)</f>
        <v>72.807265360005871</v>
      </c>
      <c r="N112" s="25">
        <f>$P$19*(CLEF!N92)</f>
        <v>82.739638041951039</v>
      </c>
      <c r="O112" s="25">
        <f>$P$19*(CLEF!O92)</f>
        <v>91.836216658522872</v>
      </c>
      <c r="P112" s="25">
        <f>$P$19*(CLEF!P92)</f>
        <v>98.264265541418368</v>
      </c>
      <c r="Q112" s="25">
        <f>$P$19*(CLEF!Q92)</f>
        <v>103.78705759957261</v>
      </c>
      <c r="R112" s="25">
        <f>$P$19*(CLEF!R92)</f>
        <v>106.22064713380648</v>
      </c>
      <c r="S112" s="25">
        <f>$P$19*(CLEF!S92)</f>
        <v>105.94741085561078</v>
      </c>
      <c r="T112" s="25">
        <f>$P$19*(CLEF!T92)</f>
        <v>101.14014107321353</v>
      </c>
      <c r="U112" s="25">
        <f>$P$19*(CLEF!U92)</f>
        <v>95.429868983639551</v>
      </c>
      <c r="V112" s="25">
        <f>$P$19*(CLEF!V92)</f>
        <v>96.345258171253036</v>
      </c>
      <c r="W112" s="25">
        <f>$P$19*(CLEF!W92)</f>
        <v>84.379378867951786</v>
      </c>
      <c r="X112" s="25">
        <f>$P$19*(CLEF!X92)</f>
        <v>71.444757583916115</v>
      </c>
      <c r="Y112" s="25">
        <f>$P$19*(CLEF!Y92)</f>
        <v>56.743735950989766</v>
      </c>
      <c r="Z112" s="13">
        <f t="shared" si="1"/>
        <v>1561.2078675871924</v>
      </c>
    </row>
    <row r="113" spans="1:26" x14ac:dyDescent="0.25">
      <c r="A113" s="24">
        <v>42087</v>
      </c>
      <c r="B113" s="25">
        <f>$P$19*(CLEF!B93)</f>
        <v>45.089617608170407</v>
      </c>
      <c r="C113" s="25">
        <f>$P$19*(CLEF!C93)</f>
        <v>37.55353777411419</v>
      </c>
      <c r="D113" s="25">
        <f>$P$19*(CLEF!D93)</f>
        <v>32.892737028080475</v>
      </c>
      <c r="E113" s="25">
        <f>$P$19*(CLEF!E93)</f>
        <v>31.035981631499347</v>
      </c>
      <c r="F113" s="25">
        <f>$P$19*(CLEF!F93)</f>
        <v>30.797163151178097</v>
      </c>
      <c r="G113" s="25">
        <f>$P$19*(CLEF!G93)</f>
        <v>33.951664099952097</v>
      </c>
      <c r="H113" s="25">
        <f>$P$19*(CLEF!H93)</f>
        <v>41.25578076696155</v>
      </c>
      <c r="I113" s="25">
        <f>$P$19*(CLEF!I93)</f>
        <v>48.168776737085615</v>
      </c>
      <c r="J113" s="25">
        <f>$P$19*(CLEF!J93)</f>
        <v>53.342008858974978</v>
      </c>
      <c r="K113" s="25">
        <f>$P$19*(CLEF!K93)</f>
        <v>61.077090661677701</v>
      </c>
      <c r="L113" s="25">
        <f>$P$19*(CLEF!L93)</f>
        <v>67.507087661591171</v>
      </c>
      <c r="M113" s="25">
        <f>$P$19*(CLEF!M93)</f>
        <v>72.129767072933419</v>
      </c>
      <c r="N113" s="25">
        <f>$P$19*(CLEF!N93)</f>
        <v>73.943466809351463</v>
      </c>
      <c r="O113" s="25">
        <f>$P$19*(CLEF!O93)</f>
        <v>73.737216552770875</v>
      </c>
      <c r="P113" s="25">
        <f>$P$19*(CLEF!P93)</f>
        <v>71.818967204791505</v>
      </c>
      <c r="Q113" s="25">
        <f>$P$19*(CLEF!Q93)</f>
        <v>70.571865513802365</v>
      </c>
      <c r="R113" s="25">
        <f>$P$19*(CLEF!R93)</f>
        <v>70.699270691147831</v>
      </c>
      <c r="S113" s="25">
        <f>$P$19*(CLEF!S93)</f>
        <v>71.466114659526284</v>
      </c>
      <c r="T113" s="25">
        <f>$P$19*(CLEF!T93)</f>
        <v>71.338020080950642</v>
      </c>
      <c r="U113" s="25">
        <f>$P$19*(CLEF!U93)</f>
        <v>72.10831105548003</v>
      </c>
      <c r="V113" s="25">
        <f>$P$19*(CLEF!V93)</f>
        <v>70.975709413599688</v>
      </c>
      <c r="W113" s="25">
        <f>$P$19*(CLEF!W93)</f>
        <v>62.367276338922174</v>
      </c>
      <c r="X113" s="25">
        <f>$P$19*(CLEF!X93)</f>
        <v>53.111600036368507</v>
      </c>
      <c r="Y113" s="25">
        <f>$P$19*(CLEF!Y93)</f>
        <v>42.153151368255486</v>
      </c>
      <c r="Z113" s="13">
        <f t="shared" si="1"/>
        <v>1359.0921827771861</v>
      </c>
    </row>
    <row r="114" spans="1:26" x14ac:dyDescent="0.25">
      <c r="A114" s="24">
        <v>42088</v>
      </c>
      <c r="B114" s="25">
        <f>$P$19*(CLEF!B94)</f>
        <v>33.863392017436851</v>
      </c>
      <c r="C114" s="25">
        <f>$P$19*(CLEF!C94)</f>
        <v>28.311640320106253</v>
      </c>
      <c r="D114" s="25">
        <f>$P$19*(CLEF!D94)</f>
        <v>25.056872186162604</v>
      </c>
      <c r="E114" s="25">
        <f>$P$19*(CLEF!E94)</f>
        <v>23.913032266936717</v>
      </c>
      <c r="F114" s="25">
        <f>$P$19*(CLEF!F94)</f>
        <v>24.24155948129513</v>
      </c>
      <c r="G114" s="25">
        <f>$P$19*(CLEF!G94)</f>
        <v>27.325573143872923</v>
      </c>
      <c r="H114" s="25">
        <f>$P$19*(CLEF!H94)</f>
        <v>35.169564781542469</v>
      </c>
      <c r="I114" s="25">
        <f>$P$19*(CLEF!I94)</f>
        <v>42.079367483468388</v>
      </c>
      <c r="J114" s="25">
        <f>$P$19*(CLEF!J94)</f>
        <v>46.525965921231681</v>
      </c>
      <c r="K114" s="25">
        <f>$P$19*(CLEF!K94)</f>
        <v>53.471255631273308</v>
      </c>
      <c r="L114" s="25">
        <f>$P$19*(CLEF!L94)</f>
        <v>58.614520742397026</v>
      </c>
      <c r="M114" s="25">
        <f>$P$19*(CLEF!M94)</f>
        <v>63.973708872153296</v>
      </c>
      <c r="N114" s="25">
        <f>$P$19*(CLEF!N94)</f>
        <v>68.319101773072546</v>
      </c>
      <c r="O114" s="25">
        <f>$P$19*(CLEF!O94)</f>
        <v>71.412727954886492</v>
      </c>
      <c r="P114" s="25">
        <f>$P$19*(CLEF!P94)</f>
        <v>74.335046708097906</v>
      </c>
      <c r="Q114" s="25">
        <f>$P$19*(CLEF!Q94)</f>
        <v>76.695178706043762</v>
      </c>
      <c r="R114" s="25">
        <f>$P$19*(CLEF!R94)</f>
        <v>78.755512929438453</v>
      </c>
      <c r="S114" s="25">
        <f>$P$19*(CLEF!S94)</f>
        <v>78.923763932795381</v>
      </c>
      <c r="T114" s="25">
        <f>$P$19*(CLEF!T94)</f>
        <v>75.790684292037881</v>
      </c>
      <c r="U114" s="25">
        <f>$P$19*(CLEF!U94)</f>
        <v>72.10831105548003</v>
      </c>
      <c r="V114" s="25">
        <f>$P$19*(CLEF!V94)</f>
        <v>73.455446141638348</v>
      </c>
      <c r="W114" s="25">
        <f>$P$19*(CLEF!W94)</f>
        <v>63.88280485681657</v>
      </c>
      <c r="X114" s="25">
        <f>$P$19*(CLEF!X94)</f>
        <v>51.994359913566406</v>
      </c>
      <c r="Y114" s="25">
        <f>$P$19*(CLEF!Y94)</f>
        <v>39.744444111755556</v>
      </c>
      <c r="Z114" s="13">
        <f t="shared" si="1"/>
        <v>1287.9638352235056</v>
      </c>
    </row>
    <row r="115" spans="1:26" x14ac:dyDescent="0.25">
      <c r="A115" s="24">
        <v>42089</v>
      </c>
      <c r="B115" s="25">
        <f>$P$19*(CLEF!B95)</f>
        <v>30.266668904548883</v>
      </c>
      <c r="C115" s="25">
        <f>$P$19*(CLEF!C95)</f>
        <v>25.354958027450564</v>
      </c>
      <c r="D115" s="25">
        <f>$P$19*(CLEF!D95)</f>
        <v>22.777823028736659</v>
      </c>
      <c r="E115" s="25">
        <f>$P$19*(CLEF!E95)</f>
        <v>21.917909894282893</v>
      </c>
      <c r="F115" s="25">
        <f>$P$19*(CLEF!F95)</f>
        <v>22.59130528653403</v>
      </c>
      <c r="G115" s="25">
        <f>$P$19*(CLEF!G95)</f>
        <v>26.292168679002909</v>
      </c>
      <c r="H115" s="25">
        <f>$P$19*(CLEF!H95)</f>
        <v>35.364617454600079</v>
      </c>
      <c r="I115" s="25">
        <f>$P$19*(CLEF!I95)</f>
        <v>44.094217981950642</v>
      </c>
      <c r="J115" s="25">
        <f>$P$19*(CLEF!J95)</f>
        <v>49.546219545034212</v>
      </c>
      <c r="K115" s="25">
        <f>$P$19*(CLEF!K95)</f>
        <v>52.441660427367317</v>
      </c>
      <c r="L115" s="25">
        <f>$P$19*(CLEF!L95)</f>
        <v>54.791024919640961</v>
      </c>
      <c r="M115" s="25">
        <f>$P$19*(CLEF!M95)</f>
        <v>54.80972811968217</v>
      </c>
      <c r="N115" s="25">
        <f>$P$19*(CLEF!N95)</f>
        <v>53.683929128482376</v>
      </c>
      <c r="O115" s="25">
        <f>$P$19*(CLEF!O95)</f>
        <v>52.32280214964819</v>
      </c>
      <c r="P115" s="25">
        <f>$P$19*(CLEF!P95)</f>
        <v>51.44925419086406</v>
      </c>
      <c r="Q115" s="25">
        <f>$P$19*(CLEF!Q95)</f>
        <v>50.961115032314481</v>
      </c>
      <c r="R115" s="25">
        <f>$P$19*(CLEF!R95)</f>
        <v>51.839621653071987</v>
      </c>
      <c r="S115" s="25">
        <f>$P$19*(CLEF!S95)</f>
        <v>52.450808957233882</v>
      </c>
      <c r="T115" s="25">
        <f>$P$19*(CLEF!T95)</f>
        <v>52.14020657381937</v>
      </c>
      <c r="U115" s="25">
        <f>$P$19*(CLEF!U95)</f>
        <v>55.12817084625388</v>
      </c>
      <c r="V115" s="25">
        <f>$P$19*(CLEF!V95)</f>
        <v>59.683220316081979</v>
      </c>
      <c r="W115" s="25">
        <f>$P$19*(CLEF!W95)</f>
        <v>53.934127915569263</v>
      </c>
      <c r="X115" s="25">
        <f>$P$19*(CLEF!X95)</f>
        <v>45.45510997390717</v>
      </c>
      <c r="Y115" s="25">
        <f>$P$19*(CLEF!Y95)</f>
        <v>36.982858776611501</v>
      </c>
      <c r="Z115" s="13">
        <f t="shared" si="1"/>
        <v>1056.2795277826892</v>
      </c>
    </row>
    <row r="116" spans="1:26" x14ac:dyDescent="0.25">
      <c r="A116" s="24">
        <v>42090</v>
      </c>
      <c r="B116" s="25">
        <f>$P$19*(CLEF!B96)</f>
        <v>30.044681708428548</v>
      </c>
      <c r="C116" s="25">
        <f>$P$19*(CLEF!C96)</f>
        <v>26.272739772458404</v>
      </c>
      <c r="D116" s="25">
        <f>$P$19*(CLEF!D96)</f>
        <v>24.422268379798968</v>
      </c>
      <c r="E116" s="25">
        <f>$P$19*(CLEF!E96)</f>
        <v>23.999595208902118</v>
      </c>
      <c r="F116" s="25">
        <f>$P$19*(CLEF!F96)</f>
        <v>24.829743205867103</v>
      </c>
      <c r="G116" s="25">
        <f>$P$19*(CLEF!G96)</f>
        <v>28.635199297474209</v>
      </c>
      <c r="H116" s="25">
        <f>$P$19*(CLEF!H96)</f>
        <v>37.55353777411419</v>
      </c>
      <c r="I116" s="25">
        <f>$P$19*(CLEF!I96)</f>
        <v>44.565225839097302</v>
      </c>
      <c r="J116" s="25">
        <f>$P$19*(CLEF!J96)</f>
        <v>48.256491872773701</v>
      </c>
      <c r="K116" s="25">
        <f>$P$19*(CLEF!K96)</f>
        <v>53.683929128482376</v>
      </c>
      <c r="L116" s="25">
        <f>$P$19*(CLEF!L96)</f>
        <v>56.449124245067807</v>
      </c>
      <c r="M116" s="25">
        <f>$P$19*(CLEF!M96)</f>
        <v>57.833741533527125</v>
      </c>
      <c r="N116" s="25">
        <f>$P$19*(CLEF!N96)</f>
        <v>58.479197025921472</v>
      </c>
      <c r="O116" s="25">
        <f>$P$19*(CLEF!O96)</f>
        <v>59.011725564722411</v>
      </c>
      <c r="P116" s="25">
        <f>$P$19*(CLEF!P96)</f>
        <v>58.943815154999463</v>
      </c>
      <c r="Q116" s="25">
        <f>$P$19*(CLEF!Q96)</f>
        <v>58.817799552008573</v>
      </c>
      <c r="R116" s="25">
        <f>$P$19*(CLEF!R96)</f>
        <v>59.03113572019177</v>
      </c>
      <c r="S116" s="25">
        <f>$P$19*(CLEF!S96)</f>
        <v>58.885637351185302</v>
      </c>
      <c r="T116" s="25">
        <f>$P$19*(CLEF!T96)</f>
        <v>58.15120481564275</v>
      </c>
      <c r="U116" s="25">
        <f>$P$19*(CLEF!U96)</f>
        <v>60.800969510625812</v>
      </c>
      <c r="V116" s="25">
        <f>$P$19*(CLEF!V96)</f>
        <v>63.298529335051839</v>
      </c>
      <c r="W116" s="25">
        <f>$P$19*(CLEF!W96)</f>
        <v>57.172762544682179</v>
      </c>
      <c r="X116" s="25">
        <f>$P$19*(CLEF!X96)</f>
        <v>48.793282092095957</v>
      </c>
      <c r="Y116" s="25">
        <f>$P$19*(CLEF!Y96)</f>
        <v>39.490003991058607</v>
      </c>
      <c r="Z116" s="13">
        <f t="shared" si="1"/>
        <v>1137.4223406241779</v>
      </c>
    </row>
    <row r="117" spans="1:26" x14ac:dyDescent="0.25">
      <c r="A117" s="24">
        <v>42091</v>
      </c>
      <c r="B117" s="25">
        <f>$P$19*(CLEF!B97)</f>
        <v>31.886243148730468</v>
      </c>
      <c r="C117" s="25">
        <f>$P$19*(CLEF!C97)</f>
        <v>27.193661325152345</v>
      </c>
      <c r="D117" s="25">
        <f>$P$19*(CLEF!D97)</f>
        <v>24.88642850389299</v>
      </c>
      <c r="E117" s="25">
        <f>$P$19*(CLEF!E97)</f>
        <v>23.697309126785797</v>
      </c>
      <c r="F117" s="25">
        <f>$P$19*(CLEF!F97)</f>
        <v>24.166979673212783</v>
      </c>
      <c r="G117" s="25">
        <f>$P$19*(CLEF!G97)</f>
        <v>27.398260689203667</v>
      </c>
      <c r="H117" s="25">
        <f>$P$19*(CLEF!H97)</f>
        <v>34.960111282787622</v>
      </c>
      <c r="I117" s="25">
        <f>$P$19*(CLEF!I97)</f>
        <v>41.89927896627993</v>
      </c>
      <c r="J117" s="25">
        <f>$P$19*(CLEF!J97)</f>
        <v>47.235219353510594</v>
      </c>
      <c r="K117" s="25">
        <f>$P$19*(CLEF!K97)</f>
        <v>54.968834183803942</v>
      </c>
      <c r="L117" s="25">
        <f>$P$19*(CLEF!L97)</f>
        <v>63.258333413325062</v>
      </c>
      <c r="M117" s="25">
        <f>$P$19*(CLEF!M97)</f>
        <v>68.413108093945112</v>
      </c>
      <c r="N117" s="25">
        <f>$P$19*(CLEF!N97)</f>
        <v>72.076133013685592</v>
      </c>
      <c r="O117" s="25">
        <f>$P$19*(CLEF!O97)</f>
        <v>74.258825183544346</v>
      </c>
      <c r="P117" s="25">
        <f>$P$19*(CLEF!P97)</f>
        <v>76.054859013438829</v>
      </c>
      <c r="Q117" s="25">
        <f>$P$19*(CLEF!Q97)</f>
        <v>77.182729001042517</v>
      </c>
      <c r="R117" s="25">
        <f>$P$19*(CLEF!R97)</f>
        <v>76.983089894800742</v>
      </c>
      <c r="S117" s="25">
        <f>$P$19*(CLEF!S97)</f>
        <v>74.607585605882491</v>
      </c>
      <c r="T117" s="25">
        <f>$P$19*(CLEF!T97)</f>
        <v>71.17806343614437</v>
      </c>
      <c r="U117" s="25">
        <f>$P$19*(CLEF!U97)</f>
        <v>71.210040402580006</v>
      </c>
      <c r="V117" s="25">
        <f>$P$19*(CLEF!V97)</f>
        <v>72.624136375933588</v>
      </c>
      <c r="W117" s="25">
        <f>$P$19*(CLEF!W97)</f>
        <v>66.359898880139454</v>
      </c>
      <c r="X117" s="25">
        <f>$P$19*(CLEF!X97)</f>
        <v>58.711276290050392</v>
      </c>
      <c r="Y117" s="25">
        <f>$P$19*(CLEF!Y97)</f>
        <v>49.217761749549688</v>
      </c>
      <c r="Z117" s="13">
        <f t="shared" si="1"/>
        <v>1310.4281666074223</v>
      </c>
    </row>
    <row r="118" spans="1:26" x14ac:dyDescent="0.25">
      <c r="A118" s="24">
        <v>42092</v>
      </c>
      <c r="B118" s="25">
        <f>$P$19*(CLEF!B98)</f>
        <v>40.818786562176498</v>
      </c>
      <c r="C118" s="25">
        <f>$P$19*(CLEF!C98)</f>
        <v>35.447302115686639</v>
      </c>
      <c r="D118" s="25">
        <f>$P$19*(CLEF!D98)</f>
        <v>32.150724669637249</v>
      </c>
      <c r="E118" s="25">
        <f>$P$19*(CLEF!E98)</f>
        <v>30.503425564524296</v>
      </c>
      <c r="F118" s="25">
        <f>$P$19*(CLEF!F98)</f>
        <v>30.162510671810946</v>
      </c>
      <c r="G118" s="25">
        <f>$P$19*(CLEF!G98)</f>
        <v>31.311056312975531</v>
      </c>
      <c r="H118" s="25">
        <f>$P$19*(CLEF!H98)</f>
        <v>34.446628250888715</v>
      </c>
      <c r="I118" s="25">
        <f>$P$19*(CLEF!I98)</f>
        <v>39.268039136644802</v>
      </c>
      <c r="J118" s="25">
        <f>$P$19*(CLEF!J98)</f>
        <v>47.027077632096528</v>
      </c>
      <c r="K118" s="25">
        <f>$P$19*(CLEF!K98)</f>
        <v>58.691918797174992</v>
      </c>
      <c r="L118" s="25">
        <f>$P$19*(CLEF!L98)</f>
        <v>69.672701591600017</v>
      </c>
      <c r="M118" s="25">
        <f>$P$19*(CLEF!M98)</f>
        <v>77.738638534690182</v>
      </c>
      <c r="N118" s="25">
        <f>$P$19*(CLEF!N98)</f>
        <v>81.400673637039404</v>
      </c>
      <c r="O118" s="25">
        <f>$P$19*(CLEF!O98)</f>
        <v>83.384375009104929</v>
      </c>
      <c r="P118" s="25">
        <f>$P$19*(CLEF!P98)</f>
        <v>82.969613993993434</v>
      </c>
      <c r="Q118" s="25">
        <f>$P$19*(CLEF!Q98)</f>
        <v>80.968146177724947</v>
      </c>
      <c r="R118" s="25">
        <f>$P$19*(CLEF!R98)</f>
        <v>78.374808654265451</v>
      </c>
      <c r="S118" s="25">
        <f>$P$19*(CLEF!S98)</f>
        <v>75.702728185086471</v>
      </c>
      <c r="T118" s="25">
        <f>$P$19*(CLEF!T98)</f>
        <v>71.605013448006289</v>
      </c>
      <c r="U118" s="25">
        <f>$P$19*(CLEF!U98)</f>
        <v>70.455178371207467</v>
      </c>
      <c r="V118" s="25">
        <f>$P$19*(CLEF!V98)</f>
        <v>67.631696933947524</v>
      </c>
      <c r="W118" s="25">
        <f>$P$19*(CLEF!W98)</f>
        <v>59.32267105291583</v>
      </c>
      <c r="X118" s="25">
        <f>$P$19*(CLEF!X98)</f>
        <v>52.003469345446533</v>
      </c>
      <c r="Y118" s="25">
        <f>$P$19*(CLEF!Y98)</f>
        <v>43.251047961748782</v>
      </c>
      <c r="Z118" s="13">
        <f t="shared" si="1"/>
        <v>1374.3082326103936</v>
      </c>
    </row>
    <row r="119" spans="1:26" x14ac:dyDescent="0.25">
      <c r="A119" s="24">
        <v>42093</v>
      </c>
      <c r="B119" s="25">
        <f>$P$19*(CLEF!B99)</f>
        <v>35.237021973790029</v>
      </c>
      <c r="C119" s="25">
        <f>$P$19*(CLEF!C99)</f>
        <v>30.044681708428548</v>
      </c>
      <c r="D119" s="25">
        <f>$P$19*(CLEF!D99)</f>
        <v>26.643116992745178</v>
      </c>
      <c r="E119" s="25">
        <f>$P$19*(CLEF!E99)</f>
        <v>25.031584566038646</v>
      </c>
      <c r="F119" s="25">
        <f>$P$19*(CLEF!F99)</f>
        <v>24.453492909475251</v>
      </c>
      <c r="G119" s="25">
        <f>$P$19*(CLEF!G99)</f>
        <v>25.056872186162604</v>
      </c>
      <c r="H119" s="25">
        <f>$P$19*(CLEF!H99)</f>
        <v>27.537295921677138</v>
      </c>
      <c r="I119" s="25">
        <f>$P$19*(CLEF!I99)</f>
        <v>30.783143730328106</v>
      </c>
      <c r="J119" s="25">
        <f>$P$19*(CLEF!J99)</f>
        <v>37.190573212888118</v>
      </c>
      <c r="K119" s="25">
        <f>$P$19*(CLEF!K99)</f>
        <v>46.388200575399253</v>
      </c>
      <c r="L119" s="25">
        <f>$P$19*(CLEF!L99)</f>
        <v>53.323557801050384</v>
      </c>
      <c r="M119" s="25">
        <f>$P$19*(CLEF!M99)</f>
        <v>56.981884579074034</v>
      </c>
      <c r="N119" s="25">
        <f>$P$19*(CLEF!N99)</f>
        <v>58.682241247614428</v>
      </c>
      <c r="O119" s="25">
        <f>$P$19*(CLEF!O99)</f>
        <v>59.976359464167906</v>
      </c>
      <c r="P119" s="25">
        <f>$P$19*(CLEF!P99)</f>
        <v>61.215385825122233</v>
      </c>
      <c r="Q119" s="25">
        <f>$P$19*(CLEF!Q99)</f>
        <v>62.267552535972143</v>
      </c>
      <c r="R119" s="25">
        <f>$P$19*(CLEF!R99)</f>
        <v>63.338738023468032</v>
      </c>
      <c r="S119" s="25">
        <f>$P$19*(CLEF!S99)</f>
        <v>63.097677393312502</v>
      </c>
      <c r="T119" s="25">
        <f>$P$19*(CLEF!T99)</f>
        <v>60.564792139184114</v>
      </c>
      <c r="U119" s="25">
        <f>$P$19*(CLEF!U99)</f>
        <v>58.808111629512837</v>
      </c>
      <c r="V119" s="25">
        <f>$P$19*(CLEF!V99)</f>
        <v>62.108160418214908</v>
      </c>
      <c r="W119" s="25">
        <f>$P$19*(CLEF!W99)</f>
        <v>54.650852653888542</v>
      </c>
      <c r="X119" s="25">
        <f>$P$19*(CLEF!X99)</f>
        <v>45.395510679014798</v>
      </c>
      <c r="Y119" s="25">
        <f>$P$19*(CLEF!Y99)</f>
        <v>35.162073527549865</v>
      </c>
      <c r="Z119" s="13">
        <f t="shared" si="1"/>
        <v>1103.9388816940798</v>
      </c>
    </row>
    <row r="120" spans="1:26" x14ac:dyDescent="0.25">
      <c r="A120" s="24">
        <v>42094</v>
      </c>
      <c r="B120" s="25">
        <f>$P$19*(CLEF!B100)</f>
        <v>27.524039310521673</v>
      </c>
      <c r="C120" s="25">
        <f>$P$19*(CLEF!C100)</f>
        <v>23.814294690746539</v>
      </c>
      <c r="D120" s="25">
        <f>$P$19*(CLEF!D100)</f>
        <v>21.564496013640998</v>
      </c>
      <c r="E120" s="25">
        <f>$P$19*(CLEF!E100)</f>
        <v>20.860515623063112</v>
      </c>
      <c r="F120" s="25">
        <f>$P$19*(CLEF!F100)</f>
        <v>21.676099620081352</v>
      </c>
      <c r="G120" s="25">
        <f>$P$19*(CLEF!G100)</f>
        <v>26.558416790562031</v>
      </c>
      <c r="H120" s="25">
        <f>$P$19*(CLEF!H100)</f>
        <v>36.538624263073295</v>
      </c>
      <c r="I120" s="25">
        <f>$P$19*(CLEF!I100)</f>
        <v>43.675789735295233</v>
      </c>
      <c r="J120" s="25">
        <f>$P$19*(CLEF!J100)</f>
        <v>46.224869534988294</v>
      </c>
      <c r="K120" s="25">
        <f>$P$19*(CLEF!K100)</f>
        <v>49.875769690384672</v>
      </c>
      <c r="L120" s="25">
        <f>$P$19*(CLEF!L100)</f>
        <v>53.785791750873969</v>
      </c>
      <c r="M120" s="25">
        <f>$P$19*(CLEF!M100)</f>
        <v>57.010495927003937</v>
      </c>
      <c r="N120" s="25">
        <f>$P$19*(CLEF!N100)</f>
        <v>59.371330092869407</v>
      </c>
      <c r="O120" s="25">
        <f>$P$19*(CLEF!O100)</f>
        <v>62.237650954489901</v>
      </c>
      <c r="P120" s="25">
        <f>$P$19*(CLEF!P100)</f>
        <v>64.815092353750572</v>
      </c>
      <c r="Q120" s="25">
        <f>$P$19*(CLEF!Q100)</f>
        <v>66.999458954722201</v>
      </c>
      <c r="R120" s="25">
        <f>$P$19*(CLEF!R100)</f>
        <v>68.037470598646749</v>
      </c>
      <c r="S120" s="25">
        <f>$P$19*(CLEF!S100)</f>
        <v>66.916762723823354</v>
      </c>
      <c r="T120" s="25">
        <f>$P$19*(CLEF!T100)</f>
        <v>65.631266810155751</v>
      </c>
      <c r="U120" s="25">
        <f>$P$19*(CLEF!U100)</f>
        <v>67.216779526890292</v>
      </c>
      <c r="V120" s="25">
        <f>$P$19*(CLEF!V100)</f>
        <v>70.158592216970575</v>
      </c>
      <c r="W120" s="25">
        <f>$P$19*(CLEF!W100)</f>
        <v>61.334049011868238</v>
      </c>
      <c r="X120" s="25">
        <f>$P$19*(CLEF!X100)</f>
        <v>50.654961840172575</v>
      </c>
      <c r="Y120" s="25">
        <f>$P$19*(CLEF!Y100)</f>
        <v>38.959916283696508</v>
      </c>
      <c r="Z120" s="13">
        <f t="shared" si="1"/>
        <v>1171.4425343182911</v>
      </c>
    </row>
    <row r="121" spans="1:26" x14ac:dyDescent="0.25">
      <c r="A121" s="24">
        <v>42095</v>
      </c>
      <c r="B121" s="25">
        <f>$P$19*(CLEF!B101)</f>
        <v>30.218039387564637</v>
      </c>
      <c r="C121" s="25">
        <f>$P$19*(CLEF!C101)</f>
        <v>25.552532520633186</v>
      </c>
      <c r="D121" s="25">
        <f>$P$19*(CLEF!D101)</f>
        <v>23.323670815263167</v>
      </c>
      <c r="E121" s="25">
        <f>$P$19*(CLEF!E101)</f>
        <v>22.441446295163001</v>
      </c>
      <c r="F121" s="25">
        <f>$P$19*(CLEF!F101)</f>
        <v>23.043874453486485</v>
      </c>
      <c r="G121" s="25">
        <f>$P$19*(CLEF!G101)</f>
        <v>27.18048769747827</v>
      </c>
      <c r="H121" s="25">
        <f>$P$19*(CLEF!H101)</f>
        <v>38.230059409443882</v>
      </c>
      <c r="I121" s="25">
        <f>$P$19*(CLEF!I101)</f>
        <v>45.856289226241309</v>
      </c>
      <c r="J121" s="25">
        <f>$P$19*(CLEF!J101)</f>
        <v>48.749171185258184</v>
      </c>
      <c r="K121" s="25">
        <f>$P$19*(CLEF!K101)</f>
        <v>52.817404444730748</v>
      </c>
      <c r="L121" s="25">
        <f>$P$19*(CLEF!L101)</f>
        <v>56.915152694370725</v>
      </c>
      <c r="M121" s="25">
        <f>$P$19*(CLEF!M101)</f>
        <v>60.564792139184114</v>
      </c>
      <c r="N121" s="25">
        <f>$P$19*(CLEF!N101)</f>
        <v>63.570185735428332</v>
      </c>
      <c r="O121" s="25">
        <f>$P$19*(CLEF!O101)</f>
        <v>67.558994228173063</v>
      </c>
      <c r="P121" s="25">
        <f>$P$19*(CLEF!P101)</f>
        <v>72.51652116306856</v>
      </c>
      <c r="Q121" s="25">
        <f>$P$19*(CLEF!Q101)</f>
        <v>78.285365227993381</v>
      </c>
      <c r="R121" s="25">
        <f>$P$19*(CLEF!R101)</f>
        <v>83.719240086856132</v>
      </c>
      <c r="S121" s="25">
        <f>$P$19*(CLEF!S101)</f>
        <v>85.707433737771126</v>
      </c>
      <c r="T121" s="25">
        <f>$P$19*(CLEF!T101)</f>
        <v>82.693681151610917</v>
      </c>
      <c r="U121" s="25">
        <f>$P$19*(CLEF!U101)</f>
        <v>77.460434418463066</v>
      </c>
      <c r="V121" s="25">
        <f>$P$19*(CLEF!V101)</f>
        <v>78.677057234231512</v>
      </c>
      <c r="W121" s="25">
        <f>$P$19*(CLEF!W101)</f>
        <v>68.685044962530412</v>
      </c>
      <c r="X121" s="25">
        <f>$P$19*(CLEF!X101)</f>
        <v>55.12817084625388</v>
      </c>
      <c r="Y121" s="25">
        <f>$P$19*(CLEF!Y101)</f>
        <v>41.997461191479111</v>
      </c>
      <c r="Z121" s="13">
        <f t="shared" si="1"/>
        <v>1310.8925102526771</v>
      </c>
    </row>
    <row r="122" spans="1:26" x14ac:dyDescent="0.25">
      <c r="A122" s="24">
        <v>42096</v>
      </c>
      <c r="B122" s="25">
        <f>$P$19*(CLEF!B102)</f>
        <v>32.286963997121639</v>
      </c>
      <c r="C122" s="25">
        <f>$P$19*(CLEF!C102)</f>
        <v>26.924239893347316</v>
      </c>
      <c r="D122" s="25">
        <f>$P$19*(CLEF!D102)</f>
        <v>24.210470597694229</v>
      </c>
      <c r="E122" s="25">
        <f>$P$19*(CLEF!E102)</f>
        <v>22.868348830898501</v>
      </c>
      <c r="F122" s="25">
        <f>$P$19*(CLEF!F102)</f>
        <v>23.213984207035221</v>
      </c>
      <c r="G122" s="25">
        <f>$P$19*(CLEF!G102)</f>
        <v>27.378427238187292</v>
      </c>
      <c r="H122" s="25">
        <f>$P$19*(CLEF!H102)</f>
        <v>37.476163656878938</v>
      </c>
      <c r="I122" s="25">
        <f>$P$19*(CLEF!I102)</f>
        <v>43.801108755793102</v>
      </c>
      <c r="J122" s="25">
        <f>$P$19*(CLEF!J102)</f>
        <v>46.888571818276098</v>
      </c>
      <c r="K122" s="25">
        <f>$P$19*(CLEF!K102)</f>
        <v>52.927632041424069</v>
      </c>
      <c r="L122" s="25">
        <f>$P$19*(CLEF!L102)</f>
        <v>58.276504686106421</v>
      </c>
      <c r="M122" s="25">
        <f>$P$19*(CLEF!M102)</f>
        <v>63.32868465448685</v>
      </c>
      <c r="N122" s="25">
        <f>$P$19*(CLEF!N102)</f>
        <v>66.885764802884751</v>
      </c>
      <c r="O122" s="25">
        <f>$P$19*(CLEF!O102)</f>
        <v>71.39137885845723</v>
      </c>
      <c r="P122" s="25">
        <f>$P$19*(CLEF!P102)</f>
        <v>78.497876747830034</v>
      </c>
      <c r="Q122" s="25">
        <f>$P$19*(CLEF!Q102)</f>
        <v>85.13533245127212</v>
      </c>
      <c r="R122" s="25">
        <f>$P$19*(CLEF!R102)</f>
        <v>90.293183505090099</v>
      </c>
      <c r="S122" s="25">
        <f>$P$19*(CLEF!S102)</f>
        <v>92.491104739624035</v>
      </c>
      <c r="T122" s="25">
        <f>$P$19*(CLEF!T102)</f>
        <v>88.370900282204175</v>
      </c>
      <c r="U122" s="25">
        <f>$P$19*(CLEF!U102)</f>
        <v>82.900587695820903</v>
      </c>
      <c r="V122" s="25">
        <f>$P$19*(CLEF!V102)</f>
        <v>84.008455472732066</v>
      </c>
      <c r="W122" s="25">
        <f>$P$19*(CLEF!W102)</f>
        <v>73.628779484272684</v>
      </c>
      <c r="X122" s="25">
        <f>$P$19*(CLEF!X102)</f>
        <v>59.410271687357913</v>
      </c>
      <c r="Y122" s="25">
        <f>$P$19*(CLEF!Y102)</f>
        <v>45.634142446502864</v>
      </c>
      <c r="Z122" s="13">
        <f t="shared" si="1"/>
        <v>1378.2288785512983</v>
      </c>
    </row>
    <row r="123" spans="1:26" x14ac:dyDescent="0.25">
      <c r="A123" s="24">
        <v>42097</v>
      </c>
      <c r="B123" s="25">
        <f>$P$19*(CLEF!B103)</f>
        <v>35.064759836192188</v>
      </c>
      <c r="C123" s="25">
        <f>$P$19*(CLEF!C103)</f>
        <v>29.089907682827274</v>
      </c>
      <c r="D123" s="25">
        <f>$P$19*(CLEF!D103)</f>
        <v>25.949981904853306</v>
      </c>
      <c r="E123" s="25">
        <f>$P$19*(CLEF!E103)</f>
        <v>24.704007273166955</v>
      </c>
      <c r="F123" s="25">
        <f>$P$19*(CLEF!F103)</f>
        <v>24.974734098968042</v>
      </c>
      <c r="G123" s="25">
        <f>$P$19*(CLEF!G103)</f>
        <v>29.322025247024541</v>
      </c>
      <c r="H123" s="25">
        <f>$P$19*(CLEF!H103)</f>
        <v>38.802375335909247</v>
      </c>
      <c r="I123" s="25">
        <f>$P$19*(CLEF!I103)</f>
        <v>45.064173197141663</v>
      </c>
      <c r="J123" s="25">
        <f>$P$19*(CLEF!J103)</f>
        <v>49.510657931577072</v>
      </c>
      <c r="K123" s="25">
        <f>$P$19*(CLEF!K103)</f>
        <v>56.582079740650784</v>
      </c>
      <c r="L123" s="25">
        <f>$P$19*(CLEF!L103)</f>
        <v>63.660867131617827</v>
      </c>
      <c r="M123" s="25">
        <f>$P$19*(CLEF!M103)</f>
        <v>69.820402613495332</v>
      </c>
      <c r="N123" s="25">
        <f>$P$19*(CLEF!N103)</f>
        <v>75.570889774830206</v>
      </c>
      <c r="O123" s="25">
        <f>$P$19*(CLEF!O103)</f>
        <v>81.26396154308641</v>
      </c>
      <c r="P123" s="25">
        <f>$P$19*(CLEF!P103)</f>
        <v>89.383193031276875</v>
      </c>
      <c r="Q123" s="25">
        <f>$P$19*(CLEF!Q103)</f>
        <v>94.924574985103405</v>
      </c>
      <c r="R123" s="25">
        <f>$P$19*(CLEF!R103)</f>
        <v>98.916515705312378</v>
      </c>
      <c r="S123" s="25">
        <f>$P$19*(CLEF!S103)</f>
        <v>97.314857913934759</v>
      </c>
      <c r="T123" s="25">
        <f>$P$19*(CLEF!T103)</f>
        <v>92.904635365039979</v>
      </c>
      <c r="U123" s="25">
        <f>$P$19*(CLEF!U103)</f>
        <v>86.63383539191058</v>
      </c>
      <c r="V123" s="25">
        <f>$P$19*(CLEF!V103)</f>
        <v>89.885512790130704</v>
      </c>
      <c r="W123" s="25">
        <f>$P$19*(CLEF!W103)</f>
        <v>78.766724077568952</v>
      </c>
      <c r="X123" s="25">
        <f>$P$19*(CLEF!X103)</f>
        <v>63.781876197549892</v>
      </c>
      <c r="Y123" s="25">
        <f>$P$19*(CLEF!Y103)</f>
        <v>49.226624624739856</v>
      </c>
      <c r="Z123" s="13">
        <f t="shared" si="1"/>
        <v>1491.1191733939081</v>
      </c>
    </row>
    <row r="124" spans="1:26" x14ac:dyDescent="0.25">
      <c r="A124" s="24">
        <v>42098</v>
      </c>
      <c r="B124" s="25">
        <f>$P$19*(CLEF!B104)</f>
        <v>37.980521697494936</v>
      </c>
      <c r="C124" s="25">
        <f>$P$19*(CLEF!C104)</f>
        <v>31.715271643643998</v>
      </c>
      <c r="D124" s="25">
        <f>$P$19*(CLEF!D104)</f>
        <v>28.117047646827814</v>
      </c>
      <c r="E124" s="25">
        <f>$P$19*(CLEF!E104)</f>
        <v>26.428372100173203</v>
      </c>
      <c r="F124" s="25">
        <f>$P$19*(CLEF!F104)</f>
        <v>26.240374219912713</v>
      </c>
      <c r="G124" s="25">
        <f>$P$19*(CLEF!G104)</f>
        <v>30.072385424530509</v>
      </c>
      <c r="H124" s="25">
        <f>$P$19*(CLEF!H104)</f>
        <v>40.424268330061807</v>
      </c>
      <c r="I124" s="25">
        <f>$P$19*(CLEF!I104)</f>
        <v>46.491505434739416</v>
      </c>
      <c r="J124" s="25">
        <f>$P$19*(CLEF!J104)</f>
        <v>51.44925419086406</v>
      </c>
      <c r="K124" s="25">
        <f>$P$19*(CLEF!K104)</f>
        <v>59.780853573634886</v>
      </c>
      <c r="L124" s="25">
        <f>$P$19*(CLEF!L104)</f>
        <v>68.329543728163799</v>
      </c>
      <c r="M124" s="25">
        <f>$P$19*(CLEF!M104)</f>
        <v>75.746699855217429</v>
      </c>
      <c r="N124" s="25">
        <f>$P$19*(CLEF!N104)</f>
        <v>81.685859536558326</v>
      </c>
      <c r="O124" s="25">
        <f>$P$19*(CLEF!O104)</f>
        <v>87.991295538159903</v>
      </c>
      <c r="P124" s="25">
        <f>$P$19*(CLEF!P104)</f>
        <v>94.261112476201788</v>
      </c>
      <c r="Q124" s="25">
        <f>$P$19*(CLEF!Q104)</f>
        <v>99.886310538967209</v>
      </c>
      <c r="R124" s="25">
        <f>$P$19*(CLEF!R104)</f>
        <v>104.53483770893293</v>
      </c>
      <c r="S124" s="25">
        <f>$P$19*(CLEF!S104)</f>
        <v>104.09615830114076</v>
      </c>
      <c r="T124" s="25">
        <f>$P$19*(CLEF!T104)</f>
        <v>98.439659108562424</v>
      </c>
      <c r="U124" s="25">
        <f>$P$19*(CLEF!U104)</f>
        <v>88.96566842685894</v>
      </c>
      <c r="V124" s="25">
        <f>$P$19*(CLEF!V104)</f>
        <v>87.010503797381887</v>
      </c>
      <c r="W124" s="25">
        <f>$P$19*(CLEF!W104)</f>
        <v>77.460434418463066</v>
      </c>
      <c r="X124" s="25">
        <f>$P$19*(CLEF!X104)</f>
        <v>65.723406002696592</v>
      </c>
      <c r="Y124" s="25">
        <f>$P$19*(CLEF!Y104)</f>
        <v>53.166852672462895</v>
      </c>
      <c r="Z124" s="13">
        <f t="shared" si="1"/>
        <v>1565.9981963716514</v>
      </c>
    </row>
    <row r="125" spans="1:26" x14ac:dyDescent="0.25">
      <c r="A125" s="24">
        <v>42099</v>
      </c>
      <c r="B125" s="25">
        <f>$P$19*(CLEF!B105)</f>
        <v>42.268054764959082</v>
      </c>
      <c r="C125" s="25">
        <f>$P$19*(CLEF!C105)</f>
        <v>35.222025901197284</v>
      </c>
      <c r="D125" s="25">
        <f>$P$19*(CLEF!D105)</f>
        <v>30.979706064412927</v>
      </c>
      <c r="E125" s="25">
        <f>$P$19*(CLEF!E105)</f>
        <v>28.479931219367714</v>
      </c>
      <c r="F125" s="25">
        <f>$P$19*(CLEF!F105)</f>
        <v>27.49753566322779</v>
      </c>
      <c r="G125" s="25">
        <f>$P$19*(CLEF!G105)</f>
        <v>27.843078879825065</v>
      </c>
      <c r="H125" s="25">
        <f>$P$19*(CLEF!H105)</f>
        <v>30.762120583438794</v>
      </c>
      <c r="I125" s="25">
        <f>$P$19*(CLEF!I105)</f>
        <v>34.639668574522084</v>
      </c>
      <c r="J125" s="25">
        <f>$P$19*(CLEF!J105)</f>
        <v>44.759400403296311</v>
      </c>
      <c r="K125" s="25">
        <f>$P$19*(CLEF!K105)</f>
        <v>57.84334886629572</v>
      </c>
      <c r="L125" s="25">
        <f>$P$19*(CLEF!L105)</f>
        <v>68.968011851839705</v>
      </c>
      <c r="M125" s="25">
        <f>$P$19*(CLEF!M105)</f>
        <v>78.531457529627573</v>
      </c>
      <c r="N125" s="25">
        <f>$P$19*(CLEF!N105)</f>
        <v>86.751456497630414</v>
      </c>
      <c r="O125" s="25">
        <f>$P$19*(CLEF!O105)</f>
        <v>95.491581963553628</v>
      </c>
      <c r="P125" s="25">
        <f>$P$19*(CLEF!P105)</f>
        <v>101.72539005504866</v>
      </c>
      <c r="Q125" s="25">
        <f>$P$19*(CLEF!Q105)</f>
        <v>106.44209613417478</v>
      </c>
      <c r="R125" s="25">
        <f>$P$19*(CLEF!R105)</f>
        <v>108.24827469467182</v>
      </c>
      <c r="S125" s="25">
        <f>$P$19*(CLEF!S105)</f>
        <v>107.06860865214178</v>
      </c>
      <c r="T125" s="25">
        <f>$P$19*(CLEF!T105)</f>
        <v>99.281207759204364</v>
      </c>
      <c r="U125" s="25">
        <f>$P$19*(CLEF!U105)</f>
        <v>89.419026335843853</v>
      </c>
      <c r="V125" s="25">
        <f>$P$19*(CLEF!V105)</f>
        <v>88.359025266222432</v>
      </c>
      <c r="W125" s="25">
        <f>$P$19*(CLEF!W105)</f>
        <v>78.307721297052851</v>
      </c>
      <c r="X125" s="25">
        <f>$P$19*(CLEF!X105)</f>
        <v>67.00979957421599</v>
      </c>
      <c r="Y125" s="25">
        <f>$P$19*(CLEF!Y105)</f>
        <v>55.025044321606941</v>
      </c>
      <c r="Z125" s="13">
        <f t="shared" si="1"/>
        <v>1590.9235728533777</v>
      </c>
    </row>
    <row r="126" spans="1:26" x14ac:dyDescent="0.25">
      <c r="A126" s="24">
        <v>42100</v>
      </c>
      <c r="B126" s="25">
        <f>$P$19*(CLEF!B106)</f>
        <v>43.826194103681111</v>
      </c>
      <c r="C126" s="25">
        <f>$P$19*(CLEF!C106)</f>
        <v>36.38606232417073</v>
      </c>
      <c r="D126" s="25">
        <f>$P$19*(CLEF!D106)</f>
        <v>31.445506708101011</v>
      </c>
      <c r="E126" s="25">
        <f>$P$19*(CLEF!E106)</f>
        <v>28.655482774293635</v>
      </c>
      <c r="F126" s="25">
        <f>$P$19*(CLEF!F106)</f>
        <v>27.530667217140355</v>
      </c>
      <c r="G126" s="25">
        <f>$P$19*(CLEF!G106)</f>
        <v>27.696624205987124</v>
      </c>
      <c r="H126" s="25">
        <f>$P$19*(CLEF!H106)</f>
        <v>29.644412481676603</v>
      </c>
      <c r="I126" s="25">
        <f>$P$19*(CLEF!I106)</f>
        <v>32.488262772991625</v>
      </c>
      <c r="J126" s="25">
        <f>$P$19*(CLEF!J106)</f>
        <v>42.820114742779133</v>
      </c>
      <c r="K126" s="25">
        <f>$P$19*(CLEF!K106)</f>
        <v>56.610590550901286</v>
      </c>
      <c r="L126" s="25">
        <f>$P$19*(CLEF!L106)</f>
        <v>68.905080052042379</v>
      </c>
      <c r="M126" s="25">
        <f>$P$19*(CLEF!M106)</f>
        <v>78.453113542953261</v>
      </c>
      <c r="N126" s="25">
        <f>$P$19*(CLEF!N106)</f>
        <v>87.624332609382364</v>
      </c>
      <c r="O126" s="25">
        <f>$P$19*(CLEF!O106)</f>
        <v>96.035516342499164</v>
      </c>
      <c r="P126" s="25">
        <f>$P$19*(CLEF!P106)</f>
        <v>104.08326992918404</v>
      </c>
      <c r="Q126" s="25">
        <f>$P$19*(CLEF!Q106)</f>
        <v>109.38154977942054</v>
      </c>
      <c r="R126" s="25">
        <f>$P$19*(CLEF!R106)</f>
        <v>111.99978274626251</v>
      </c>
      <c r="S126" s="25">
        <f>$P$19*(CLEF!S106)</f>
        <v>111.81269329574805</v>
      </c>
      <c r="T126" s="25">
        <f>$P$19*(CLEF!T106)</f>
        <v>105.51875050632195</v>
      </c>
      <c r="U126" s="25">
        <f>$P$19*(CLEF!U106)</f>
        <v>97.277475850354136</v>
      </c>
      <c r="V126" s="25">
        <f>$P$19*(CLEF!V106)</f>
        <v>97.564255192299782</v>
      </c>
      <c r="W126" s="25">
        <f>$P$19*(CLEF!W106)</f>
        <v>85.321930384242862</v>
      </c>
      <c r="X126" s="25">
        <f>$P$19*(CLEF!X106)</f>
        <v>71.17806343614437</v>
      </c>
      <c r="Y126" s="25">
        <f>$P$19*(CLEF!Y106)</f>
        <v>55.27834541422969</v>
      </c>
      <c r="Z126" s="13">
        <f t="shared" si="1"/>
        <v>1637.538076962808</v>
      </c>
    </row>
    <row r="127" spans="1:26" x14ac:dyDescent="0.25">
      <c r="A127" s="24">
        <v>42101</v>
      </c>
      <c r="B127" s="25">
        <f>$P$19*(CLEF!B107)</f>
        <v>44.320998670999636</v>
      </c>
      <c r="C127" s="25">
        <f>$P$19*(CLEF!C107)</f>
        <v>37.414321813193233</v>
      </c>
      <c r="D127" s="25">
        <f>$P$19*(CLEF!D107)</f>
        <v>33.863392017436851</v>
      </c>
      <c r="E127" s="25">
        <f>$P$19*(CLEF!E107)</f>
        <v>32.200884593519056</v>
      </c>
      <c r="F127" s="25">
        <f>$P$19*(CLEF!F107)</f>
        <v>32.654083317844922</v>
      </c>
      <c r="G127" s="25">
        <f>$P$19*(CLEF!G107)</f>
        <v>37.383420041384547</v>
      </c>
      <c r="H127" s="25">
        <f>$P$19*(CLEF!H107)</f>
        <v>48.212624330953524</v>
      </c>
      <c r="I127" s="25">
        <f>$P$19*(CLEF!I107)</f>
        <v>54.959468620216761</v>
      </c>
      <c r="J127" s="25">
        <f>$P$19*(CLEF!J107)</f>
        <v>61.31426383489633</v>
      </c>
      <c r="K127" s="25">
        <f>$P$19*(CLEF!K107)</f>
        <v>73.932604351426519</v>
      </c>
      <c r="L127" s="25">
        <f>$P$19*(CLEF!L107)</f>
        <v>87.517938610154815</v>
      </c>
      <c r="M127" s="25">
        <f>$P$19*(CLEF!M107)</f>
        <v>100.18955133007879</v>
      </c>
      <c r="N127" s="25">
        <f>$P$19*(CLEF!N107)</f>
        <v>111.25236329587905</v>
      </c>
      <c r="O127" s="25">
        <f>$P$19*(CLEF!O107)</f>
        <v>121.52580127809757</v>
      </c>
      <c r="P127" s="25">
        <f>$P$19*(CLEF!P107)</f>
        <v>129.90985220550616</v>
      </c>
      <c r="Q127" s="25">
        <f>$P$19*(CLEF!Q107)</f>
        <v>136.41091218951811</v>
      </c>
      <c r="R127" s="25">
        <f>$P$19*(CLEF!R107)</f>
        <v>140.46857103949645</v>
      </c>
      <c r="S127" s="25">
        <f>$P$19*(CLEF!S107)</f>
        <v>138.84134835145841</v>
      </c>
      <c r="T127" s="25">
        <f>$P$19*(CLEF!T107)</f>
        <v>130.9341520260046</v>
      </c>
      <c r="U127" s="25">
        <f>$P$19*(CLEF!U107)</f>
        <v>124.18615594197774</v>
      </c>
      <c r="V127" s="25">
        <f>$P$19*(CLEF!V107)</f>
        <v>122.19517157254124</v>
      </c>
      <c r="W127" s="25">
        <f>$P$19*(CLEF!W107)</f>
        <v>106.53334804179899</v>
      </c>
      <c r="X127" s="25">
        <f>$P$19*(CLEF!X107)</f>
        <v>88.584787013869871</v>
      </c>
      <c r="Y127" s="25">
        <f>$P$19*(CLEF!Y107)</f>
        <v>71.647778665984433</v>
      </c>
      <c r="Z127" s="13">
        <f t="shared" si="1"/>
        <v>2066.4537931542377</v>
      </c>
    </row>
    <row r="128" spans="1:26" x14ac:dyDescent="0.25">
      <c r="A128" s="24">
        <v>42102</v>
      </c>
      <c r="B128" s="25">
        <f>$P$19*(CLEF!B108)</f>
        <v>58.672564495971962</v>
      </c>
      <c r="C128" s="25">
        <f>$P$19*(CLEF!C108)</f>
        <v>49.750946575980045</v>
      </c>
      <c r="D128" s="25">
        <f>$P$19*(CLEF!D108)</f>
        <v>43.650747474984101</v>
      </c>
      <c r="E128" s="25">
        <f>$P$19*(CLEF!E108)</f>
        <v>40.609211779871892</v>
      </c>
      <c r="F128" s="25">
        <f>$P$19*(CLEF!F108)</f>
        <v>40.657527316087517</v>
      </c>
      <c r="G128" s="25">
        <f>$P$19*(CLEF!G108)</f>
        <v>45.064173197141663</v>
      </c>
      <c r="H128" s="25">
        <f>$P$19*(CLEF!H108)</f>
        <v>57.249203097751575</v>
      </c>
      <c r="I128" s="25">
        <f>$P$19*(CLEF!I108)</f>
        <v>64.287317411973746</v>
      </c>
      <c r="J128" s="25">
        <f>$P$19*(CLEF!J108)</f>
        <v>70.349182932066157</v>
      </c>
      <c r="K128" s="25">
        <f>$P$19*(CLEF!K108)</f>
        <v>79.339550671612244</v>
      </c>
      <c r="L128" s="25">
        <f>$P$19*(CLEF!L108)</f>
        <v>90.425274456421988</v>
      </c>
      <c r="M128" s="25">
        <f>$P$19*(CLEF!M108)</f>
        <v>100.13897928150324</v>
      </c>
      <c r="N128" s="25">
        <f>$P$19*(CLEF!N108)</f>
        <v>106.05145937461134</v>
      </c>
      <c r="O128" s="25">
        <f>$P$19*(CLEF!O108)</f>
        <v>109.19666098699966</v>
      </c>
      <c r="P128" s="25">
        <f>$P$19*(CLEF!P108)</f>
        <v>108.56394385796096</v>
      </c>
      <c r="Q128" s="25">
        <f>$P$19*(CLEF!Q108)</f>
        <v>105.24641906724088</v>
      </c>
      <c r="R128" s="25">
        <f>$P$19*(CLEF!R108)</f>
        <v>107.02939776029774</v>
      </c>
      <c r="S128" s="25">
        <f>$P$19*(CLEF!S108)</f>
        <v>99.974708293581699</v>
      </c>
      <c r="T128" s="25">
        <f>$P$19*(CLEF!T108)</f>
        <v>87.093008926898079</v>
      </c>
      <c r="U128" s="25">
        <f>$P$19*(CLEF!U108)</f>
        <v>81.161502875881197</v>
      </c>
      <c r="V128" s="25">
        <f>$P$19*(CLEF!V108)</f>
        <v>81.948671014901691</v>
      </c>
      <c r="W128" s="25">
        <f>$P$19*(CLEF!W108)</f>
        <v>71.284681251396279</v>
      </c>
      <c r="X128" s="25">
        <f>$P$19*(CLEF!X108)</f>
        <v>57.603404922507821</v>
      </c>
      <c r="Y128" s="25">
        <f>$P$19*(CLEF!Y108)</f>
        <v>44.565225839097302</v>
      </c>
      <c r="Z128" s="13">
        <f t="shared" si="1"/>
        <v>1799.9137628627409</v>
      </c>
    </row>
    <row r="129" spans="1:26" x14ac:dyDescent="0.25">
      <c r="A129" s="24">
        <v>42103</v>
      </c>
      <c r="B129" s="25">
        <f>$P$19*(CLEF!B109)</f>
        <v>35.612961082126603</v>
      </c>
      <c r="C129" s="25">
        <f>$P$19*(CLEF!C109)</f>
        <v>30.176388063240818</v>
      </c>
      <c r="D129" s="25">
        <f>$P$19*(CLEF!D109)</f>
        <v>27.226609357904096</v>
      </c>
      <c r="E129" s="25">
        <f>$P$19*(CLEF!E109)</f>
        <v>25.79576667966721</v>
      </c>
      <c r="F129" s="25">
        <f>$P$19*(CLEF!F109)</f>
        <v>25.69961555496738</v>
      </c>
      <c r="G129" s="25">
        <f>$P$19*(CLEF!G109)</f>
        <v>29.356237979949729</v>
      </c>
      <c r="H129" s="25">
        <f>$P$19*(CLEF!H109)</f>
        <v>39.03880644530372</v>
      </c>
      <c r="I129" s="25">
        <f>$P$19*(CLEF!I109)</f>
        <v>44.069056033925939</v>
      </c>
      <c r="J129" s="25">
        <f>$P$19*(CLEF!J109)</f>
        <v>46.750270271486826</v>
      </c>
      <c r="K129" s="25">
        <f>$P$19*(CLEF!K109)</f>
        <v>52.377643060007898</v>
      </c>
      <c r="L129" s="25">
        <f>$P$19*(CLEF!L109)</f>
        <v>56.962814336711212</v>
      </c>
      <c r="M129" s="25">
        <f>$P$19*(CLEF!M109)</f>
        <v>59.478450197559276</v>
      </c>
      <c r="N129" s="25">
        <f>$P$19*(CLEF!N109)</f>
        <v>60.998135070787065</v>
      </c>
      <c r="O129" s="25">
        <f>$P$19*(CLEF!O109)</f>
        <v>62.277521325635732</v>
      </c>
      <c r="P129" s="25">
        <f>$P$19*(CLEF!P109)</f>
        <v>64.378508677823064</v>
      </c>
      <c r="Q129" s="25">
        <f>$P$19*(CLEF!Q109)</f>
        <v>66.989119133146531</v>
      </c>
      <c r="R129" s="25">
        <f>$P$19*(CLEF!R109)</f>
        <v>69.525156961650467</v>
      </c>
      <c r="S129" s="25">
        <f>$P$19*(CLEF!S109)</f>
        <v>71.167406043168683</v>
      </c>
      <c r="T129" s="25">
        <f>$P$19*(CLEF!T109)</f>
        <v>69.398814611201544</v>
      </c>
      <c r="U129" s="25">
        <f>$P$19*(CLEF!U109)</f>
        <v>66.937431994039528</v>
      </c>
      <c r="V129" s="25">
        <f>$P$19*(CLEF!V109)</f>
        <v>70.709892975727541</v>
      </c>
      <c r="W129" s="25">
        <f>$P$19*(CLEF!W109)</f>
        <v>62.487050227650144</v>
      </c>
      <c r="X129" s="25">
        <f>$P$19*(CLEF!X109)</f>
        <v>50.287003907536189</v>
      </c>
      <c r="Y129" s="25">
        <f>$P$19*(CLEF!Y109)</f>
        <v>38.810244803076749</v>
      </c>
      <c r="Z129" s="13">
        <f t="shared" si="1"/>
        <v>1226.5109047942942</v>
      </c>
    </row>
    <row r="130" spans="1:26" x14ac:dyDescent="0.25">
      <c r="A130" s="24">
        <v>42104</v>
      </c>
      <c r="B130" s="25">
        <f>$P$19*(CLEF!B110)</f>
        <v>30.364045232476677</v>
      </c>
      <c r="C130" s="25">
        <f>$P$19*(CLEF!C110)</f>
        <v>25.866391606734034</v>
      </c>
      <c r="D130" s="25">
        <f>$P$19*(CLEF!D110)</f>
        <v>23.415273806847186</v>
      </c>
      <c r="E130" s="25">
        <f>$P$19*(CLEF!E110)</f>
        <v>22.537298599537941</v>
      </c>
      <c r="F130" s="25">
        <f>$P$19*(CLEF!F110)</f>
        <v>22.959054164630718</v>
      </c>
      <c r="G130" s="25">
        <f>$P$19*(CLEF!G110)</f>
        <v>26.898026688238375</v>
      </c>
      <c r="H130" s="25">
        <f>$P$19*(CLEF!H110)</f>
        <v>36.852374034395766</v>
      </c>
      <c r="I130" s="25">
        <f>$P$19*(CLEF!I110)</f>
        <v>42.729232271230828</v>
      </c>
      <c r="J130" s="25">
        <f>$P$19*(CLEF!J110)</f>
        <v>45.659747239067798</v>
      </c>
      <c r="K130" s="25">
        <f>$P$19*(CLEF!K110)</f>
        <v>50.708921848960379</v>
      </c>
      <c r="L130" s="25">
        <f>$P$19*(CLEF!L110)</f>
        <v>55.588725577456003</v>
      </c>
      <c r="M130" s="25">
        <f>$P$19*(CLEF!M110)</f>
        <v>59.254581909540597</v>
      </c>
      <c r="N130" s="25">
        <f>$P$19*(CLEF!N110)</f>
        <v>61.799919473389238</v>
      </c>
      <c r="O130" s="25">
        <f>$P$19*(CLEF!O110)</f>
        <v>64.784585152437614</v>
      </c>
      <c r="P130" s="25">
        <f>$P$19*(CLEF!P110)</f>
        <v>68.089580634341743</v>
      </c>
      <c r="Q130" s="25">
        <f>$P$19*(CLEF!Q110)</f>
        <v>71.765448843666817</v>
      </c>
      <c r="R130" s="25">
        <f>$P$19*(CLEF!R110)</f>
        <v>74.356831467804582</v>
      </c>
      <c r="S130" s="25">
        <f>$P$19*(CLEF!S110)</f>
        <v>74.291486763701627</v>
      </c>
      <c r="T130" s="25">
        <f>$P$19*(CLEF!T110)</f>
        <v>71.744047084643583</v>
      </c>
      <c r="U130" s="25">
        <f>$P$19*(CLEF!U110)</f>
        <v>69.978827255567793</v>
      </c>
      <c r="V130" s="25">
        <f>$P$19*(CLEF!V110)</f>
        <v>73.704677054081472</v>
      </c>
      <c r="W130" s="25">
        <f>$P$19*(CLEF!W110)</f>
        <v>64.743920054873655</v>
      </c>
      <c r="X130" s="25">
        <f>$P$19*(CLEF!X110)</f>
        <v>53.148431935425741</v>
      </c>
      <c r="Y130" s="25">
        <f>$P$19*(CLEF!Y110)</f>
        <v>41.093659769334835</v>
      </c>
      <c r="Z130" s="13">
        <f t="shared" si="1"/>
        <v>1232.335088468385</v>
      </c>
    </row>
    <row r="131" spans="1:26" x14ac:dyDescent="0.25">
      <c r="A131" s="24">
        <v>42105</v>
      </c>
      <c r="B131" s="25">
        <f>$P$19*(CLEF!B111)</f>
        <v>32.351598953083098</v>
      </c>
      <c r="C131" s="25">
        <f>$P$19*(CLEF!C111)</f>
        <v>27.029220380677511</v>
      </c>
      <c r="D131" s="25">
        <f>$P$19*(CLEF!D111)</f>
        <v>24.441000703850463</v>
      </c>
      <c r="E131" s="25">
        <f>$P$19*(CLEF!E111)</f>
        <v>23.378611066425137</v>
      </c>
      <c r="F131" s="25">
        <f>$P$19*(CLEF!F111)</f>
        <v>23.728066874379142</v>
      </c>
      <c r="G131" s="25">
        <f>$P$19*(CLEF!G111)</f>
        <v>27.338781879942974</v>
      </c>
      <c r="H131" s="25">
        <f>$P$19*(CLEF!H111)</f>
        <v>37.013594581457362</v>
      </c>
      <c r="I131" s="25">
        <f>$P$19*(CLEF!I111)</f>
        <v>43.076757516364893</v>
      </c>
      <c r="J131" s="25">
        <f>$P$19*(CLEF!J111)</f>
        <v>47.522164662419073</v>
      </c>
      <c r="K131" s="25">
        <f>$P$19*(CLEF!K111)</f>
        <v>55.175078455998822</v>
      </c>
      <c r="L131" s="25">
        <f>$P$19*(CLEF!L111)</f>
        <v>62.527000390605025</v>
      </c>
      <c r="M131" s="25">
        <f>$P$19*(CLEF!M111)</f>
        <v>67.787620102806329</v>
      </c>
      <c r="N131" s="25">
        <f>$P$19*(CLEF!N111)</f>
        <v>71.540889558581753</v>
      </c>
      <c r="O131" s="25">
        <f>$P$19*(CLEF!O111)</f>
        <v>75.373347597330252</v>
      </c>
      <c r="P131" s="25">
        <f>$P$19*(CLEF!P111)</f>
        <v>78.946210964517178</v>
      </c>
      <c r="Q131" s="25">
        <f>$P$19*(CLEF!Q111)</f>
        <v>80.276235096183896</v>
      </c>
      <c r="R131" s="25">
        <f>$P$19*(CLEF!R111)</f>
        <v>80.695564591322523</v>
      </c>
      <c r="S131" s="25">
        <f>$P$19*(CLEF!S111)</f>
        <v>78.654648502578098</v>
      </c>
      <c r="T131" s="25">
        <f>$P$19*(CLEF!T111)</f>
        <v>74.946226432037946</v>
      </c>
      <c r="U131" s="25">
        <f>$P$19*(CLEF!U111)</f>
        <v>72.151226282059184</v>
      </c>
      <c r="V131" s="25">
        <f>$P$19*(CLEF!V111)</f>
        <v>74.084751372922042</v>
      </c>
      <c r="W131" s="25">
        <f>$P$19*(CLEF!W111)</f>
        <v>67.403334372284149</v>
      </c>
      <c r="X131" s="25">
        <f>$P$19*(CLEF!X111)</f>
        <v>58.624192706530955</v>
      </c>
      <c r="Y131" s="25">
        <f>$P$19*(CLEF!Y111)</f>
        <v>48.31793994388174</v>
      </c>
      <c r="Z131" s="13">
        <f t="shared" si="1"/>
        <v>1332.3840629882397</v>
      </c>
    </row>
    <row r="132" spans="1:26" x14ac:dyDescent="0.25">
      <c r="A132" s="24">
        <v>42106</v>
      </c>
      <c r="B132" s="25">
        <f>$P$19*(CLEF!B112)</f>
        <v>39.133579964420314</v>
      </c>
      <c r="C132" s="25">
        <f>$P$19*(CLEF!C112)</f>
        <v>33.21957425192322</v>
      </c>
      <c r="D132" s="25">
        <f>$P$19*(CLEF!D112)</f>
        <v>29.308345739281105</v>
      </c>
      <c r="E132" s="25">
        <f>$P$19*(CLEF!E112)</f>
        <v>27.173902080518371</v>
      </c>
      <c r="F132" s="25">
        <f>$P$19*(CLEF!F112)</f>
        <v>26.298646577020591</v>
      </c>
      <c r="G132" s="25">
        <f>$P$19*(CLEF!G112)</f>
        <v>26.97014372213442</v>
      </c>
      <c r="H132" s="25">
        <f>$P$19*(CLEF!H112)</f>
        <v>30.12089764755547</v>
      </c>
      <c r="I132" s="25">
        <f>$P$19*(CLEF!I112)</f>
        <v>34.276311437595481</v>
      </c>
      <c r="J132" s="25">
        <f>$P$19*(CLEF!J112)</f>
        <v>44.396721496746629</v>
      </c>
      <c r="K132" s="25">
        <f>$P$19*(CLEF!K112)</f>
        <v>56.915152694370725</v>
      </c>
      <c r="L132" s="25">
        <f>$P$19*(CLEF!L112)</f>
        <v>67.465576770851285</v>
      </c>
      <c r="M132" s="25">
        <f>$P$19*(CLEF!M112)</f>
        <v>76.165067460097958</v>
      </c>
      <c r="N132" s="25">
        <f>$P$19*(CLEF!N112)</f>
        <v>82.303563038806232</v>
      </c>
      <c r="O132" s="25">
        <f>$P$19*(CLEF!O112)</f>
        <v>87.95574948410551</v>
      </c>
      <c r="P132" s="25">
        <f>$P$19*(CLEF!P112)</f>
        <v>91.425073404033668</v>
      </c>
      <c r="Q132" s="25">
        <f>$P$19*(CLEF!Q112)</f>
        <v>94.641704643883088</v>
      </c>
      <c r="R132" s="25">
        <f>$P$19*(CLEF!R112)</f>
        <v>95.849910620673953</v>
      </c>
      <c r="S132" s="25">
        <f>$P$19*(CLEF!S112)</f>
        <v>94.506568039199763</v>
      </c>
      <c r="T132" s="25">
        <f>$P$19*(CLEF!T112)</f>
        <v>87.506121044275574</v>
      </c>
      <c r="U132" s="25">
        <f>$P$19*(CLEF!U112)</f>
        <v>79.722588059281833</v>
      </c>
      <c r="V132" s="25">
        <f>$P$19*(CLEF!V112)</f>
        <v>79.666201182621805</v>
      </c>
      <c r="W132" s="25">
        <f>$P$19*(CLEF!W112)</f>
        <v>72.290788938390463</v>
      </c>
      <c r="X132" s="25">
        <f>$P$19*(CLEF!X112)</f>
        <v>61.462730459199449</v>
      </c>
      <c r="Y132" s="25">
        <f>$P$19*(CLEF!Y112)</f>
        <v>51.21393378345153</v>
      </c>
      <c r="Z132" s="13">
        <f t="shared" si="1"/>
        <v>1469.9888525404388</v>
      </c>
    </row>
    <row r="133" spans="1:26" x14ac:dyDescent="0.25">
      <c r="A133" s="24">
        <v>42107</v>
      </c>
      <c r="B133" s="25">
        <f>$P$19*(CLEF!B113)</f>
        <v>41.997461191479111</v>
      </c>
      <c r="C133" s="25">
        <f>$P$19*(CLEF!C113)</f>
        <v>35.424742178555043</v>
      </c>
      <c r="D133" s="25">
        <f>$P$19*(CLEF!D113)</f>
        <v>31.580245151657177</v>
      </c>
      <c r="E133" s="25">
        <f>$P$19*(CLEF!E113)</f>
        <v>29.110351541182894</v>
      </c>
      <c r="F133" s="25">
        <f>$P$19*(CLEF!F113)</f>
        <v>28.103652197924593</v>
      </c>
      <c r="G133" s="25">
        <f>$P$19*(CLEF!G113)</f>
        <v>28.473190008380172</v>
      </c>
      <c r="H133" s="25">
        <f>$P$19*(CLEF!H113)</f>
        <v>30.601181701463155</v>
      </c>
      <c r="I133" s="25">
        <f>$P$19*(CLEF!I113)</f>
        <v>33.745874641068795</v>
      </c>
      <c r="J133" s="25">
        <f>$P$19*(CLEF!J113)</f>
        <v>42.696208037301439</v>
      </c>
      <c r="K133" s="25">
        <f>$P$19*(CLEF!K113)</f>
        <v>54.884572836570563</v>
      </c>
      <c r="L133" s="25">
        <f>$P$19*(CLEF!L113)</f>
        <v>65.039031257520264</v>
      </c>
      <c r="M133" s="25">
        <f>$P$19*(CLEF!M113)</f>
        <v>72.785708804873067</v>
      </c>
      <c r="N133" s="25">
        <f>$P$19*(CLEF!N113)</f>
        <v>79.880577437035981</v>
      </c>
      <c r="O133" s="25">
        <f>$P$19*(CLEF!O113)</f>
        <v>84.739490074086277</v>
      </c>
      <c r="P133" s="25">
        <f>$P$19*(CLEF!P113)</f>
        <v>86.810296972418698</v>
      </c>
      <c r="Q133" s="25">
        <f>$P$19*(CLEF!Q113)</f>
        <v>88.489694327517029</v>
      </c>
      <c r="R133" s="25">
        <f>$P$19*(CLEF!R113)</f>
        <v>88.929926084954289</v>
      </c>
      <c r="S133" s="25">
        <f>$P$19*(CLEF!S113)</f>
        <v>88.097976787900009</v>
      </c>
      <c r="T133" s="25">
        <f>$P$19*(CLEF!T113)</f>
        <v>84.159044559155888</v>
      </c>
      <c r="U133" s="25">
        <f>$P$19*(CLEF!U113)</f>
        <v>82.992629143395618</v>
      </c>
      <c r="V133" s="25">
        <f>$P$19*(CLEF!V113)</f>
        <v>86.551548094033109</v>
      </c>
      <c r="W133" s="25">
        <f>$P$19*(CLEF!W113)</f>
        <v>77.850059816846866</v>
      </c>
      <c r="X133" s="25">
        <f>$P$19*(CLEF!X113)</f>
        <v>66.185071435880687</v>
      </c>
      <c r="Y133" s="25">
        <f>$P$19*(CLEF!Y113)</f>
        <v>52.844950572009864</v>
      </c>
      <c r="Z133" s="13">
        <f t="shared" si="1"/>
        <v>1461.9734848532103</v>
      </c>
    </row>
    <row r="134" spans="1:26" x14ac:dyDescent="0.25">
      <c r="A134" s="24">
        <v>42108</v>
      </c>
      <c r="B134" s="25">
        <f>$P$19*(CLEF!B114)</f>
        <v>42.358445718963637</v>
      </c>
      <c r="C134" s="25">
        <f>$P$19*(CLEF!C114)</f>
        <v>36.135032904351604</v>
      </c>
      <c r="D134" s="25">
        <f>$P$19*(CLEF!D114)</f>
        <v>32.885492330777829</v>
      </c>
      <c r="E134" s="25">
        <f>$P$19*(CLEF!E114)</f>
        <v>31.09230826534354</v>
      </c>
      <c r="F134" s="25">
        <f>$P$19*(CLEF!F114)</f>
        <v>31.254531795444873</v>
      </c>
      <c r="G134" s="25">
        <f>$P$19*(CLEF!G114)</f>
        <v>35.28953336228453</v>
      </c>
      <c r="H134" s="25">
        <f>$P$19*(CLEF!H114)</f>
        <v>45.86484410504854</v>
      </c>
      <c r="I134" s="25">
        <f>$P$19*(CLEF!I114)</f>
        <v>52.469108410721283</v>
      </c>
      <c r="J134" s="25">
        <f>$P$19*(CLEF!J114)</f>
        <v>60.064441243218575</v>
      </c>
      <c r="K134" s="25">
        <f>$P$19*(CLEF!K114)</f>
        <v>72.538037822296843</v>
      </c>
      <c r="L134" s="25">
        <f>$P$19*(CLEF!L114)</f>
        <v>85.018812472517169</v>
      </c>
      <c r="M134" s="25">
        <f>$P$19*(CLEF!M114)</f>
        <v>96.568581082256884</v>
      </c>
      <c r="N134" s="25">
        <f>$P$19*(CLEF!N114)</f>
        <v>106.35088332453702</v>
      </c>
      <c r="O134" s="25">
        <f>$P$19*(CLEF!O114)</f>
        <v>116.3596307313091</v>
      </c>
      <c r="P134" s="25">
        <f>$P$19*(CLEF!P114)</f>
        <v>124.5947438637821</v>
      </c>
      <c r="Q134" s="25">
        <f>$P$19*(CLEF!Q114)</f>
        <v>131.77388900362209</v>
      </c>
      <c r="R134" s="25">
        <f>$P$19*(CLEF!R114)</f>
        <v>135.60063235300649</v>
      </c>
      <c r="S134" s="25">
        <f>$P$19*(CLEF!S114)</f>
        <v>134.33848711329816</v>
      </c>
      <c r="T134" s="25">
        <f>$P$19*(CLEF!T114)</f>
        <v>126.37777960798246</v>
      </c>
      <c r="U134" s="25">
        <f>$P$19*(CLEF!U114)</f>
        <v>116.6732592190818</v>
      </c>
      <c r="V134" s="25">
        <f>$P$19*(CLEF!V114)</f>
        <v>115.35342888998028</v>
      </c>
      <c r="W134" s="25">
        <f>$P$19*(CLEF!W114)</f>
        <v>101.45800171853821</v>
      </c>
      <c r="X134" s="25">
        <f>$P$19*(CLEF!X114)</f>
        <v>83.638349145637022</v>
      </c>
      <c r="Y134" s="25">
        <f>$P$19*(CLEF!Y114)</f>
        <v>65.49829096766149</v>
      </c>
      <c r="Z134" s="13">
        <f t="shared" si="1"/>
        <v>1979.5565454516613</v>
      </c>
    </row>
    <row r="135" spans="1:26" x14ac:dyDescent="0.25">
      <c r="A135" s="24">
        <v>42109</v>
      </c>
      <c r="B135" s="25">
        <f>$P$19*(CLEF!B115)</f>
        <v>51.712363292655176</v>
      </c>
      <c r="C135" s="25">
        <f>$P$19*(CLEF!C115)</f>
        <v>43.692488565093115</v>
      </c>
      <c r="D135" s="25">
        <f>$P$19*(CLEF!D115)</f>
        <v>39.03880644530372</v>
      </c>
      <c r="E135" s="25">
        <f>$P$19*(CLEF!E115)</f>
        <v>35.975739329478557</v>
      </c>
      <c r="F135" s="25">
        <f>$P$19*(CLEF!F115)</f>
        <v>35.402189422686249</v>
      </c>
      <c r="G135" s="25">
        <f>$P$19*(CLEF!G115)</f>
        <v>39.188917578791347</v>
      </c>
      <c r="H135" s="25">
        <f>$P$19*(CLEF!H115)</f>
        <v>50.125885095031123</v>
      </c>
      <c r="I135" s="25">
        <f>$P$19*(CLEF!I115)</f>
        <v>56.43014336953113</v>
      </c>
      <c r="J135" s="25">
        <f>$P$19*(CLEF!J115)</f>
        <v>65.948907230087471</v>
      </c>
      <c r="K135" s="25">
        <f>$P$19*(CLEF!K115)</f>
        <v>80.480096784960551</v>
      </c>
      <c r="L135" s="25">
        <f>$P$19*(CLEF!L115)</f>
        <v>93.6366454212598</v>
      </c>
      <c r="M135" s="25">
        <f>$P$19*(CLEF!M115)</f>
        <v>106.42906333904368</v>
      </c>
      <c r="N135" s="25">
        <f>$P$19*(CLEF!N115)</f>
        <v>116.18254916844469</v>
      </c>
      <c r="O135" s="25">
        <f>$P$19*(CLEF!O115)</f>
        <v>123.38502503429169</v>
      </c>
      <c r="P135" s="25">
        <f>$P$19*(CLEF!P115)</f>
        <v>126.2783897337533</v>
      </c>
      <c r="Q135" s="25">
        <f>$P$19*(CLEF!Q115)</f>
        <v>128.53127954554142</v>
      </c>
      <c r="R135" s="25">
        <f>$P$19*(CLEF!R115)</f>
        <v>126.88954512119157</v>
      </c>
      <c r="S135" s="25">
        <f>$P$19*(CLEF!S115)</f>
        <v>117.1513298482065</v>
      </c>
      <c r="T135" s="25">
        <f>$P$19*(CLEF!T115)</f>
        <v>112.3074835005409</v>
      </c>
      <c r="U135" s="25">
        <f>$P$19*(CLEF!U115)</f>
        <v>105.73946701788319</v>
      </c>
      <c r="V135" s="25">
        <f>$P$19*(CLEF!V115)</f>
        <v>106.22064713380648</v>
      </c>
      <c r="W135" s="25">
        <f>$P$19*(CLEF!W115)</f>
        <v>94.101737513683517</v>
      </c>
      <c r="X135" s="25">
        <f>$P$19*(CLEF!X115)</f>
        <v>77.060696605159393</v>
      </c>
      <c r="Y135" s="25">
        <f>$P$19*(CLEF!Y115)</f>
        <v>60.387960723641058</v>
      </c>
      <c r="Z135" s="13">
        <f t="shared" si="1"/>
        <v>1992.2973568200657</v>
      </c>
    </row>
    <row r="136" spans="1:26" x14ac:dyDescent="0.25">
      <c r="A136" s="24">
        <v>42110</v>
      </c>
      <c r="B136" s="25">
        <f>$P$19*(CLEF!B116)</f>
        <v>48.081141393206586</v>
      </c>
      <c r="C136" s="25">
        <f>$P$19*(CLEF!C116)</f>
        <v>40.472473753580957</v>
      </c>
      <c r="D136" s="25">
        <f>$P$19*(CLEF!D116)</f>
        <v>36.021215873128206</v>
      </c>
      <c r="E136" s="25">
        <f>$P$19*(CLEF!E116)</f>
        <v>33.819299063756112</v>
      </c>
      <c r="F136" s="25">
        <f>$P$19*(CLEF!F116)</f>
        <v>33.365353887056607</v>
      </c>
      <c r="G136" s="25">
        <f>$P$19*(CLEF!G116)</f>
        <v>36.867713211767438</v>
      </c>
      <c r="H136" s="25">
        <f>$P$19*(CLEF!H116)</f>
        <v>46.646678161634085</v>
      </c>
      <c r="I136" s="25">
        <f>$P$19*(CLEF!I116)</f>
        <v>51.87600990967092</v>
      </c>
      <c r="J136" s="25">
        <f>$P$19*(CLEF!J116)</f>
        <v>55.786692646339141</v>
      </c>
      <c r="K136" s="25">
        <f>$P$19*(CLEF!K116)</f>
        <v>62.078297136801041</v>
      </c>
      <c r="L136" s="25">
        <f>$P$19*(CLEF!L116)</f>
        <v>67.590147743139326</v>
      </c>
      <c r="M136" s="25">
        <f>$P$19*(CLEF!M116)</f>
        <v>71.498156257327224</v>
      </c>
      <c r="N136" s="25">
        <f>$P$19*(CLEF!N116)</f>
        <v>75.669757810628184</v>
      </c>
      <c r="O136" s="25">
        <f>$P$19*(CLEF!O116)</f>
        <v>80.616148202734621</v>
      </c>
      <c r="P136" s="25">
        <f>$P$19*(CLEF!P116)</f>
        <v>84.286571419010173</v>
      </c>
      <c r="Q136" s="25">
        <f>$P$19*(CLEF!Q116)</f>
        <v>87.081220086070047</v>
      </c>
      <c r="R136" s="25">
        <f>$P$19*(CLEF!R116)</f>
        <v>88.798932270996829</v>
      </c>
      <c r="S136" s="25">
        <f>$P$19*(CLEF!S116)</f>
        <v>88.169133527374129</v>
      </c>
      <c r="T136" s="25">
        <f>$P$19*(CLEF!T116)</f>
        <v>85.240268654148309</v>
      </c>
      <c r="U136" s="25">
        <f>$P$19*(CLEF!U116)</f>
        <v>84.553530475587934</v>
      </c>
      <c r="V136" s="25">
        <f>$P$19*(CLEF!V116)</f>
        <v>87.766291812698427</v>
      </c>
      <c r="W136" s="25">
        <f>$P$19*(CLEF!W116)</f>
        <v>80.525434490862452</v>
      </c>
      <c r="X136" s="25">
        <f>$P$19*(CLEF!X116)</f>
        <v>67.590147743139326</v>
      </c>
      <c r="Y136" s="25">
        <f>$P$19*(CLEF!Y116)</f>
        <v>53.397381182782965</v>
      </c>
      <c r="Z136" s="13">
        <f t="shared" si="1"/>
        <v>1547.7979967134411</v>
      </c>
    </row>
    <row r="137" spans="1:26" x14ac:dyDescent="0.25">
      <c r="A137" s="24">
        <v>42111</v>
      </c>
      <c r="B137" s="25">
        <f>$P$19*(CLEF!B117)</f>
        <v>43.184610109861822</v>
      </c>
      <c r="C137" s="25">
        <f>$P$19*(CLEF!C117)</f>
        <v>37.075104491217402</v>
      </c>
      <c r="D137" s="25">
        <f>$P$19*(CLEF!D117)</f>
        <v>33.716527213700402</v>
      </c>
      <c r="E137" s="25">
        <f>$P$19*(CLEF!E117)</f>
        <v>32.021921539797233</v>
      </c>
      <c r="F137" s="25">
        <f>$P$19*(CLEF!F117)</f>
        <v>32.258258095898</v>
      </c>
      <c r="G137" s="25">
        <f>$P$19*(CLEF!G117)</f>
        <v>36.439422697513507</v>
      </c>
      <c r="H137" s="25">
        <f>$P$19*(CLEF!H117)</f>
        <v>46.897222447254194</v>
      </c>
      <c r="I137" s="25">
        <f>$P$19*(CLEF!I117)</f>
        <v>53.434312023683411</v>
      </c>
      <c r="J137" s="25">
        <f>$P$19*(CLEF!J117)</f>
        <v>59.517426900443773</v>
      </c>
      <c r="K137" s="25">
        <f>$P$19*(CLEF!K117)</f>
        <v>69.188499360908978</v>
      </c>
      <c r="L137" s="25">
        <f>$P$19*(CLEF!L117)</f>
        <v>78.263012350606232</v>
      </c>
      <c r="M137" s="25">
        <f>$P$19*(CLEF!M117)</f>
        <v>84.390983389700892</v>
      </c>
      <c r="N137" s="25">
        <f>$P$19*(CLEF!N117)</f>
        <v>86.481047243229341</v>
      </c>
      <c r="O137" s="25">
        <f>$P$19*(CLEF!O117)</f>
        <v>88.1098342496838</v>
      </c>
      <c r="P137" s="25">
        <f>$P$19*(CLEF!P117)</f>
        <v>88.727521793569892</v>
      </c>
      <c r="Q137" s="25">
        <f>$P$19*(CLEF!Q117)</f>
        <v>87.789962850771033</v>
      </c>
      <c r="R137" s="25">
        <f>$P$19*(CLEF!R117)</f>
        <v>86.375349826494826</v>
      </c>
      <c r="S137" s="25">
        <f>$P$19*(CLEF!S117)</f>
        <v>83.453602382636234</v>
      </c>
      <c r="T137" s="25">
        <f>$P$19*(CLEF!T117)</f>
        <v>80.775020077896826</v>
      </c>
      <c r="U137" s="25">
        <f>$P$19*(CLEF!U117)</f>
        <v>79.170856823715056</v>
      </c>
      <c r="V137" s="25">
        <f>$P$19*(CLEF!V117)</f>
        <v>81.184265883166859</v>
      </c>
      <c r="W137" s="25">
        <f>$P$19*(CLEF!W117)</f>
        <v>75.208926600807686</v>
      </c>
      <c r="X137" s="25">
        <f>$P$19*(CLEF!X117)</f>
        <v>65.049219474658742</v>
      </c>
      <c r="Y137" s="25">
        <f>$P$19*(CLEF!Y117)</f>
        <v>53.037974538322402</v>
      </c>
      <c r="Z137" s="13">
        <f t="shared" si="1"/>
        <v>1561.7508823655385</v>
      </c>
    </row>
    <row r="138" spans="1:26" x14ac:dyDescent="0.25">
      <c r="A138" s="24">
        <v>42112</v>
      </c>
      <c r="B138" s="25">
        <f>$P$19*(CLEF!B118)</f>
        <v>43.234433711268508</v>
      </c>
      <c r="C138" s="25">
        <f>$P$19*(CLEF!C118)</f>
        <v>36.944456973711219</v>
      </c>
      <c r="D138" s="25">
        <f>$P$19*(CLEF!D118)</f>
        <v>33.124988642516939</v>
      </c>
      <c r="E138" s="25">
        <f>$P$19*(CLEF!E118)</f>
        <v>31.113443918683615</v>
      </c>
      <c r="F138" s="25">
        <f>$P$19*(CLEF!F118)</f>
        <v>30.804174058480243</v>
      </c>
      <c r="G138" s="25">
        <f>$P$19*(CLEF!G118)</f>
        <v>34.00320920963901</v>
      </c>
      <c r="H138" s="25">
        <f>$P$19*(CLEF!H118)</f>
        <v>41.045085707657883</v>
      </c>
      <c r="I138" s="25">
        <f>$P$19*(CLEF!I118)</f>
        <v>47.461224865134682</v>
      </c>
      <c r="J138" s="25">
        <f>$P$19*(CLEF!J118)</f>
        <v>56.648616135421882</v>
      </c>
      <c r="K138" s="25">
        <f>$P$19*(CLEF!K118)</f>
        <v>69.209516523412603</v>
      </c>
      <c r="L138" s="25">
        <f>$P$19*(CLEF!L118)</f>
        <v>80.32151535198328</v>
      </c>
      <c r="M138" s="25">
        <f>$P$19*(CLEF!M118)</f>
        <v>88.145411422543717</v>
      </c>
      <c r="N138" s="25">
        <f>$P$19*(CLEF!N118)</f>
        <v>93.148319549877073</v>
      </c>
      <c r="O138" s="25">
        <f>$P$19*(CLEF!O118)</f>
        <v>98.728145197303618</v>
      </c>
      <c r="P138" s="25">
        <f>$P$19*(CLEF!P118)</f>
        <v>101.49617850853696</v>
      </c>
      <c r="Q138" s="25">
        <f>$P$19*(CLEF!Q118)</f>
        <v>101.00044037705257</v>
      </c>
      <c r="R138" s="25">
        <f>$P$19*(CLEF!R118)</f>
        <v>99.89893639587217</v>
      </c>
      <c r="S138" s="25">
        <f>$P$19*(CLEF!S118)</f>
        <v>98.602664598392437</v>
      </c>
      <c r="T138" s="25">
        <f>$P$19*(CLEF!T118)</f>
        <v>93.221487042939231</v>
      </c>
      <c r="U138" s="25">
        <f>$P$19*(CLEF!U118)</f>
        <v>87.045858351094552</v>
      </c>
      <c r="V138" s="25">
        <f>$P$19*(CLEF!V118)</f>
        <v>87.376180482197555</v>
      </c>
      <c r="W138" s="25">
        <f>$P$19*(CLEF!W118)</f>
        <v>80.253599755792749</v>
      </c>
      <c r="X138" s="25">
        <f>$P$19*(CLEF!X118)</f>
        <v>70.582478223364987</v>
      </c>
      <c r="Y138" s="25">
        <f>$P$19*(CLEF!Y118)</f>
        <v>59.976359464167906</v>
      </c>
      <c r="Z138" s="13">
        <f t="shared" si="1"/>
        <v>1663.3867244670455</v>
      </c>
    </row>
    <row r="139" spans="1:26" x14ac:dyDescent="0.25">
      <c r="A139" s="24">
        <v>42113</v>
      </c>
      <c r="B139" s="25">
        <f>$P$19*(CLEF!B119)</f>
        <v>49.395170857790255</v>
      </c>
      <c r="C139" s="25">
        <f>$P$19*(CLEF!C119)</f>
        <v>42.927645775285605</v>
      </c>
      <c r="D139" s="25">
        <f>$P$19*(CLEF!D119)</f>
        <v>38.676572378089496</v>
      </c>
      <c r="E139" s="25">
        <f>$P$19*(CLEF!E119)</f>
        <v>36.021215873128206</v>
      </c>
      <c r="F139" s="25">
        <f>$P$19*(CLEF!F119)</f>
        <v>35.139604553080588</v>
      </c>
      <c r="G139" s="25">
        <f>$P$19*(CLEF!G119)</f>
        <v>35.960586864940055</v>
      </c>
      <c r="H139" s="25">
        <f>$P$19*(CLEF!H119)</f>
        <v>37.561279574387235</v>
      </c>
      <c r="I139" s="25">
        <f>$P$19*(CLEF!I119)</f>
        <v>40.047652986143532</v>
      </c>
      <c r="J139" s="25">
        <f>$P$19*(CLEF!J119)</f>
        <v>47.626723848997507</v>
      </c>
      <c r="K139" s="25">
        <f>$P$19*(CLEF!K119)</f>
        <v>61.591546754687954</v>
      </c>
      <c r="L139" s="25">
        <f>$P$19*(CLEF!L119)</f>
        <v>74.269711579012011</v>
      </c>
      <c r="M139" s="25">
        <f>$P$19*(CLEF!M119)</f>
        <v>83.638349145637022</v>
      </c>
      <c r="N139" s="25">
        <f>$P$19*(CLEF!N119)</f>
        <v>91.582166320813116</v>
      </c>
      <c r="O139" s="25">
        <f>$P$19*(CLEF!O119)</f>
        <v>97.614172948041116</v>
      </c>
      <c r="P139" s="25">
        <f>$P$19*(CLEF!P119)</f>
        <v>100.98774510127375</v>
      </c>
      <c r="Q139" s="25">
        <f>$P$19*(CLEF!Q119)</f>
        <v>103.29858810293355</v>
      </c>
      <c r="R139" s="25">
        <f>$P$19*(CLEF!R119)</f>
        <v>102.92658392766027</v>
      </c>
      <c r="S139" s="25">
        <f>$P$19*(CLEF!S119)</f>
        <v>98.301836711586489</v>
      </c>
      <c r="T139" s="25">
        <f>$P$19*(CLEF!T119)</f>
        <v>89.598300577620961</v>
      </c>
      <c r="U139" s="25">
        <f>$P$19*(CLEF!U119)</f>
        <v>79.474635012660599</v>
      </c>
      <c r="V139" s="25">
        <f>$P$19*(CLEF!V119)</f>
        <v>77.738638534690182</v>
      </c>
      <c r="W139" s="25">
        <f>$P$19*(CLEF!W119)</f>
        <v>69.167485390077687</v>
      </c>
      <c r="X139" s="25">
        <f>$P$19*(CLEF!X119)</f>
        <v>59.673461378876162</v>
      </c>
      <c r="Y139" s="25">
        <f>$P$19*(CLEF!Y119)</f>
        <v>47.565717026593497</v>
      </c>
      <c r="Z139" s="13">
        <f t="shared" si="1"/>
        <v>1600.7853912240068</v>
      </c>
    </row>
    <row r="140" spans="1:26" x14ac:dyDescent="0.25">
      <c r="A140" s="24">
        <v>42114</v>
      </c>
      <c r="B140" s="25">
        <f>$P$19*(CLEF!B120)</f>
        <v>37.770609794797089</v>
      </c>
      <c r="C140" s="25">
        <f>$P$19*(CLEF!C120)</f>
        <v>31.18394796115971</v>
      </c>
      <c r="D140" s="25">
        <f>$P$19*(CLEF!D120)</f>
        <v>27.055497419233689</v>
      </c>
      <c r="E140" s="25">
        <f>$P$19*(CLEF!E120)</f>
        <v>25.018945543485202</v>
      </c>
      <c r="F140" s="25">
        <f>$P$19*(CLEF!F120)</f>
        <v>24.185613853339145</v>
      </c>
      <c r="G140" s="25">
        <f>$P$19*(CLEF!G120)</f>
        <v>24.622450070342271</v>
      </c>
      <c r="H140" s="25">
        <f>$P$19*(CLEF!H120)</f>
        <v>26.669205722631993</v>
      </c>
      <c r="I140" s="25">
        <f>$P$19*(CLEF!I120)</f>
        <v>29.192198787233469</v>
      </c>
      <c r="J140" s="25">
        <f>$P$19*(CLEF!J120)</f>
        <v>36.92910183797774</v>
      </c>
      <c r="K140" s="25">
        <f>$P$19*(CLEF!K120)</f>
        <v>45.907630467856094</v>
      </c>
      <c r="L140" s="25">
        <f>$P$19*(CLEF!L120)</f>
        <v>51.295329806821947</v>
      </c>
      <c r="M140" s="25">
        <f>$P$19*(CLEF!M120)</f>
        <v>55.918866182193405</v>
      </c>
      <c r="N140" s="25">
        <f>$P$19*(CLEF!N120)</f>
        <v>59.128234372624078</v>
      </c>
      <c r="O140" s="25">
        <f>$P$19*(CLEF!O120)</f>
        <v>61.492445327848515</v>
      </c>
      <c r="P140" s="25">
        <f>$P$19*(CLEF!P120)</f>
        <v>63.107712410177619</v>
      </c>
      <c r="Q140" s="25">
        <f>$P$19*(CLEF!Q120)</f>
        <v>64.388645030285673</v>
      </c>
      <c r="R140" s="25">
        <f>$P$19*(CLEF!R120)</f>
        <v>65.222541247480763</v>
      </c>
      <c r="S140" s="25">
        <f>$P$19*(CLEF!S120)</f>
        <v>64.348104407943822</v>
      </c>
      <c r="T140" s="25">
        <f>$P$19*(CLEF!T120)</f>
        <v>62.167908524831191</v>
      </c>
      <c r="U140" s="25">
        <f>$P$19*(CLEF!U120)</f>
        <v>60.938951890178899</v>
      </c>
      <c r="V140" s="25">
        <f>$P$19*(CLEF!V120)</f>
        <v>65.293976061409424</v>
      </c>
      <c r="W140" s="25">
        <f>$P$19*(CLEF!W120)</f>
        <v>60.43705462895398</v>
      </c>
      <c r="X140" s="25">
        <f>$P$19*(CLEF!X120)</f>
        <v>51.250101814657491</v>
      </c>
      <c r="Y140" s="25">
        <f>$P$19*(CLEF!Y120)</f>
        <v>40.279824409811908</v>
      </c>
      <c r="Z140" s="13">
        <f t="shared" si="1"/>
        <v>1133.8048975732752</v>
      </c>
    </row>
    <row r="141" spans="1:26" x14ac:dyDescent="0.25">
      <c r="A141" s="24">
        <v>42115</v>
      </c>
      <c r="B141" s="25">
        <f>$P$19*(CLEF!B121)</f>
        <v>31.715271643643998</v>
      </c>
      <c r="C141" s="25">
        <f>$P$19*(CLEF!C121)</f>
        <v>26.656159761852408</v>
      </c>
      <c r="D141" s="25">
        <f>$P$19*(CLEF!D121)</f>
        <v>24.13593866469731</v>
      </c>
      <c r="E141" s="25">
        <f>$P$19*(CLEF!E121)</f>
        <v>22.953001556955268</v>
      </c>
      <c r="F141" s="25">
        <f>$P$19*(CLEF!F121)</f>
        <v>23.317570332502289</v>
      </c>
      <c r="G141" s="25">
        <f>$P$19*(CLEF!G121)</f>
        <v>27.081787224479317</v>
      </c>
      <c r="H141" s="25">
        <f>$P$19*(CLEF!H121)</f>
        <v>35.937864152517996</v>
      </c>
      <c r="I141" s="25">
        <f>$P$19*(CLEF!I121)</f>
        <v>41.199002112519075</v>
      </c>
      <c r="J141" s="25">
        <f>$P$19*(CLEF!J121)</f>
        <v>45.787878920834665</v>
      </c>
      <c r="K141" s="25">
        <f>$P$19*(CLEF!K121)</f>
        <v>52.003469345446533</v>
      </c>
      <c r="L141" s="25">
        <f>$P$19*(CLEF!L121)</f>
        <v>58.160838479708339</v>
      </c>
      <c r="M141" s="25">
        <f>$P$19*(CLEF!M121)</f>
        <v>63.067577130225729</v>
      </c>
      <c r="N141" s="25">
        <f>$P$19*(CLEF!N121)</f>
        <v>68.225160083565285</v>
      </c>
      <c r="O141" s="25">
        <f>$P$19*(CLEF!O121)</f>
        <v>72.527279093723649</v>
      </c>
      <c r="P141" s="25">
        <f>$P$19*(CLEF!P121)</f>
        <v>77.549405477225591</v>
      </c>
      <c r="Q141" s="25">
        <f>$P$19*(CLEF!Q121)</f>
        <v>81.6401962800755</v>
      </c>
      <c r="R141" s="25">
        <f>$P$19*(CLEF!R121)</f>
        <v>85.007164863191178</v>
      </c>
      <c r="S141" s="25">
        <f>$P$19*(CLEF!S121)</f>
        <v>84.704607089965052</v>
      </c>
      <c r="T141" s="25">
        <f>$P$19*(CLEF!T121)</f>
        <v>82.120297211781448</v>
      </c>
      <c r="U141" s="25">
        <f>$P$19*(CLEF!U121)</f>
        <v>78.598640637011016</v>
      </c>
      <c r="V141" s="25">
        <f>$P$19*(CLEF!V121)</f>
        <v>81.298128794680423</v>
      </c>
      <c r="W141" s="25">
        <f>$P$19*(CLEF!W121)</f>
        <v>71.936777816057827</v>
      </c>
      <c r="X141" s="25">
        <f>$P$19*(CLEF!X121)</f>
        <v>58.934116859568547</v>
      </c>
      <c r="Y141" s="25">
        <f>$P$19*(CLEF!Y121)</f>
        <v>46.233458724273426</v>
      </c>
      <c r="Z141" s="13">
        <f t="shared" si="1"/>
        <v>1340.7915922565021</v>
      </c>
    </row>
    <row r="142" spans="1:26" x14ac:dyDescent="0.25">
      <c r="A142" s="24">
        <v>42116</v>
      </c>
      <c r="B142" s="25">
        <f>$P$19*(CLEF!B122)</f>
        <v>35.733682897546096</v>
      </c>
      <c r="C142" s="25">
        <f>$P$19*(CLEF!C122)</f>
        <v>29.465852775549525</v>
      </c>
      <c r="D142" s="25">
        <f>$P$19*(CLEF!D122)</f>
        <v>26.643116992745178</v>
      </c>
      <c r="E142" s="25">
        <f>$P$19*(CLEF!E122)</f>
        <v>24.98104762585907</v>
      </c>
      <c r="F142" s="25">
        <f>$P$19*(CLEF!F122)</f>
        <v>25.012627229085624</v>
      </c>
      <c r="G142" s="25">
        <f>$P$19*(CLEF!G122)</f>
        <v>29.246827451381094</v>
      </c>
      <c r="H142" s="25">
        <f>$P$19*(CLEF!H122)</f>
        <v>38.881105913898345</v>
      </c>
      <c r="I142" s="25">
        <f>$P$19*(CLEF!I122)</f>
        <v>43.500644719636412</v>
      </c>
      <c r="J142" s="25">
        <f>$P$19*(CLEF!J122)</f>
        <v>48.476128801158481</v>
      </c>
      <c r="K142" s="25">
        <f>$P$19*(CLEF!K122)</f>
        <v>54.940739886796671</v>
      </c>
      <c r="L142" s="25">
        <f>$P$19*(CLEF!L122)</f>
        <v>62.078297136801041</v>
      </c>
      <c r="M142" s="25">
        <f>$P$19*(CLEF!M122)</f>
        <v>69.556760502419735</v>
      </c>
      <c r="N142" s="25">
        <f>$P$19*(CLEF!N122)</f>
        <v>75.450138835400423</v>
      </c>
      <c r="O142" s="25">
        <f>$P$19*(CLEF!O122)</f>
        <v>80.412114163650401</v>
      </c>
      <c r="P142" s="25">
        <f>$P$19*(CLEF!P122)</f>
        <v>85.695739051277826</v>
      </c>
      <c r="Q142" s="25">
        <f>$P$19*(CLEF!Q122)</f>
        <v>92.308957992721105</v>
      </c>
      <c r="R142" s="25">
        <f>$P$19*(CLEF!R122)</f>
        <v>97.016002480648524</v>
      </c>
      <c r="S142" s="25">
        <f>$P$19*(CLEF!S122)</f>
        <v>97.913947582967609</v>
      </c>
      <c r="T142" s="25">
        <f>$P$19*(CLEF!T122)</f>
        <v>94.285643669975954</v>
      </c>
      <c r="U142" s="25">
        <f>$P$19*(CLEF!U122)</f>
        <v>88.894190924312426</v>
      </c>
      <c r="V142" s="25">
        <f>$P$19*(CLEF!V122)</f>
        <v>91.304324459399098</v>
      </c>
      <c r="W142" s="25">
        <f>$P$19*(CLEF!W122)</f>
        <v>80.843155899480365</v>
      </c>
      <c r="X142" s="25">
        <f>$P$19*(CLEF!X122)</f>
        <v>65.40630976290258</v>
      </c>
      <c r="Y142" s="25">
        <f>$P$19*(CLEF!Y122)</f>
        <v>50.197461539420864</v>
      </c>
      <c r="Z142" s="13">
        <f t="shared" si="1"/>
        <v>1488.2448182950341</v>
      </c>
    </row>
    <row r="143" spans="1:26" x14ac:dyDescent="0.25">
      <c r="A143" s="24">
        <v>42117</v>
      </c>
      <c r="B143" s="25">
        <f>$P$19*(CLEF!B123)</f>
        <v>39.149386721793022</v>
      </c>
      <c r="C143" s="25">
        <f>$P$19*(CLEF!C123)</f>
        <v>32.842040903241852</v>
      </c>
      <c r="D143" s="25">
        <f>$P$19*(CLEF!D123)</f>
        <v>29.15126080168255</v>
      </c>
      <c r="E143" s="25">
        <f>$P$19*(CLEF!E123)</f>
        <v>27.022653115833698</v>
      </c>
      <c r="F143" s="25">
        <f>$P$19*(CLEF!F123)</f>
        <v>26.688780648187056</v>
      </c>
      <c r="G143" s="25">
        <f>$P$19*(CLEF!G123)</f>
        <v>30.252770767248649</v>
      </c>
      <c r="H143" s="25">
        <f>$P$19*(CLEF!H123)</f>
        <v>39.228468383741941</v>
      </c>
      <c r="I143" s="25">
        <f>$P$19*(CLEF!I123)</f>
        <v>34.047421851033327</v>
      </c>
      <c r="J143" s="25">
        <f>$P$19*(CLEF!J123)</f>
        <v>50.412497273136822</v>
      </c>
      <c r="K143" s="25">
        <f>$P$19*(CLEF!K123)</f>
        <v>57.977935306455635</v>
      </c>
      <c r="L143" s="25">
        <f>$P$19*(CLEF!L123)</f>
        <v>65.682447271275322</v>
      </c>
      <c r="M143" s="25">
        <f>$P$19*(CLEF!M123)</f>
        <v>71.701253141614174</v>
      </c>
      <c r="N143" s="25">
        <f>$P$19*(CLEF!N123)</f>
        <v>79.204581230768881</v>
      </c>
      <c r="O143" s="25">
        <f>$P$19*(CLEF!O123)</f>
        <v>88.703724684438981</v>
      </c>
      <c r="P143" s="25">
        <f>$P$19*(CLEF!P123)</f>
        <v>99.356745068995323</v>
      </c>
      <c r="Q143" s="25">
        <f>$P$19*(CLEF!Q123)</f>
        <v>107.72318075767905</v>
      </c>
      <c r="R143" s="25">
        <f>$P$19*(CLEF!R123)</f>
        <v>113.9601781277818</v>
      </c>
      <c r="S143" s="25">
        <f>$P$19*(CLEF!S123)</f>
        <v>115.55703564392701</v>
      </c>
      <c r="T143" s="25">
        <f>$P$19*(CLEF!T123)</f>
        <v>110.66686057609112</v>
      </c>
      <c r="U143" s="25">
        <f>$P$19*(CLEF!U123)</f>
        <v>101.59801839026298</v>
      </c>
      <c r="V143" s="25">
        <f>$P$19*(CLEF!V123)</f>
        <v>100.67062253018278</v>
      </c>
      <c r="W143" s="25">
        <f>$P$19*(CLEF!W123)</f>
        <v>91.207782753793964</v>
      </c>
      <c r="X143" s="25">
        <f>$P$19*(CLEF!X123)</f>
        <v>75.044685135855474</v>
      </c>
      <c r="Y143" s="25">
        <f>$P$19*(CLEF!Y123)</f>
        <v>55.748957504003457</v>
      </c>
      <c r="Z143" s="13">
        <f t="shared" si="1"/>
        <v>1643.5992885890248</v>
      </c>
    </row>
    <row r="144" spans="1:26" x14ac:dyDescent="0.25">
      <c r="A144" s="24">
        <v>42118</v>
      </c>
      <c r="B144" s="25">
        <f>$P$19*(CLEF!B124)</f>
        <v>44.136170520353623</v>
      </c>
      <c r="C144" s="25">
        <f>$P$19*(CLEF!C124)</f>
        <v>37.098183873025924</v>
      </c>
      <c r="D144" s="25">
        <f>$P$19*(CLEF!D124)</f>
        <v>31.099352685205474</v>
      </c>
      <c r="E144" s="25">
        <f>$P$19*(CLEF!E124)</f>
        <v>28.689304527354476</v>
      </c>
      <c r="F144" s="25">
        <f>$P$19*(CLEF!F124)</f>
        <v>28.763782600880294</v>
      </c>
      <c r="G144" s="25">
        <f>$P$19*(CLEF!G124)</f>
        <v>30.993770168675987</v>
      </c>
      <c r="H144" s="25">
        <f>$P$19*(CLEF!H124)</f>
        <v>39.816152611589274</v>
      </c>
      <c r="I144" s="25">
        <f>$P$19*(CLEF!I124)</f>
        <v>45.531795088871291</v>
      </c>
      <c r="J144" s="25">
        <f>$P$19*(CLEF!J124)</f>
        <v>52.249725619248316</v>
      </c>
      <c r="K144" s="25">
        <f>$P$19*(CLEF!K124)</f>
        <v>62.576956047455688</v>
      </c>
      <c r="L144" s="25">
        <f>$P$19*(CLEF!L124)</f>
        <v>73.802317093938171</v>
      </c>
      <c r="M144" s="25">
        <f>$P$19*(CLEF!M124)</f>
        <v>83.904280483714231</v>
      </c>
      <c r="N144" s="25">
        <f>$P$19*(CLEF!N124)</f>
        <v>93.673321327330342</v>
      </c>
      <c r="O144" s="25">
        <f>$P$19*(CLEF!O124)</f>
        <v>102.78565443763995</v>
      </c>
      <c r="P144" s="25">
        <f>$P$19*(CLEF!P124)</f>
        <v>110.74661089339988</v>
      </c>
      <c r="Q144" s="25">
        <f>$P$19*(CLEF!Q124)</f>
        <v>118.79784978630413</v>
      </c>
      <c r="R144" s="25">
        <f>$P$19*(CLEF!R124)</f>
        <v>123.58155385581669</v>
      </c>
      <c r="S144" s="25">
        <f>$P$19*(CLEF!S124)</f>
        <v>122.95041062021157</v>
      </c>
      <c r="T144" s="25">
        <f>$P$19*(CLEF!T124)</f>
        <v>115.96478774653161</v>
      </c>
      <c r="U144" s="25">
        <f>$P$19*(CLEF!U124)</f>
        <v>105.42793426197514</v>
      </c>
      <c r="V144" s="25">
        <f>$P$19*(CLEF!V124)</f>
        <v>104.57358899995685</v>
      </c>
      <c r="W144" s="25">
        <f>$P$19*(CLEF!W124)</f>
        <v>92.989888524459829</v>
      </c>
      <c r="X144" s="25">
        <f>$P$19*(CLEF!X124)</f>
        <v>75.900701238355268</v>
      </c>
      <c r="Y144" s="25">
        <f>$P$19*(CLEF!Y124)</f>
        <v>59.497936953165336</v>
      </c>
      <c r="Z144" s="13">
        <f t="shared" si="1"/>
        <v>1785.5520299654593</v>
      </c>
    </row>
    <row r="145" spans="1:26" x14ac:dyDescent="0.25">
      <c r="A145" s="24">
        <v>42119</v>
      </c>
      <c r="B145" s="25">
        <f>$P$19*(CLEF!B125)</f>
        <v>46.517349602731471</v>
      </c>
      <c r="C145" s="25">
        <f>$P$19*(CLEF!C125)</f>
        <v>38.120786122786832</v>
      </c>
      <c r="D145" s="25">
        <f>$P$19*(CLEF!D125)</f>
        <v>33.270560818946784</v>
      </c>
      <c r="E145" s="25">
        <f>$P$19*(CLEF!E125)</f>
        <v>30.608170267058743</v>
      </c>
      <c r="F145" s="25">
        <f>$P$19*(CLEF!F125)</f>
        <v>30.0031500718183</v>
      </c>
      <c r="G145" s="25">
        <f>$P$19*(CLEF!G125)</f>
        <v>33.409150015207679</v>
      </c>
      <c r="H145" s="25">
        <f>$P$19*(CLEF!H125)</f>
        <v>42.457164145119634</v>
      </c>
      <c r="I145" s="25">
        <f>$P$19*(CLEF!I125)</f>
        <v>48.037353643195459</v>
      </c>
      <c r="J145" s="25">
        <f>$P$19*(CLEF!J125)</f>
        <v>55.456943021466067</v>
      </c>
      <c r="K145" s="25">
        <f>$P$19*(CLEF!K125)</f>
        <v>66.442250410423242</v>
      </c>
      <c r="L145" s="25">
        <f>$P$19*(CLEF!L125)</f>
        <v>79.125902118496597</v>
      </c>
      <c r="M145" s="25">
        <f>$P$19*(CLEF!M125)</f>
        <v>91.063065945557142</v>
      </c>
      <c r="N145" s="25">
        <f>$P$19*(CLEF!N125)</f>
        <v>102.10798380025993</v>
      </c>
      <c r="O145" s="25">
        <f>$P$19*(CLEF!O125)</f>
        <v>112.80336605519967</v>
      </c>
      <c r="P145" s="25">
        <f>$P$19*(CLEF!P125)</f>
        <v>122.43268106823497</v>
      </c>
      <c r="Q145" s="25">
        <f>$P$19*(CLEF!Q125)</f>
        <v>130.86188657934372</v>
      </c>
      <c r="R145" s="25">
        <f>$P$19*(CLEF!R125)</f>
        <v>135.58592233404917</v>
      </c>
      <c r="S145" s="25">
        <f>$P$19*(CLEF!S125)</f>
        <v>134.29456531304783</v>
      </c>
      <c r="T145" s="25">
        <f>$P$19*(CLEF!T125)</f>
        <v>124.52424979528217</v>
      </c>
      <c r="U145" s="25">
        <f>$P$19*(CLEF!U125)</f>
        <v>110.83968923553321</v>
      </c>
      <c r="V145" s="25">
        <f>$P$19*(CLEF!V125)</f>
        <v>107.17320613878856</v>
      </c>
      <c r="W145" s="25">
        <f>$P$19*(CLEF!W125)</f>
        <v>95.664484430419137</v>
      </c>
      <c r="X145" s="25">
        <f>$P$19*(CLEF!X125)</f>
        <v>80.366808374472114</v>
      </c>
      <c r="Y145" s="25">
        <f>$P$19*(CLEF!Y125)</f>
        <v>65.049219474658742</v>
      </c>
      <c r="Z145" s="13">
        <f t="shared" si="1"/>
        <v>1916.2159087820974</v>
      </c>
    </row>
    <row r="146" spans="1:26" x14ac:dyDescent="0.25">
      <c r="A146" s="24">
        <v>42120</v>
      </c>
      <c r="B146" s="25">
        <f>$P$19*(CLEF!B126)</f>
        <v>51.222974594375884</v>
      </c>
      <c r="C146" s="25">
        <f>$P$19*(CLEF!C126)</f>
        <v>41.89927896627993</v>
      </c>
      <c r="D146" s="25">
        <f>$P$19*(CLEF!D126)</f>
        <v>36.294678361102541</v>
      </c>
      <c r="E146" s="25">
        <f>$P$19*(CLEF!E126)</f>
        <v>32.871005329926795</v>
      </c>
      <c r="F146" s="25">
        <f>$P$19*(CLEF!F126)</f>
        <v>30.979706064412927</v>
      </c>
      <c r="G146" s="25">
        <f>$P$19*(CLEF!G126)</f>
        <v>31.106397902985496</v>
      </c>
      <c r="H146" s="25">
        <f>$P$19*(CLEF!H126)</f>
        <v>33.226855653458031</v>
      </c>
      <c r="I146" s="25">
        <f>$P$19*(CLEF!I126)</f>
        <v>37.576765568687556</v>
      </c>
      <c r="J146" s="25">
        <f>$P$19*(CLEF!J126)</f>
        <v>49.546219545034212</v>
      </c>
      <c r="K146" s="25">
        <f>$P$19*(CLEF!K126)</f>
        <v>64.672786853983183</v>
      </c>
      <c r="L146" s="25">
        <f>$P$19*(CLEF!L126)</f>
        <v>80.016121378904487</v>
      </c>
      <c r="M146" s="25">
        <f>$P$19*(CLEF!M126)</f>
        <v>94.420622286877347</v>
      </c>
      <c r="N146" s="25">
        <f>$P$19*(CLEF!N126)</f>
        <v>106.48119930707664</v>
      </c>
      <c r="O146" s="25">
        <f>$P$19*(CLEF!O126)</f>
        <v>116.06003323419868</v>
      </c>
      <c r="P146" s="25">
        <f>$P$19*(CLEF!P126)</f>
        <v>121.99974866548965</v>
      </c>
      <c r="Q146" s="25">
        <f>$P$19*(CLEF!Q126)</f>
        <v>127.40234473624602</v>
      </c>
      <c r="R146" s="25">
        <f>$P$19*(CLEF!R126)</f>
        <v>130.22681080442953</v>
      </c>
      <c r="S146" s="25">
        <f>$P$19*(CLEF!S126)</f>
        <v>128.54560177630677</v>
      </c>
      <c r="T146" s="25">
        <f>$P$19*(CLEF!T126)</f>
        <v>119.29404632173147</v>
      </c>
      <c r="U146" s="25">
        <f>$P$19*(CLEF!U126)</f>
        <v>105.77844092805435</v>
      </c>
      <c r="V146" s="25">
        <f>$P$19*(CLEF!V126)</f>
        <v>102.13351558331958</v>
      </c>
      <c r="W146" s="25">
        <f>$P$19*(CLEF!W126)</f>
        <v>91.76359494143459</v>
      </c>
      <c r="X146" s="25">
        <f>$P$19*(CLEF!X126)</f>
        <v>78.576243076210815</v>
      </c>
      <c r="Y146" s="25">
        <f>$P$19*(CLEF!Y126)</f>
        <v>65.191938295996948</v>
      </c>
      <c r="Z146" s="13">
        <f t="shared" si="1"/>
        <v>1877.2869301765236</v>
      </c>
    </row>
    <row r="147" spans="1:26" x14ac:dyDescent="0.25">
      <c r="A147" s="24">
        <v>42121</v>
      </c>
      <c r="B147" s="25">
        <f>$P$19*(CLEF!B127)</f>
        <v>53.323557801050384</v>
      </c>
      <c r="C147" s="25">
        <f>$P$19*(CLEF!C127)</f>
        <v>44.810124056309057</v>
      </c>
      <c r="D147" s="25">
        <f>$P$19*(CLEF!D127)</f>
        <v>38.888983360246769</v>
      </c>
      <c r="E147" s="25">
        <f>$P$19*(CLEF!E127)</f>
        <v>35.53761367684119</v>
      </c>
      <c r="F147" s="25">
        <f>$P$19*(CLEF!F127)</f>
        <v>33.460281803323703</v>
      </c>
      <c r="G147" s="25">
        <f>$P$19*(CLEF!G127)</f>
        <v>33.10318034422658</v>
      </c>
      <c r="H147" s="25">
        <f>$P$19*(CLEF!H127)</f>
        <v>34.276311437595481</v>
      </c>
      <c r="I147" s="25">
        <f>$P$19*(CLEF!I127)</f>
        <v>37.693012260496488</v>
      </c>
      <c r="J147" s="25">
        <f>$P$19*(CLEF!J127)</f>
        <v>50.979152768668214</v>
      </c>
      <c r="K147" s="25">
        <f>$P$19*(CLEF!K127)</f>
        <v>68.392212214991247</v>
      </c>
      <c r="L147" s="25">
        <f>$P$19*(CLEF!L127)</f>
        <v>84.774380239470247</v>
      </c>
      <c r="M147" s="25">
        <f>$P$19*(CLEF!M127)</f>
        <v>99.218281943792746</v>
      </c>
      <c r="N147" s="25">
        <f>$P$19*(CLEF!N127)</f>
        <v>111.15911180552006</v>
      </c>
      <c r="O147" s="25">
        <f>$P$19*(CLEF!O127)</f>
        <v>121.30308638067874</v>
      </c>
      <c r="P147" s="25">
        <f>$P$19*(CLEF!P127)</f>
        <v>128.27361583575887</v>
      </c>
      <c r="Q147" s="25">
        <f>$P$19*(CLEF!Q127)</f>
        <v>134.36777230305549</v>
      </c>
      <c r="R147" s="25">
        <f>$P$19*(CLEF!R127)</f>
        <v>136.82434546892708</v>
      </c>
      <c r="S147" s="25">
        <f>$P$19*(CLEF!S127)</f>
        <v>135.17436575798908</v>
      </c>
      <c r="T147" s="25">
        <f>$P$19*(CLEF!T127)</f>
        <v>126.67618381858854</v>
      </c>
      <c r="U147" s="25">
        <f>$P$19*(CLEF!U127)</f>
        <v>115.01448325911423</v>
      </c>
      <c r="V147" s="25">
        <f>$P$19*(CLEF!V127)</f>
        <v>113.36758351200557</v>
      </c>
      <c r="W147" s="25">
        <f>$P$19*(CLEF!W127)</f>
        <v>101.43255451479615</v>
      </c>
      <c r="X147" s="25">
        <f>$P$19*(CLEF!X127)</f>
        <v>83.962147498432131</v>
      </c>
      <c r="Y147" s="25">
        <f>$P$19*(CLEF!Y127)</f>
        <v>67.9957969326164</v>
      </c>
      <c r="Z147" s="13">
        <f t="shared" si="1"/>
        <v>1990.0081389944946</v>
      </c>
    </row>
    <row r="148" spans="1:26" x14ac:dyDescent="0.25">
      <c r="A148" s="24">
        <v>42122</v>
      </c>
      <c r="B148" s="25">
        <f>$P$19*(CLEF!B128)</f>
        <v>55.381708920549514</v>
      </c>
      <c r="C148" s="25">
        <f>$P$19*(CLEF!C128)</f>
        <v>47.461224865134682</v>
      </c>
      <c r="D148" s="25">
        <f>$P$19*(CLEF!D128)</f>
        <v>42.720975015871346</v>
      </c>
      <c r="E148" s="25">
        <f>$P$19*(CLEF!E128)</f>
        <v>39.879947758760501</v>
      </c>
      <c r="F148" s="25">
        <f>$P$19*(CLEF!F128)</f>
        <v>39.640979269838247</v>
      </c>
      <c r="G148" s="25">
        <f>$P$19*(CLEF!G128)</f>
        <v>44.152957121141462</v>
      </c>
      <c r="H148" s="25">
        <f>$P$19*(CLEF!H128)</f>
        <v>54.501533454105733</v>
      </c>
      <c r="I148" s="25">
        <f>$P$19*(CLEF!I128)</f>
        <v>61.067218420103046</v>
      </c>
      <c r="J148" s="25">
        <f>$P$19*(CLEF!J128)</f>
        <v>70.349182932066157</v>
      </c>
      <c r="K148" s="25">
        <f>$P$19*(CLEF!K128)</f>
        <v>84.20540679188602</v>
      </c>
      <c r="L148" s="25">
        <f>$P$19*(CLEF!L128)</f>
        <v>101.1782580193555</v>
      </c>
      <c r="M148" s="25">
        <f>$P$19*(CLEF!M128)</f>
        <v>116.48230465333697</v>
      </c>
      <c r="N148" s="25">
        <f>$P$19*(CLEF!N128)</f>
        <v>128.66020834748073</v>
      </c>
      <c r="O148" s="25">
        <f>$P$19*(CLEF!O128)</f>
        <v>139.49706786320985</v>
      </c>
      <c r="P148" s="25">
        <f>$P$19*(CLEF!P128)</f>
        <v>148.77770104883896</v>
      </c>
      <c r="Q148" s="25">
        <f>$P$19*(CLEF!Q128)</f>
        <v>156.09208811855024</v>
      </c>
      <c r="R148" s="25">
        <f>$P$19*(CLEF!R128)</f>
        <v>158.05529217174805</v>
      </c>
      <c r="S148" s="25">
        <f>$P$19*(CLEF!S128)</f>
        <v>157.27804375042862</v>
      </c>
      <c r="T148" s="25">
        <f>$P$19*(CLEF!T128)</f>
        <v>148.63905599831173</v>
      </c>
      <c r="U148" s="25">
        <f>$P$19*(CLEF!U128)</f>
        <v>135.99810447789221</v>
      </c>
      <c r="V148" s="25">
        <f>$P$19*(CLEF!V128)</f>
        <v>132.47087364734159</v>
      </c>
      <c r="W148" s="25">
        <f>$P$19*(CLEF!W128)</f>
        <v>116.76879514893388</v>
      </c>
      <c r="X148" s="25">
        <f>$P$19*(CLEF!X128)</f>
        <v>95.825176755704803</v>
      </c>
      <c r="Y148" s="25">
        <f>$P$19*(CLEF!Y128)</f>
        <v>76.772640195309918</v>
      </c>
      <c r="Z148" s="13">
        <f t="shared" si="1"/>
        <v>2351.8567447459</v>
      </c>
    </row>
    <row r="149" spans="1:26" x14ac:dyDescent="0.25">
      <c r="A149" s="24">
        <v>42123</v>
      </c>
      <c r="B149" s="25">
        <f>$P$19*(CLEF!B129)</f>
        <v>62.726942705721186</v>
      </c>
      <c r="C149" s="25">
        <f>$P$19*(CLEF!C129)</f>
        <v>53.646912112428126</v>
      </c>
      <c r="D149" s="25">
        <f>$P$19*(CLEF!D129)</f>
        <v>48.098662078637666</v>
      </c>
      <c r="E149" s="25">
        <f>$P$19*(CLEF!E129)</f>
        <v>45.021781803788905</v>
      </c>
      <c r="F149" s="25">
        <f>$P$19*(CLEF!F129)</f>
        <v>44.514641023832283</v>
      </c>
      <c r="G149" s="25">
        <f>$P$19*(CLEF!G129)</f>
        <v>48.740351397644901</v>
      </c>
      <c r="H149" s="25">
        <f>$P$19*(CLEF!H129)</f>
        <v>58.91472266246096</v>
      </c>
      <c r="I149" s="25">
        <f>$P$19*(CLEF!I129)</f>
        <v>65.590336803785746</v>
      </c>
      <c r="J149" s="25">
        <f>$P$19*(CLEF!J129)</f>
        <v>77.060696605159393</v>
      </c>
      <c r="K149" s="25">
        <f>$P$19*(CLEF!K129)</f>
        <v>92.649110474699015</v>
      </c>
      <c r="L149" s="25">
        <f>$P$19*(CLEF!L129)</f>
        <v>109.39476210612199</v>
      </c>
      <c r="M149" s="25">
        <f>$P$19*(CLEF!M129)</f>
        <v>124.51015337533644</v>
      </c>
      <c r="N149" s="25">
        <f>$P$19*(CLEF!N129)</f>
        <v>136.18968740413331</v>
      </c>
      <c r="O149" s="25">
        <f>$P$19*(CLEF!O129)</f>
        <v>145.92550453429737</v>
      </c>
      <c r="P149" s="25">
        <f>$P$19*(CLEF!P129)</f>
        <v>152.87337630727984</v>
      </c>
      <c r="Q149" s="25">
        <f>$P$19*(CLEF!Q129)</f>
        <v>157.89651445092053</v>
      </c>
      <c r="R149" s="25">
        <f>$P$19*(CLEF!R129)</f>
        <v>156.85058267202973</v>
      </c>
      <c r="S149" s="25">
        <f>$P$19*(CLEF!S129)</f>
        <v>153.21719282912926</v>
      </c>
      <c r="T149" s="25">
        <f>$P$19*(CLEF!T129)</f>
        <v>146.12395434362526</v>
      </c>
      <c r="U149" s="25">
        <f>$P$19*(CLEF!U129)</f>
        <v>134.83676940661411</v>
      </c>
      <c r="V149" s="25">
        <f>$P$19*(CLEF!V129)</f>
        <v>130.64520992707469</v>
      </c>
      <c r="W149" s="25">
        <f>$P$19*(CLEF!W129)</f>
        <v>115.91037930777694</v>
      </c>
      <c r="X149" s="25">
        <f>$P$19*(CLEF!X129)</f>
        <v>95.713913860289082</v>
      </c>
      <c r="Y149" s="25">
        <f>$P$19*(CLEF!Y129)</f>
        <v>76.695178706043762</v>
      </c>
      <c r="Z149" s="13">
        <f t="shared" si="1"/>
        <v>2433.7473368988308</v>
      </c>
    </row>
    <row r="150" spans="1:26" x14ac:dyDescent="0.25">
      <c r="A150" s="24">
        <v>42124</v>
      </c>
      <c r="B150" s="25">
        <f>$P$19*(CLEF!B130)</f>
        <v>62.287490913217418</v>
      </c>
      <c r="C150" s="25">
        <f>$P$19*(CLEF!C130)</f>
        <v>53.989806639923998</v>
      </c>
      <c r="D150" s="25">
        <f>$P$19*(CLEF!D130)</f>
        <v>48.89039630393102</v>
      </c>
      <c r="E150" s="25">
        <f>$P$19*(CLEF!E130)</f>
        <v>46.147602737736193</v>
      </c>
      <c r="F150" s="25">
        <f>$P$19*(CLEF!F130)</f>
        <v>45.976130140088891</v>
      </c>
      <c r="G150" s="25">
        <f>$P$19*(CLEF!G130)</f>
        <v>50.206412185600989</v>
      </c>
      <c r="H150" s="25">
        <f>$P$19*(CLEF!H130)</f>
        <v>60.77142220477576</v>
      </c>
      <c r="I150" s="25">
        <f>$P$19*(CLEF!I130)</f>
        <v>67.486330620385047</v>
      </c>
      <c r="J150" s="25">
        <f>$P$19*(CLEF!J130)</f>
        <v>78.688262796935362</v>
      </c>
      <c r="K150" s="25">
        <f>$P$19*(CLEF!K130)</f>
        <v>94.408347513932227</v>
      </c>
      <c r="L150" s="25">
        <f>$P$19*(CLEF!L130)</f>
        <v>111.05258654876664</v>
      </c>
      <c r="M150" s="25">
        <f>$P$19*(CLEF!M130)</f>
        <v>125.06050501052471</v>
      </c>
      <c r="N150" s="25">
        <f>$P$19*(CLEF!N130)</f>
        <v>135.90972707018901</v>
      </c>
      <c r="O150" s="25">
        <f>$P$19*(CLEF!O130)</f>
        <v>145.65095049437522</v>
      </c>
      <c r="P150" s="25">
        <f>$P$19*(CLEF!P130)</f>
        <v>151.75085875422718</v>
      </c>
      <c r="Q150" s="25">
        <f>$P$19*(CLEF!Q130)</f>
        <v>156.0131839933764</v>
      </c>
      <c r="R150" s="25">
        <f>$P$19*(CLEF!R130)</f>
        <v>153.79630063438091</v>
      </c>
      <c r="S150" s="25">
        <f>$P$19*(CLEF!S130)</f>
        <v>141.9095728108615</v>
      </c>
      <c r="T150" s="25">
        <f>$P$19*(CLEF!T130)</f>
        <v>133.34468970660413</v>
      </c>
      <c r="U150" s="25">
        <f>$P$19*(CLEF!U130)</f>
        <v>124.41150077742289</v>
      </c>
      <c r="V150" s="25">
        <f>$P$19*(CLEF!V130)</f>
        <v>123.80634972361558</v>
      </c>
      <c r="W150" s="25">
        <f>$P$19*(CLEF!W130)</f>
        <v>110.90619770317116</v>
      </c>
      <c r="X150" s="25">
        <f>$P$19*(CLEF!X130)</f>
        <v>92.005779040261558</v>
      </c>
      <c r="Y150" s="25">
        <f>$P$19*(CLEF!Y130)</f>
        <v>74.160883530649429</v>
      </c>
      <c r="Z150" s="13">
        <f t="shared" si="1"/>
        <v>2388.6312878549529</v>
      </c>
    </row>
    <row r="151" spans="1:26" x14ac:dyDescent="0.25">
      <c r="A151" s="24">
        <v>42125</v>
      </c>
      <c r="B151" s="25">
        <f>$P$19*(CLEF!B131)</f>
        <v>60.113403492046565</v>
      </c>
      <c r="C151" s="25">
        <f>$P$19*(CLEF!C131)</f>
        <v>51.685113990905741</v>
      </c>
      <c r="D151" s="25">
        <f>$P$19*(CLEF!D131)</f>
        <v>46.396804925128095</v>
      </c>
      <c r="E151" s="25">
        <f>$P$19*(CLEF!E131)</f>
        <v>43.675789735295233</v>
      </c>
      <c r="F151" s="25">
        <f>$P$19*(CLEF!F131)</f>
        <v>42.919369369891953</v>
      </c>
      <c r="G151" s="25">
        <f>$P$19*(CLEF!G131)</f>
        <v>47.426419678027301</v>
      </c>
      <c r="H151" s="25">
        <f>$P$19*(CLEF!H131)</f>
        <v>58.353679323819101</v>
      </c>
      <c r="I151" s="25">
        <f>$P$19*(CLEF!I131)</f>
        <v>65.273562124982234</v>
      </c>
      <c r="J151" s="25">
        <f>$P$19*(CLEF!J131)</f>
        <v>75.27467345562826</v>
      </c>
      <c r="K151" s="25">
        <f>$P$19*(CLEF!K131)</f>
        <v>90.822126598951357</v>
      </c>
      <c r="L151" s="25">
        <f>$P$19*(CLEF!L131)</f>
        <v>108.09061246333479</v>
      </c>
      <c r="M151" s="25">
        <f>$P$19*(CLEF!M131)</f>
        <v>121.99974866548965</v>
      </c>
      <c r="N151" s="25">
        <f>$P$19*(CLEF!N131)</f>
        <v>133.56359255034562</v>
      </c>
      <c r="O151" s="25">
        <f>$P$19*(CLEF!O131)</f>
        <v>143.79689844428469</v>
      </c>
      <c r="P151" s="25">
        <f>$P$19*(CLEF!P131)</f>
        <v>150.47747404029616</v>
      </c>
      <c r="Q151" s="25">
        <f>$P$19*(CLEF!Q131)</f>
        <v>153.87464222730094</v>
      </c>
      <c r="R151" s="25">
        <f>$P$19*(CLEF!R131)</f>
        <v>152.17131810138198</v>
      </c>
      <c r="S151" s="25">
        <f>$P$19*(CLEF!S131)</f>
        <v>143.28231149270761</v>
      </c>
      <c r="T151" s="25">
        <f>$P$19*(CLEF!T131)</f>
        <v>130.16915324321042</v>
      </c>
      <c r="U151" s="25">
        <f>$P$19*(CLEF!U131)</f>
        <v>120.42813209126007</v>
      </c>
      <c r="V151" s="25">
        <f>$P$19*(CLEF!V131)</f>
        <v>119.54253237763713</v>
      </c>
      <c r="W151" s="25">
        <f>$P$19*(CLEF!W131)</f>
        <v>105.79143382728093</v>
      </c>
      <c r="X151" s="25">
        <f>$P$19*(CLEF!X131)</f>
        <v>88.465929135109789</v>
      </c>
      <c r="Y151" s="25">
        <f>$P$19*(CLEF!Y131)</f>
        <v>71.733347402009059</v>
      </c>
      <c r="Z151" s="13">
        <f t="shared" si="1"/>
        <v>2325.3280687563247</v>
      </c>
    </row>
    <row r="152" spans="1:26" x14ac:dyDescent="0.25">
      <c r="A152" s="24">
        <v>42126</v>
      </c>
      <c r="B152" s="25">
        <f>$P$19*(CLEF!B132)</f>
        <v>58.827488272422421</v>
      </c>
      <c r="C152" s="25">
        <f>$P$19*(CLEF!C132)</f>
        <v>50.529166861533724</v>
      </c>
      <c r="D152" s="25">
        <f>$P$19*(CLEF!D132)</f>
        <v>45.514748366785973</v>
      </c>
      <c r="E152" s="25">
        <f>$P$19*(CLEF!E132)</f>
        <v>42.572480863394112</v>
      </c>
      <c r="F152" s="25">
        <f>$P$19*(CLEF!F132)</f>
        <v>41.817548216270552</v>
      </c>
      <c r="G152" s="25">
        <f>$P$19*(CLEF!G132)</f>
        <v>46.027538406823275</v>
      </c>
      <c r="H152" s="25">
        <f>$P$19*(CLEF!H132)</f>
        <v>56.420654128639917</v>
      </c>
      <c r="I152" s="25">
        <f>$P$19*(CLEF!I132)</f>
        <v>63.419193700368808</v>
      </c>
      <c r="J152" s="25">
        <f>$P$19*(CLEF!J132)</f>
        <v>72.204888268440158</v>
      </c>
      <c r="K152" s="25">
        <f>$P$19*(CLEF!K132)</f>
        <v>85.882949785342035</v>
      </c>
      <c r="L152" s="25">
        <f>$P$19*(CLEF!L132)</f>
        <v>98.427125810155957</v>
      </c>
      <c r="M152" s="25">
        <f>$P$19*(CLEF!M132)</f>
        <v>108.35344668234374</v>
      </c>
      <c r="N152" s="25">
        <f>$P$19*(CLEF!N132)</f>
        <v>114.31107377893014</v>
      </c>
      <c r="O152" s="25">
        <f>$P$19*(CLEF!O132)</f>
        <v>121.37266284337461</v>
      </c>
      <c r="P152" s="25">
        <f>$P$19*(CLEF!P132)</f>
        <v>126.56246453233123</v>
      </c>
      <c r="Q152" s="25">
        <f>$P$19*(CLEF!Q132)</f>
        <v>129.32018714599923</v>
      </c>
      <c r="R152" s="25">
        <f>$P$19*(CLEF!R132)</f>
        <v>127.6020460800988</v>
      </c>
      <c r="S152" s="25">
        <f>$P$19*(CLEF!S132)</f>
        <v>122.4746184461943</v>
      </c>
      <c r="T152" s="25">
        <f>$P$19*(CLEF!T132)</f>
        <v>114.78428508688366</v>
      </c>
      <c r="U152" s="25">
        <f>$P$19*(CLEF!U132)</f>
        <v>104.71573850673751</v>
      </c>
      <c r="V152" s="25">
        <f>$P$19*(CLEF!V132)</f>
        <v>104.52192220776115</v>
      </c>
      <c r="W152" s="25">
        <f>$P$19*(CLEF!W132)</f>
        <v>90.954603742639065</v>
      </c>
      <c r="X152" s="25">
        <f>$P$19*(CLEF!X132)</f>
        <v>78.207144120705038</v>
      </c>
      <c r="Y152" s="25">
        <f>$P$19*(CLEF!Y132)</f>
        <v>65.508515091114049</v>
      </c>
      <c r="Z152" s="13">
        <f t="shared" si="1"/>
        <v>2070.3324909452895</v>
      </c>
    </row>
    <row r="153" spans="1:26" x14ac:dyDescent="0.25">
      <c r="A153" s="24">
        <v>42127</v>
      </c>
      <c r="B153" s="25">
        <f>$P$19*(CLEF!B133)</f>
        <v>54.045514089329984</v>
      </c>
      <c r="C153" s="25">
        <f>$P$19*(CLEF!C133)</f>
        <v>46.044680879079465</v>
      </c>
      <c r="D153" s="25">
        <f>$P$19*(CLEF!D133)</f>
        <v>41.028900737110277</v>
      </c>
      <c r="E153" s="25">
        <f>$P$19*(CLEF!E133)</f>
        <v>38.120786122786832</v>
      </c>
      <c r="F153" s="25">
        <f>$P$19*(CLEF!F133)</f>
        <v>36.676202896072589</v>
      </c>
      <c r="G153" s="25">
        <f>$P$19*(CLEF!G133)</f>
        <v>37.468430633704905</v>
      </c>
      <c r="H153" s="25">
        <f>$P$19*(CLEF!H133)</f>
        <v>40.231733886497793</v>
      </c>
      <c r="I153" s="25">
        <f>$P$19*(CLEF!I133)</f>
        <v>44.742498902303446</v>
      </c>
      <c r="J153" s="25">
        <f>$P$19*(CLEF!J133)</f>
        <v>54.259325417736072</v>
      </c>
      <c r="K153" s="25">
        <f>$P$19*(CLEF!K133)</f>
        <v>67.113249654648598</v>
      </c>
      <c r="L153" s="25">
        <f>$P$19*(CLEF!L133)</f>
        <v>78.47549354955548</v>
      </c>
      <c r="M153" s="25">
        <f>$P$19*(CLEF!M133)</f>
        <v>86.692635970794356</v>
      </c>
      <c r="N153" s="25">
        <f>$P$19*(CLEF!N133)</f>
        <v>90.593529848328387</v>
      </c>
      <c r="O153" s="25">
        <f>$P$19*(CLEF!O133)</f>
        <v>92.491104739624035</v>
      </c>
      <c r="P153" s="25">
        <f>$P$19*(CLEF!P133)</f>
        <v>91.425073404033668</v>
      </c>
      <c r="Q153" s="25">
        <f>$P$19*(CLEF!Q133)</f>
        <v>86.6220776698881</v>
      </c>
      <c r="R153" s="25">
        <f>$P$19*(CLEF!R133)</f>
        <v>76.010797976481726</v>
      </c>
      <c r="S153" s="25">
        <f>$P$19*(CLEF!S133)</f>
        <v>72.076133013685592</v>
      </c>
      <c r="T153" s="25">
        <f>$P$19*(CLEF!T133)</f>
        <v>68.538550392787968</v>
      </c>
      <c r="U153" s="25">
        <f>$P$19*(CLEF!U133)</f>
        <v>67.579762440232486</v>
      </c>
      <c r="V153" s="25">
        <f>$P$19*(CLEF!V133)</f>
        <v>69.968260027336356</v>
      </c>
      <c r="W153" s="25">
        <f>$P$19*(CLEF!W133)</f>
        <v>65.600568108501108</v>
      </c>
      <c r="X153" s="25">
        <f>$P$19*(CLEF!X133)</f>
        <v>58.527508971505711</v>
      </c>
      <c r="Y153" s="25">
        <f>$P$19*(CLEF!Y133)</f>
        <v>50.134829357866522</v>
      </c>
      <c r="Z153" s="13">
        <f t="shared" si="1"/>
        <v>1514.4676486898918</v>
      </c>
    </row>
    <row r="154" spans="1:26" x14ac:dyDescent="0.25">
      <c r="A154" s="24">
        <v>42128</v>
      </c>
      <c r="B154" s="25">
        <f>$P$19*(CLEF!B134)</f>
        <v>42.169556564196057</v>
      </c>
      <c r="C154" s="25">
        <f>$P$19*(CLEF!C134)</f>
        <v>36.378442605365535</v>
      </c>
      <c r="D154" s="25">
        <f>$P$19*(CLEF!D134)</f>
        <v>32.986990703561105</v>
      </c>
      <c r="E154" s="25">
        <f>$P$19*(CLEF!E134)</f>
        <v>30.783143730328106</v>
      </c>
      <c r="F154" s="25">
        <f>$P$19*(CLEF!F134)</f>
        <v>30.107033022815017</v>
      </c>
      <c r="G154" s="25">
        <f>$P$19*(CLEF!G134)</f>
        <v>30.12089764755547</v>
      </c>
      <c r="H154" s="25">
        <f>$P$19*(CLEF!H134)</f>
        <v>30.937532901657928</v>
      </c>
      <c r="I154" s="25">
        <f>$P$19*(CLEF!I134)</f>
        <v>31.943335783941553</v>
      </c>
      <c r="J154" s="25">
        <f>$P$19*(CLEF!J134)</f>
        <v>39.784274188037827</v>
      </c>
      <c r="K154" s="25">
        <f>$P$19*(CLEF!K134)</f>
        <v>49.661882958719026</v>
      </c>
      <c r="L154" s="25">
        <f>$P$19*(CLEF!L134)</f>
        <v>58.112678138561286</v>
      </c>
      <c r="M154" s="25">
        <f>$P$19*(CLEF!M134)</f>
        <v>64.530637746161545</v>
      </c>
      <c r="N154" s="25">
        <f>$P$19*(CLEF!N134)</f>
        <v>71.370032953700317</v>
      </c>
      <c r="O154" s="25">
        <f>$P$19*(CLEF!O134)</f>
        <v>77.493792581113354</v>
      </c>
      <c r="P154" s="25">
        <f>$P$19*(CLEF!P134)</f>
        <v>82.981121169735459</v>
      </c>
      <c r="Q154" s="25">
        <f>$P$19*(CLEF!Q134)</f>
        <v>89.311547965931368</v>
      </c>
      <c r="R154" s="25">
        <f>$P$19*(CLEF!R134)</f>
        <v>94.383800361796247</v>
      </c>
      <c r="S154" s="25">
        <f>$P$19*(CLEF!S134)</f>
        <v>97.003560144904384</v>
      </c>
      <c r="T154" s="25">
        <f>$P$19*(CLEF!T134)</f>
        <v>94.740046452700369</v>
      </c>
      <c r="U154" s="25">
        <f>$P$19*(CLEF!U134)</f>
        <v>86.83383874776068</v>
      </c>
      <c r="V154" s="25">
        <f>$P$19*(CLEF!V134)</f>
        <v>84.228592695759602</v>
      </c>
      <c r="W154" s="25">
        <f>$P$19*(CLEF!W134)</f>
        <v>74.57485460685136</v>
      </c>
      <c r="X154" s="25">
        <f>$P$19*(CLEF!X134)</f>
        <v>62.897144618809399</v>
      </c>
      <c r="Y154" s="25">
        <f>$P$19*(CLEF!Y134)</f>
        <v>48.230168953927318</v>
      </c>
      <c r="Z154" s="13">
        <f t="shared" si="1"/>
        <v>1441.56490724389</v>
      </c>
    </row>
    <row r="155" spans="1:26" x14ac:dyDescent="0.25">
      <c r="A155" s="24">
        <v>42129</v>
      </c>
      <c r="B155" s="25">
        <f>$P$19*(CLEF!B135)</f>
        <v>37.96495271971321</v>
      </c>
      <c r="C155" s="25">
        <f>$P$19*(CLEF!C135)</f>
        <v>30.769127501150489</v>
      </c>
      <c r="D155" s="25">
        <f>$P$19*(CLEF!D135)</f>
        <v>28.177366663837809</v>
      </c>
      <c r="E155" s="25">
        <f>$P$19*(CLEF!E135)</f>
        <v>26.382931861796674</v>
      </c>
      <c r="F155" s="25">
        <f>$P$19*(CLEF!F135)</f>
        <v>26.434866754470796</v>
      </c>
      <c r="G155" s="25">
        <f>$P$19*(CLEF!G135)</f>
        <v>30.224984067665257</v>
      </c>
      <c r="H155" s="25">
        <f>$P$19*(CLEF!H135)</f>
        <v>38.409919323099423</v>
      </c>
      <c r="I155" s="25">
        <f>$P$19*(CLEF!I135)</f>
        <v>43.934980261343931</v>
      </c>
      <c r="J155" s="25">
        <f>$P$19*(CLEF!J135)</f>
        <v>50.879984715668222</v>
      </c>
      <c r="K155" s="25">
        <f>$P$19*(CLEF!K135)</f>
        <v>60.712349136864084</v>
      </c>
      <c r="L155" s="25">
        <f>$P$19*(CLEF!L135)</f>
        <v>71.637086164612754</v>
      </c>
      <c r="M155" s="25">
        <f>$P$19*(CLEF!M135)</f>
        <v>81.423470156884832</v>
      </c>
      <c r="N155" s="25">
        <f>$P$19*(CLEF!N135)</f>
        <v>91.219847674281311</v>
      </c>
      <c r="O155" s="25">
        <f>$P$19*(CLEF!O135)</f>
        <v>100.65794800027432</v>
      </c>
      <c r="P155" s="25">
        <f>$P$19*(CLEF!P135)</f>
        <v>109.7253295970378</v>
      </c>
      <c r="Q155" s="25">
        <f>$P$19*(CLEF!Q135)</f>
        <v>117.61667727441919</v>
      </c>
      <c r="R155" s="25">
        <f>$P$19*(CLEF!R135)</f>
        <v>124.73579184463884</v>
      </c>
      <c r="S155" s="25">
        <f>$P$19*(CLEF!S135)</f>
        <v>125.75369276101057</v>
      </c>
      <c r="T155" s="25">
        <f>$P$19*(CLEF!T135)</f>
        <v>119.99876159487069</v>
      </c>
      <c r="U155" s="25">
        <f>$P$19*(CLEF!U135)</f>
        <v>102.14628267172652</v>
      </c>
      <c r="V155" s="25">
        <f>$P$19*(CLEF!V135)</f>
        <v>102.6320232884961</v>
      </c>
      <c r="W155" s="25">
        <f>$P$19*(CLEF!W135)</f>
        <v>90.089232848446315</v>
      </c>
      <c r="X155" s="25">
        <f>$P$19*(CLEF!X135)</f>
        <v>68.45490942686996</v>
      </c>
      <c r="Y155" s="25">
        <f>$P$19*(CLEF!Y135)</f>
        <v>55.682951724762525</v>
      </c>
      <c r="Z155" s="13">
        <f t="shared" si="1"/>
        <v>1735.6654680339418</v>
      </c>
    </row>
    <row r="156" spans="1:26" x14ac:dyDescent="0.25">
      <c r="A156" s="24">
        <v>42130</v>
      </c>
      <c r="B156" s="25">
        <f>$P$19*(CLEF!B136)</f>
        <v>43.134815233506409</v>
      </c>
      <c r="C156" s="25">
        <f>$P$19*(CLEF!C136)</f>
        <v>36.059134935583742</v>
      </c>
      <c r="D156" s="25">
        <f>$P$19*(CLEF!D136)</f>
        <v>31.658383275464097</v>
      </c>
      <c r="E156" s="25">
        <f>$P$19*(CLEF!E136)</f>
        <v>29.178549600377469</v>
      </c>
      <c r="F156" s="25">
        <f>$P$19*(CLEF!F136)</f>
        <v>28.608165832568243</v>
      </c>
      <c r="G156" s="25">
        <f>$P$19*(CLEF!G136)</f>
        <v>31.986188772909657</v>
      </c>
      <c r="H156" s="25">
        <f>$P$19*(CLEF!H136)</f>
        <v>40.512666882594402</v>
      </c>
      <c r="I156" s="25">
        <f>$P$19*(CLEF!I136)</f>
        <v>46.199106754641456</v>
      </c>
      <c r="J156" s="25">
        <f>$P$19*(CLEF!J136)</f>
        <v>53.508212005552672</v>
      </c>
      <c r="K156" s="25">
        <f>$P$19*(CLEF!K136)</f>
        <v>64.5610851036177</v>
      </c>
      <c r="L156" s="25">
        <f>$P$19*(CLEF!L136)</f>
        <v>76.551425383901162</v>
      </c>
      <c r="M156" s="25">
        <f>$P$19*(CLEF!M136)</f>
        <v>89.096785120202355</v>
      </c>
      <c r="N156" s="25">
        <f>$P$19*(CLEF!N136)</f>
        <v>101.68717017747302</v>
      </c>
      <c r="O156" s="25">
        <f>$P$19*(CLEF!O136)</f>
        <v>111.71920721747044</v>
      </c>
      <c r="P156" s="25">
        <f>$P$19*(CLEF!P136)</f>
        <v>121.62330327812465</v>
      </c>
      <c r="Q156" s="25">
        <f>$P$19*(CLEF!Q136)</f>
        <v>130.48642781769763</v>
      </c>
      <c r="R156" s="25">
        <f>$P$19*(CLEF!R136)</f>
        <v>136.27815577449874</v>
      </c>
      <c r="S156" s="25">
        <f>$P$19*(CLEF!S136)</f>
        <v>135.89500029495179</v>
      </c>
      <c r="T156" s="25">
        <f>$P$19*(CLEF!T136)</f>
        <v>128.74619678842095</v>
      </c>
      <c r="U156" s="25">
        <f>$P$19*(CLEF!U136)</f>
        <v>110.57385484450401</v>
      </c>
      <c r="V156" s="25">
        <f>$P$19*(CLEF!V136)</f>
        <v>112.73629106571748</v>
      </c>
      <c r="W156" s="25">
        <f>$P$19*(CLEF!W136)</f>
        <v>99.924190503436279</v>
      </c>
      <c r="X156" s="25">
        <f>$P$19*(CLEF!X136)</f>
        <v>81.880070804989515</v>
      </c>
      <c r="Y156" s="25">
        <f>$P$19*(CLEF!Y136)</f>
        <v>63.570185735428332</v>
      </c>
      <c r="Z156" s="13">
        <f t="shared" si="1"/>
        <v>1906.1745732036325</v>
      </c>
    </row>
    <row r="157" spans="1:26" x14ac:dyDescent="0.25">
      <c r="A157" s="24">
        <v>42131</v>
      </c>
      <c r="B157" s="25">
        <f>$P$19*(CLEF!B137)</f>
        <v>50.654961840172575</v>
      </c>
      <c r="C157" s="25">
        <f>$P$19*(CLEF!C137)</f>
        <v>42.646695623950073</v>
      </c>
      <c r="D157" s="25">
        <f>$P$19*(CLEF!D137)</f>
        <v>38.308207507226939</v>
      </c>
      <c r="E157" s="25">
        <f>$P$19*(CLEF!E137)</f>
        <v>35.552676774553554</v>
      </c>
      <c r="F157" s="25">
        <f>$P$19*(CLEF!F137)</f>
        <v>34.967580992991785</v>
      </c>
      <c r="G157" s="25">
        <f>$P$19*(CLEF!G137)</f>
        <v>38.503926840849154</v>
      </c>
      <c r="H157" s="25">
        <f>$P$19*(CLEF!H137)</f>
        <v>47.679046529863605</v>
      </c>
      <c r="I157" s="25">
        <f>$P$19*(CLEF!I137)</f>
        <v>53.739478590106422</v>
      </c>
      <c r="J157" s="25">
        <f>$P$19*(CLEF!J137)</f>
        <v>62.987344870390338</v>
      </c>
      <c r="K157" s="25">
        <f>$P$19*(CLEF!K137)</f>
        <v>75.02279983846941</v>
      </c>
      <c r="L157" s="25">
        <f>$P$19*(CLEF!L137)</f>
        <v>89.251865687557583</v>
      </c>
      <c r="M157" s="25">
        <f>$P$19*(CLEF!M137)</f>
        <v>101.85284151164338</v>
      </c>
      <c r="N157" s="25">
        <f>$P$19*(CLEF!N137)</f>
        <v>113.67715618212429</v>
      </c>
      <c r="O157" s="25">
        <f>$P$19*(CLEF!O137)</f>
        <v>125.00400283470061</v>
      </c>
      <c r="P157" s="25">
        <f>$P$19*(CLEF!P137)</f>
        <v>135.65948040801663</v>
      </c>
      <c r="Q157" s="25">
        <f>$P$19*(CLEF!Q137)</f>
        <v>141.06809477597056</v>
      </c>
      <c r="R157" s="25">
        <f>$P$19*(CLEF!R137)</f>
        <v>145.11783548577782</v>
      </c>
      <c r="S157" s="25">
        <f>$P$19*(CLEF!S137)</f>
        <v>143.97873759376373</v>
      </c>
      <c r="T157" s="25">
        <f>$P$19*(CLEF!T137)</f>
        <v>135.17436575798908</v>
      </c>
      <c r="U157" s="25">
        <f>$P$19*(CLEF!U137)</f>
        <v>122.82437586718648</v>
      </c>
      <c r="V157" s="25">
        <f>$P$19*(CLEF!V137)</f>
        <v>119.91574619673564</v>
      </c>
      <c r="W157" s="25">
        <f>$P$19*(CLEF!W137)</f>
        <v>108.48498347956179</v>
      </c>
      <c r="X157" s="25">
        <f>$P$19*(CLEF!X137)</f>
        <v>89.227998361634704</v>
      </c>
      <c r="Y157" s="25">
        <f>$P$19*(CLEF!Y137)</f>
        <v>71.210040402580006</v>
      </c>
      <c r="Z157" s="13">
        <f t="shared" si="1"/>
        <v>2122.5102439538164</v>
      </c>
    </row>
    <row r="158" spans="1:26" x14ac:dyDescent="0.25">
      <c r="A158" s="24">
        <v>42132</v>
      </c>
      <c r="B158" s="25">
        <f>$P$19*(CLEF!B138)</f>
        <v>56.838935558366686</v>
      </c>
      <c r="C158" s="25">
        <f>$P$19*(CLEF!C138)</f>
        <v>48.608150333616507</v>
      </c>
      <c r="D158" s="25">
        <f>$P$19*(CLEF!D138)</f>
        <v>43.700839176869181</v>
      </c>
      <c r="E158" s="25">
        <f>$P$19*(CLEF!E138)</f>
        <v>40.287842289744255</v>
      </c>
      <c r="F158" s="25">
        <f>$P$19*(CLEF!F138)</f>
        <v>39.505882561059458</v>
      </c>
      <c r="G158" s="25">
        <f>$P$19*(CLEF!G138)</f>
        <v>43.002169330142578</v>
      </c>
      <c r="H158" s="25">
        <f>$P$19*(CLEF!H138)</f>
        <v>52.359359564882283</v>
      </c>
      <c r="I158" s="25">
        <f>$P$19*(CLEF!I138)</f>
        <v>58.209018768807617</v>
      </c>
      <c r="J158" s="25">
        <f>$P$19*(CLEF!J138)</f>
        <v>68.371319527709701</v>
      </c>
      <c r="K158" s="25">
        <f>$P$19*(CLEF!K138)</f>
        <v>81.400673637039404</v>
      </c>
      <c r="L158" s="25">
        <f>$P$19*(CLEF!L138)</f>
        <v>95.553314891420001</v>
      </c>
      <c r="M158" s="25">
        <f>$P$19*(CLEF!M138)</f>
        <v>107.93306513220283</v>
      </c>
      <c r="N158" s="25">
        <f>$P$19*(CLEF!N138)</f>
        <v>118.94935568061389</v>
      </c>
      <c r="O158" s="25">
        <f>$P$19*(CLEF!O138)</f>
        <v>129.76590778198099</v>
      </c>
      <c r="P158" s="25">
        <f>$P$19*(CLEF!P138)</f>
        <v>138.41001417864828</v>
      </c>
      <c r="Q158" s="25">
        <f>$P$19*(CLEF!Q138)</f>
        <v>146.26142166705091</v>
      </c>
      <c r="R158" s="25">
        <f>$P$19*(CLEF!R138)</f>
        <v>151.11349574710664</v>
      </c>
      <c r="S158" s="25">
        <f>$P$19*(CLEF!S138)</f>
        <v>149.76548534480307</v>
      </c>
      <c r="T158" s="25">
        <f>$P$19*(CLEF!T138)</f>
        <v>142.06010005863334</v>
      </c>
      <c r="U158" s="25">
        <f>$P$19*(CLEF!U138)</f>
        <v>128.54560177630677</v>
      </c>
      <c r="V158" s="25">
        <f>$P$19*(CLEF!V138)</f>
        <v>123.53942737126999</v>
      </c>
      <c r="W158" s="25">
        <f>$P$19*(CLEF!W138)</f>
        <v>110.75990540566465</v>
      </c>
      <c r="X158" s="25">
        <f>$P$19*(CLEF!X138)</f>
        <v>92.564013707224873</v>
      </c>
      <c r="Y158" s="25">
        <f>$P$19*(CLEF!Y138)</f>
        <v>75.044685135855474</v>
      </c>
      <c r="Z158" s="13">
        <f t="shared" si="1"/>
        <v>2242.5499846270195</v>
      </c>
    </row>
    <row r="159" spans="1:26" x14ac:dyDescent="0.25">
      <c r="A159" s="24">
        <v>42133</v>
      </c>
      <c r="B159" s="25">
        <f>$P$19*(CLEF!B139)</f>
        <v>58.808111629512837</v>
      </c>
      <c r="C159" s="25">
        <f>$P$19*(CLEF!C139)</f>
        <v>49.581793925180847</v>
      </c>
      <c r="D159" s="25">
        <f>$P$19*(CLEF!D139)</f>
        <v>44.708705475334824</v>
      </c>
      <c r="E159" s="25">
        <f>$P$19*(CLEF!E139)</f>
        <v>41.150365813231062</v>
      </c>
      <c r="F159" s="25">
        <f>$P$19*(CLEF!F139)</f>
        <v>40.295860967594678</v>
      </c>
      <c r="G159" s="25">
        <f>$P$19*(CLEF!G139)</f>
        <v>43.960103909300287</v>
      </c>
      <c r="H159" s="25">
        <f>$P$19*(CLEF!H139)</f>
        <v>53.369691430247549</v>
      </c>
      <c r="I159" s="25">
        <f>$P$19*(CLEF!I139)</f>
        <v>59.40053509185865</v>
      </c>
      <c r="J159" s="25">
        <f>$P$19*(CLEF!J139)</f>
        <v>69.104462627618062</v>
      </c>
      <c r="K159" s="25">
        <f>$P$19*(CLEF!K139)</f>
        <v>82.326485629709978</v>
      </c>
      <c r="L159" s="25">
        <f>$P$19*(CLEF!L139)</f>
        <v>96.072659030652616</v>
      </c>
      <c r="M159" s="25">
        <f>$P$19*(CLEF!M139)</f>
        <v>107.98556814255733</v>
      </c>
      <c r="N159" s="25">
        <f>$P$19*(CLEF!N139)</f>
        <v>118.74278067137047</v>
      </c>
      <c r="O159" s="25">
        <f>$P$19*(CLEF!O139)</f>
        <v>128.71753078310184</v>
      </c>
      <c r="P159" s="25">
        <f>$P$19*(CLEF!P139)</f>
        <v>137.97935105495233</v>
      </c>
      <c r="Q159" s="25">
        <f>$P$19*(CLEF!Q139)</f>
        <v>145.01132977801763</v>
      </c>
      <c r="R159" s="25">
        <f>$P$19*(CLEF!R139)</f>
        <v>148.59285534399498</v>
      </c>
      <c r="S159" s="25">
        <f>$P$19*(CLEF!S139)</f>
        <v>145.04175599064439</v>
      </c>
      <c r="T159" s="25">
        <f>$P$19*(CLEF!T139)</f>
        <v>134.25065069406031</v>
      </c>
      <c r="U159" s="25">
        <f>$P$19*(CLEF!U139)</f>
        <v>119.7359780436605</v>
      </c>
      <c r="V159" s="25">
        <f>$P$19*(CLEF!V139)</f>
        <v>113.89276003352069</v>
      </c>
      <c r="W159" s="25">
        <f>$P$19*(CLEF!W139)</f>
        <v>102.5040851018662</v>
      </c>
      <c r="X159" s="25">
        <f>$P$19*(CLEF!X139)</f>
        <v>88.549121272101871</v>
      </c>
      <c r="Y159" s="25">
        <f>$P$19*(CLEF!Y139)</f>
        <v>74.237054786363316</v>
      </c>
      <c r="Z159" s="13">
        <f t="shared" si="1"/>
        <v>2204.0195972264532</v>
      </c>
    </row>
    <row r="160" spans="1:26" x14ac:dyDescent="0.25">
      <c r="A160" s="24">
        <v>42134</v>
      </c>
      <c r="B160" s="25">
        <f>$P$19*(CLEF!B140)</f>
        <v>61.175856962919134</v>
      </c>
      <c r="C160" s="25">
        <f>$P$19*(CLEF!C140)</f>
        <v>52.643112403510699</v>
      </c>
      <c r="D160" s="25">
        <f>$P$19*(CLEF!D140)</f>
        <v>47.261269384370031</v>
      </c>
      <c r="E160" s="25">
        <f>$P$19*(CLEF!E140)</f>
        <v>43.5840032225504</v>
      </c>
      <c r="F160" s="25">
        <f>$P$19*(CLEF!F140)</f>
        <v>41.866577091259096</v>
      </c>
      <c r="G160" s="25">
        <f>$P$19*(CLEF!G140)</f>
        <v>42.300913031925653</v>
      </c>
      <c r="H160" s="25">
        <f>$P$19*(CLEF!H140)</f>
        <v>44.102606893795055</v>
      </c>
      <c r="I160" s="25">
        <f>$P$19*(CLEF!I140)</f>
        <v>48.978765732453311</v>
      </c>
      <c r="J160" s="25">
        <f>$P$19*(CLEF!J140)</f>
        <v>63.248286427688591</v>
      </c>
      <c r="K160" s="25">
        <f>$P$19*(CLEF!K140)</f>
        <v>79.643652017384426</v>
      </c>
      <c r="L160" s="25">
        <f>$P$19*(CLEF!L140)</f>
        <v>92.734246340159544</v>
      </c>
      <c r="M160" s="25">
        <f>$P$19*(CLEF!M140)</f>
        <v>103.33710959354741</v>
      </c>
      <c r="N160" s="25">
        <f>$P$19*(CLEF!N140)</f>
        <v>114.62193109717454</v>
      </c>
      <c r="O160" s="25">
        <f>$P$19*(CLEF!O140)</f>
        <v>122.2650033690261</v>
      </c>
      <c r="P160" s="25">
        <f>$P$19*(CLEF!P140)</f>
        <v>127.33106072883638</v>
      </c>
      <c r="Q160" s="25">
        <f>$P$19*(CLEF!Q140)</f>
        <v>131.12213554373949</v>
      </c>
      <c r="R160" s="25">
        <f>$P$19*(CLEF!R140)</f>
        <v>130.905243453586</v>
      </c>
      <c r="S160" s="25">
        <f>$P$19*(CLEF!S140)</f>
        <v>128.11628194771609</v>
      </c>
      <c r="T160" s="25">
        <f>$P$19*(CLEF!T140)</f>
        <v>120.317253393405</v>
      </c>
      <c r="U160" s="25">
        <f>$P$19*(CLEF!U140)</f>
        <v>107.08168054525932</v>
      </c>
      <c r="V160" s="25">
        <f>$P$19*(CLEF!V140)</f>
        <v>108.32714889791727</v>
      </c>
      <c r="W160" s="25">
        <f>$P$19*(CLEF!W140)</f>
        <v>98.866266015645394</v>
      </c>
      <c r="X160" s="25">
        <f>$P$19*(CLEF!X140)</f>
        <v>87.045858351094552</v>
      </c>
      <c r="Y160" s="25">
        <f>$P$19*(CLEF!Y140)</f>
        <v>73.715522755726525</v>
      </c>
      <c r="Z160" s="13">
        <f t="shared" ref="Z160:Z223" si="2">SUM(B160:Y160)</f>
        <v>2070.5917852006901</v>
      </c>
    </row>
    <row r="161" spans="1:26" x14ac:dyDescent="0.25">
      <c r="A161" s="24">
        <v>42135</v>
      </c>
      <c r="B161" s="25">
        <f>$P$19*(CLEF!B141)</f>
        <v>61.512259229871695</v>
      </c>
      <c r="C161" s="25">
        <f>$P$19*(CLEF!C141)</f>
        <v>53.24056753733516</v>
      </c>
      <c r="D161" s="25">
        <f>$P$19*(CLEF!D141)</f>
        <v>47.522164662419073</v>
      </c>
      <c r="E161" s="25">
        <f>$P$19*(CLEF!E141)</f>
        <v>44.010372749001455</v>
      </c>
      <c r="F161" s="25">
        <f>$P$19*(CLEF!F141)</f>
        <v>42.342003818790907</v>
      </c>
      <c r="G161" s="25">
        <f>$P$19*(CLEF!G141)</f>
        <v>41.915634691298877</v>
      </c>
      <c r="H161" s="25">
        <f>$P$19*(CLEF!H141)</f>
        <v>42.580723756227954</v>
      </c>
      <c r="I161" s="25">
        <f>$P$19*(CLEF!I141)</f>
        <v>45.531795088871291</v>
      </c>
      <c r="J161" s="25">
        <f>$P$19*(CLEF!J141)</f>
        <v>56.544076497836684</v>
      </c>
      <c r="K161" s="25">
        <f>$P$19*(CLEF!K141)</f>
        <v>71.412727954886492</v>
      </c>
      <c r="L161" s="25">
        <f>$P$19*(CLEF!L141)</f>
        <v>84.344570090213011</v>
      </c>
      <c r="M161" s="25">
        <f>$P$19*(CLEF!M141)</f>
        <v>94.986124391808929</v>
      </c>
      <c r="N161" s="25">
        <f>$P$19*(CLEF!N141)</f>
        <v>104.8062475526195</v>
      </c>
      <c r="O161" s="25">
        <f>$P$19*(CLEF!O141)</f>
        <v>113.46175659775908</v>
      </c>
      <c r="P161" s="25">
        <f>$P$19*(CLEF!P141)</f>
        <v>120.02643977759379</v>
      </c>
      <c r="Q161" s="25">
        <f>$P$19*(CLEF!Q141)</f>
        <v>123.34293206230475</v>
      </c>
      <c r="R161" s="25">
        <f>$P$19*(CLEF!R141)</f>
        <v>124.5947438637821</v>
      </c>
      <c r="S161" s="25">
        <f>$P$19*(CLEF!S141)</f>
        <v>121.16399329914368</v>
      </c>
      <c r="T161" s="25">
        <f>$P$19*(CLEF!T141)</f>
        <v>114.14905491481893</v>
      </c>
      <c r="U161" s="25">
        <f>$P$19*(CLEF!U141)</f>
        <v>104.36699843131071</v>
      </c>
      <c r="V161" s="25">
        <f>$P$19*(CLEF!V141)</f>
        <v>104.54775400802281</v>
      </c>
      <c r="W161" s="25">
        <f>$P$19*(CLEF!W141)</f>
        <v>98.101540120838138</v>
      </c>
      <c r="X161" s="25">
        <f>$P$19*(CLEF!X141)</f>
        <v>84.274974078523869</v>
      </c>
      <c r="Y161" s="25">
        <f>$P$19*(CLEF!Y141)</f>
        <v>68.214726107654926</v>
      </c>
      <c r="Z161" s="13">
        <f t="shared" si="2"/>
        <v>1966.9941812829336</v>
      </c>
    </row>
    <row r="162" spans="1:26" x14ac:dyDescent="0.25">
      <c r="A162" s="24">
        <v>42136</v>
      </c>
      <c r="B162" s="25">
        <f>$P$19*(CLEF!B142)</f>
        <v>54.781674516497503</v>
      </c>
      <c r="C162" s="25">
        <f>$P$19*(CLEF!C142)</f>
        <v>46.802109413990088</v>
      </c>
      <c r="D162" s="25">
        <f>$P$19*(CLEF!D142)</f>
        <v>42.153151368255486</v>
      </c>
      <c r="E162" s="25">
        <f>$P$19*(CLEF!E142)</f>
        <v>39.80818180882428</v>
      </c>
      <c r="F162" s="25">
        <f>$P$19*(CLEF!F142)</f>
        <v>39.609171063078762</v>
      </c>
      <c r="G162" s="25">
        <f>$P$19*(CLEF!G142)</f>
        <v>43.734249603154367</v>
      </c>
      <c r="H162" s="25">
        <f>$P$19*(CLEF!H142)</f>
        <v>53.314333468965224</v>
      </c>
      <c r="I162" s="25">
        <f>$P$19*(CLEF!I142)</f>
        <v>59.381064294614397</v>
      </c>
      <c r="J162" s="25">
        <f>$P$19*(CLEF!J142)</f>
        <v>68.329543728163799</v>
      </c>
      <c r="K162" s="25">
        <f>$P$19*(CLEF!K142)</f>
        <v>82.108849879896141</v>
      </c>
      <c r="L162" s="25">
        <f>$P$19*(CLEF!L142)</f>
        <v>97.165372747189124</v>
      </c>
      <c r="M162" s="25">
        <f>$P$19*(CLEF!M142)</f>
        <v>110.04314356415416</v>
      </c>
      <c r="N162" s="25">
        <f>$P$19*(CLEF!N142)</f>
        <v>121.10837840823622</v>
      </c>
      <c r="O162" s="25">
        <f>$P$19*(CLEF!O142)</f>
        <v>130.09709924484352</v>
      </c>
      <c r="P162" s="25">
        <f>$P$19*(CLEF!P142)</f>
        <v>136.83912251300399</v>
      </c>
      <c r="Q162" s="25">
        <f>$P$19*(CLEF!Q142)</f>
        <v>142.84412799100863</v>
      </c>
      <c r="R162" s="25">
        <f>$P$19*(CLEF!R142)</f>
        <v>145.10261799091495</v>
      </c>
      <c r="S162" s="25">
        <f>$P$19*(CLEF!S142)</f>
        <v>143.2218324931205</v>
      </c>
      <c r="T162" s="25">
        <f>$P$19*(CLEF!T142)</f>
        <v>136.9721518160103</v>
      </c>
      <c r="U162" s="25">
        <f>$P$19*(CLEF!U142)</f>
        <v>127.78762307687273</v>
      </c>
      <c r="V162" s="25">
        <f>$P$19*(CLEF!V142)</f>
        <v>125.28664138071564</v>
      </c>
      <c r="W162" s="25">
        <f>$P$19*(CLEF!W142)</f>
        <v>111.42564836446891</v>
      </c>
      <c r="X162" s="25">
        <f>$P$19*(CLEF!X142)</f>
        <v>92.45466102771779</v>
      </c>
      <c r="Y162" s="25">
        <f>$P$19*(CLEF!Y142)</f>
        <v>74.979038818714301</v>
      </c>
      <c r="Z162" s="13">
        <f t="shared" si="2"/>
        <v>2225.3497885824108</v>
      </c>
    </row>
    <row r="163" spans="1:26" x14ac:dyDescent="0.25">
      <c r="A163" s="24">
        <v>42137</v>
      </c>
      <c r="B163" s="25">
        <f>$P$19*(CLEF!B143)</f>
        <v>61.096837538581255</v>
      </c>
      <c r="C163" s="25">
        <f>$P$19*(CLEF!C143)</f>
        <v>52.955206893754422</v>
      </c>
      <c r="D163" s="25">
        <f>$P$19*(CLEF!D143)</f>
        <v>47.53087353941779</v>
      </c>
      <c r="E163" s="25">
        <f>$P$19*(CLEF!E143)</f>
        <v>44.346232431652489</v>
      </c>
      <c r="F163" s="25">
        <f>$P$19*(CLEF!F143)</f>
        <v>43.667441517273431</v>
      </c>
      <c r="G163" s="25">
        <f>$P$19*(CLEF!G143)</f>
        <v>47.766314831421013</v>
      </c>
      <c r="H163" s="25">
        <f>$P$19*(CLEF!H143)</f>
        <v>57.545892582381157</v>
      </c>
      <c r="I163" s="25">
        <f>$P$19*(CLEF!I143)</f>
        <v>63.529903638547779</v>
      </c>
      <c r="J163" s="25">
        <f>$P$19*(CLEF!J143)</f>
        <v>72.301530112765676</v>
      </c>
      <c r="K163" s="25">
        <f>$P$19*(CLEF!K143)</f>
        <v>86.222789882387474</v>
      </c>
      <c r="L163" s="25">
        <f>$P$19*(CLEF!L143)</f>
        <v>100.3033851175821</v>
      </c>
      <c r="M163" s="25">
        <f>$P$19*(CLEF!M143)</f>
        <v>111.59906828121606</v>
      </c>
      <c r="N163" s="25">
        <f>$P$19*(CLEF!N143)</f>
        <v>122.32088316873964</v>
      </c>
      <c r="O163" s="25">
        <f>$P$19*(CLEF!O143)</f>
        <v>129.63642602280498</v>
      </c>
      <c r="P163" s="25">
        <f>$P$19*(CLEF!P143)</f>
        <v>135.15967887865639</v>
      </c>
      <c r="Q163" s="25">
        <f>$P$19*(CLEF!Q143)</f>
        <v>139.82550690761929</v>
      </c>
      <c r="R163" s="25">
        <f>$P$19*(CLEF!R143)</f>
        <v>142.25590476949125</v>
      </c>
      <c r="S163" s="25">
        <f>$P$19*(CLEF!S143)</f>
        <v>139.55675532805122</v>
      </c>
      <c r="T163" s="25">
        <f>$P$19*(CLEF!T143)</f>
        <v>131.78839076595779</v>
      </c>
      <c r="U163" s="25">
        <f>$P$19*(CLEF!U143)</f>
        <v>121.55365500280061</v>
      </c>
      <c r="V163" s="25">
        <f>$P$19*(CLEF!V143)</f>
        <v>119.99876159487069</v>
      </c>
      <c r="W163" s="25">
        <f>$P$19*(CLEF!W143)</f>
        <v>109.3551275197719</v>
      </c>
      <c r="X163" s="25">
        <f>$P$19*(CLEF!X143)</f>
        <v>91.55798940267114</v>
      </c>
      <c r="Y163" s="25">
        <f>$P$19*(CLEF!Y143)</f>
        <v>73.531254344621004</v>
      </c>
      <c r="Z163" s="13">
        <f t="shared" si="2"/>
        <v>2245.4058100730367</v>
      </c>
    </row>
    <row r="164" spans="1:26" x14ac:dyDescent="0.25">
      <c r="A164" s="24">
        <v>42138</v>
      </c>
      <c r="B164" s="25">
        <f>$P$19*(CLEF!B144)</f>
        <v>60.978404152245311</v>
      </c>
      <c r="C164" s="25">
        <f>$P$19*(CLEF!C144)</f>
        <v>52.890876742503515</v>
      </c>
      <c r="D164" s="25">
        <f>$P$19*(CLEF!D144)</f>
        <v>47.200497149884647</v>
      </c>
      <c r="E164" s="25">
        <f>$P$19*(CLEF!E144)</f>
        <v>44.03551794074626</v>
      </c>
      <c r="F164" s="25">
        <f>$P$19*(CLEF!F144)</f>
        <v>43.442341243723014</v>
      </c>
      <c r="G164" s="25">
        <f>$P$19*(CLEF!G144)</f>
        <v>45.089617608170407</v>
      </c>
      <c r="H164" s="25">
        <f>$P$19*(CLEF!H144)</f>
        <v>58.382632978609799</v>
      </c>
      <c r="I164" s="25">
        <f>$P$19*(CLEF!I144)</f>
        <v>63.208106464323656</v>
      </c>
      <c r="J164" s="25">
        <f>$P$19*(CLEF!J144)</f>
        <v>72.925883464379766</v>
      </c>
      <c r="K164" s="25">
        <f>$P$19*(CLEF!K144)</f>
        <v>88.323405005785617</v>
      </c>
      <c r="L164" s="25">
        <f>$P$19*(CLEF!L144)</f>
        <v>102.568044221205</v>
      </c>
      <c r="M164" s="25">
        <f>$P$19*(CLEF!M144)</f>
        <v>116.64597042038689</v>
      </c>
      <c r="N164" s="25">
        <f>$P$19*(CLEF!N144)</f>
        <v>127.1600604986987</v>
      </c>
      <c r="O164" s="25">
        <f>$P$19*(CLEF!O144)</f>
        <v>134.01656067634335</v>
      </c>
      <c r="P164" s="25">
        <f>$P$19*(CLEF!P144)</f>
        <v>138.94556403429891</v>
      </c>
      <c r="Q164" s="25">
        <f>$P$19*(CLEF!Q144)</f>
        <v>138.7966964561553</v>
      </c>
      <c r="R164" s="25">
        <f>$P$19*(CLEF!R144)</f>
        <v>137.35682174409305</v>
      </c>
      <c r="S164" s="25">
        <f>$P$19*(CLEF!S144)</f>
        <v>134.2652881024714</v>
      </c>
      <c r="T164" s="25">
        <f>$P$19*(CLEF!T144)</f>
        <v>126.03717710020155</v>
      </c>
      <c r="U164" s="25">
        <f>$P$19*(CLEF!U144)</f>
        <v>116.6050432067302</v>
      </c>
      <c r="V164" s="25">
        <f>$P$19*(CLEF!V144)</f>
        <v>117.27442028347758</v>
      </c>
      <c r="W164" s="25">
        <f>$P$19*(CLEF!W144)</f>
        <v>106.32482970304619</v>
      </c>
      <c r="X164" s="25">
        <f>$P$19*(CLEF!X144)</f>
        <v>89.909467887043562</v>
      </c>
      <c r="Y164" s="25">
        <f>$P$19*(CLEF!Y144)</f>
        <v>72.365993915296741</v>
      </c>
      <c r="Z164" s="13">
        <f t="shared" si="2"/>
        <v>2234.7492209998209</v>
      </c>
    </row>
    <row r="165" spans="1:26" x14ac:dyDescent="0.25">
      <c r="A165" s="24">
        <v>42139</v>
      </c>
      <c r="B165" s="25">
        <f>$P$19*(CLEF!B145)</f>
        <v>58.701597144653647</v>
      </c>
      <c r="C165" s="25">
        <f>$P$19*(CLEF!C145)</f>
        <v>50.475302602916777</v>
      </c>
      <c r="D165" s="25">
        <f>$P$19*(CLEF!D145)</f>
        <v>45.276429383189374</v>
      </c>
      <c r="E165" s="25">
        <f>$P$19*(CLEF!E145)</f>
        <v>42.539517271239589</v>
      </c>
      <c r="F165" s="25">
        <f>$P$19*(CLEF!F145)</f>
        <v>42.440703094912735</v>
      </c>
      <c r="G165" s="25">
        <f>$P$19*(CLEF!G145)</f>
        <v>46.431230303224382</v>
      </c>
      <c r="H165" s="25">
        <f>$P$19*(CLEF!H145)</f>
        <v>56.240510156144154</v>
      </c>
      <c r="I165" s="25">
        <f>$P$19*(CLEF!I145)</f>
        <v>62.048441036649933</v>
      </c>
      <c r="J165" s="25">
        <f>$P$19*(CLEF!J145)</f>
        <v>70.105696231956472</v>
      </c>
      <c r="K165" s="25">
        <f>$P$19*(CLEF!K145)</f>
        <v>84.425801742456756</v>
      </c>
      <c r="L165" s="25">
        <f>$P$19*(CLEF!L145)</f>
        <v>98.026481561901491</v>
      </c>
      <c r="M165" s="25">
        <f>$P$19*(CLEF!M145)</f>
        <v>105.49279901834672</v>
      </c>
      <c r="N165" s="25">
        <f>$P$19*(CLEF!N145)</f>
        <v>108.32714889791727</v>
      </c>
      <c r="O165" s="25">
        <f>$P$19*(CLEF!O145)</f>
        <v>107.76251851849955</v>
      </c>
      <c r="P165" s="25">
        <f>$P$19*(CLEF!P145)</f>
        <v>103.24723728630168</v>
      </c>
      <c r="Q165" s="25">
        <f>$P$19*(CLEF!Q145)</f>
        <v>98.101540120838138</v>
      </c>
      <c r="R165" s="25">
        <f>$P$19*(CLEF!R145)</f>
        <v>96.717606648182397</v>
      </c>
      <c r="S165" s="25">
        <f>$P$19*(CLEF!S145)</f>
        <v>96.518931426993959</v>
      </c>
      <c r="T165" s="25">
        <f>$P$19*(CLEF!T145)</f>
        <v>93.893527570272724</v>
      </c>
      <c r="U165" s="25">
        <f>$P$19*(CLEF!U145)</f>
        <v>89.658098554117871</v>
      </c>
      <c r="V165" s="25">
        <f>$P$19*(CLEF!V145)</f>
        <v>89.658098554117871</v>
      </c>
      <c r="W165" s="25">
        <f>$P$19*(CLEF!W145)</f>
        <v>83.096236812651142</v>
      </c>
      <c r="X165" s="25">
        <f>$P$19*(CLEF!X145)</f>
        <v>70.211508149936947</v>
      </c>
      <c r="Y165" s="25">
        <f>$P$19*(CLEF!Y145)</f>
        <v>57.134561418181633</v>
      </c>
      <c r="Z165" s="13">
        <f t="shared" si="2"/>
        <v>1856.5315235056032</v>
      </c>
    </row>
    <row r="166" spans="1:26" x14ac:dyDescent="0.25">
      <c r="A166" s="24">
        <v>42140</v>
      </c>
      <c r="B166" s="25">
        <f>$P$19*(CLEF!B146)</f>
        <v>46.336591233306038</v>
      </c>
      <c r="C166" s="25">
        <f>$P$19*(CLEF!C146)</f>
        <v>40.047652986143532</v>
      </c>
      <c r="D166" s="25">
        <f>$P$19*(CLEF!D146)</f>
        <v>36.233819552504343</v>
      </c>
      <c r="E166" s="25">
        <f>$P$19*(CLEF!E146)</f>
        <v>33.914870102004159</v>
      </c>
      <c r="F166" s="25">
        <f>$P$19*(CLEF!F146)</f>
        <v>33.569981577200146</v>
      </c>
      <c r="G166" s="25">
        <f>$P$19*(CLEF!G146)</f>
        <v>37.661995588482782</v>
      </c>
      <c r="H166" s="25">
        <f>$P$19*(CLEF!H146)</f>
        <v>46.853977281544601</v>
      </c>
      <c r="I166" s="25">
        <f>$P$19*(CLEF!I146)</f>
        <v>51.195854555357108</v>
      </c>
      <c r="J166" s="25">
        <f>$P$19*(CLEF!J146)</f>
        <v>54.548173761290364</v>
      </c>
      <c r="K166" s="25">
        <f>$P$19*(CLEF!K146)</f>
        <v>60.860085666114401</v>
      </c>
      <c r="L166" s="25">
        <f>$P$19*(CLEF!L146)</f>
        <v>66.504047570695889</v>
      </c>
      <c r="M166" s="25">
        <f>$P$19*(CLEF!M146)</f>
        <v>70.635553739949458</v>
      </c>
      <c r="N166" s="25">
        <f>$P$19*(CLEF!N146)</f>
        <v>72.51652116306856</v>
      </c>
      <c r="O166" s="25">
        <f>$P$19*(CLEF!O146)</f>
        <v>73.813169976846041</v>
      </c>
      <c r="P166" s="25">
        <f>$P$19*(CLEF!P146)</f>
        <v>76.529321456958286</v>
      </c>
      <c r="Q166" s="25">
        <f>$P$19*(CLEF!Q146)</f>
        <v>78.106631575722545</v>
      </c>
      <c r="R166" s="25">
        <f>$P$19*(CLEF!R146)</f>
        <v>79.891868376975509</v>
      </c>
      <c r="S166" s="25">
        <f>$P$19*(CLEF!S146)</f>
        <v>78.028499835260348</v>
      </c>
      <c r="T166" s="25">
        <f>$P$19*(CLEF!T146)</f>
        <v>73.249878105025147</v>
      </c>
      <c r="U166" s="25">
        <f>$P$19*(CLEF!U146)</f>
        <v>67.258213817493527</v>
      </c>
      <c r="V166" s="25">
        <f>$P$19*(CLEF!V146)</f>
        <v>64.835434477549626</v>
      </c>
      <c r="W166" s="25">
        <f>$P$19*(CLEF!W146)</f>
        <v>59.73202697088233</v>
      </c>
      <c r="X166" s="25">
        <f>$P$19*(CLEF!X146)</f>
        <v>51.539905665125161</v>
      </c>
      <c r="Y166" s="25">
        <f>$P$19*(CLEF!Y146)</f>
        <v>41.948355716353888</v>
      </c>
      <c r="Z166" s="13">
        <f t="shared" si="2"/>
        <v>1395.8124307518538</v>
      </c>
    </row>
    <row r="167" spans="1:26" x14ac:dyDescent="0.25">
      <c r="A167" s="24">
        <v>42141</v>
      </c>
      <c r="B167" s="25">
        <f>$P$19*(CLEF!B147)</f>
        <v>33.679860882646942</v>
      </c>
      <c r="C167" s="25">
        <f>$P$19*(CLEF!C147)</f>
        <v>28.709607154208065</v>
      </c>
      <c r="D167" s="25">
        <f>$P$19*(CLEF!D147)</f>
        <v>25.507851900278787</v>
      </c>
      <c r="E167" s="25">
        <f>$P$19*(CLEF!E147)</f>
        <v>23.783481088886859</v>
      </c>
      <c r="F167" s="25">
        <f>$P$19*(CLEF!F147)</f>
        <v>23.274889294882687</v>
      </c>
      <c r="G167" s="25">
        <f>$P$19*(CLEF!G147)</f>
        <v>23.851297344275139</v>
      </c>
      <c r="H167" s="25">
        <f>$P$19*(CLEF!H147)</f>
        <v>25.718831417381715</v>
      </c>
      <c r="I167" s="25">
        <f>$P$19*(CLEF!I147)</f>
        <v>29.452139755246289</v>
      </c>
      <c r="J167" s="25">
        <f>$P$19*(CLEF!J147)</f>
        <v>38.151991103469882</v>
      </c>
      <c r="K167" s="25">
        <f>$P$19*(CLEF!K147)</f>
        <v>48.353070681570046</v>
      </c>
      <c r="L167" s="25">
        <f>$P$19*(CLEF!L147)</f>
        <v>57.49798757502306</v>
      </c>
      <c r="M167" s="25">
        <f>$P$19*(CLEF!M147)</f>
        <v>64.98810214059921</v>
      </c>
      <c r="N167" s="25">
        <f>$P$19*(CLEF!N147)</f>
        <v>70.720516058225343</v>
      </c>
      <c r="O167" s="25">
        <f>$P$19*(CLEF!O147)</f>
        <v>76.165067460097958</v>
      </c>
      <c r="P167" s="25">
        <f>$P$19*(CLEF!P147)</f>
        <v>81.571725332893962</v>
      </c>
      <c r="Q167" s="25">
        <f>$P$19*(CLEF!Q147)</f>
        <v>85.953206473210074</v>
      </c>
      <c r="R167" s="25">
        <f>$P$19*(CLEF!R147)</f>
        <v>88.763223441651931</v>
      </c>
      <c r="S167" s="25">
        <f>$P$19*(CLEF!S147)</f>
        <v>88.22845275301674</v>
      </c>
      <c r="T167" s="25">
        <f>$P$19*(CLEF!T147)</f>
        <v>83.084721657728167</v>
      </c>
      <c r="U167" s="25">
        <f>$P$19*(CLEF!U147)</f>
        <v>74.607585605882491</v>
      </c>
      <c r="V167" s="25">
        <f>$P$19*(CLEF!V147)</f>
        <v>72.151226282059184</v>
      </c>
      <c r="W167" s="25">
        <f>$P$19*(CLEF!W147)</f>
        <v>67.486330620385047</v>
      </c>
      <c r="X167" s="25">
        <f>$P$19*(CLEF!X147)</f>
        <v>58.054912060481847</v>
      </c>
      <c r="Y167" s="25">
        <f>$P$19*(CLEF!Y147)</f>
        <v>48.353070681570046</v>
      </c>
      <c r="Z167" s="13">
        <f t="shared" si="2"/>
        <v>1318.1091487656718</v>
      </c>
    </row>
    <row r="168" spans="1:26" x14ac:dyDescent="0.25">
      <c r="A168" s="24">
        <v>42142</v>
      </c>
      <c r="B168" s="25">
        <f>$P$19*(CLEF!B148)</f>
        <v>39.744444111755556</v>
      </c>
      <c r="C168" s="25">
        <f>$P$19*(CLEF!C148)</f>
        <v>33.789919719664098</v>
      </c>
      <c r="D168" s="25">
        <f>$P$19*(CLEF!D148)</f>
        <v>29.933994510915124</v>
      </c>
      <c r="E168" s="25">
        <f>$P$19*(CLEF!E148)</f>
        <v>27.444566668708401</v>
      </c>
      <c r="F168" s="25">
        <f>$P$19*(CLEF!F148)</f>
        <v>26.356983565493785</v>
      </c>
      <c r="G168" s="25">
        <f>$P$19*(CLEF!G148)</f>
        <v>26.577951022294492</v>
      </c>
      <c r="H168" s="25">
        <f>$P$19*(CLEF!H148)</f>
        <v>27.239794156431429</v>
      </c>
      <c r="I168" s="25">
        <f>$P$19*(CLEF!I148)</f>
        <v>30.32925001934543</v>
      </c>
      <c r="J168" s="25">
        <f>$P$19*(CLEF!J148)</f>
        <v>39.784274188037827</v>
      </c>
      <c r="K168" s="25">
        <f>$P$19*(CLEF!K148)</f>
        <v>52.176700155606255</v>
      </c>
      <c r="L168" s="25">
        <f>$P$19*(CLEF!L148)</f>
        <v>63.208106464323656</v>
      </c>
      <c r="M168" s="25">
        <f>$P$19*(CLEF!M148)</f>
        <v>72.204888268440158</v>
      </c>
      <c r="N168" s="25">
        <f>$P$19*(CLEF!N148)</f>
        <v>80.083936437415616</v>
      </c>
      <c r="O168" s="25">
        <f>$P$19*(CLEF!O148)</f>
        <v>86.739690796427027</v>
      </c>
      <c r="P168" s="25">
        <f>$P$19*(CLEF!P148)</f>
        <v>92.965526489320837</v>
      </c>
      <c r="Q168" s="25">
        <f>$P$19*(CLEF!Q148)</f>
        <v>97.60169231222865</v>
      </c>
      <c r="R168" s="25">
        <f>$P$19*(CLEF!R148)</f>
        <v>101.00044037705257</v>
      </c>
      <c r="S168" s="25">
        <f>$P$19*(CLEF!S148)</f>
        <v>100.22748874465042</v>
      </c>
      <c r="T168" s="25">
        <f>$P$19*(CLEF!T148)</f>
        <v>93.905768830658033</v>
      </c>
      <c r="U168" s="25">
        <f>$P$19*(CLEF!U148)</f>
        <v>85.263596587442009</v>
      </c>
      <c r="V168" s="25">
        <f>$P$19*(CLEF!V148)</f>
        <v>84.298169557414539</v>
      </c>
      <c r="W168" s="25">
        <f>$P$19*(CLEF!W148)</f>
        <v>78.173632757781405</v>
      </c>
      <c r="X168" s="25">
        <f>$P$19*(CLEF!X148)</f>
        <v>65.764377500807299</v>
      </c>
      <c r="Y168" s="25">
        <f>$P$19*(CLEF!Y148)</f>
        <v>52.331940306579575</v>
      </c>
      <c r="Z168" s="13">
        <f t="shared" si="2"/>
        <v>1487.147133548794</v>
      </c>
    </row>
    <row r="169" spans="1:26" x14ac:dyDescent="0.25">
      <c r="A169" s="24">
        <v>42143</v>
      </c>
      <c r="B169" s="25">
        <f>$P$19*(CLEF!B149)</f>
        <v>41.776712763194261</v>
      </c>
      <c r="C169" s="25">
        <f>$P$19*(CLEF!C149)</f>
        <v>35.177056833453165</v>
      </c>
      <c r="D169" s="25">
        <f>$P$19*(CLEF!D149)</f>
        <v>31.325195421539085</v>
      </c>
      <c r="E169" s="25">
        <f>$P$19*(CLEF!E149)</f>
        <v>29.507010986493427</v>
      </c>
      <c r="F169" s="25">
        <f>$P$19*(CLEF!F149)</f>
        <v>29.589413583535002</v>
      </c>
      <c r="G169" s="25">
        <f>$P$19*(CLEF!G149)</f>
        <v>33.197734834827337</v>
      </c>
      <c r="H169" s="25">
        <f>$P$19*(CLEF!H149)</f>
        <v>41.564689968188013</v>
      </c>
      <c r="I169" s="25">
        <f>$P$19*(CLEF!I149)</f>
        <v>46.888571818276098</v>
      </c>
      <c r="J169" s="25">
        <f>$P$19*(CLEF!J149)</f>
        <v>55.362908374501259</v>
      </c>
      <c r="K169" s="25">
        <f>$P$19*(CLEF!K149)</f>
        <v>66.246748908439727</v>
      </c>
      <c r="L169" s="25">
        <f>$P$19*(CLEF!L149)</f>
        <v>77.171631157280885</v>
      </c>
      <c r="M169" s="25">
        <f>$P$19*(CLEF!M149)</f>
        <v>87.045858351094552</v>
      </c>
      <c r="N169" s="25">
        <f>$P$19*(CLEF!N149)</f>
        <v>95.862278750035657</v>
      </c>
      <c r="O169" s="25">
        <f>$P$19*(CLEF!O149)</f>
        <v>104.98738293834268</v>
      </c>
      <c r="P169" s="25">
        <f>$P$19*(CLEF!P149)</f>
        <v>111.30566741599644</v>
      </c>
      <c r="Q169" s="25">
        <f>$P$19*(CLEF!Q149)</f>
        <v>117.56188264330871</v>
      </c>
      <c r="R169" s="25">
        <f>$P$19*(CLEF!R149)</f>
        <v>121.01108306899459</v>
      </c>
      <c r="S169" s="25">
        <f>$P$19*(CLEF!S149)</f>
        <v>120.45585974490476</v>
      </c>
      <c r="T169" s="25">
        <f>$P$19*(CLEF!T149)</f>
        <v>114.77075119919172</v>
      </c>
      <c r="U169" s="25">
        <f>$P$19*(CLEF!U149)</f>
        <v>104.09615830114076</v>
      </c>
      <c r="V169" s="25">
        <f>$P$19*(CLEF!V149)</f>
        <v>100.45526403859921</v>
      </c>
      <c r="W169" s="25">
        <f>$P$19*(CLEF!W149)</f>
        <v>91.219847674281311</v>
      </c>
      <c r="X169" s="25">
        <f>$P$19*(CLEF!X149)</f>
        <v>75.81268129795663</v>
      </c>
      <c r="Y169" s="25">
        <f>$P$19*(CLEF!Y149)</f>
        <v>59.283758183478568</v>
      </c>
      <c r="Z169" s="13">
        <f t="shared" si="2"/>
        <v>1791.6761482570537</v>
      </c>
    </row>
    <row r="170" spans="1:26" x14ac:dyDescent="0.25">
      <c r="A170" s="24">
        <v>42144</v>
      </c>
      <c r="B170" s="25">
        <f>$P$19*(CLEF!B150)</f>
        <v>46.983772622530154</v>
      </c>
      <c r="C170" s="25">
        <f>$P$19*(CLEF!C150)</f>
        <v>39.371016450608828</v>
      </c>
      <c r="D170" s="25">
        <f>$P$19*(CLEF!D150)</f>
        <v>35.274526118838509</v>
      </c>
      <c r="E170" s="25">
        <f>$P$19*(CLEF!E150)</f>
        <v>32.885492330777829</v>
      </c>
      <c r="F170" s="25">
        <f>$P$19*(CLEF!F150)</f>
        <v>32.215223181605261</v>
      </c>
      <c r="G170" s="25">
        <f>$P$19*(CLEF!G150)</f>
        <v>35.379643848080278</v>
      </c>
      <c r="H170" s="25">
        <f>$P$19*(CLEF!H150)</f>
        <v>43.434015367407753</v>
      </c>
      <c r="I170" s="25">
        <f>$P$19*(CLEF!I150)</f>
        <v>49.893614330560496</v>
      </c>
      <c r="J170" s="25">
        <f>$P$19*(CLEF!J150)</f>
        <v>58.50818179951775</v>
      </c>
      <c r="K170" s="25">
        <f>$P$19*(CLEF!K150)</f>
        <v>69.91543585495036</v>
      </c>
      <c r="L170" s="25">
        <f>$P$19*(CLEF!L150)</f>
        <v>82.017299949865162</v>
      </c>
      <c r="M170" s="25">
        <f>$P$19*(CLEF!M150)</f>
        <v>92.576167994538324</v>
      </c>
      <c r="N170" s="25">
        <f>$P$19*(CLEF!N150)</f>
        <v>101.40711050272647</v>
      </c>
      <c r="O170" s="25">
        <f>$P$19*(CLEF!O150)</f>
        <v>109.0251185715194</v>
      </c>
      <c r="P170" s="25">
        <f>$P$19*(CLEF!P150)</f>
        <v>114.58136055290426</v>
      </c>
      <c r="Q170" s="25">
        <f>$P$19*(CLEF!Q150)</f>
        <v>119.12853257638398</v>
      </c>
      <c r="R170" s="25">
        <f>$P$19*(CLEF!R150)</f>
        <v>121.81842457213803</v>
      </c>
      <c r="S170" s="25">
        <f>$P$19*(CLEF!S150)</f>
        <v>120.62229269189258</v>
      </c>
      <c r="T170" s="25">
        <f>$P$19*(CLEF!T150)</f>
        <v>115.77441406515665</v>
      </c>
      <c r="U170" s="25">
        <f>$P$19*(CLEF!U150)</f>
        <v>104.76745317401867</v>
      </c>
      <c r="V170" s="25">
        <f>$P$19*(CLEF!V150)</f>
        <v>101.49617850853696</v>
      </c>
      <c r="W170" s="25">
        <f>$P$19*(CLEF!W150)</f>
        <v>91.243979909010221</v>
      </c>
      <c r="X170" s="25">
        <f>$P$19*(CLEF!X150)</f>
        <v>75.417223517290353</v>
      </c>
      <c r="Y170" s="25">
        <f>$P$19*(CLEF!Y150)</f>
        <v>59.517426900443773</v>
      </c>
      <c r="Z170" s="13">
        <f t="shared" si="2"/>
        <v>1853.2539053913022</v>
      </c>
    </row>
    <row r="171" spans="1:26" x14ac:dyDescent="0.25">
      <c r="A171" s="24">
        <v>42145</v>
      </c>
      <c r="B171" s="25">
        <f>$P$19*(CLEF!B151)</f>
        <v>47.18314083558019</v>
      </c>
      <c r="C171" s="25">
        <f>$P$19*(CLEF!C151)</f>
        <v>39.458256426074016</v>
      </c>
      <c r="D171" s="25">
        <f>$P$19*(CLEF!D151)</f>
        <v>34.900382326205559</v>
      </c>
      <c r="E171" s="25">
        <f>$P$19*(CLEF!E151)</f>
        <v>32.122079410188483</v>
      </c>
      <c r="F171" s="25">
        <f>$P$19*(CLEF!F151)</f>
        <v>31.381783772516968</v>
      </c>
      <c r="G171" s="25">
        <f>$P$19*(CLEF!G151)</f>
        <v>34.513388860643268</v>
      </c>
      <c r="H171" s="25">
        <f>$P$19*(CLEF!H151)</f>
        <v>42.745749175704077</v>
      </c>
      <c r="I171" s="25">
        <f>$P$19*(CLEF!I151)</f>
        <v>48.961085463404125</v>
      </c>
      <c r="J171" s="25">
        <f>$P$19*(CLEF!J151)</f>
        <v>56.468108312276875</v>
      </c>
      <c r="K171" s="25">
        <f>$P$19*(CLEF!K151)</f>
        <v>66.668980431673489</v>
      </c>
      <c r="L171" s="25">
        <f>$P$19*(CLEF!L151)</f>
        <v>77.482672395645181</v>
      </c>
      <c r="M171" s="25">
        <f>$P$19*(CLEF!M151)</f>
        <v>87.577038408322551</v>
      </c>
      <c r="N171" s="25">
        <f>$P$19*(CLEF!N151)</f>
        <v>96.41967041653642</v>
      </c>
      <c r="O171" s="25">
        <f>$P$19*(CLEF!O151)</f>
        <v>106.29877927322771</v>
      </c>
      <c r="P171" s="25">
        <f>$P$19*(CLEF!P151)</f>
        <v>116.06003323419868</v>
      </c>
      <c r="Q171" s="25">
        <f>$P$19*(CLEF!Q151)</f>
        <v>122.90839185460707</v>
      </c>
      <c r="R171" s="25">
        <f>$P$19*(CLEF!R151)</f>
        <v>127.13157163119568</v>
      </c>
      <c r="S171" s="25">
        <f>$P$19*(CLEF!S151)</f>
        <v>125.38564027508046</v>
      </c>
      <c r="T171" s="25">
        <f>$P$19*(CLEF!T151)</f>
        <v>118.20652585508698</v>
      </c>
      <c r="U171" s="25">
        <f>$P$19*(CLEF!U151)</f>
        <v>106.63768381131207</v>
      </c>
      <c r="V171" s="25">
        <f>$P$19*(CLEF!V151)</f>
        <v>101.48345211395262</v>
      </c>
      <c r="W171" s="25">
        <f>$P$19*(CLEF!W151)</f>
        <v>92.418224497074405</v>
      </c>
      <c r="X171" s="25">
        <f>$P$19*(CLEF!X151)</f>
        <v>76.706242239327509</v>
      </c>
      <c r="Y171" s="25">
        <f>$P$19*(CLEF!Y151)</f>
        <v>60.181984152965533</v>
      </c>
      <c r="Z171" s="13">
        <f t="shared" si="2"/>
        <v>1849.3008651727998</v>
      </c>
    </row>
    <row r="172" spans="1:26" x14ac:dyDescent="0.25">
      <c r="A172" s="24">
        <v>42146</v>
      </c>
      <c r="B172" s="25">
        <f>$P$19*(CLEF!B152)</f>
        <v>46.603548694047618</v>
      </c>
      <c r="C172" s="25">
        <f>$P$19*(CLEF!C152)</f>
        <v>38.676572378089496</v>
      </c>
      <c r="D172" s="25">
        <f>$P$19*(CLEF!D152)</f>
        <v>33.533395037955735</v>
      </c>
      <c r="E172" s="25">
        <f>$P$19*(CLEF!E152)</f>
        <v>31.021907952219195</v>
      </c>
      <c r="F172" s="25">
        <f>$P$19*(CLEF!F152)</f>
        <v>30.587206964026237</v>
      </c>
      <c r="G172" s="25">
        <f>$P$19*(CLEF!G152)</f>
        <v>33.907513696168841</v>
      </c>
      <c r="H172" s="25">
        <f>$P$19*(CLEF!H152)</f>
        <v>42.161353567266723</v>
      </c>
      <c r="I172" s="25">
        <f>$P$19*(CLEF!I152)</f>
        <v>47.932344430813998</v>
      </c>
      <c r="J172" s="25">
        <f>$P$19*(CLEF!J152)</f>
        <v>56.62960174732541</v>
      </c>
      <c r="K172" s="25">
        <f>$P$19*(CLEF!K152)</f>
        <v>67.839634388330438</v>
      </c>
      <c r="L172" s="25">
        <f>$P$19*(CLEF!L152)</f>
        <v>80.752314520713711</v>
      </c>
      <c r="M172" s="25">
        <f>$P$19*(CLEF!M152)</f>
        <v>93.95474185138022</v>
      </c>
      <c r="N172" s="25">
        <f>$P$19*(CLEF!N152)</f>
        <v>106.9118081723425</v>
      </c>
      <c r="O172" s="25">
        <f>$P$19*(CLEF!O152)</f>
        <v>120.09564919796806</v>
      </c>
      <c r="P172" s="25">
        <f>$P$19*(CLEF!P152)</f>
        <v>130.37101056174376</v>
      </c>
      <c r="Q172" s="25">
        <f>$P$19*(CLEF!Q152)</f>
        <v>139.31808206882246</v>
      </c>
      <c r="R172" s="25">
        <f>$P$19*(CLEF!R152)</f>
        <v>145.05697029383489</v>
      </c>
      <c r="S172" s="25">
        <f>$P$19*(CLEF!S152)</f>
        <v>143.28231149270761</v>
      </c>
      <c r="T172" s="25">
        <f>$P$19*(CLEF!T152)</f>
        <v>135.17436575798908</v>
      </c>
      <c r="U172" s="25">
        <f>$P$19*(CLEF!U152)</f>
        <v>121.38658052966811</v>
      </c>
      <c r="V172" s="25">
        <f>$P$19*(CLEF!V152)</f>
        <v>113.82536188721183</v>
      </c>
      <c r="W172" s="25">
        <f>$P$19*(CLEF!W152)</f>
        <v>104.28957963066235</v>
      </c>
      <c r="X172" s="25">
        <f>$P$19*(CLEF!X152)</f>
        <v>85.216943912526972</v>
      </c>
      <c r="Y172" s="25">
        <f>$P$19*(CLEF!Y152)</f>
        <v>66.772167199136248</v>
      </c>
      <c r="Z172" s="13">
        <f t="shared" si="2"/>
        <v>2015.3009659329514</v>
      </c>
    </row>
    <row r="173" spans="1:26" x14ac:dyDescent="0.25">
      <c r="A173" s="24">
        <v>42147</v>
      </c>
      <c r="B173" s="25">
        <f>$P$19*(CLEF!B153)</f>
        <v>52.039915052147968</v>
      </c>
      <c r="C173" s="25">
        <f>$P$19*(CLEF!C153)</f>
        <v>43.126518880160503</v>
      </c>
      <c r="D173" s="25">
        <f>$P$19*(CLEF!D153)</f>
        <v>37.476163656878938</v>
      </c>
      <c r="E173" s="25">
        <f>$P$19*(CLEF!E153)</f>
        <v>34.328102306054276</v>
      </c>
      <c r="F173" s="25">
        <f>$P$19*(CLEF!F153)</f>
        <v>33.09591250729931</v>
      </c>
      <c r="G173" s="25">
        <f>$P$19*(CLEF!G153)</f>
        <v>35.93029151088016</v>
      </c>
      <c r="H173" s="25">
        <f>$P$19*(CLEF!H153)</f>
        <v>43.342483390533793</v>
      </c>
      <c r="I173" s="25">
        <f>$P$19*(CLEF!I153)</f>
        <v>50.834940244664558</v>
      </c>
      <c r="J173" s="25">
        <f>$P$19*(CLEF!J153)</f>
        <v>61.53207632356721</v>
      </c>
      <c r="K173" s="25">
        <f>$P$19*(CLEF!K153)</f>
        <v>75.603838605500044</v>
      </c>
      <c r="L173" s="25">
        <f>$P$19*(CLEF!L153)</f>
        <v>91.497561070882753</v>
      </c>
      <c r="M173" s="25">
        <f>$P$19*(CLEF!M153)</f>
        <v>108.45866973677343</v>
      </c>
      <c r="N173" s="25">
        <f>$P$19*(CLEF!N153)</f>
        <v>123.82040624765679</v>
      </c>
      <c r="O173" s="25">
        <f>$P$19*(CLEF!O153)</f>
        <v>140.16928792211371</v>
      </c>
      <c r="P173" s="25">
        <f>$P$19*(CLEF!P153)</f>
        <v>152.60796441387953</v>
      </c>
      <c r="Q173" s="25">
        <f>$P$19*(CLEF!Q153)</f>
        <v>161.00707245461481</v>
      </c>
      <c r="R173" s="25">
        <f>$P$19*(CLEF!R153)</f>
        <v>163.74359637941356</v>
      </c>
      <c r="S173" s="25">
        <f>$P$19*(CLEF!S153)</f>
        <v>160.0467461159808</v>
      </c>
      <c r="T173" s="25">
        <f>$P$19*(CLEF!T153)</f>
        <v>148.83934181716586</v>
      </c>
      <c r="U173" s="25">
        <f>$P$19*(CLEF!U153)</f>
        <v>130.28448113233816</v>
      </c>
      <c r="V173" s="25">
        <f>$P$19*(CLEF!V153)</f>
        <v>122.81037599532975</v>
      </c>
      <c r="W173" s="25">
        <f>$P$19*(CLEF!W153)</f>
        <v>112.54858721827334</v>
      </c>
      <c r="X173" s="25">
        <f>$P$19*(CLEF!X153)</f>
        <v>95.540966710010537</v>
      </c>
      <c r="Y173" s="25">
        <f>$P$19*(CLEF!Y153)</f>
        <v>78.553848707083006</v>
      </c>
      <c r="Z173" s="13">
        <f t="shared" si="2"/>
        <v>2257.2391483992028</v>
      </c>
    </row>
    <row r="174" spans="1:26" x14ac:dyDescent="0.25">
      <c r="A174" s="24">
        <v>42148</v>
      </c>
      <c r="B174" s="25">
        <f>$P$19*(CLEF!B154)</f>
        <v>63.822238086239473</v>
      </c>
      <c r="C174" s="25">
        <f>$P$19*(CLEF!C154)</f>
        <v>53.702442424018031</v>
      </c>
      <c r="D174" s="25">
        <f>$P$19*(CLEF!D154)</f>
        <v>46.362392313721237</v>
      </c>
      <c r="E174" s="25">
        <f>$P$19*(CLEF!E154)</f>
        <v>41.621719966828991</v>
      </c>
      <c r="F174" s="25">
        <f>$P$19*(CLEF!F154)</f>
        <v>39.149386721793022</v>
      </c>
      <c r="G174" s="25">
        <f>$P$19*(CLEF!G154)</f>
        <v>38.488250942043294</v>
      </c>
      <c r="H174" s="25">
        <f>$P$19*(CLEF!H154)</f>
        <v>39.117776398719982</v>
      </c>
      <c r="I174" s="25">
        <f>$P$19*(CLEF!I154)</f>
        <v>44.127778416836847</v>
      </c>
      <c r="J174" s="25">
        <f>$P$19*(CLEF!J154)</f>
        <v>58.817799552008573</v>
      </c>
      <c r="K174" s="25">
        <f>$P$19*(CLEF!K154)</f>
        <v>77.271540476186956</v>
      </c>
      <c r="L174" s="25">
        <f>$P$19*(CLEF!L154)</f>
        <v>95.837543289230325</v>
      </c>
      <c r="M174" s="25">
        <f>$P$19*(CLEF!M154)</f>
        <v>114.50024100815222</v>
      </c>
      <c r="N174" s="25">
        <f>$P$19*(CLEF!N154)</f>
        <v>131.36816361296741</v>
      </c>
      <c r="O174" s="25">
        <f>$P$19*(CLEF!O154)</f>
        <v>143.61517419501072</v>
      </c>
      <c r="P174" s="25">
        <f>$P$19*(CLEF!P154)</f>
        <v>151.29990217973565</v>
      </c>
      <c r="Q174" s="25">
        <f>$P$19*(CLEF!Q154)</f>
        <v>155.46141365982319</v>
      </c>
      <c r="R174" s="25">
        <f>$P$19*(CLEF!R154)</f>
        <v>155.27246027264937</v>
      </c>
      <c r="S174" s="25">
        <f>$P$19*(CLEF!S154)</f>
        <v>151.73529735666733</v>
      </c>
      <c r="T174" s="25">
        <f>$P$19*(CLEF!T154)</f>
        <v>139.88526458925261</v>
      </c>
      <c r="U174" s="25">
        <f>$P$19*(CLEF!U154)</f>
        <v>125.15941453806339</v>
      </c>
      <c r="V174" s="25">
        <f>$P$19*(CLEF!V154)</f>
        <v>119.11474495073928</v>
      </c>
      <c r="W174" s="25">
        <f>$P$19*(CLEF!W154)</f>
        <v>108.70877915703424</v>
      </c>
      <c r="X174" s="25">
        <f>$P$19*(CLEF!X154)</f>
        <v>93.734463795809717</v>
      </c>
      <c r="Y174" s="25">
        <f>$P$19*(CLEF!Y154)</f>
        <v>78.520263137776979</v>
      </c>
      <c r="Z174" s="13">
        <f t="shared" si="2"/>
        <v>2266.6944510413091</v>
      </c>
    </row>
    <row r="175" spans="1:26" x14ac:dyDescent="0.25">
      <c r="A175" s="24">
        <v>42149</v>
      </c>
      <c r="B175" s="25">
        <f>$P$19*(CLEF!B155)</f>
        <v>65.436962983226096</v>
      </c>
      <c r="C175" s="25">
        <f>$P$19*(CLEF!C155)</f>
        <v>55.26895351934553</v>
      </c>
      <c r="D175" s="25">
        <f>$P$19*(CLEF!D155)</f>
        <v>48.124949091169967</v>
      </c>
      <c r="E175" s="25">
        <f>$P$19*(CLEF!E155)</f>
        <v>43.659094097169721</v>
      </c>
      <c r="F175" s="25">
        <f>$P$19*(CLEF!F155)</f>
        <v>41.036992823425038</v>
      </c>
      <c r="G175" s="25">
        <f>$P$19*(CLEF!G155)</f>
        <v>40.063643264677061</v>
      </c>
      <c r="H175" s="25">
        <f>$P$19*(CLEF!H155)</f>
        <v>40.472473753580957</v>
      </c>
      <c r="I175" s="25">
        <f>$P$19*(CLEF!I155)</f>
        <v>43.659094097169721</v>
      </c>
      <c r="J175" s="25">
        <f>$P$19*(CLEF!J155)</f>
        <v>55.26895351934553</v>
      </c>
      <c r="K175" s="25">
        <f>$P$19*(CLEF!K155)</f>
        <v>71.466114659526284</v>
      </c>
      <c r="L175" s="25">
        <f>$P$19*(CLEF!L155)</f>
        <v>90.918464037525339</v>
      </c>
      <c r="M175" s="25">
        <f>$P$19*(CLEF!M155)</f>
        <v>107.78874768197028</v>
      </c>
      <c r="N175" s="25">
        <f>$P$19*(CLEF!N155)</f>
        <v>123.75013160663171</v>
      </c>
      <c r="O175" s="25">
        <f>$P$19*(CLEF!O155)</f>
        <v>134.86610885480161</v>
      </c>
      <c r="P175" s="25">
        <f>$P$19*(CLEF!P155)</f>
        <v>141.65385961185115</v>
      </c>
      <c r="Q175" s="25">
        <f>$P$19*(CLEF!Q155)</f>
        <v>145.60521662214137</v>
      </c>
      <c r="R175" s="25">
        <f>$P$19*(CLEF!R155)</f>
        <v>146.93441450962541</v>
      </c>
      <c r="S175" s="25">
        <f>$P$19*(CLEF!S155)</f>
        <v>141.47349501500338</v>
      </c>
      <c r="T175" s="25">
        <f>$P$19*(CLEF!T155)</f>
        <v>130.28448113233816</v>
      </c>
      <c r="U175" s="25">
        <f>$P$19*(CLEF!U155)</f>
        <v>117.90455854124781</v>
      </c>
      <c r="V175" s="25">
        <f>$P$19*(CLEF!V155)</f>
        <v>114.13555852927726</v>
      </c>
      <c r="W175" s="25">
        <f>$P$19*(CLEF!W155)</f>
        <v>104.93561401263138</v>
      </c>
      <c r="X175" s="25">
        <f>$P$19*(CLEF!X155)</f>
        <v>89.753816808253589</v>
      </c>
      <c r="Y175" s="25">
        <f>$P$19*(CLEF!Y155)</f>
        <v>75.603838605500044</v>
      </c>
      <c r="Z175" s="13">
        <f t="shared" si="2"/>
        <v>2170.0655373774343</v>
      </c>
    </row>
    <row r="176" spans="1:26" x14ac:dyDescent="0.25">
      <c r="A176" s="24">
        <v>42150</v>
      </c>
      <c r="B176" s="25">
        <f>$P$19*(CLEF!B156)</f>
        <v>62.128073262081315</v>
      </c>
      <c r="C176" s="25">
        <f>$P$19*(CLEF!C156)</f>
        <v>53.369691430247549</v>
      </c>
      <c r="D176" s="25">
        <f>$P$19*(CLEF!D156)</f>
        <v>47.313390989877327</v>
      </c>
      <c r="E176" s="25">
        <f>$P$19*(CLEF!E156)</f>
        <v>43.533978545784926</v>
      </c>
      <c r="F176" s="25">
        <f>$P$19*(CLEF!F156)</f>
        <v>41.523978192415754</v>
      </c>
      <c r="G176" s="25">
        <f>$P$19*(CLEF!G156)</f>
        <v>41.556546017197377</v>
      </c>
      <c r="H176" s="25">
        <f>$P$19*(CLEF!H156)</f>
        <v>42.440703094912735</v>
      </c>
      <c r="I176" s="25">
        <f>$P$19*(CLEF!I156)</f>
        <v>46.70709292881493</v>
      </c>
      <c r="J176" s="25">
        <f>$P$19*(CLEF!J156)</f>
        <v>61.304372443287519</v>
      </c>
      <c r="K176" s="25">
        <f>$P$19*(CLEF!K156)</f>
        <v>80.990882055795495</v>
      </c>
      <c r="L176" s="25">
        <f>$P$19*(CLEF!L156)</f>
        <v>100.77204749450171</v>
      </c>
      <c r="M176" s="25">
        <f>$P$19*(CLEF!M156)</f>
        <v>116.18254916844469</v>
      </c>
      <c r="N176" s="25">
        <f>$P$19*(CLEF!N156)</f>
        <v>129.90985220550616</v>
      </c>
      <c r="O176" s="25">
        <f>$P$19*(CLEF!O156)</f>
        <v>139.76576199267541</v>
      </c>
      <c r="P176" s="25">
        <f>$P$19*(CLEF!P156)</f>
        <v>145.40711949260952</v>
      </c>
      <c r="Q176" s="25">
        <f>$P$19*(CLEF!Q156)</f>
        <v>148.3773472427695</v>
      </c>
      <c r="R176" s="25">
        <f>$P$19*(CLEF!R156)</f>
        <v>148.4696887075462</v>
      </c>
      <c r="S176" s="25">
        <f>$P$19*(CLEF!S156)</f>
        <v>143.88780365649859</v>
      </c>
      <c r="T176" s="25">
        <f>$P$19*(CLEF!T156)</f>
        <v>132.87829700769288</v>
      </c>
      <c r="U176" s="25">
        <f>$P$19*(CLEF!U156)</f>
        <v>120.317253393405</v>
      </c>
      <c r="V176" s="25">
        <f>$P$19*(CLEF!V156)</f>
        <v>117.74001187262596</v>
      </c>
      <c r="W176" s="25">
        <f>$P$19*(CLEF!W156)</f>
        <v>107.02939776029774</v>
      </c>
      <c r="X176" s="25">
        <f>$P$19*(CLEF!X156)</f>
        <v>90.317192860433067</v>
      </c>
      <c r="Y176" s="25">
        <f>$P$19*(CLEF!Y156)</f>
        <v>72.796486683480424</v>
      </c>
      <c r="Z176" s="13">
        <f t="shared" si="2"/>
        <v>2234.7195184989014</v>
      </c>
    </row>
    <row r="177" spans="1:26" x14ac:dyDescent="0.25">
      <c r="A177" s="24">
        <v>42151</v>
      </c>
      <c r="B177" s="25">
        <f>$P$19*(CLEF!B157)</f>
        <v>59.556416370017708</v>
      </c>
      <c r="C177" s="25">
        <f>$P$19*(CLEF!C157)</f>
        <v>50.798919030387275</v>
      </c>
      <c r="D177" s="25">
        <f>$P$19*(CLEF!D157)</f>
        <v>45.421048446460127</v>
      </c>
      <c r="E177" s="25">
        <f>$P$19*(CLEF!E157)</f>
        <v>42.276268134823582</v>
      </c>
      <c r="F177" s="25">
        <f>$P$19*(CLEF!F157)</f>
        <v>41.24766713685834</v>
      </c>
      <c r="G177" s="25">
        <f>$P$19*(CLEF!G157)</f>
        <v>45.140527974016329</v>
      </c>
      <c r="H177" s="25">
        <f>$P$19*(CLEF!H157)</f>
        <v>53.748739626423742</v>
      </c>
      <c r="I177" s="25">
        <f>$P$19*(CLEF!I157)</f>
        <v>61.859519167240656</v>
      </c>
      <c r="J177" s="25">
        <f>$P$19*(CLEF!J157)</f>
        <v>73.585426998579905</v>
      </c>
      <c r="K177" s="25">
        <f>$P$19*(CLEF!K157)</f>
        <v>89.311547965931368</v>
      </c>
      <c r="L177" s="25">
        <f>$P$19*(CLEF!L157)</f>
        <v>105.76544882674588</v>
      </c>
      <c r="M177" s="25">
        <f>$P$19*(CLEF!M157)</f>
        <v>121.51187561262323</v>
      </c>
      <c r="N177" s="25">
        <f>$P$19*(CLEF!N157)</f>
        <v>133.7242354047097</v>
      </c>
      <c r="O177" s="25">
        <f>$P$19*(CLEF!O157)</f>
        <v>143.44869456981468</v>
      </c>
      <c r="P177" s="25">
        <f>$P$19*(CLEF!P157)</f>
        <v>149.24031799934599</v>
      </c>
      <c r="Q177" s="25">
        <f>$P$19*(CLEF!Q157)</f>
        <v>151.99994963204549</v>
      </c>
      <c r="R177" s="25">
        <f>$P$19*(CLEF!R157)</f>
        <v>147.60895212162308</v>
      </c>
      <c r="S177" s="25">
        <f>$P$19*(CLEF!S157)</f>
        <v>136.39615828506584</v>
      </c>
      <c r="T177" s="25">
        <f>$P$19*(CLEF!T157)</f>
        <v>126.19322953179099</v>
      </c>
      <c r="U177" s="25">
        <f>$P$19*(CLEF!U157)</f>
        <v>116.59140239801415</v>
      </c>
      <c r="V177" s="25">
        <f>$P$19*(CLEF!V157)</f>
        <v>115.50272295534323</v>
      </c>
      <c r="W177" s="25">
        <f>$P$19*(CLEF!W157)</f>
        <v>105.70050028897482</v>
      </c>
      <c r="X177" s="25">
        <f>$P$19*(CLEF!X157)</f>
        <v>89.251865687557583</v>
      </c>
      <c r="Y177" s="25">
        <f>$P$19*(CLEF!Y157)</f>
        <v>70.996996272417931</v>
      </c>
      <c r="Z177" s="13">
        <f t="shared" si="2"/>
        <v>2276.8784304368123</v>
      </c>
    </row>
    <row r="178" spans="1:26" x14ac:dyDescent="0.25">
      <c r="A178" s="24">
        <v>42152</v>
      </c>
      <c r="B178" s="25">
        <f>$P$19*(CLEF!B158)</f>
        <v>57.718515777914959</v>
      </c>
      <c r="C178" s="25">
        <f>$P$19*(CLEF!C158)</f>
        <v>49.368539144642874</v>
      </c>
      <c r="D178" s="25">
        <f>$P$19*(CLEF!D158)</f>
        <v>44.42197680118791</v>
      </c>
      <c r="E178" s="25">
        <f>$P$19*(CLEF!E158)</f>
        <v>41.45074726486537</v>
      </c>
      <c r="F178" s="25">
        <f>$P$19*(CLEF!F158)</f>
        <v>40.746180404490971</v>
      </c>
      <c r="G178" s="25">
        <f>$P$19*(CLEF!G158)</f>
        <v>44.548361042336587</v>
      </c>
      <c r="H178" s="25">
        <f>$P$19*(CLEF!H158)</f>
        <v>53.471255631273308</v>
      </c>
      <c r="I178" s="25">
        <f>$P$19*(CLEF!I158)</f>
        <v>60.535302283436579</v>
      </c>
      <c r="J178" s="25">
        <f>$P$19*(CLEF!J158)</f>
        <v>71.338020080950642</v>
      </c>
      <c r="K178" s="25">
        <f>$P$19*(CLEF!K158)</f>
        <v>85.368611784209151</v>
      </c>
      <c r="L178" s="25">
        <f>$P$19*(CLEF!L158)</f>
        <v>100.98774510127375</v>
      </c>
      <c r="M178" s="25">
        <f>$P$19*(CLEF!M158)</f>
        <v>118.06922011007467</v>
      </c>
      <c r="N178" s="25">
        <f>$P$19*(CLEF!N158)</f>
        <v>130.87633807283973</v>
      </c>
      <c r="O178" s="25">
        <f>$P$19*(CLEF!O158)</f>
        <v>141.81929476226674</v>
      </c>
      <c r="P178" s="25">
        <f>$P$19*(CLEF!P158)</f>
        <v>147.931435106446</v>
      </c>
      <c r="Q178" s="25">
        <f>$P$19*(CLEF!Q158)</f>
        <v>149.68819700376253</v>
      </c>
      <c r="R178" s="25">
        <f>$P$19*(CLEF!R158)</f>
        <v>149.51823287026528</v>
      </c>
      <c r="S178" s="25">
        <f>$P$19*(CLEF!S158)</f>
        <v>143.60003569403881</v>
      </c>
      <c r="T178" s="25">
        <f>$P$19*(CLEF!T158)</f>
        <v>134.52889789786431</v>
      </c>
      <c r="U178" s="25">
        <f>$P$19*(CLEF!U158)</f>
        <v>124.77812179829868</v>
      </c>
      <c r="V178" s="25">
        <f>$P$19*(CLEF!V158)</f>
        <v>121.72084437613813</v>
      </c>
      <c r="W178" s="25">
        <f>$P$19*(CLEF!W158)</f>
        <v>110.94611235877106</v>
      </c>
      <c r="X178" s="25">
        <f>$P$19*(CLEF!X158)</f>
        <v>93.612198806803235</v>
      </c>
      <c r="Y178" s="25">
        <f>$P$19*(CLEF!Y158)</f>
        <v>75.93372188165327</v>
      </c>
      <c r="Z178" s="13">
        <f t="shared" si="2"/>
        <v>2292.9779060558044</v>
      </c>
    </row>
    <row r="179" spans="1:26" x14ac:dyDescent="0.25">
      <c r="A179" s="24">
        <v>42153</v>
      </c>
      <c r="B179" s="25">
        <f>$P$19*(CLEF!B159)</f>
        <v>61.492445327848515</v>
      </c>
      <c r="C179" s="25">
        <f>$P$19*(CLEF!C159)</f>
        <v>52.030802428595479</v>
      </c>
      <c r="D179" s="25">
        <f>$P$19*(CLEF!D159)</f>
        <v>46.741633207116273</v>
      </c>
      <c r="E179" s="25">
        <f>$P$19*(CLEF!E159)</f>
        <v>43.642401650716565</v>
      </c>
      <c r="F179" s="25">
        <f>$P$19*(CLEF!F159)</f>
        <v>42.572480863394112</v>
      </c>
      <c r="G179" s="25">
        <f>$P$19*(CLEF!G159)</f>
        <v>46.096127445882196</v>
      </c>
      <c r="H179" s="25">
        <f>$P$19*(CLEF!H159)</f>
        <v>54.884572836570563</v>
      </c>
      <c r="I179" s="25">
        <f>$P$19*(CLEF!I159)</f>
        <v>61.95891582377358</v>
      </c>
      <c r="J179" s="25">
        <f>$P$19*(CLEF!J159)</f>
        <v>71.146093650971579</v>
      </c>
      <c r="K179" s="25">
        <f>$P$19*(CLEF!K159)</f>
        <v>83.453602382636234</v>
      </c>
      <c r="L179" s="25">
        <f>$P$19*(CLEF!L159)</f>
        <v>97.17782545586843</v>
      </c>
      <c r="M179" s="25">
        <f>$P$19*(CLEF!M159)</f>
        <v>107.46111254003705</v>
      </c>
      <c r="N179" s="25">
        <f>$P$19*(CLEF!N159)</f>
        <v>113.87927880842275</v>
      </c>
      <c r="O179" s="25">
        <f>$P$19*(CLEF!O159)</f>
        <v>118.17905832273973</v>
      </c>
      <c r="P179" s="25">
        <f>$P$19*(CLEF!P159)</f>
        <v>115.17711492431884</v>
      </c>
      <c r="Q179" s="25">
        <f>$P$19*(CLEF!Q159)</f>
        <v>111.90621847201206</v>
      </c>
      <c r="R179" s="25">
        <f>$P$19*(CLEF!R159)</f>
        <v>109.84445597523535</v>
      </c>
      <c r="S179" s="25">
        <f>$P$19*(CLEF!S159)</f>
        <v>107.26477083030422</v>
      </c>
      <c r="T179" s="25">
        <f>$P$19*(CLEF!T159)</f>
        <v>104.92267377599879</v>
      </c>
      <c r="U179" s="25">
        <f>$P$19*(CLEF!U159)</f>
        <v>97.976458480972212</v>
      </c>
      <c r="V179" s="25">
        <f>$P$19*(CLEF!V159)</f>
        <v>97.314857913934759</v>
      </c>
      <c r="W179" s="25">
        <f>$P$19*(CLEF!W159)</f>
        <v>90.846206171086308</v>
      </c>
      <c r="X179" s="25">
        <f>$P$19*(CLEF!X159)</f>
        <v>78.128962111403126</v>
      </c>
      <c r="Y179" s="25">
        <f>$P$19*(CLEF!Y159)</f>
        <v>63.711273612189622</v>
      </c>
      <c r="Z179" s="13">
        <f t="shared" si="2"/>
        <v>1977.8093430120286</v>
      </c>
    </row>
    <row r="180" spans="1:26" x14ac:dyDescent="0.25">
      <c r="A180" s="24">
        <v>42154</v>
      </c>
      <c r="B180" s="25">
        <f>$P$19*(CLEF!B160)</f>
        <v>50.807923137079463</v>
      </c>
      <c r="C180" s="25">
        <f>$P$19*(CLEF!C160)</f>
        <v>42.407790569516003</v>
      </c>
      <c r="D180" s="25">
        <f>$P$19*(CLEF!D160)</f>
        <v>38.550973687300903</v>
      </c>
      <c r="E180" s="25">
        <f>$P$19*(CLEF!E160)</f>
        <v>36.249029467145348</v>
      </c>
      <c r="F180" s="25">
        <f>$P$19*(CLEF!F160)</f>
        <v>35.83191978013447</v>
      </c>
      <c r="G180" s="25">
        <f>$P$19*(CLEF!G160)</f>
        <v>39.181009811555498</v>
      </c>
      <c r="H180" s="25">
        <f>$P$19*(CLEF!H160)</f>
        <v>47.087738158049248</v>
      </c>
      <c r="I180" s="25">
        <f>$P$19*(CLEF!I160)</f>
        <v>53.85066368850832</v>
      </c>
      <c r="J180" s="25">
        <f>$P$19*(CLEF!J160)</f>
        <v>63.943400352444911</v>
      </c>
      <c r="K180" s="25">
        <f>$P$19*(CLEF!K160)</f>
        <v>79.903160114833156</v>
      </c>
      <c r="L180" s="25">
        <f>$P$19*(CLEF!L160)</f>
        <v>95.368175951677756</v>
      </c>
      <c r="M180" s="25">
        <f>$P$19*(CLEF!M160)</f>
        <v>108.88007262207023</v>
      </c>
      <c r="N180" s="25">
        <f>$P$19*(CLEF!N160)</f>
        <v>120.05412115198922</v>
      </c>
      <c r="O180" s="25">
        <f>$P$19*(CLEF!O160)</f>
        <v>129.01868302361157</v>
      </c>
      <c r="P180" s="25">
        <f>$P$19*(CLEF!P160)</f>
        <v>134.42635225758727</v>
      </c>
      <c r="Q180" s="25">
        <f>$P$19*(CLEF!Q160)</f>
        <v>137.94967488533064</v>
      </c>
      <c r="R180" s="25">
        <f>$P$19*(CLEF!R160)</f>
        <v>136.95736759067057</v>
      </c>
      <c r="S180" s="25">
        <f>$P$19*(CLEF!S160)</f>
        <v>129.59327979893857</v>
      </c>
      <c r="T180" s="25">
        <f>$P$19*(CLEF!T160)</f>
        <v>116.87802694385026</v>
      </c>
      <c r="U180" s="25">
        <f>$P$19*(CLEF!U160)</f>
        <v>106.87262600554969</v>
      </c>
      <c r="V180" s="25">
        <f>$P$19*(CLEF!V160)</f>
        <v>103.96731048788767</v>
      </c>
      <c r="W180" s="25">
        <f>$P$19*(CLEF!W160)</f>
        <v>95.516272740945922</v>
      </c>
      <c r="X180" s="25">
        <f>$P$19*(CLEF!X160)</f>
        <v>83.038669017217188</v>
      </c>
      <c r="Y180" s="25">
        <f>$P$19*(CLEF!Y160)</f>
        <v>70.465782303671091</v>
      </c>
      <c r="Z180" s="13">
        <f t="shared" si="2"/>
        <v>2056.8000235475647</v>
      </c>
    </row>
    <row r="181" spans="1:26" x14ac:dyDescent="0.25">
      <c r="A181" s="24">
        <v>42155</v>
      </c>
      <c r="B181" s="25">
        <f>$P$19*(CLEF!B161)</f>
        <v>58.972914828800725</v>
      </c>
      <c r="C181" s="25">
        <f>$P$19*(CLEF!C161)</f>
        <v>49.902537847525529</v>
      </c>
      <c r="D181" s="25">
        <f>$P$19*(CLEF!D161)</f>
        <v>44.027135412246572</v>
      </c>
      <c r="E181" s="25">
        <f>$P$19*(CLEF!E161)</f>
        <v>40.384119086543343</v>
      </c>
      <c r="F181" s="25">
        <f>$P$19*(CLEF!F161)</f>
        <v>39.023022029637559</v>
      </c>
      <c r="G181" s="25">
        <f>$P$19*(CLEF!G161)</f>
        <v>38.7866387953285</v>
      </c>
      <c r="H181" s="25">
        <f>$P$19*(CLEF!H161)</f>
        <v>40.384119086543343</v>
      </c>
      <c r="I181" s="25">
        <f>$P$19*(CLEF!I161)</f>
        <v>45.745148412293453</v>
      </c>
      <c r="J181" s="25">
        <f>$P$19*(CLEF!J161)</f>
        <v>60.417414673074525</v>
      </c>
      <c r="K181" s="25">
        <f>$P$19*(CLEF!K161)</f>
        <v>78.97988749648556</v>
      </c>
      <c r="L181" s="25">
        <f>$P$19*(CLEF!L161)</f>
        <v>97.265016758330106</v>
      </c>
      <c r="M181" s="25">
        <f>$P$19*(CLEF!M161)</f>
        <v>112.56198944948034</v>
      </c>
      <c r="N181" s="25">
        <f>$P$19*(CLEF!N161)</f>
        <v>122.92239731189049</v>
      </c>
      <c r="O181" s="25">
        <f>$P$19*(CLEF!O161)</f>
        <v>129.7515177281779</v>
      </c>
      <c r="P181" s="25">
        <f>$P$19*(CLEF!P161)</f>
        <v>130.905243453586</v>
      </c>
      <c r="Q181" s="25">
        <f>$P$19*(CLEF!Q161)</f>
        <v>129.85226486107896</v>
      </c>
      <c r="R181" s="25">
        <f>$P$19*(CLEF!R161)</f>
        <v>126.03717710020155</v>
      </c>
      <c r="S181" s="25">
        <f>$P$19*(CLEF!S161)</f>
        <v>117.87712611729657</v>
      </c>
      <c r="T181" s="25">
        <f>$P$19*(CLEF!T161)</f>
        <v>108.74829644942503</v>
      </c>
      <c r="U181" s="25">
        <f>$P$19*(CLEF!U161)</f>
        <v>99.482704418760832</v>
      </c>
      <c r="V181" s="25">
        <f>$P$19*(CLEF!V161)</f>
        <v>98.264265541418368</v>
      </c>
      <c r="W181" s="25">
        <f>$P$19*(CLEF!W161)</f>
        <v>92.284685324408287</v>
      </c>
      <c r="X181" s="25">
        <f>$P$19*(CLEF!X161)</f>
        <v>81.925801086591946</v>
      </c>
      <c r="Y181" s="25">
        <f>$P$19*(CLEF!Y161)</f>
        <v>69.419863690428798</v>
      </c>
      <c r="Z181" s="13">
        <f t="shared" si="2"/>
        <v>2013.9212869595542</v>
      </c>
    </row>
    <row r="182" spans="1:26" x14ac:dyDescent="0.25">
      <c r="A182" s="24">
        <v>42156</v>
      </c>
      <c r="B182" s="25">
        <f>$P$19*(CLEF!B162)</f>
        <v>58.905026760784324</v>
      </c>
      <c r="C182" s="25">
        <f>$P$19*(CLEF!C162)</f>
        <v>50.188511691158809</v>
      </c>
      <c r="D182" s="25">
        <f>$P$19*(CLEF!D162)</f>
        <v>44.843955783346033</v>
      </c>
      <c r="E182" s="25">
        <f>$P$19*(CLEF!E162)</f>
        <v>41.272010420922207</v>
      </c>
      <c r="F182" s="25">
        <f>$P$19*(CLEF!F162)</f>
        <v>39.378943367878847</v>
      </c>
      <c r="G182" s="25">
        <f>$P$19*(CLEF!G162)</f>
        <v>39.283873023232587</v>
      </c>
      <c r="H182" s="25">
        <f>$P$19*(CLEF!H162)</f>
        <v>40.015682004093591</v>
      </c>
      <c r="I182" s="25">
        <f>$P$19*(CLEF!I162)</f>
        <v>43.767672796129013</v>
      </c>
      <c r="J182" s="25">
        <f>$P$19*(CLEF!J162)</f>
        <v>55.881086356444648</v>
      </c>
      <c r="K182" s="25">
        <f>$P$19*(CLEF!K162)</f>
        <v>72.505764030331562</v>
      </c>
      <c r="L182" s="25">
        <f>$P$19*(CLEF!L162)</f>
        <v>89.347366907972685</v>
      </c>
      <c r="M182" s="25">
        <f>$P$19*(CLEF!M162)</f>
        <v>102.990674703484</v>
      </c>
      <c r="N182" s="25">
        <f>$P$19*(CLEF!N162)</f>
        <v>114.8655051693151</v>
      </c>
      <c r="O182" s="25">
        <f>$P$19*(CLEF!O162)</f>
        <v>123.32890266747863</v>
      </c>
      <c r="P182" s="25">
        <f>$P$19*(CLEF!P162)</f>
        <v>127.77334313576621</v>
      </c>
      <c r="Q182" s="25">
        <f>$P$19*(CLEF!Q162)</f>
        <v>126.66196611509307</v>
      </c>
      <c r="R182" s="25">
        <f>$P$19*(CLEF!R162)</f>
        <v>121.33091457200281</v>
      </c>
      <c r="S182" s="25">
        <f>$P$19*(CLEF!S162)</f>
        <v>112.38782268140044</v>
      </c>
      <c r="T182" s="25">
        <f>$P$19*(CLEF!T162)</f>
        <v>102.82408017808294</v>
      </c>
      <c r="U182" s="25">
        <f>$P$19*(CLEF!U162)</f>
        <v>96.494111386871012</v>
      </c>
      <c r="V182" s="25">
        <f>$P$19*(CLEF!V162)</f>
        <v>96.370059061341792</v>
      </c>
      <c r="W182" s="25">
        <f>$P$19*(CLEF!W162)</f>
        <v>92.102742046618445</v>
      </c>
      <c r="X182" s="25">
        <f>$P$19*(CLEF!X162)</f>
        <v>80.877234582166338</v>
      </c>
      <c r="Y182" s="25">
        <f>$P$19*(CLEF!Y162)</f>
        <v>67.061514640456167</v>
      </c>
      <c r="Z182" s="13">
        <f t="shared" si="2"/>
        <v>1940.4587640823713</v>
      </c>
    </row>
    <row r="183" spans="1:26" x14ac:dyDescent="0.25">
      <c r="A183" s="24">
        <v>42157</v>
      </c>
      <c r="B183" s="25">
        <f>$P$19*(CLEF!B163)</f>
        <v>55.645251690822818</v>
      </c>
      <c r="C183" s="25">
        <f>$P$19*(CLEF!C163)</f>
        <v>48.344286800270837</v>
      </c>
      <c r="D183" s="25">
        <f>$P$19*(CLEF!D163)</f>
        <v>44.363058928344834</v>
      </c>
      <c r="E183" s="25">
        <f>$P$19*(CLEF!E163)</f>
        <v>42.210583517614069</v>
      </c>
      <c r="F183" s="25">
        <f>$P$19*(CLEF!F163)</f>
        <v>42.473628386998911</v>
      </c>
      <c r="G183" s="25">
        <f>$P$19*(CLEF!G163)</f>
        <v>47.200497149884647</v>
      </c>
      <c r="H183" s="25">
        <f>$P$19*(CLEF!H163)</f>
        <v>56.193151722678081</v>
      </c>
      <c r="I183" s="25">
        <f>$P$19*(CLEF!I163)</f>
        <v>62.626931652258577</v>
      </c>
      <c r="J183" s="25">
        <f>$P$19*(CLEF!J163)</f>
        <v>68.873624924037941</v>
      </c>
      <c r="K183" s="25">
        <f>$P$19*(CLEF!K163)</f>
        <v>76.440937665910369</v>
      </c>
      <c r="L183" s="25">
        <f>$P$19*(CLEF!L163)</f>
        <v>84.020034461102298</v>
      </c>
      <c r="M183" s="25">
        <f>$P$19*(CLEF!M163)</f>
        <v>88.454047735783263</v>
      </c>
      <c r="N183" s="25">
        <f>$P$19*(CLEF!N163)</f>
        <v>92.89245953393808</v>
      </c>
      <c r="O183" s="25">
        <f>$P$19*(CLEF!O163)</f>
        <v>95.911759246663436</v>
      </c>
      <c r="P183" s="25">
        <f>$P$19*(CLEF!P163)</f>
        <v>97.963954705535116</v>
      </c>
      <c r="Q183" s="25">
        <f>$P$19*(CLEF!Q163)</f>
        <v>97.863953227089553</v>
      </c>
      <c r="R183" s="25">
        <f>$P$19*(CLEF!R163)</f>
        <v>97.389643584884439</v>
      </c>
      <c r="S183" s="25">
        <f>$P$19*(CLEF!S163)</f>
        <v>95.047693746466734</v>
      </c>
      <c r="T183" s="25">
        <f>$P$19*(CLEF!T163)</f>
        <v>92.673431018097276</v>
      </c>
      <c r="U183" s="25">
        <f>$P$19*(CLEF!U163)</f>
        <v>90.089232848446315</v>
      </c>
      <c r="V183" s="25">
        <f>$P$19*(CLEF!V163)</f>
        <v>90.906419064990274</v>
      </c>
      <c r="W183" s="25">
        <f>$P$19*(CLEF!W163)</f>
        <v>85.894657238524815</v>
      </c>
      <c r="X183" s="25">
        <f>$P$19*(CLEF!X163)</f>
        <v>73.585426998579905</v>
      </c>
      <c r="Y183" s="25">
        <f>$P$19*(CLEF!Y163)</f>
        <v>60.191784581912032</v>
      </c>
      <c r="Z183" s="13">
        <f t="shared" si="2"/>
        <v>1787.2564504308348</v>
      </c>
    </row>
    <row r="184" spans="1:26" x14ac:dyDescent="0.25">
      <c r="A184" s="24">
        <v>42158</v>
      </c>
      <c r="B184" s="25">
        <f>$P$19*(CLEF!B164)</f>
        <v>49.076064263367272</v>
      </c>
      <c r="C184" s="25">
        <f>$P$19*(CLEF!C164)</f>
        <v>42.169556564196057</v>
      </c>
      <c r="D184" s="25">
        <f>$P$19*(CLEF!D164)</f>
        <v>38.151991103469882</v>
      </c>
      <c r="E184" s="25">
        <f>$P$19*(CLEF!E164)</f>
        <v>35.83191978013447</v>
      </c>
      <c r="F184" s="25">
        <f>$P$19*(CLEF!F164)</f>
        <v>35.695935387480013</v>
      </c>
      <c r="G184" s="25">
        <f>$P$19*(CLEF!G164)</f>
        <v>39.664843803047802</v>
      </c>
      <c r="H184" s="25">
        <f>$P$19*(CLEF!H164)</f>
        <v>48.24771676857349</v>
      </c>
      <c r="I184" s="25">
        <f>$P$19*(CLEF!I164)</f>
        <v>54.110542418910057</v>
      </c>
      <c r="J184" s="25">
        <f>$P$19*(CLEF!J164)</f>
        <v>59.995927607419198</v>
      </c>
      <c r="K184" s="25">
        <f>$P$19*(CLEF!K164)</f>
        <v>68.800257552494088</v>
      </c>
      <c r="L184" s="25">
        <f>$P$19*(CLEF!L164)</f>
        <v>78.184802414171187</v>
      </c>
      <c r="M184" s="25">
        <f>$P$19*(CLEF!M164)</f>
        <v>86.551548094033109</v>
      </c>
      <c r="N184" s="25">
        <f>$P$19*(CLEF!N164)</f>
        <v>92.868110265488525</v>
      </c>
      <c r="O184" s="25">
        <f>$P$19*(CLEF!O164)</f>
        <v>97.564255192299782</v>
      </c>
      <c r="P184" s="25">
        <f>$P$19*(CLEF!P164)</f>
        <v>99.558318328688443</v>
      </c>
      <c r="Q184" s="25">
        <f>$P$19*(CLEF!Q164)</f>
        <v>100.2148421418751</v>
      </c>
      <c r="R184" s="25">
        <f>$P$19*(CLEF!R164)</f>
        <v>97.776493824149497</v>
      </c>
      <c r="S184" s="25">
        <f>$P$19*(CLEF!S164)</f>
        <v>95.170892299639121</v>
      </c>
      <c r="T184" s="25">
        <f>$P$19*(CLEF!T164)</f>
        <v>90.786013225134624</v>
      </c>
      <c r="U184" s="25">
        <f>$P$19*(CLEF!U164)</f>
        <v>87.045858351094552</v>
      </c>
      <c r="V184" s="25">
        <f>$P$19*(CLEF!V164)</f>
        <v>88.264053863419377</v>
      </c>
      <c r="W184" s="25">
        <f>$P$19*(CLEF!W164)</f>
        <v>81.925801086591946</v>
      </c>
      <c r="X184" s="25">
        <f>$P$19*(CLEF!X164)</f>
        <v>70.2009233675075</v>
      </c>
      <c r="Y184" s="25">
        <f>$P$19*(CLEF!Y164)</f>
        <v>56.648616135421882</v>
      </c>
      <c r="Z184" s="13">
        <f t="shared" si="2"/>
        <v>1694.5052838386068</v>
      </c>
    </row>
    <row r="185" spans="1:26" x14ac:dyDescent="0.25">
      <c r="A185" s="24">
        <v>42159</v>
      </c>
      <c r="B185" s="25">
        <f>$P$19*(CLEF!B165)</f>
        <v>45.506226202620439</v>
      </c>
      <c r="C185" s="25">
        <f>$P$19*(CLEF!C165)</f>
        <v>38.700144873277928</v>
      </c>
      <c r="D185" s="25">
        <f>$P$19*(CLEF!D165)</f>
        <v>34.714058478098906</v>
      </c>
      <c r="E185" s="25">
        <f>$P$19*(CLEF!E165)</f>
        <v>32.719084518209932</v>
      </c>
      <c r="F185" s="25">
        <f>$P$19*(CLEF!F165)</f>
        <v>32.690187116644573</v>
      </c>
      <c r="G185" s="25">
        <f>$P$19*(CLEF!G165)</f>
        <v>36.393682840893995</v>
      </c>
      <c r="H185" s="25">
        <f>$P$19*(CLEF!H165)</f>
        <v>44.371473373568151</v>
      </c>
      <c r="I185" s="25">
        <f>$P$19*(CLEF!I165)</f>
        <v>45.625609111484074</v>
      </c>
      <c r="J185" s="25">
        <f>$P$19*(CLEF!J165)</f>
        <v>57.430954077281577</v>
      </c>
      <c r="K185" s="25">
        <f>$P$19*(CLEF!K165)</f>
        <v>69.230536877588563</v>
      </c>
      <c r="L185" s="25">
        <f>$P$19*(CLEF!L165)</f>
        <v>79.767711923135494</v>
      </c>
      <c r="M185" s="25">
        <f>$P$19*(CLEF!M165)</f>
        <v>88.537234287348724</v>
      </c>
      <c r="N185" s="25">
        <f>$P$19*(CLEF!N165)</f>
        <v>94.776937796655361</v>
      </c>
      <c r="O185" s="25">
        <f>$P$19*(CLEF!O165)</f>
        <v>102.47850703955726</v>
      </c>
      <c r="P185" s="25">
        <f>$P$19*(CLEF!P165)</f>
        <v>108.18256813471486</v>
      </c>
      <c r="Q185" s="25">
        <f>$P$19*(CLEF!Q165)</f>
        <v>112.10676122049134</v>
      </c>
      <c r="R185" s="25">
        <f>$P$19*(CLEF!R165)</f>
        <v>115.13644623612348</v>
      </c>
      <c r="S185" s="25">
        <f>$P$19*(CLEF!S165)</f>
        <v>115.74723059164968</v>
      </c>
      <c r="T185" s="25">
        <f>$P$19*(CLEF!T165)</f>
        <v>111.82605164146005</v>
      </c>
      <c r="U185" s="25">
        <f>$P$19*(CLEF!U165)</f>
        <v>102.92658392766027</v>
      </c>
      <c r="V185" s="25">
        <f>$P$19*(CLEF!V165)</f>
        <v>98.640300399925835</v>
      </c>
      <c r="W185" s="25">
        <f>$P$19*(CLEF!W165)</f>
        <v>91.594255976761247</v>
      </c>
      <c r="X185" s="25">
        <f>$P$19*(CLEF!X165)</f>
        <v>78.430736728023462</v>
      </c>
      <c r="Y185" s="25">
        <f>$P$19*(CLEF!Y165)</f>
        <v>62.997371110156422</v>
      </c>
      <c r="Z185" s="13">
        <f t="shared" si="2"/>
        <v>1800.5306544833313</v>
      </c>
    </row>
    <row r="186" spans="1:26" x14ac:dyDescent="0.25">
      <c r="A186" s="24">
        <v>42160</v>
      </c>
      <c r="B186" s="25">
        <f>$P$19*(CLEF!B166)</f>
        <v>50.457354233389196</v>
      </c>
      <c r="C186" s="25">
        <f>$P$19*(CLEF!C166)</f>
        <v>42.770530516799603</v>
      </c>
      <c r="D186" s="25">
        <f>$P$19*(CLEF!D166)</f>
        <v>37.910486431896999</v>
      </c>
      <c r="E186" s="25">
        <f>$P$19*(CLEF!E166)</f>
        <v>35.049800467831588</v>
      </c>
      <c r="F186" s="25">
        <f>$P$19*(CLEF!F166)</f>
        <v>34.15807912661834</v>
      </c>
      <c r="G186" s="25">
        <f>$P$19*(CLEF!G166)</f>
        <v>37.283077452955347</v>
      </c>
      <c r="H186" s="25">
        <f>$P$19*(CLEF!H166)</f>
        <v>44.278958361606691</v>
      </c>
      <c r="I186" s="25">
        <f>$P$19*(CLEF!I166)</f>
        <v>52.249725619248316</v>
      </c>
      <c r="J186" s="25">
        <f>$P$19*(CLEF!J166)</f>
        <v>64.09501476361504</v>
      </c>
      <c r="K186" s="25">
        <f>$P$19*(CLEF!K166)</f>
        <v>78.363625433268126</v>
      </c>
      <c r="L186" s="25">
        <f>$P$19*(CLEF!L166)</f>
        <v>94.346985617977978</v>
      </c>
      <c r="M186" s="25">
        <f>$P$19*(CLEF!M166)</f>
        <v>109.64594791788687</v>
      </c>
      <c r="N186" s="25">
        <f>$P$19*(CLEF!N166)</f>
        <v>122.0416118370665</v>
      </c>
      <c r="O186" s="25">
        <f>$P$19*(CLEF!O166)</f>
        <v>133.94344943650657</v>
      </c>
      <c r="P186" s="25">
        <f>$P$19*(CLEF!P166)</f>
        <v>142.42169100386664</v>
      </c>
      <c r="Q186" s="25">
        <f>$P$19*(CLEF!Q166)</f>
        <v>148.63905599831173</v>
      </c>
      <c r="R186" s="25">
        <f>$P$19*(CLEF!R166)</f>
        <v>151.26882646178325</v>
      </c>
      <c r="S186" s="25">
        <f>$P$19*(CLEF!S166)</f>
        <v>150.10579102705432</v>
      </c>
      <c r="T186" s="25">
        <f>$P$19*(CLEF!T166)</f>
        <v>142.79883696331507</v>
      </c>
      <c r="U186" s="25">
        <f>$P$19*(CLEF!U166)</f>
        <v>128.40241537496749</v>
      </c>
      <c r="V186" s="25">
        <f>$P$19*(CLEF!V166)</f>
        <v>120.58067368325136</v>
      </c>
      <c r="W186" s="25">
        <f>$P$19*(CLEF!W166)</f>
        <v>108.65610060469979</v>
      </c>
      <c r="X186" s="25">
        <f>$P$19*(CLEF!X166)</f>
        <v>90.990750629015594</v>
      </c>
      <c r="Y186" s="25">
        <f>$P$19*(CLEF!Y166)</f>
        <v>72.054684975413096</v>
      </c>
      <c r="Z186" s="13">
        <f t="shared" si="2"/>
        <v>2192.5134739383457</v>
      </c>
    </row>
    <row r="187" spans="1:26" x14ac:dyDescent="0.25">
      <c r="A187" s="24">
        <v>42161</v>
      </c>
      <c r="B187" s="25">
        <f>$P$19*(CLEF!B167)</f>
        <v>58.334380876882371</v>
      </c>
      <c r="C187" s="25">
        <f>$P$19*(CLEF!C167)</f>
        <v>48.599343312692675</v>
      </c>
      <c r="D187" s="25">
        <f>$P$19*(CLEF!D167)</f>
        <v>42.465395867100234</v>
      </c>
      <c r="E187" s="25">
        <f>$P$19*(CLEF!E167)</f>
        <v>38.7866387953285</v>
      </c>
      <c r="F187" s="25">
        <f>$P$19*(CLEF!F167)</f>
        <v>37.128967552957199</v>
      </c>
      <c r="G187" s="25">
        <f>$P$19*(CLEF!G167)</f>
        <v>39.656888160726531</v>
      </c>
      <c r="H187" s="25">
        <f>$P$19*(CLEF!H167)</f>
        <v>45.34445668791259</v>
      </c>
      <c r="I187" s="25">
        <f>$P$19*(CLEF!I167)</f>
        <v>53.489732222576819</v>
      </c>
      <c r="J187" s="25">
        <f>$P$19*(CLEF!J167)</f>
        <v>67.662867205193663</v>
      </c>
      <c r="K187" s="25">
        <f>$P$19*(CLEF!K167)</f>
        <v>84.902372285571275</v>
      </c>
      <c r="L187" s="25">
        <f>$P$19*(CLEF!L167)</f>
        <v>104.43153604126513</v>
      </c>
      <c r="M187" s="25">
        <f>$P$19*(CLEF!M167)</f>
        <v>123.83446356961609</v>
      </c>
      <c r="N187" s="25">
        <f>$P$19*(CLEF!N167)</f>
        <v>140.40868888264103</v>
      </c>
      <c r="O187" s="25">
        <f>$P$19*(CLEF!O167)</f>
        <v>153.49878450660958</v>
      </c>
      <c r="P187" s="25">
        <f>$P$19*(CLEF!P167)</f>
        <v>162.95246817290993</v>
      </c>
      <c r="Q187" s="25">
        <f>$P$19*(CLEF!Q167)</f>
        <v>168.31746993387355</v>
      </c>
      <c r="R187" s="25">
        <f>$P$19*(CLEF!R167)</f>
        <v>170.09216105068353</v>
      </c>
      <c r="S187" s="25">
        <f>$P$19*(CLEF!S167)</f>
        <v>166.84567012005161</v>
      </c>
      <c r="T187" s="25">
        <f>$P$19*(CLEF!T167)</f>
        <v>156.55012541817683</v>
      </c>
      <c r="U187" s="25">
        <f>$P$19*(CLEF!U167)</f>
        <v>140.69324283103222</v>
      </c>
      <c r="V187" s="25">
        <f>$P$19*(CLEF!V167)</f>
        <v>130.67408977444202</v>
      </c>
      <c r="W187" s="25">
        <f>$P$19*(CLEF!W167)</f>
        <v>119.80510368263528</v>
      </c>
      <c r="X187" s="25">
        <f>$P$19*(CLEF!X167)</f>
        <v>102.5424581797152</v>
      </c>
      <c r="Y187" s="25">
        <f>$P$19*(CLEF!Y167)</f>
        <v>85.953206473210074</v>
      </c>
      <c r="Z187" s="13">
        <f t="shared" si="2"/>
        <v>2442.970511603804</v>
      </c>
    </row>
    <row r="188" spans="1:26" x14ac:dyDescent="0.25">
      <c r="A188" s="24">
        <v>42162</v>
      </c>
      <c r="B188" s="25">
        <f>$P$19*(CLEF!B168)</f>
        <v>70.996996272417931</v>
      </c>
      <c r="C188" s="25">
        <f>$P$19*(CLEF!C168)</f>
        <v>60.240798695415897</v>
      </c>
      <c r="D188" s="25">
        <f>$P$19*(CLEF!D168)</f>
        <v>53.037974538322402</v>
      </c>
      <c r="E188" s="25">
        <f>$P$19*(CLEF!E168)</f>
        <v>48.713896822313586</v>
      </c>
      <c r="F188" s="25">
        <f>$P$19*(CLEF!F168)</f>
        <v>45.830629377328144</v>
      </c>
      <c r="G188" s="25">
        <f>$P$19*(CLEF!G168)</f>
        <v>44.835496654709651</v>
      </c>
      <c r="H188" s="25">
        <f>$P$19*(CLEF!H168)</f>
        <v>45.668283765758957</v>
      </c>
      <c r="I188" s="25">
        <f>$P$19*(CLEF!I168)</f>
        <v>51.422074307988474</v>
      </c>
      <c r="J188" s="25">
        <f>$P$19*(CLEF!J168)</f>
        <v>67.465576770851285</v>
      </c>
      <c r="K188" s="25">
        <f>$P$19*(CLEF!K168)</f>
        <v>86.72792589314173</v>
      </c>
      <c r="L188" s="25">
        <f>$P$19*(CLEF!L168)</f>
        <v>108.37974765844262</v>
      </c>
      <c r="M188" s="25">
        <f>$P$19*(CLEF!M168)</f>
        <v>128.94694819248085</v>
      </c>
      <c r="N188" s="25">
        <f>$P$19*(CLEF!N168)</f>
        <v>143.19159778083548</v>
      </c>
      <c r="O188" s="25">
        <f>$P$19*(CLEF!O168)</f>
        <v>153.48313374222357</v>
      </c>
      <c r="P188" s="25">
        <f>$P$19*(CLEF!P168)</f>
        <v>159.67938263232185</v>
      </c>
      <c r="Q188" s="25">
        <f>$P$19*(CLEF!Q168)</f>
        <v>161.35991183423155</v>
      </c>
      <c r="R188" s="25">
        <f>$P$19*(CLEF!R168)</f>
        <v>155.58744641805305</v>
      </c>
      <c r="S188" s="25">
        <f>$P$19*(CLEF!S168)</f>
        <v>146.93441450962541</v>
      </c>
      <c r="T188" s="25">
        <f>$P$19*(CLEF!T168)</f>
        <v>135.71834122971626</v>
      </c>
      <c r="U188" s="25">
        <f>$P$19*(CLEF!U168)</f>
        <v>124.62294707660878</v>
      </c>
      <c r="V188" s="25">
        <f>$P$19*(CLEF!V168)</f>
        <v>117.2607403767751</v>
      </c>
      <c r="W188" s="25">
        <f>$P$19*(CLEF!W168)</f>
        <v>107.57900374103046</v>
      </c>
      <c r="X188" s="25">
        <f>$P$19*(CLEF!X168)</f>
        <v>93.087368581739383</v>
      </c>
      <c r="Y188" s="25">
        <f>$P$19*(CLEF!Y168)</f>
        <v>78.296542863564071</v>
      </c>
      <c r="Z188" s="13">
        <f t="shared" si="2"/>
        <v>2389.0671797358968</v>
      </c>
    </row>
    <row r="189" spans="1:26" x14ac:dyDescent="0.25">
      <c r="A189" s="24">
        <v>42163</v>
      </c>
      <c r="B189" s="25">
        <f>$P$19*(CLEF!B169)</f>
        <v>65.457402453032202</v>
      </c>
      <c r="C189" s="25">
        <f>$P$19*(CLEF!C169)</f>
        <v>55.720664525391662</v>
      </c>
      <c r="D189" s="25">
        <f>$P$19*(CLEF!D169)</f>
        <v>49.14688747307958</v>
      </c>
      <c r="E189" s="25">
        <f>$P$19*(CLEF!E169)</f>
        <v>43.734249603154367</v>
      </c>
      <c r="F189" s="25">
        <f>$P$19*(CLEF!F169)</f>
        <v>42.079367483468388</v>
      </c>
      <c r="G189" s="25">
        <f>$P$19*(CLEF!G169)</f>
        <v>41.45074726486537</v>
      </c>
      <c r="H189" s="25">
        <f>$P$19*(CLEF!H169)</f>
        <v>41.564689968188013</v>
      </c>
      <c r="I189" s="25">
        <f>$P$19*(CLEF!I169)</f>
        <v>45.13204091824678</v>
      </c>
      <c r="J189" s="25">
        <f>$P$19*(CLEF!J169)</f>
        <v>58.237936517284275</v>
      </c>
      <c r="K189" s="25">
        <f>$P$19*(CLEF!K169)</f>
        <v>78.084304231714327</v>
      </c>
      <c r="L189" s="25">
        <f>$P$19*(CLEF!L169)</f>
        <v>99.218281943792746</v>
      </c>
      <c r="M189" s="25">
        <f>$P$19*(CLEF!M169)</f>
        <v>118.81161905983269</v>
      </c>
      <c r="N189" s="25">
        <f>$P$19*(CLEF!N169)</f>
        <v>131.04981823240274</v>
      </c>
      <c r="O189" s="25">
        <f>$P$19*(CLEF!O169)</f>
        <v>133.9142105259985</v>
      </c>
      <c r="P189" s="25">
        <f>$P$19*(CLEF!P169)</f>
        <v>130.68853089500286</v>
      </c>
      <c r="Q189" s="25">
        <f>$P$19*(CLEF!Q169)</f>
        <v>128.68886796945509</v>
      </c>
      <c r="R189" s="25">
        <f>$P$19*(CLEF!R169)</f>
        <v>124.93339306807756</v>
      </c>
      <c r="S189" s="25">
        <f>$P$19*(CLEF!S169)</f>
        <v>120.96939703523384</v>
      </c>
      <c r="T189" s="25">
        <f>$P$19*(CLEF!T169)</f>
        <v>113.50212846042479</v>
      </c>
      <c r="U189" s="25">
        <f>$P$19*(CLEF!U169)</f>
        <v>104.7415942445419</v>
      </c>
      <c r="V189" s="25">
        <f>$P$19*(CLEF!V169)</f>
        <v>99.924190503436279</v>
      </c>
      <c r="W189" s="25">
        <f>$P$19*(CLEF!W169)</f>
        <v>92.636951399877006</v>
      </c>
      <c r="X189" s="25">
        <f>$P$19*(CLEF!X169)</f>
        <v>77.972715386758651</v>
      </c>
      <c r="Y189" s="25">
        <f>$P$19*(CLEF!Y169)</f>
        <v>64.784585152437614</v>
      </c>
      <c r="Z189" s="13">
        <f t="shared" si="2"/>
        <v>2062.4445743156971</v>
      </c>
    </row>
    <row r="190" spans="1:26" x14ac:dyDescent="0.25">
      <c r="A190" s="24">
        <v>42164</v>
      </c>
      <c r="B190" s="25">
        <f>$P$19*(CLEF!B170)</f>
        <v>52.31366479063486</v>
      </c>
      <c r="C190" s="25">
        <f>$P$19*(CLEF!C170)</f>
        <v>44.337820380183452</v>
      </c>
      <c r="D190" s="25">
        <f>$P$19*(CLEF!D170)</f>
        <v>39.141482944147619</v>
      </c>
      <c r="E190" s="25">
        <f>$P$19*(CLEF!E170)</f>
        <v>36.584455082355134</v>
      </c>
      <c r="F190" s="25">
        <f>$P$19*(CLEF!F170)</f>
        <v>36.233819552504343</v>
      </c>
      <c r="G190" s="25">
        <f>$P$19*(CLEF!G170)</f>
        <v>39.474128612730134</v>
      </c>
      <c r="H190" s="25">
        <f>$P$19*(CLEF!H170)</f>
        <v>45.804976709677788</v>
      </c>
      <c r="I190" s="25">
        <f>$P$19*(CLEF!I170)</f>
        <v>53.231350386512844</v>
      </c>
      <c r="J190" s="25">
        <f>$P$19*(CLEF!J170)</f>
        <v>64.906657045266229</v>
      </c>
      <c r="K190" s="25">
        <f>$P$19*(CLEF!K170)</f>
        <v>80.53677091213315</v>
      </c>
      <c r="L190" s="25">
        <f>$P$19*(CLEF!L170)</f>
        <v>99.243449876203115</v>
      </c>
      <c r="M190" s="25">
        <f>$P$19*(CLEF!M170)</f>
        <v>119.86041855634075</v>
      </c>
      <c r="N190" s="25">
        <f>$P$19*(CLEF!N170)</f>
        <v>136.64708317761514</v>
      </c>
      <c r="O190" s="25">
        <f>$P$19*(CLEF!O170)</f>
        <v>151.19115113046877</v>
      </c>
      <c r="P190" s="25">
        <f>$P$19*(CLEF!P170)</f>
        <v>159.18490840309278</v>
      </c>
      <c r="Q190" s="25">
        <f>$P$19*(CLEF!Q170)</f>
        <v>156.77148704651424</v>
      </c>
      <c r="R190" s="25">
        <f>$P$19*(CLEF!R170)</f>
        <v>152.51434468432183</v>
      </c>
      <c r="S190" s="25">
        <f>$P$19*(CLEF!S170)</f>
        <v>141.9095728108615</v>
      </c>
      <c r="T190" s="25">
        <f>$P$19*(CLEF!T170)</f>
        <v>129.80908273089855</v>
      </c>
      <c r="U190" s="25">
        <f>$P$19*(CLEF!U170)</f>
        <v>119.41825703400164</v>
      </c>
      <c r="V190" s="25">
        <f>$P$19*(CLEF!V170)</f>
        <v>113.73103799493924</v>
      </c>
      <c r="W190" s="25">
        <f>$P$19*(CLEF!W170)</f>
        <v>104.19929400184576</v>
      </c>
      <c r="X190" s="25">
        <f>$P$19*(CLEF!X170)</f>
        <v>87.600683913016255</v>
      </c>
      <c r="Y190" s="25">
        <f>$P$19*(CLEF!Y170)</f>
        <v>70.911867987179221</v>
      </c>
      <c r="Z190" s="13">
        <f t="shared" si="2"/>
        <v>2235.5577657634449</v>
      </c>
    </row>
    <row r="191" spans="1:26" x14ac:dyDescent="0.25">
      <c r="A191" s="24">
        <v>42165</v>
      </c>
      <c r="B191" s="25">
        <f>$P$19*(CLEF!B171)</f>
        <v>57.258761757516652</v>
      </c>
      <c r="C191" s="25">
        <f>$P$19*(CLEF!C171)</f>
        <v>48.520116030692229</v>
      </c>
      <c r="D191" s="25">
        <f>$P$19*(CLEF!D171)</f>
        <v>43.467323660177364</v>
      </c>
      <c r="E191" s="25">
        <f>$P$19*(CLEF!E171)</f>
        <v>40.408206238900142</v>
      </c>
      <c r="F191" s="25">
        <f>$P$19*(CLEF!F171)</f>
        <v>39.633026021271249</v>
      </c>
      <c r="G191" s="25">
        <f>$P$19*(CLEF!G171)</f>
        <v>42.935922978597354</v>
      </c>
      <c r="H191" s="25">
        <f>$P$19*(CLEF!H171)</f>
        <v>49.564005139271352</v>
      </c>
      <c r="I191" s="25">
        <f>$P$19*(CLEF!I171)</f>
        <v>58.691918797174992</v>
      </c>
      <c r="J191" s="25">
        <f>$P$19*(CLEF!J171)</f>
        <v>72.60260695001584</v>
      </c>
      <c r="K191" s="25">
        <f>$P$19*(CLEF!K171)</f>
        <v>88.727521793569892</v>
      </c>
      <c r="L191" s="25">
        <f>$P$19*(CLEF!L171)</f>
        <v>105.00032716456572</v>
      </c>
      <c r="M191" s="25">
        <f>$P$19*(CLEF!M171)</f>
        <v>120.70555225296327</v>
      </c>
      <c r="N191" s="25">
        <f>$P$19*(CLEF!N171)</f>
        <v>133.43222930031231</v>
      </c>
      <c r="O191" s="25">
        <f>$P$19*(CLEF!O171)</f>
        <v>140.67825912616988</v>
      </c>
      <c r="P191" s="25">
        <f>$P$19*(CLEF!P171)</f>
        <v>140.28896286899848</v>
      </c>
      <c r="Q191" s="25">
        <f>$P$19*(CLEF!Q171)</f>
        <v>130.80408858454066</v>
      </c>
      <c r="R191" s="25">
        <f>$P$19*(CLEF!R171)</f>
        <v>122.48859916801692</v>
      </c>
      <c r="S191" s="25">
        <f>$P$19*(CLEF!S171)</f>
        <v>118.64644044008324</v>
      </c>
      <c r="T191" s="25">
        <f>$P$19*(CLEF!T171)</f>
        <v>117.64407937748295</v>
      </c>
      <c r="U191" s="25">
        <f>$P$19*(CLEF!U171)</f>
        <v>110.54728895959909</v>
      </c>
      <c r="V191" s="25">
        <f>$P$19*(CLEF!V171)</f>
        <v>108.23513178684422</v>
      </c>
      <c r="W191" s="25">
        <f>$P$19*(CLEF!W171)</f>
        <v>98.114052673374218</v>
      </c>
      <c r="X191" s="25">
        <f>$P$19*(CLEF!X171)</f>
        <v>82.166094518503442</v>
      </c>
      <c r="Y191" s="25">
        <f>$P$19*(CLEF!Y171)</f>
        <v>66.576180562953738</v>
      </c>
      <c r="Z191" s="13">
        <f t="shared" si="2"/>
        <v>2137.1366961515955</v>
      </c>
    </row>
    <row r="192" spans="1:26" x14ac:dyDescent="0.25">
      <c r="A192" s="24">
        <v>42166</v>
      </c>
      <c r="B192" s="25">
        <f>$P$19*(CLEF!B172)</f>
        <v>54.622839744526502</v>
      </c>
      <c r="C192" s="25">
        <f>$P$19*(CLEF!C172)</f>
        <v>46.594925194284599</v>
      </c>
      <c r="D192" s="25">
        <f>$P$19*(CLEF!D172)</f>
        <v>41.280126444779668</v>
      </c>
      <c r="E192" s="25">
        <f>$P$19*(CLEF!E172)</f>
        <v>38.527446673443613</v>
      </c>
      <c r="F192" s="25">
        <f>$P$19*(CLEF!F172)</f>
        <v>37.910486431896999</v>
      </c>
      <c r="G192" s="25">
        <f>$P$19*(CLEF!G172)</f>
        <v>40.754244563672557</v>
      </c>
      <c r="H192" s="25">
        <f>$P$19*(CLEF!H172)</f>
        <v>47.539583214334577</v>
      </c>
      <c r="I192" s="25">
        <f>$P$19*(CLEF!I172)</f>
        <v>55.485168974958285</v>
      </c>
      <c r="J192" s="25">
        <f>$P$19*(CLEF!J172)</f>
        <v>67.829229935389435</v>
      </c>
      <c r="K192" s="25">
        <f>$P$19*(CLEF!K172)</f>
        <v>85.112022072176416</v>
      </c>
      <c r="L192" s="25">
        <f>$P$19*(CLEF!L172)</f>
        <v>102.01864769397099</v>
      </c>
      <c r="M192" s="25">
        <f>$P$19*(CLEF!M172)</f>
        <v>117.13765712276678</v>
      </c>
      <c r="N192" s="25">
        <f>$P$19*(CLEF!N172)</f>
        <v>127.00341122437756</v>
      </c>
      <c r="O192" s="25">
        <f>$P$19*(CLEF!O172)</f>
        <v>133.22801493173961</v>
      </c>
      <c r="P192" s="25">
        <f>$P$19*(CLEF!P172)</f>
        <v>127.00341122437756</v>
      </c>
      <c r="Q192" s="25">
        <f>$P$19*(CLEF!Q172)</f>
        <v>116.3732579754176</v>
      </c>
      <c r="R192" s="25">
        <f>$P$19*(CLEF!R172)</f>
        <v>111.11915884985187</v>
      </c>
      <c r="S192" s="25">
        <f>$P$19*(CLEF!S172)</f>
        <v>109.5004894447849</v>
      </c>
      <c r="T192" s="25">
        <f>$P$19*(CLEF!T172)</f>
        <v>107.21244336192959</v>
      </c>
      <c r="U192" s="25">
        <f>$P$19*(CLEF!U172)</f>
        <v>100.4172835364507</v>
      </c>
      <c r="V192" s="25">
        <f>$P$19*(CLEF!V172)</f>
        <v>97.227644269766543</v>
      </c>
      <c r="W192" s="25">
        <f>$P$19*(CLEF!W172)</f>
        <v>90.737873230898884</v>
      </c>
      <c r="X192" s="25">
        <f>$P$19*(CLEF!X172)</f>
        <v>77.138342413504503</v>
      </c>
      <c r="Y192" s="25">
        <f>$P$19*(CLEF!Y172)</f>
        <v>62.997371110156422</v>
      </c>
      <c r="Z192" s="13">
        <f t="shared" si="2"/>
        <v>1994.7710796394563</v>
      </c>
    </row>
    <row r="193" spans="1:26" x14ac:dyDescent="0.25">
      <c r="A193" s="24">
        <v>42167</v>
      </c>
      <c r="B193" s="25">
        <f>$P$19*(CLEF!B173)</f>
        <v>51.394901606375733</v>
      </c>
      <c r="C193" s="25">
        <f>$P$19*(CLEF!C173)</f>
        <v>43.592343461391295</v>
      </c>
      <c r="D193" s="25">
        <f>$P$19*(CLEF!D173)</f>
        <v>38.91262048680052</v>
      </c>
      <c r="E193" s="25">
        <f>$P$19*(CLEF!E173)</f>
        <v>36.135032904351604</v>
      </c>
      <c r="F193" s="25">
        <f>$P$19*(CLEF!F173)</f>
        <v>35.522553770801196</v>
      </c>
      <c r="G193" s="25">
        <f>$P$19*(CLEF!G173)</f>
        <v>38.159794343435884</v>
      </c>
      <c r="H193" s="25">
        <f>$P$19*(CLEF!H173)</f>
        <v>44.58209382753035</v>
      </c>
      <c r="I193" s="25">
        <f>$P$19*(CLEF!I173)</f>
        <v>50.538147030683191</v>
      </c>
      <c r="J193" s="25">
        <f>$P$19*(CLEF!J173)</f>
        <v>57.239645235904561</v>
      </c>
      <c r="K193" s="25">
        <f>$P$19*(CLEF!K173)</f>
        <v>66.638039960837432</v>
      </c>
      <c r="L193" s="25">
        <f>$P$19*(CLEF!L173)</f>
        <v>79.418335906990535</v>
      </c>
      <c r="M193" s="25">
        <f>$P$19*(CLEF!M173)</f>
        <v>94.297910463740166</v>
      </c>
      <c r="N193" s="25">
        <f>$P$19*(CLEF!N173)</f>
        <v>111.37231551930026</v>
      </c>
      <c r="O193" s="25">
        <f>$P$19*(CLEF!O173)</f>
        <v>127.54497259492187</v>
      </c>
      <c r="P193" s="25">
        <f>$P$19*(CLEF!P173)</f>
        <v>138.75205174211504</v>
      </c>
      <c r="Q193" s="25">
        <f>$P$19*(CLEF!Q173)</f>
        <v>141.26321487310679</v>
      </c>
      <c r="R193" s="25">
        <f>$P$19*(CLEF!R173)</f>
        <v>134.22137827099249</v>
      </c>
      <c r="S193" s="25">
        <f>$P$19*(CLEF!S173)</f>
        <v>123.39905762079016</v>
      </c>
      <c r="T193" s="25">
        <f>$P$19*(CLEF!T173)</f>
        <v>115.40770647016807</v>
      </c>
      <c r="U193" s="25">
        <f>$P$19*(CLEF!U173)</f>
        <v>107.40873719657694</v>
      </c>
      <c r="V193" s="25">
        <f>$P$19*(CLEF!V173)</f>
        <v>103.24723728630168</v>
      </c>
      <c r="W193" s="25">
        <f>$P$19*(CLEF!W173)</f>
        <v>94.531131149697558</v>
      </c>
      <c r="X193" s="25">
        <f>$P$19*(CLEF!X173)</f>
        <v>78.453113542953261</v>
      </c>
      <c r="Y193" s="25">
        <f>$P$19*(CLEF!Y173)</f>
        <v>63.529903638547779</v>
      </c>
      <c r="Z193" s="13">
        <f t="shared" si="2"/>
        <v>1975.5622389043147</v>
      </c>
    </row>
    <row r="194" spans="1:26" x14ac:dyDescent="0.25">
      <c r="A194" s="24">
        <v>42168</v>
      </c>
      <c r="B194" s="25">
        <f>$P$19*(CLEF!B174)</f>
        <v>51.503635500403618</v>
      </c>
      <c r="C194" s="25">
        <f>$P$19*(CLEF!C174)</f>
        <v>43.634056624367133</v>
      </c>
      <c r="D194" s="25">
        <f>$P$19*(CLEF!D174)</f>
        <v>38.818115068162342</v>
      </c>
      <c r="E194" s="25">
        <f>$P$19*(CLEF!E174)</f>
        <v>35.83191978013447</v>
      </c>
      <c r="F194" s="25">
        <f>$P$19*(CLEF!F174)</f>
        <v>35.282029341602467</v>
      </c>
      <c r="G194" s="25">
        <f>$P$19*(CLEF!G174)</f>
        <v>37.871605878142418</v>
      </c>
      <c r="H194" s="25">
        <f>$P$19*(CLEF!H174)</f>
        <v>43.458995390107816</v>
      </c>
      <c r="I194" s="25">
        <f>$P$19*(CLEF!I174)</f>
        <v>51.548975201100767</v>
      </c>
      <c r="J194" s="25">
        <f>$P$19*(CLEF!J174)</f>
        <v>64.408920128965136</v>
      </c>
      <c r="K194" s="25">
        <f>$P$19*(CLEF!K174)</f>
        <v>79.11466543698721</v>
      </c>
      <c r="L194" s="25">
        <f>$P$19*(CLEF!L174)</f>
        <v>94.543413901823584</v>
      </c>
      <c r="M194" s="25">
        <f>$P$19*(CLEF!M174)</f>
        <v>110.49416676480632</v>
      </c>
      <c r="N194" s="25">
        <f>$P$19*(CLEF!N174)</f>
        <v>123.56751089638306</v>
      </c>
      <c r="O194" s="25">
        <f>$P$19*(CLEF!O174)</f>
        <v>130.42871280637598</v>
      </c>
      <c r="P194" s="25">
        <f>$P$19*(CLEF!P174)</f>
        <v>130.27006235348389</v>
      </c>
      <c r="Q194" s="25">
        <f>$P$19*(CLEF!Q174)</f>
        <v>122.78237864537046</v>
      </c>
      <c r="R194" s="25">
        <f>$P$19*(CLEF!R174)</f>
        <v>115.29916407648189</v>
      </c>
      <c r="S194" s="25">
        <f>$P$19*(CLEF!S174)</f>
        <v>107.53969949276984</v>
      </c>
      <c r="T194" s="25">
        <f>$P$19*(CLEF!T174)</f>
        <v>100.81009502176984</v>
      </c>
      <c r="U194" s="25">
        <f>$P$19*(CLEF!U174)</f>
        <v>91.340540764649504</v>
      </c>
      <c r="V194" s="25">
        <f>$P$19*(CLEF!V174)</f>
        <v>85.801019954769103</v>
      </c>
      <c r="W194" s="25">
        <f>$P$19*(CLEF!W174)</f>
        <v>80.378133624889571</v>
      </c>
      <c r="X194" s="25">
        <f>$P$19*(CLEF!X174)</f>
        <v>70.444575236661905</v>
      </c>
      <c r="Y194" s="25">
        <f>$P$19*(CLEF!Y174)</f>
        <v>58.808111629512837</v>
      </c>
      <c r="Z194" s="13">
        <f t="shared" si="2"/>
        <v>1903.9805035197214</v>
      </c>
    </row>
    <row r="195" spans="1:26" x14ac:dyDescent="0.25">
      <c r="A195" s="24">
        <v>42169</v>
      </c>
      <c r="B195" s="25">
        <f>$P$19*(CLEF!B175)</f>
        <v>48.793282092095957</v>
      </c>
      <c r="C195" s="25">
        <f>$P$19*(CLEF!C175)</f>
        <v>41.678789063456392</v>
      </c>
      <c r="D195" s="25">
        <f>$P$19*(CLEF!D175)</f>
        <v>36.990541530945819</v>
      </c>
      <c r="E195" s="25">
        <f>$P$19*(CLEF!E175)</f>
        <v>34.305901432063393</v>
      </c>
      <c r="F195" s="25">
        <f>$P$19*(CLEF!F175)</f>
        <v>33.139531497634295</v>
      </c>
      <c r="G195" s="25">
        <f>$P$19*(CLEF!G175)</f>
        <v>33.606588064396817</v>
      </c>
      <c r="H195" s="25">
        <f>$P$19*(CLEF!H175)</f>
        <v>35.244521206963547</v>
      </c>
      <c r="I195" s="25">
        <f>$P$19*(CLEF!I175)</f>
        <v>40.095633396761158</v>
      </c>
      <c r="J195" s="25">
        <f>$P$19*(CLEF!J175)</f>
        <v>52.049028473618542</v>
      </c>
      <c r="K195" s="25">
        <f>$P$19*(CLEF!K175)</f>
        <v>68.131283025423357</v>
      </c>
      <c r="L195" s="25">
        <f>$P$19*(CLEF!L175)</f>
        <v>85.158646022040188</v>
      </c>
      <c r="M195" s="25">
        <f>$P$19*(CLEF!M175)</f>
        <v>101.69990933874679</v>
      </c>
      <c r="N195" s="25">
        <f>$P$19*(CLEF!N175)</f>
        <v>115.17711492431884</v>
      </c>
      <c r="O195" s="25">
        <f>$P$19*(CLEF!O175)</f>
        <v>126.66196611509307</v>
      </c>
      <c r="P195" s="25">
        <f>$P$19*(CLEF!P175)</f>
        <v>132.09311209408631</v>
      </c>
      <c r="Q195" s="25">
        <f>$P$19*(CLEF!Q175)</f>
        <v>131.6723990089788</v>
      </c>
      <c r="R195" s="25">
        <f>$P$19*(CLEF!R175)</f>
        <v>124.72168345592176</v>
      </c>
      <c r="S195" s="25">
        <f>$P$19*(CLEF!S175)</f>
        <v>117.90455854124781</v>
      </c>
      <c r="T195" s="25">
        <f>$P$19*(CLEF!T175)</f>
        <v>107.55280011093862</v>
      </c>
      <c r="U195" s="25">
        <f>$P$19*(CLEF!U175)</f>
        <v>96.742455413356581</v>
      </c>
      <c r="V195" s="25">
        <f>$P$19*(CLEF!V175)</f>
        <v>92.746411798326292</v>
      </c>
      <c r="W195" s="25">
        <f>$P$19*(CLEF!W175)</f>
        <v>86.08208500630964</v>
      </c>
      <c r="X195" s="25">
        <f>$P$19*(CLEF!X175)</f>
        <v>75.296595457246497</v>
      </c>
      <c r="Y195" s="25">
        <f>$P$19*(CLEF!Y175)</f>
        <v>63.691108626206621</v>
      </c>
      <c r="Z195" s="13">
        <f t="shared" si="2"/>
        <v>1881.2359456961769</v>
      </c>
    </row>
    <row r="196" spans="1:26" x14ac:dyDescent="0.25">
      <c r="A196" s="24">
        <v>42170</v>
      </c>
      <c r="B196" s="25">
        <f>$P$19*(CLEF!B176)</f>
        <v>53.425078116581155</v>
      </c>
      <c r="C196" s="25">
        <f>$P$19*(CLEF!C176)</f>
        <v>46.379597023588481</v>
      </c>
      <c r="D196" s="25">
        <f>$P$19*(CLEF!D176)</f>
        <v>41.093659769334835</v>
      </c>
      <c r="E196" s="25">
        <f>$P$19*(CLEF!E176)</f>
        <v>38.042829525345496</v>
      </c>
      <c r="F196" s="25">
        <f>$P$19*(CLEF!F176)</f>
        <v>37.182869712683441</v>
      </c>
      <c r="G196" s="25">
        <f>$P$19*(CLEF!G176)</f>
        <v>37.94938693360384</v>
      </c>
      <c r="H196" s="25">
        <f>$P$19*(CLEF!H176)</f>
        <v>39.347240486307307</v>
      </c>
      <c r="I196" s="25">
        <f>$P$19*(CLEF!I176)</f>
        <v>44.102606893795055</v>
      </c>
      <c r="J196" s="25">
        <f>$P$19*(CLEF!J176)</f>
        <v>57.469254145625342</v>
      </c>
      <c r="K196" s="25">
        <f>$P$19*(CLEF!K176)</f>
        <v>75.428194492075633</v>
      </c>
      <c r="L196" s="25">
        <f>$P$19*(CLEF!L176)</f>
        <v>93.160512137258863</v>
      </c>
      <c r="M196" s="25">
        <f>$P$19*(CLEF!M176)</f>
        <v>110.53400721402376</v>
      </c>
      <c r="N196" s="25">
        <f>$P$19*(CLEF!N176)</f>
        <v>125.47052758905582</v>
      </c>
      <c r="O196" s="25">
        <f>$P$19*(CLEF!O176)</f>
        <v>135.38006585004626</v>
      </c>
      <c r="P196" s="25">
        <f>$P$19*(CLEF!P176)</f>
        <v>141.2331876195253</v>
      </c>
      <c r="Q196" s="25">
        <f>$P$19*(CLEF!Q176)</f>
        <v>139.02002774529907</v>
      </c>
      <c r="R196" s="25">
        <f>$P$19*(CLEF!R176)</f>
        <v>131.33920716546331</v>
      </c>
      <c r="S196" s="25">
        <f>$P$19*(CLEF!S176)</f>
        <v>121.9578926751756</v>
      </c>
      <c r="T196" s="25">
        <f>$P$19*(CLEF!T176)</f>
        <v>112.3074835005409</v>
      </c>
      <c r="U196" s="25">
        <f>$P$19*(CLEF!U176)</f>
        <v>102.60642926782538</v>
      </c>
      <c r="V196" s="25">
        <f>$P$19*(CLEF!V176)</f>
        <v>100.72132862899753</v>
      </c>
      <c r="W196" s="25">
        <f>$P$19*(CLEF!W176)</f>
        <v>96.295665966092628</v>
      </c>
      <c r="X196" s="25">
        <f>$P$19*(CLEF!X176)</f>
        <v>83.707681844356273</v>
      </c>
      <c r="Y196" s="25">
        <f>$P$19*(CLEF!Y176)</f>
        <v>70.582478223364987</v>
      </c>
      <c r="Z196" s="13">
        <f t="shared" si="2"/>
        <v>2034.7372125259662</v>
      </c>
    </row>
    <row r="197" spans="1:26" x14ac:dyDescent="0.25">
      <c r="A197" s="24">
        <v>42171</v>
      </c>
      <c r="B197" s="25">
        <f>$P$19*(CLEF!B177)</f>
        <v>57.747311444923774</v>
      </c>
      <c r="C197" s="25">
        <f>$P$19*(CLEF!C177)</f>
        <v>49.902537847525529</v>
      </c>
      <c r="D197" s="25">
        <f>$P$19*(CLEF!D177)</f>
        <v>45.165993928833494</v>
      </c>
      <c r="E197" s="25">
        <f>$P$19*(CLEF!E177)</f>
        <v>42.309129593462515</v>
      </c>
      <c r="F197" s="25">
        <f>$P$19*(CLEF!F177)</f>
        <v>41.35320656581095</v>
      </c>
      <c r="G197" s="25">
        <f>$P$19*(CLEF!G177)</f>
        <v>44.413557568456064</v>
      </c>
      <c r="H197" s="25">
        <f>$P$19*(CLEF!H177)</f>
        <v>50.654961840172575</v>
      </c>
      <c r="I197" s="25">
        <f>$P$19*(CLEF!I177)</f>
        <v>57.507566980658524</v>
      </c>
      <c r="J197" s="25">
        <f>$P$19*(CLEF!J177)</f>
        <v>66.927096959972388</v>
      </c>
      <c r="K197" s="25">
        <f>$P$19*(CLEF!K177)</f>
        <v>79.508424051079743</v>
      </c>
      <c r="L197" s="25">
        <f>$P$19*(CLEF!L177)</f>
        <v>97.252558464224137</v>
      </c>
      <c r="M197" s="25">
        <f>$P$19*(CLEF!M177)</f>
        <v>115.62494445781378</v>
      </c>
      <c r="N197" s="25">
        <f>$P$19*(CLEF!N177)</f>
        <v>128.94694819248085</v>
      </c>
      <c r="O197" s="25">
        <f>$P$19*(CLEF!O177)</f>
        <v>141.18815272353871</v>
      </c>
      <c r="P197" s="25">
        <f>$P$19*(CLEF!P177)</f>
        <v>149.93558991188422</v>
      </c>
      <c r="Q197" s="25">
        <f>$P$19*(CLEF!Q177)</f>
        <v>155.19376360617906</v>
      </c>
      <c r="R197" s="25">
        <f>$P$19*(CLEF!R177)</f>
        <v>158.37308698883027</v>
      </c>
      <c r="S197" s="25">
        <f>$P$19*(CLEF!S177)</f>
        <v>156.12365535404638</v>
      </c>
      <c r="T197" s="25">
        <f>$P$19*(CLEF!T177)</f>
        <v>144.98090675706322</v>
      </c>
      <c r="U197" s="25">
        <f>$P$19*(CLEF!U177)</f>
        <v>126.67618381858854</v>
      </c>
      <c r="V197" s="25">
        <f>$P$19*(CLEF!V177)</f>
        <v>118.39888794834343</v>
      </c>
      <c r="W197" s="25">
        <f>$P$19*(CLEF!W177)</f>
        <v>108.26141840041748</v>
      </c>
      <c r="X197" s="25">
        <f>$P$19*(CLEF!X177)</f>
        <v>91.063065945557142</v>
      </c>
      <c r="Y197" s="25">
        <f>$P$19*(CLEF!Y177)</f>
        <v>74.171762744854306</v>
      </c>
      <c r="Z197" s="13">
        <f t="shared" si="2"/>
        <v>2301.6807120947169</v>
      </c>
    </row>
    <row r="198" spans="1:26" x14ac:dyDescent="0.25">
      <c r="A198" s="24">
        <v>42172</v>
      </c>
      <c r="B198" s="25">
        <f>$P$19*(CLEF!B178)</f>
        <v>60.123198335566435</v>
      </c>
      <c r="C198" s="25">
        <f>$P$19*(CLEF!C178)</f>
        <v>51.340577746938685</v>
      </c>
      <c r="D198" s="25">
        <f>$P$19*(CLEF!D178)</f>
        <v>45.191467064913503</v>
      </c>
      <c r="E198" s="25">
        <f>$P$19*(CLEF!E178)</f>
        <v>41.760384167390384</v>
      </c>
      <c r="F198" s="25">
        <f>$P$19*(CLEF!F178)</f>
        <v>40.577017380756608</v>
      </c>
      <c r="G198" s="25">
        <f>$P$19*(CLEF!G178)</f>
        <v>43.176308969007358</v>
      </c>
      <c r="H198" s="25">
        <f>$P$19*(CLEF!H178)</f>
        <v>49.537327944792786</v>
      </c>
      <c r="I198" s="25">
        <f>$P$19*(CLEF!I178)</f>
        <v>56.95328041240694</v>
      </c>
      <c r="J198" s="25">
        <f>$P$19*(CLEF!J178)</f>
        <v>66.730882917134096</v>
      </c>
      <c r="K198" s="25">
        <f>$P$19*(CLEF!K178)</f>
        <v>77.995026772405055</v>
      </c>
      <c r="L198" s="25">
        <f>$P$19*(CLEF!L178)</f>
        <v>89.562431366739915</v>
      </c>
      <c r="M198" s="25">
        <f>$P$19*(CLEF!M178)</f>
        <v>100.70865090741671</v>
      </c>
      <c r="N198" s="25">
        <f>$P$19*(CLEF!N178)</f>
        <v>110.72002426262461</v>
      </c>
      <c r="O198" s="25">
        <f>$P$19*(CLEF!O178)</f>
        <v>119.80510368263528</v>
      </c>
      <c r="P198" s="25">
        <f>$P$19*(CLEF!P178)</f>
        <v>122.95041062021157</v>
      </c>
      <c r="Q198" s="25">
        <f>$P$19*(CLEF!Q178)</f>
        <v>122.89438719524171</v>
      </c>
      <c r="R198" s="25">
        <f>$P$19*(CLEF!R178)</f>
        <v>120.48359059022188</v>
      </c>
      <c r="S198" s="25">
        <f>$P$19*(CLEF!S178)</f>
        <v>118.3164279011993</v>
      </c>
      <c r="T198" s="25">
        <f>$P$19*(CLEF!T178)</f>
        <v>113.94669291309341</v>
      </c>
      <c r="U198" s="25">
        <f>$P$19*(CLEF!U178)</f>
        <v>106.87262600554969</v>
      </c>
      <c r="V198" s="25">
        <f>$P$19*(CLEF!V178)</f>
        <v>102.74723587845975</v>
      </c>
      <c r="W198" s="25">
        <f>$P$19*(CLEF!W178)</f>
        <v>97.414578525212434</v>
      </c>
      <c r="X198" s="25">
        <f>$P$19*(CLEF!X178)</f>
        <v>81.09323300405849</v>
      </c>
      <c r="Y198" s="25">
        <f>$P$19*(CLEF!Y178)</f>
        <v>65.641501306543475</v>
      </c>
      <c r="Z198" s="13">
        <f t="shared" si="2"/>
        <v>2006.5423658705199</v>
      </c>
    </row>
    <row r="199" spans="1:26" x14ac:dyDescent="0.25">
      <c r="A199" s="24">
        <v>42173</v>
      </c>
      <c r="B199" s="25">
        <f>$P$19*(CLEF!B179)</f>
        <v>52.753158074879359</v>
      </c>
      <c r="C199" s="25">
        <f>$P$19*(CLEF!C179)</f>
        <v>45.05569332263493</v>
      </c>
      <c r="D199" s="25">
        <f>$P$19*(CLEF!D179)</f>
        <v>40.408206238900142</v>
      </c>
      <c r="E199" s="25">
        <f>$P$19*(CLEF!E179)</f>
        <v>37.576765568687556</v>
      </c>
      <c r="F199" s="25">
        <f>$P$19*(CLEF!F179)</f>
        <v>37.121270436097241</v>
      </c>
      <c r="G199" s="25">
        <f>$P$19*(CLEF!G179)</f>
        <v>40.039659043753915</v>
      </c>
      <c r="H199" s="25">
        <f>$P$19*(CLEF!H179)</f>
        <v>46.828039757135947</v>
      </c>
      <c r="I199" s="25">
        <f>$P$19*(CLEF!I179)</f>
        <v>54.250020495923778</v>
      </c>
      <c r="J199" s="25">
        <f>$P$19*(CLEF!J179)</f>
        <v>65.13075393681784</v>
      </c>
      <c r="K199" s="25">
        <f>$P$19*(CLEF!K179)</f>
        <v>78.27418839034074</v>
      </c>
      <c r="L199" s="25">
        <f>$P$19*(CLEF!L179)</f>
        <v>93.697775920967814</v>
      </c>
      <c r="M199" s="25">
        <f>$P$19*(CLEF!M179)</f>
        <v>109.24947039790094</v>
      </c>
      <c r="N199" s="25">
        <f>$P$19*(CLEF!N179)</f>
        <v>118.09667487573239</v>
      </c>
      <c r="O199" s="25">
        <f>$P$19*(CLEF!O179)</f>
        <v>121.30308638067874</v>
      </c>
      <c r="P199" s="25">
        <f>$P$19*(CLEF!P179)</f>
        <v>119.21127508653207</v>
      </c>
      <c r="Q199" s="25">
        <f>$P$19*(CLEF!Q179)</f>
        <v>113.60982186926267</v>
      </c>
      <c r="R199" s="25">
        <f>$P$19*(CLEF!R179)</f>
        <v>107.39564535550717</v>
      </c>
      <c r="S199" s="25">
        <f>$P$19*(CLEF!S179)</f>
        <v>102.21013008253274</v>
      </c>
      <c r="T199" s="25">
        <f>$P$19*(CLEF!T179)</f>
        <v>97.227644269766543</v>
      </c>
      <c r="U199" s="25">
        <f>$P$19*(CLEF!U179)</f>
        <v>92.357512904363901</v>
      </c>
      <c r="V199" s="25">
        <f>$P$19*(CLEF!V179)</f>
        <v>90.497364760061998</v>
      </c>
      <c r="W199" s="25">
        <f>$P$19*(CLEF!W179)</f>
        <v>85.801019954769103</v>
      </c>
      <c r="X199" s="25">
        <f>$P$19*(CLEF!X179)</f>
        <v>73.141800099667634</v>
      </c>
      <c r="Y199" s="25">
        <f>$P$19*(CLEF!Y179)</f>
        <v>59.653945898218865</v>
      </c>
      <c r="Z199" s="13">
        <f t="shared" si="2"/>
        <v>1880.8909231211342</v>
      </c>
    </row>
    <row r="200" spans="1:26" x14ac:dyDescent="0.25">
      <c r="A200" s="24">
        <v>42174</v>
      </c>
      <c r="B200" s="25">
        <f>$P$19*(CLEF!B180)</f>
        <v>48.31793994388174</v>
      </c>
      <c r="C200" s="25">
        <f>$P$19*(CLEF!C180)</f>
        <v>41.556546017197377</v>
      </c>
      <c r="D200" s="25">
        <f>$P$19*(CLEF!D180)</f>
        <v>37.630991683158513</v>
      </c>
      <c r="E200" s="25">
        <f>$P$19*(CLEF!E180)</f>
        <v>35.394673433232839</v>
      </c>
      <c r="F200" s="25">
        <f>$P$19*(CLEF!F180)</f>
        <v>34.825792943106109</v>
      </c>
      <c r="G200" s="25">
        <f>$P$19*(CLEF!G180)</f>
        <v>37.708525384011885</v>
      </c>
      <c r="H200" s="25">
        <f>$P$19*(CLEF!H180)</f>
        <v>44.119387111238161</v>
      </c>
      <c r="I200" s="25">
        <f>$P$19*(CLEF!I180)</f>
        <v>51.204893770445274</v>
      </c>
      <c r="J200" s="25">
        <f>$P$19*(CLEF!J180)</f>
        <v>62.666926498626559</v>
      </c>
      <c r="K200" s="25">
        <f>$P$19*(CLEF!K180)</f>
        <v>77.116153907244026</v>
      </c>
      <c r="L200" s="25">
        <f>$P$19*(CLEF!L180)</f>
        <v>93.856808576625255</v>
      </c>
      <c r="M200" s="25">
        <f>$P$19*(CLEF!M180)</f>
        <v>108.06434659563193</v>
      </c>
      <c r="N200" s="25">
        <f>$P$19*(CLEF!N180)</f>
        <v>120.37268635898783</v>
      </c>
      <c r="O200" s="25">
        <f>$P$19*(CLEF!O180)</f>
        <v>129.63642602280498</v>
      </c>
      <c r="P200" s="25">
        <f>$P$19*(CLEF!P180)</f>
        <v>130.3998600882237</v>
      </c>
      <c r="Q200" s="25">
        <f>$P$19*(CLEF!Q180)</f>
        <v>122.33485511346325</v>
      </c>
      <c r="R200" s="25">
        <f>$P$19*(CLEF!R180)</f>
        <v>114.98738915243339</v>
      </c>
      <c r="S200" s="25">
        <f>$P$19*(CLEF!S180)</f>
        <v>107.67074158077179</v>
      </c>
      <c r="T200" s="25">
        <f>$P$19*(CLEF!T180)</f>
        <v>100.50591587898383</v>
      </c>
      <c r="U200" s="25">
        <f>$P$19*(CLEF!U180)</f>
        <v>93.905768830658033</v>
      </c>
      <c r="V200" s="25">
        <f>$P$19*(CLEF!V180)</f>
        <v>90.485347714660108</v>
      </c>
      <c r="W200" s="25">
        <f>$P$19*(CLEF!W180)</f>
        <v>83.395910909898248</v>
      </c>
      <c r="X200" s="25">
        <f>$P$19*(CLEF!X180)</f>
        <v>71.62639446115918</v>
      </c>
      <c r="Y200" s="25">
        <f>$P$19*(CLEF!Y180)</f>
        <v>58.15120481564275</v>
      </c>
      <c r="Z200" s="13">
        <f t="shared" si="2"/>
        <v>1895.9354867920867</v>
      </c>
    </row>
    <row r="201" spans="1:26" x14ac:dyDescent="0.25">
      <c r="A201" s="24">
        <v>42175</v>
      </c>
      <c r="B201" s="25">
        <f>$P$19*(CLEF!B181)</f>
        <v>47.079069974873164</v>
      </c>
      <c r="C201" s="25">
        <f>$P$19*(CLEF!C181)</f>
        <v>40.143642532430043</v>
      </c>
      <c r="D201" s="25">
        <f>$P$19*(CLEF!D181)</f>
        <v>35.907578373475175</v>
      </c>
      <c r="E201" s="25">
        <f>$P$19*(CLEF!E181)</f>
        <v>33.65787065903195</v>
      </c>
      <c r="F201" s="25">
        <f>$P$19*(CLEF!F181)</f>
        <v>33.09591250729931</v>
      </c>
      <c r="G201" s="25">
        <f>$P$19*(CLEF!G181)</f>
        <v>35.53761367684119</v>
      </c>
      <c r="H201" s="25">
        <f>$P$19*(CLEF!H181)</f>
        <v>41.280126444779668</v>
      </c>
      <c r="I201" s="25">
        <f>$P$19*(CLEF!I181)</f>
        <v>48.61695815245843</v>
      </c>
      <c r="J201" s="25">
        <f>$P$19*(CLEF!J181)</f>
        <v>60.427234252055193</v>
      </c>
      <c r="K201" s="25">
        <f>$P$19*(CLEF!K181)</f>
        <v>76.363643739443205</v>
      </c>
      <c r="L201" s="25">
        <f>$P$19*(CLEF!L181)</f>
        <v>92.843764188711347</v>
      </c>
      <c r="M201" s="25">
        <f>$P$19*(CLEF!M181)</f>
        <v>109.03830935443241</v>
      </c>
      <c r="N201" s="25">
        <f>$P$19*(CLEF!N181)</f>
        <v>122.13932049787897</v>
      </c>
      <c r="O201" s="25">
        <f>$P$19*(CLEF!O181)</f>
        <v>129.85226486107896</v>
      </c>
      <c r="P201" s="25">
        <f>$P$19*(CLEF!P181)</f>
        <v>127.6020460800988</v>
      </c>
      <c r="Q201" s="25">
        <f>$P$19*(CLEF!Q181)</f>
        <v>116.5777623872162</v>
      </c>
      <c r="R201" s="25">
        <f>$P$19*(CLEF!R181)</f>
        <v>109.81797786132037</v>
      </c>
      <c r="S201" s="25">
        <f>$P$19*(CLEF!S181)</f>
        <v>103.92867170331455</v>
      </c>
      <c r="T201" s="25">
        <f>$P$19*(CLEF!T181)</f>
        <v>99.042195783746166</v>
      </c>
      <c r="U201" s="25">
        <f>$P$19*(CLEF!U181)</f>
        <v>92.782912960335025</v>
      </c>
      <c r="V201" s="25">
        <f>$P$19*(CLEF!V181)</f>
        <v>89.15641553390023</v>
      </c>
      <c r="W201" s="25">
        <f>$P$19*(CLEF!W181)</f>
        <v>84.751119331296181</v>
      </c>
      <c r="X201" s="25">
        <f>$P$19*(CLEF!X181)</f>
        <v>74.476704697334824</v>
      </c>
      <c r="Y201" s="25">
        <f>$P$19*(CLEF!Y181)</f>
        <v>62.536989926138972</v>
      </c>
      <c r="Z201" s="13">
        <f t="shared" si="2"/>
        <v>1866.6561054794902</v>
      </c>
    </row>
    <row r="202" spans="1:26" x14ac:dyDescent="0.25">
      <c r="A202" s="24">
        <v>42176</v>
      </c>
      <c r="B202" s="25">
        <f>$P$19*(CLEF!B182)</f>
        <v>51.322476177137695</v>
      </c>
      <c r="C202" s="25">
        <f>$P$19*(CLEF!C182)</f>
        <v>44.102606893795055</v>
      </c>
      <c r="D202" s="25">
        <f>$P$19*(CLEF!D182)</f>
        <v>39.268039136644802</v>
      </c>
      <c r="E202" s="25">
        <f>$P$19*(CLEF!E182)</f>
        <v>36.553898011161557</v>
      </c>
      <c r="F202" s="25">
        <f>$P$19*(CLEF!F182)</f>
        <v>35.387158241697513</v>
      </c>
      <c r="G202" s="25">
        <f>$P$19*(CLEF!G182)</f>
        <v>35.847045115457902</v>
      </c>
      <c r="H202" s="25">
        <f>$P$19*(CLEF!H182)</f>
        <v>36.998225083198236</v>
      </c>
      <c r="I202" s="25">
        <f>$P$19*(CLEF!I182)</f>
        <v>42.853186851793957</v>
      </c>
      <c r="J202" s="25">
        <f>$P$19*(CLEF!J182)</f>
        <v>58.421249022517401</v>
      </c>
      <c r="K202" s="25">
        <f>$P$19*(CLEF!K182)</f>
        <v>77.850059816846866</v>
      </c>
      <c r="L202" s="25">
        <f>$P$19*(CLEF!L182)</f>
        <v>95.380512962233922</v>
      </c>
      <c r="M202" s="25">
        <f>$P$19*(CLEF!M182)</f>
        <v>112.78994946146706</v>
      </c>
      <c r="N202" s="25">
        <f>$P$19*(CLEF!N182)</f>
        <v>127.38808633892785</v>
      </c>
      <c r="O202" s="25">
        <f>$P$19*(CLEF!O182)</f>
        <v>136.20443013773232</v>
      </c>
      <c r="P202" s="25">
        <f>$P$19*(CLEF!P182)</f>
        <v>133.53439513157826</v>
      </c>
      <c r="Q202" s="25">
        <f>$P$19*(CLEF!Q182)</f>
        <v>124.15800220007274</v>
      </c>
      <c r="R202" s="25">
        <f>$P$19*(CLEF!R182)</f>
        <v>116.305129734056</v>
      </c>
      <c r="S202" s="25">
        <f>$P$19*(CLEF!S182)</f>
        <v>110.06964880728428</v>
      </c>
      <c r="T202" s="25">
        <f>$P$19*(CLEF!T182)</f>
        <v>102.70882450054239</v>
      </c>
      <c r="U202" s="25">
        <f>$P$19*(CLEF!U182)</f>
        <v>95.244849731610884</v>
      </c>
      <c r="V202" s="25">
        <f>$P$19*(CLEF!V182)</f>
        <v>91.606346430627454</v>
      </c>
      <c r="W202" s="25">
        <f>$P$19*(CLEF!W182)</f>
        <v>87.352565298391283</v>
      </c>
      <c r="X202" s="25">
        <f>$P$19*(CLEF!X182)</f>
        <v>77.249332819892302</v>
      </c>
      <c r="Y202" s="25">
        <f>$P$19*(CLEF!Y182)</f>
        <v>64.825263016691054</v>
      </c>
      <c r="Z202" s="13">
        <f t="shared" si="2"/>
        <v>1933.4212809213584</v>
      </c>
    </row>
    <row r="203" spans="1:26" x14ac:dyDescent="0.25">
      <c r="A203" s="24">
        <v>42177</v>
      </c>
      <c r="B203" s="25">
        <f>$P$19*(CLEF!B183)</f>
        <v>53.572916380388008</v>
      </c>
      <c r="C203" s="25">
        <f>$P$19*(CLEF!C183)</f>
        <v>46.732996940663803</v>
      </c>
      <c r="D203" s="25">
        <f>$P$19*(CLEF!D183)</f>
        <v>41.540260508970384</v>
      </c>
      <c r="E203" s="25">
        <f>$P$19*(CLEF!E183)</f>
        <v>38.433410430642638</v>
      </c>
      <c r="F203" s="25">
        <f>$P$19*(CLEF!F183)</f>
        <v>36.714465063307031</v>
      </c>
      <c r="G203" s="25">
        <f>$P$19*(CLEF!G183)</f>
        <v>36.61502492023817</v>
      </c>
      <c r="H203" s="25">
        <f>$P$19*(CLEF!H183)</f>
        <v>37.067412959784086</v>
      </c>
      <c r="I203" s="25">
        <f>$P$19*(CLEF!I183)</f>
        <v>42.869727693809907</v>
      </c>
      <c r="J203" s="25">
        <f>$P$19*(CLEF!J183)</f>
        <v>57.651353815360878</v>
      </c>
      <c r="K203" s="25">
        <f>$P$19*(CLEF!K183)</f>
        <v>77.52715792502643</v>
      </c>
      <c r="L203" s="25">
        <f>$P$19*(CLEF!L183)</f>
        <v>96.09742481234538</v>
      </c>
      <c r="M203" s="25">
        <f>$P$19*(CLEF!M183)</f>
        <v>111.31899544082101</v>
      </c>
      <c r="N203" s="25">
        <f>$P$19*(CLEF!N183)</f>
        <v>126.32098060662871</v>
      </c>
      <c r="O203" s="25">
        <f>$P$19*(CLEF!O183)</f>
        <v>137.80134191230769</v>
      </c>
      <c r="P203" s="25">
        <f>$P$19*(CLEF!P183)</f>
        <v>145.34619365889168</v>
      </c>
      <c r="Q203" s="25">
        <f>$P$19*(CLEF!Q183)</f>
        <v>146.5212585067529</v>
      </c>
      <c r="R203" s="25">
        <f>$P$19*(CLEF!R183)</f>
        <v>141.57869373293136</v>
      </c>
      <c r="S203" s="25">
        <f>$P$19*(CLEF!S183)</f>
        <v>130.70297281348175</v>
      </c>
      <c r="T203" s="25">
        <f>$P$19*(CLEF!T183)</f>
        <v>117.47971463418575</v>
      </c>
      <c r="U203" s="25">
        <f>$P$19*(CLEF!U183)</f>
        <v>106.50727207860162</v>
      </c>
      <c r="V203" s="25">
        <f>$P$19*(CLEF!V183)</f>
        <v>102.18458872445596</v>
      </c>
      <c r="W203" s="25">
        <f>$P$19*(CLEF!W183)</f>
        <v>95.911759246663436</v>
      </c>
      <c r="X203" s="25">
        <f>$P$19*(CLEF!X183)</f>
        <v>83.292116527809554</v>
      </c>
      <c r="Y203" s="25">
        <f>$P$19*(CLEF!Y183)</f>
        <v>68.100005035235014</v>
      </c>
      <c r="Z203" s="13">
        <f t="shared" si="2"/>
        <v>2077.8880443693033</v>
      </c>
    </row>
    <row r="204" spans="1:26" x14ac:dyDescent="0.25">
      <c r="A204" s="24">
        <v>42178</v>
      </c>
      <c r="B204" s="25">
        <f>$P$19*(CLEF!B184)</f>
        <v>55.240782622201571</v>
      </c>
      <c r="C204" s="25">
        <f>$P$19*(CLEF!C184)</f>
        <v>48.054866349445639</v>
      </c>
      <c r="D204" s="25">
        <f>$P$19*(CLEF!D184)</f>
        <v>43.2427404375496</v>
      </c>
      <c r="E204" s="25">
        <f>$P$19*(CLEF!E184)</f>
        <v>40.456402087402203</v>
      </c>
      <c r="F204" s="25">
        <f>$P$19*(CLEF!F184)</f>
        <v>39.863994184459152</v>
      </c>
      <c r="G204" s="25">
        <f>$P$19*(CLEF!G184)</f>
        <v>43.043599232196293</v>
      </c>
      <c r="H204" s="25">
        <f>$P$19*(CLEF!H184)</f>
        <v>49.546219545034212</v>
      </c>
      <c r="I204" s="25">
        <f>$P$19*(CLEF!I184)</f>
        <v>58.016417300123997</v>
      </c>
      <c r="J204" s="25">
        <f>$P$19*(CLEF!J184)</f>
        <v>71.412727954886492</v>
      </c>
      <c r="K204" s="25">
        <f>$P$19*(CLEF!K184)</f>
        <v>87.718959311570302</v>
      </c>
      <c r="L204" s="25">
        <f>$P$19*(CLEF!L184)</f>
        <v>106.71596915100669</v>
      </c>
      <c r="M204" s="25">
        <f>$P$19*(CLEF!M184)</f>
        <v>124.90515474685488</v>
      </c>
      <c r="N204" s="25">
        <f>$P$19*(CLEF!N184)</f>
        <v>141.87947693632424</v>
      </c>
      <c r="O204" s="25">
        <f>$P$19*(CLEF!O184)</f>
        <v>156.10787133733925</v>
      </c>
      <c r="P204" s="25">
        <f>$P$19*(CLEF!P184)</f>
        <v>164.45562975831976</v>
      </c>
      <c r="Q204" s="25">
        <f>$P$19*(CLEF!Q184)</f>
        <v>166.37280032104078</v>
      </c>
      <c r="R204" s="25">
        <f>$P$19*(CLEF!R184)</f>
        <v>163.03310776993055</v>
      </c>
      <c r="S204" s="25">
        <f>$P$19*(CLEF!S184)</f>
        <v>155.87120683690327</v>
      </c>
      <c r="T204" s="25">
        <f>$P$19*(CLEF!T184)</f>
        <v>145.66619671428936</v>
      </c>
      <c r="U204" s="25">
        <f>$P$19*(CLEF!U184)</f>
        <v>132.00601295116411</v>
      </c>
      <c r="V204" s="25">
        <f>$P$19*(CLEF!V184)</f>
        <v>123.30084627158065</v>
      </c>
      <c r="W204" s="25">
        <f>$P$19*(CLEF!W184)</f>
        <v>112.10676122049134</v>
      </c>
      <c r="X204" s="25">
        <f>$P$19*(CLEF!X184)</f>
        <v>95.257178762986157</v>
      </c>
      <c r="Y204" s="25">
        <f>$P$19*(CLEF!Y184)</f>
        <v>76.540373021470685</v>
      </c>
      <c r="Z204" s="13">
        <f t="shared" si="2"/>
        <v>2400.8152948245715</v>
      </c>
    </row>
    <row r="205" spans="1:26" x14ac:dyDescent="0.25">
      <c r="A205" s="24">
        <v>42179</v>
      </c>
      <c r="B205" s="25">
        <f>$P$19*(CLEF!B185)</f>
        <v>62.197793350033493</v>
      </c>
      <c r="C205" s="25">
        <f>$P$19*(CLEF!C185)</f>
        <v>52.909252796127596</v>
      </c>
      <c r="D205" s="25">
        <f>$P$19*(CLEF!D185)</f>
        <v>47.165787712948124</v>
      </c>
      <c r="E205" s="25">
        <f>$P$19*(CLEF!E185)</f>
        <v>43.592343461391295</v>
      </c>
      <c r="F205" s="25">
        <f>$P$19*(CLEF!F185)</f>
        <v>42.432473766686421</v>
      </c>
      <c r="G205" s="25">
        <f>$P$19*(CLEF!G185)</f>
        <v>45.225442417206779</v>
      </c>
      <c r="H205" s="25">
        <f>$P$19*(CLEF!H185)</f>
        <v>51.694196293570791</v>
      </c>
      <c r="I205" s="25">
        <f>$P$19*(CLEF!I185)</f>
        <v>60.152587653634569</v>
      </c>
      <c r="J205" s="25">
        <f>$P$19*(CLEF!J185)</f>
        <v>74.498510202911874</v>
      </c>
      <c r="K205" s="25">
        <f>$P$19*(CLEF!K185)</f>
        <v>91.654716225273262</v>
      </c>
      <c r="L205" s="25">
        <f>$P$19*(CLEF!L185)</f>
        <v>112.21379076147787</v>
      </c>
      <c r="M205" s="25">
        <f>$P$19*(CLEF!M185)</f>
        <v>131.1366013997611</v>
      </c>
      <c r="N205" s="25">
        <f>$P$19*(CLEF!N185)</f>
        <v>148.40812453935601</v>
      </c>
      <c r="O205" s="25">
        <f>$P$19*(CLEF!O185)</f>
        <v>164.37463907733934</v>
      </c>
      <c r="P205" s="25">
        <f>$P$19*(CLEF!P185)</f>
        <v>174.11924447735214</v>
      </c>
      <c r="Q205" s="25">
        <f>$P$19*(CLEF!Q185)</f>
        <v>179.54505358119712</v>
      </c>
      <c r="R205" s="25">
        <f>$P$19*(CLEF!R185)</f>
        <v>180.52816367298712</v>
      </c>
      <c r="S205" s="25">
        <f>$P$19*(CLEF!S185)</f>
        <v>173.83598156043126</v>
      </c>
      <c r="T205" s="25">
        <f>$P$19*(CLEF!T185)</f>
        <v>165.18544354499545</v>
      </c>
      <c r="U205" s="25">
        <f>$P$19*(CLEF!U185)</f>
        <v>150.74102758246369</v>
      </c>
      <c r="V205" s="25">
        <f>$P$19*(CLEF!V185)</f>
        <v>143.07069084841899</v>
      </c>
      <c r="W205" s="25">
        <f>$P$19*(CLEF!W185)</f>
        <v>130.21239521724763</v>
      </c>
      <c r="X205" s="25">
        <f>$P$19*(CLEF!X185)</f>
        <v>110.36141713209074</v>
      </c>
      <c r="Y205" s="25">
        <f>$P$19*(CLEF!Y185)</f>
        <v>89.945406516798471</v>
      </c>
      <c r="Z205" s="13">
        <f t="shared" si="2"/>
        <v>2625.201083791701</v>
      </c>
    </row>
    <row r="206" spans="1:26" x14ac:dyDescent="0.25">
      <c r="A206" s="24">
        <v>42180</v>
      </c>
      <c r="B206" s="25">
        <f>$P$19*(CLEF!B186)</f>
        <v>73.704677054081472</v>
      </c>
      <c r="C206" s="25">
        <f>$P$19*(CLEF!C186)</f>
        <v>62.59694389562258</v>
      </c>
      <c r="D206" s="25">
        <f>$P$19*(CLEF!D186)</f>
        <v>54.987567704732562</v>
      </c>
      <c r="E206" s="25">
        <f>$P$19*(CLEF!E186)</f>
        <v>50.475302602916777</v>
      </c>
      <c r="F206" s="25">
        <f>$P$19*(CLEF!F186)</f>
        <v>48.819758211215699</v>
      </c>
      <c r="G206" s="25">
        <f>$P$19*(CLEF!G186)</f>
        <v>51.440193431987453</v>
      </c>
      <c r="H206" s="25">
        <f>$P$19*(CLEF!H186)</f>
        <v>57.929850767527213</v>
      </c>
      <c r="I206" s="25">
        <f>$P$19*(CLEF!I186)</f>
        <v>66.679295517788361</v>
      </c>
      <c r="J206" s="25">
        <f>$P$19*(CLEF!J186)</f>
        <v>81.708695952308275</v>
      </c>
      <c r="K206" s="25">
        <f>$P$19*(CLEF!K186)</f>
        <v>101.52163369145994</v>
      </c>
      <c r="L206" s="25">
        <f>$P$19*(CLEF!L186)</f>
        <v>124.07356012439186</v>
      </c>
      <c r="M206" s="25">
        <f>$P$19*(CLEF!M186)</f>
        <v>142.46692218770343</v>
      </c>
      <c r="N206" s="25">
        <f>$P$19*(CLEF!N186)</f>
        <v>159.85502554886912</v>
      </c>
      <c r="O206" s="25">
        <f>$P$19*(CLEF!O186)</f>
        <v>174.03590791718565</v>
      </c>
      <c r="P206" s="25">
        <f>$P$19*(CLEF!P186)</f>
        <v>183.06604469228003</v>
      </c>
      <c r="Q206" s="25">
        <f>$P$19*(CLEF!Q186)</f>
        <v>183.97305214931197</v>
      </c>
      <c r="R206" s="25">
        <f>$P$19*(CLEF!R186)</f>
        <v>176.42720659574621</v>
      </c>
      <c r="S206" s="25">
        <f>$P$19*(CLEF!S186)</f>
        <v>166.79672143583113</v>
      </c>
      <c r="T206" s="25">
        <f>$P$19*(CLEF!T186)</f>
        <v>155.00497299429566</v>
      </c>
      <c r="U206" s="25">
        <f>$P$19*(CLEF!U186)</f>
        <v>140.13937716457343</v>
      </c>
      <c r="V206" s="25">
        <f>$P$19*(CLEF!V186)</f>
        <v>131.32473013858839</v>
      </c>
      <c r="W206" s="25">
        <f>$P$19*(CLEF!W186)</f>
        <v>120.26183319451158</v>
      </c>
      <c r="X206" s="25">
        <f>$P$19*(CLEF!X186)</f>
        <v>103.78705759957261</v>
      </c>
      <c r="Y206" s="25">
        <f>$P$19*(CLEF!Y186)</f>
        <v>84.588382340903621</v>
      </c>
      <c r="Z206" s="13">
        <f t="shared" si="2"/>
        <v>2695.6647129134044</v>
      </c>
    </row>
    <row r="207" spans="1:26" x14ac:dyDescent="0.25">
      <c r="A207" s="24">
        <v>42181</v>
      </c>
      <c r="B207" s="25">
        <f>$P$19*(CLEF!B187)</f>
        <v>69.377768723646653</v>
      </c>
      <c r="C207" s="25">
        <f>$P$19*(CLEF!C187)</f>
        <v>58.430905028289516</v>
      </c>
      <c r="D207" s="25">
        <f>$P$19*(CLEF!D187)</f>
        <v>51.530836927067647</v>
      </c>
      <c r="E207" s="25">
        <f>$P$19*(CLEF!E187)</f>
        <v>47.313390989877327</v>
      </c>
      <c r="F207" s="25">
        <f>$P$19*(CLEF!F187)</f>
        <v>45.719519682185798</v>
      </c>
      <c r="G207" s="25">
        <f>$P$19*(CLEF!G187)</f>
        <v>47.914854066270372</v>
      </c>
      <c r="H207" s="25">
        <f>$P$19*(CLEF!H187)</f>
        <v>54.408312683593238</v>
      </c>
      <c r="I207" s="25">
        <f>$P$19*(CLEF!I187)</f>
        <v>62.807008998593773</v>
      </c>
      <c r="J207" s="25">
        <f>$P$19*(CLEF!J187)</f>
        <v>77.87235364829526</v>
      </c>
      <c r="K207" s="25">
        <f>$P$19*(CLEF!K187)</f>
        <v>98.33941506301737</v>
      </c>
      <c r="L207" s="25">
        <f>$P$19*(CLEF!L187)</f>
        <v>120.10949347579718</v>
      </c>
      <c r="M207" s="25">
        <f>$P$19*(CLEF!M187)</f>
        <v>138.41001417864828</v>
      </c>
      <c r="N207" s="25">
        <f>$P$19*(CLEF!N187)</f>
        <v>153.23283002890776</v>
      </c>
      <c r="O207" s="25">
        <f>$P$19*(CLEF!O187)</f>
        <v>163.3074316104836</v>
      </c>
      <c r="P207" s="25">
        <f>$P$19*(CLEF!P187)</f>
        <v>173.46974832774748</v>
      </c>
      <c r="Q207" s="25">
        <f>$P$19*(CLEF!Q187)</f>
        <v>176.84694143327479</v>
      </c>
      <c r="R207" s="25">
        <f>$P$19*(CLEF!R187)</f>
        <v>176.93094824463728</v>
      </c>
      <c r="S207" s="25">
        <f>$P$19*(CLEF!S187)</f>
        <v>171.62782503159153</v>
      </c>
      <c r="T207" s="25">
        <f>$P$19*(CLEF!T187)</f>
        <v>162.19543101682274</v>
      </c>
      <c r="U207" s="25">
        <f>$P$19*(CLEF!U187)</f>
        <v>147.31748501089575</v>
      </c>
      <c r="V207" s="25">
        <f>$P$19*(CLEF!V187)</f>
        <v>137.06087392432858</v>
      </c>
      <c r="W207" s="25">
        <f>$P$19*(CLEF!W187)</f>
        <v>125.00400283470061</v>
      </c>
      <c r="X207" s="25">
        <f>$P$19*(CLEF!X187)</f>
        <v>106.40300014253577</v>
      </c>
      <c r="Y207" s="25">
        <f>$P$19*(CLEF!Y187)</f>
        <v>86.504544335158229</v>
      </c>
      <c r="Z207" s="13">
        <f t="shared" si="2"/>
        <v>2652.1349354063668</v>
      </c>
    </row>
    <row r="208" spans="1:26" x14ac:dyDescent="0.25">
      <c r="A208" s="24">
        <v>42182</v>
      </c>
      <c r="B208" s="25">
        <f>$P$19*(CLEF!B188)</f>
        <v>70.497598888570522</v>
      </c>
      <c r="C208" s="25">
        <f>$P$19*(CLEF!C188)</f>
        <v>60.319262768762769</v>
      </c>
      <c r="D208" s="25">
        <f>$P$19*(CLEF!D188)</f>
        <v>53.462018532498689</v>
      </c>
      <c r="E208" s="25">
        <f>$P$19*(CLEF!E188)</f>
        <v>49.324168914425698</v>
      </c>
      <c r="F208" s="25">
        <f>$P$19*(CLEF!F188)</f>
        <v>47.9935858411366</v>
      </c>
      <c r="G208" s="25">
        <f>$P$19*(CLEF!G188)</f>
        <v>50.789915721613177</v>
      </c>
      <c r="H208" s="25">
        <f>$P$19*(CLEF!H188)</f>
        <v>56.278411265442671</v>
      </c>
      <c r="I208" s="25">
        <f>$P$19*(CLEF!I188)</f>
        <v>64.571235818605913</v>
      </c>
      <c r="J208" s="25">
        <f>$P$19*(CLEF!J188)</f>
        <v>79.598563261926742</v>
      </c>
      <c r="K208" s="25">
        <f>$P$19*(CLEF!K188)</f>
        <v>98.878827241184993</v>
      </c>
      <c r="L208" s="25">
        <f>$P$19*(CLEF!L188)</f>
        <v>117.93199415687138</v>
      </c>
      <c r="M208" s="25">
        <f>$P$19*(CLEF!M188)</f>
        <v>136.01283683855604</v>
      </c>
      <c r="N208" s="25">
        <f>$P$19*(CLEF!N188)</f>
        <v>147.88534456482574</v>
      </c>
      <c r="O208" s="25">
        <f>$P$19*(CLEF!O188)</f>
        <v>158.2300398241978</v>
      </c>
      <c r="P208" s="25">
        <f>$P$19*(CLEF!P188)</f>
        <v>167.35189369316325</v>
      </c>
      <c r="Q208" s="25">
        <f>$P$19*(CLEF!Q188)</f>
        <v>168.35025000486726</v>
      </c>
      <c r="R208" s="25">
        <f>$P$19*(CLEF!R188)</f>
        <v>164.82844382045485</v>
      </c>
      <c r="S208" s="25">
        <f>$P$19*(CLEF!S188)</f>
        <v>156.32892018178515</v>
      </c>
      <c r="T208" s="25">
        <f>$P$19*(CLEF!T188)</f>
        <v>141.47349501500338</v>
      </c>
      <c r="U208" s="25">
        <f>$P$19*(CLEF!U188)</f>
        <v>126.59088956638701</v>
      </c>
      <c r="V208" s="25">
        <f>$P$19*(CLEF!V188)</f>
        <v>118.63268074157165</v>
      </c>
      <c r="W208" s="25">
        <f>$P$19*(CLEF!W188)</f>
        <v>107.85433455421368</v>
      </c>
      <c r="X208" s="25">
        <f>$P$19*(CLEF!X188)</f>
        <v>94.86304552635012</v>
      </c>
      <c r="Y208" s="25">
        <f>$P$19*(CLEF!Y188)</f>
        <v>79.238312819085493</v>
      </c>
      <c r="Z208" s="13">
        <f t="shared" si="2"/>
        <v>2517.2860695615009</v>
      </c>
    </row>
    <row r="209" spans="1:26" x14ac:dyDescent="0.25">
      <c r="A209" s="24">
        <v>42183</v>
      </c>
      <c r="B209" s="25">
        <f>$P$19*(CLEF!B189)</f>
        <v>64.327838884281448</v>
      </c>
      <c r="C209" s="25">
        <f>$P$19*(CLEF!C189)</f>
        <v>54.464235570883659</v>
      </c>
      <c r="D209" s="25">
        <f>$P$19*(CLEF!D189)</f>
        <v>48.24771676857349</v>
      </c>
      <c r="E209" s="25">
        <f>$P$19*(CLEF!E189)</f>
        <v>43.801108755793102</v>
      </c>
      <c r="F209" s="25">
        <f>$P$19*(CLEF!F189)</f>
        <v>41.199002112519075</v>
      </c>
      <c r="G209" s="25">
        <f>$P$19*(CLEF!G189)</f>
        <v>39.141482944147619</v>
      </c>
      <c r="H209" s="25">
        <f>$P$19*(CLEF!H189)</f>
        <v>44.886263395299281</v>
      </c>
      <c r="I209" s="25">
        <f>$P$19*(CLEF!I189)</f>
        <v>48.520116030692229</v>
      </c>
      <c r="J209" s="25">
        <f>$P$19*(CLEF!J189)</f>
        <v>64.601692751079156</v>
      </c>
      <c r="K209" s="25">
        <f>$P$19*(CLEF!K189)</f>
        <v>85.765919139009171</v>
      </c>
      <c r="L209" s="25">
        <f>$P$19*(CLEF!L189)</f>
        <v>104.45735667067352</v>
      </c>
      <c r="M209" s="25">
        <f>$P$19*(CLEF!M189)</f>
        <v>125.06050501052471</v>
      </c>
      <c r="N209" s="25">
        <f>$P$19*(CLEF!N189)</f>
        <v>142.69318582582983</v>
      </c>
      <c r="O209" s="25">
        <f>$P$19*(CLEF!O189)</f>
        <v>154.12546937488409</v>
      </c>
      <c r="P209" s="25">
        <f>$P$19*(CLEF!P189)</f>
        <v>161.29573049470449</v>
      </c>
      <c r="Q209" s="25">
        <f>$P$19*(CLEF!Q189)</f>
        <v>166.73146769439052</v>
      </c>
      <c r="R209" s="25">
        <f>$P$19*(CLEF!R189)</f>
        <v>166.07963244790358</v>
      </c>
      <c r="S209" s="25">
        <f>$P$19*(CLEF!S189)</f>
        <v>162.27588310309207</v>
      </c>
      <c r="T209" s="25">
        <f>$P$19*(CLEF!T189)</f>
        <v>151.22221886924029</v>
      </c>
      <c r="U209" s="25">
        <f>$P$19*(CLEF!U189)</f>
        <v>136.45517869038355</v>
      </c>
      <c r="V209" s="25">
        <f>$P$19*(CLEF!V189)</f>
        <v>128.40241537496749</v>
      </c>
      <c r="W209" s="25">
        <f>$P$19*(CLEF!W189)</f>
        <v>118.81161905983269</v>
      </c>
      <c r="X209" s="25">
        <f>$P$19*(CLEF!X189)</f>
        <v>103.64554004391961</v>
      </c>
      <c r="Y209" s="25">
        <f>$P$19*(CLEF!Y189)</f>
        <v>86.63383539191058</v>
      </c>
      <c r="Z209" s="13">
        <f t="shared" si="2"/>
        <v>2442.8454144045349</v>
      </c>
    </row>
    <row r="210" spans="1:26" x14ac:dyDescent="0.25">
      <c r="A210" s="24">
        <v>42184</v>
      </c>
      <c r="B210" s="25">
        <f>$P$19*(CLEF!B190)</f>
        <v>72.097584243630465</v>
      </c>
      <c r="C210" s="25">
        <f>$P$19*(CLEF!C190)</f>
        <v>61.879392115202521</v>
      </c>
      <c r="D210" s="25">
        <f>$P$19*(CLEF!D190)</f>
        <v>54.762976103964853</v>
      </c>
      <c r="E210" s="25">
        <f>$P$19*(CLEF!E190)</f>
        <v>49.973954708297178</v>
      </c>
      <c r="F210" s="25">
        <f>$P$19*(CLEF!F190)</f>
        <v>47.304702060830877</v>
      </c>
      <c r="G210" s="25">
        <f>$P$19*(CLEF!G190)</f>
        <v>46.285010616264103</v>
      </c>
      <c r="H210" s="25">
        <f>$P$19*(CLEF!H190)</f>
        <v>45.959000434522146</v>
      </c>
      <c r="I210" s="25">
        <f>$P$19*(CLEF!I190)</f>
        <v>50.116941630113814</v>
      </c>
      <c r="J210" s="25">
        <f>$P$19*(CLEF!J190)</f>
        <v>66.844445412486607</v>
      </c>
      <c r="K210" s="25">
        <f>$P$19*(CLEF!K190)</f>
        <v>89.729882457211119</v>
      </c>
      <c r="L210" s="25">
        <f>$P$19*(CLEF!L190)</f>
        <v>113.15247756149766</v>
      </c>
      <c r="M210" s="25">
        <f>$P$19*(CLEF!M190)</f>
        <v>135.89500029495179</v>
      </c>
      <c r="N210" s="25">
        <f>$P$19*(CLEF!N190)</f>
        <v>154.5020930969423</v>
      </c>
      <c r="O210" s="25">
        <f>$P$19*(CLEF!O190)</f>
        <v>163.87294209355511</v>
      </c>
      <c r="P210" s="25">
        <f>$P$19*(CLEF!P190)</f>
        <v>164.29366834431113</v>
      </c>
      <c r="Q210" s="25">
        <f>$P$19*(CLEF!Q190)</f>
        <v>158.02353024423783</v>
      </c>
      <c r="R210" s="25">
        <f>$P$19*(CLEF!R190)</f>
        <v>153.17028601730243</v>
      </c>
      <c r="S210" s="25">
        <f>$P$19*(CLEF!S190)</f>
        <v>145.51377042146214</v>
      </c>
      <c r="T210" s="25">
        <f>$P$19*(CLEF!T190)</f>
        <v>130.81853688636429</v>
      </c>
      <c r="U210" s="25">
        <f>$P$19*(CLEF!U190)</f>
        <v>117.79484799547714</v>
      </c>
      <c r="V210" s="25">
        <f>$P$19*(CLEF!V190)</f>
        <v>110.29507223766129</v>
      </c>
      <c r="W210" s="25">
        <f>$P$19*(CLEF!W190)</f>
        <v>102.84970132796873</v>
      </c>
      <c r="X210" s="25">
        <f>$P$19*(CLEF!X190)</f>
        <v>89.15641553390023</v>
      </c>
      <c r="Y210" s="25">
        <f>$P$19*(CLEF!Y190)</f>
        <v>73.49876032726273</v>
      </c>
      <c r="Z210" s="13">
        <f t="shared" si="2"/>
        <v>2397.7909921654182</v>
      </c>
    </row>
    <row r="211" spans="1:26" x14ac:dyDescent="0.25">
      <c r="A211" s="24">
        <v>42185</v>
      </c>
      <c r="B211" s="25">
        <f>$P$19*(CLEF!B191)</f>
        <v>60.919230546654241</v>
      </c>
      <c r="C211" s="25">
        <f>$P$19*(CLEF!C191)</f>
        <v>52.204078720086343</v>
      </c>
      <c r="D211" s="25">
        <f>$P$19*(CLEF!D191)</f>
        <v>46.672565417203053</v>
      </c>
      <c r="E211" s="25">
        <f>$P$19*(CLEF!E191)</f>
        <v>43.542313997117276</v>
      </c>
      <c r="F211" s="25">
        <f>$P$19*(CLEF!F191)</f>
        <v>43.159709081052725</v>
      </c>
      <c r="G211" s="25">
        <f>$P$19*(CLEF!G191)</f>
        <v>46.551819664240853</v>
      </c>
      <c r="H211" s="25">
        <f>$P$19*(CLEF!H191)</f>
        <v>53.074780904000711</v>
      </c>
      <c r="I211" s="25">
        <f>$P$19*(CLEF!I191)</f>
        <v>60.172184521937119</v>
      </c>
      <c r="J211" s="25">
        <f>$P$19*(CLEF!J191)</f>
        <v>72.861170711404483</v>
      </c>
      <c r="K211" s="25">
        <f>$P$19*(CLEF!K191)</f>
        <v>91.075121291027358</v>
      </c>
      <c r="L211" s="25">
        <f>$P$19*(CLEF!L191)</f>
        <v>109.57981846134187</v>
      </c>
      <c r="M211" s="25">
        <f>$P$19*(CLEF!M191)</f>
        <v>126.76150679584129</v>
      </c>
      <c r="N211" s="25">
        <f>$P$19*(CLEF!N191)</f>
        <v>141.29324531836065</v>
      </c>
      <c r="O211" s="25">
        <f>$P$19*(CLEF!O191)</f>
        <v>154.20389474920361</v>
      </c>
      <c r="P211" s="25">
        <f>$P$19*(CLEF!P191)</f>
        <v>162.30806952302643</v>
      </c>
      <c r="Q211" s="25">
        <f>$P$19*(CLEF!Q191)</f>
        <v>166.340213346225</v>
      </c>
      <c r="R211" s="25">
        <f>$P$19*(CLEF!R191)</f>
        <v>162.75901452770572</v>
      </c>
      <c r="S211" s="25">
        <f>$P$19*(CLEF!S191)</f>
        <v>149.39468323313309</v>
      </c>
      <c r="T211" s="25">
        <f>$P$19*(CLEF!T191)</f>
        <v>136.76524527180027</v>
      </c>
      <c r="U211" s="25">
        <f>$P$19*(CLEF!U191)</f>
        <v>125.52713509006787</v>
      </c>
      <c r="V211" s="25">
        <f>$P$19*(CLEF!V191)</f>
        <v>119.48729091239601</v>
      </c>
      <c r="W211" s="25">
        <f>$P$19*(CLEF!W191)</f>
        <v>110.64028352033294</v>
      </c>
      <c r="X211" s="25">
        <f>$P$19*(CLEF!X191)</f>
        <v>96.41967041653642</v>
      </c>
      <c r="Y211" s="25">
        <f>$P$19*(CLEF!Y191)</f>
        <v>79.384566018605582</v>
      </c>
      <c r="Z211" s="13">
        <f t="shared" si="2"/>
        <v>2411.0976120393011</v>
      </c>
    </row>
    <row r="212" spans="1:26" x14ac:dyDescent="0.25">
      <c r="A212" s="24">
        <v>42186</v>
      </c>
      <c r="B212" s="25">
        <f>$P$19*(CLEF!B192)</f>
        <v>65.293976061409424</v>
      </c>
      <c r="C212" s="25">
        <f>$P$19*(CLEF!C192)</f>
        <v>56.174213934718281</v>
      </c>
      <c r="D212" s="25">
        <f>$P$19*(CLEF!D192)</f>
        <v>50.861964533512477</v>
      </c>
      <c r="E212" s="25">
        <f>$P$19*(CLEF!E192)</f>
        <v>47.766314831421013</v>
      </c>
      <c r="F212" s="25">
        <f>$P$19*(CLEF!F192)</f>
        <v>47.044405221349706</v>
      </c>
      <c r="G212" s="25">
        <f>$P$19*(CLEF!G192)</f>
        <v>50.574075686461981</v>
      </c>
      <c r="H212" s="25">
        <f>$P$19*(CLEF!H192)</f>
        <v>58.006795604829783</v>
      </c>
      <c r="I212" s="25">
        <f>$P$19*(CLEF!I192)</f>
        <v>64.459621839230394</v>
      </c>
      <c r="J212" s="25">
        <f>$P$19*(CLEF!J192)</f>
        <v>73.055395145484141</v>
      </c>
      <c r="K212" s="25">
        <f>$P$19*(CLEF!K192)</f>
        <v>85.882949785342035</v>
      </c>
      <c r="L212" s="25">
        <f>$P$19*(CLEF!L192)</f>
        <v>99.911563050695165</v>
      </c>
      <c r="M212" s="25">
        <f>$P$19*(CLEF!M192)</f>
        <v>114.94675397679781</v>
      </c>
      <c r="N212" s="25">
        <f>$P$19*(CLEF!N192)</f>
        <v>124.80634575699565</v>
      </c>
      <c r="O212" s="25">
        <f>$P$19*(CLEF!O192)</f>
        <v>129.33455326225953</v>
      </c>
      <c r="P212" s="25">
        <f>$P$19*(CLEF!P192)</f>
        <v>133.81189947364004</v>
      </c>
      <c r="Q212" s="25">
        <f>$P$19*(CLEF!Q192)</f>
        <v>135.74777642807462</v>
      </c>
      <c r="R212" s="25">
        <f>$P$19*(CLEF!R192)</f>
        <v>139.13921117464008</v>
      </c>
      <c r="S212" s="25">
        <f>$P$19*(CLEF!S192)</f>
        <v>137.03129669655013</v>
      </c>
      <c r="T212" s="25">
        <f>$P$19*(CLEF!T192)</f>
        <v>131.4405686952941</v>
      </c>
      <c r="U212" s="25">
        <f>$P$19*(CLEF!U192)</f>
        <v>126.33517916009001</v>
      </c>
      <c r="V212" s="25">
        <f>$P$19*(CLEF!V192)</f>
        <v>123.66582836869854</v>
      </c>
      <c r="W212" s="25">
        <f>$P$19*(CLEF!W192)</f>
        <v>113.20623489909045</v>
      </c>
      <c r="X212" s="25">
        <f>$P$19*(CLEF!X192)</f>
        <v>96.394863143102924</v>
      </c>
      <c r="Y212" s="25">
        <f>$P$19*(CLEF!Y192)</f>
        <v>79.440853155504286</v>
      </c>
      <c r="Z212" s="13">
        <f t="shared" si="2"/>
        <v>2284.3326398851927</v>
      </c>
    </row>
    <row r="213" spans="1:26" x14ac:dyDescent="0.25">
      <c r="A213" s="24">
        <v>42187</v>
      </c>
      <c r="B213" s="25">
        <f>$P$19*(CLEF!B193)</f>
        <v>64.42919841931699</v>
      </c>
      <c r="C213" s="25">
        <f>$P$19*(CLEF!C193)</f>
        <v>55.777257663878068</v>
      </c>
      <c r="D213" s="25">
        <f>$P$19*(CLEF!D193)</f>
        <v>50.367660260836686</v>
      </c>
      <c r="E213" s="25">
        <f>$P$19*(CLEF!E193)</f>
        <v>47.53087353941779</v>
      </c>
      <c r="F213" s="25">
        <f>$P$19*(CLEF!F193)</f>
        <v>46.638050672280613</v>
      </c>
      <c r="G213" s="25">
        <f>$P$19*(CLEF!G193)</f>
        <v>49.510657931577072</v>
      </c>
      <c r="H213" s="25">
        <f>$P$19*(CLEF!H193)</f>
        <v>56.268934791240902</v>
      </c>
      <c r="I213" s="25">
        <f>$P$19*(CLEF!I193)</f>
        <v>63.590331571377135</v>
      </c>
      <c r="J213" s="25">
        <f>$P$19*(CLEF!J193)</f>
        <v>76.551425383901162</v>
      </c>
      <c r="K213" s="25">
        <f>$P$19*(CLEF!K193)</f>
        <v>94.469729357838744</v>
      </c>
      <c r="L213" s="25">
        <f>$P$19*(CLEF!L193)</f>
        <v>115.4619968170453</v>
      </c>
      <c r="M213" s="25">
        <f>$P$19*(CLEF!M193)</f>
        <v>131.0642800988339</v>
      </c>
      <c r="N213" s="25">
        <f>$P$19*(CLEF!N193)</f>
        <v>140.8281320811075</v>
      </c>
      <c r="O213" s="25">
        <f>$P$19*(CLEF!O193)</f>
        <v>142.04504374322477</v>
      </c>
      <c r="P213" s="25">
        <f>$P$19*(CLEF!P193)</f>
        <v>136.30765161463199</v>
      </c>
      <c r="Q213" s="25">
        <f>$P$19*(CLEF!Q193)</f>
        <v>130.96306379009559</v>
      </c>
      <c r="R213" s="25">
        <f>$P$19*(CLEF!R193)</f>
        <v>129.550140756335</v>
      </c>
      <c r="S213" s="25">
        <f>$P$19*(CLEF!S193)</f>
        <v>127.51644063984196</v>
      </c>
      <c r="T213" s="25">
        <f>$P$19*(CLEF!T193)</f>
        <v>123.59559761316845</v>
      </c>
      <c r="U213" s="25">
        <f>$P$19*(CLEF!U193)</f>
        <v>116.56412317433634</v>
      </c>
      <c r="V213" s="25">
        <f>$P$19*(CLEF!V193)</f>
        <v>114.0276161699952</v>
      </c>
      <c r="W213" s="25">
        <f>$P$19*(CLEF!W193)</f>
        <v>108.43235918565749</v>
      </c>
      <c r="X213" s="25">
        <f>$P$19*(CLEF!X193)</f>
        <v>95.183216543505836</v>
      </c>
      <c r="Y213" s="25">
        <f>$P$19*(CLEF!Y193)</f>
        <v>78.251837108789815</v>
      </c>
      <c r="Z213" s="13">
        <f t="shared" si="2"/>
        <v>2294.9256189282341</v>
      </c>
    </row>
    <row r="214" spans="1:26" x14ac:dyDescent="0.25">
      <c r="A214" s="24">
        <v>42188</v>
      </c>
      <c r="B214" s="25">
        <f>$P$19*(CLEF!B194)</f>
        <v>66.031003426582259</v>
      </c>
      <c r="C214" s="25">
        <f>$P$19*(CLEF!C194)</f>
        <v>56.981884579074034</v>
      </c>
      <c r="D214" s="25">
        <f>$P$19*(CLEF!D194)</f>
        <v>51.9397200785655</v>
      </c>
      <c r="E214" s="25">
        <f>$P$19*(CLEF!E194)</f>
        <v>48.678635226058447</v>
      </c>
      <c r="F214" s="25">
        <f>$P$19*(CLEF!F194)</f>
        <v>48.160009612066311</v>
      </c>
      <c r="G214" s="25">
        <f>$P$19*(CLEF!G194)</f>
        <v>51.006215357584452</v>
      </c>
      <c r="H214" s="25">
        <f>$P$19*(CLEF!H194)</f>
        <v>57.776114293195405</v>
      </c>
      <c r="I214" s="25">
        <f>$P$19*(CLEF!I194)</f>
        <v>65.355237020725255</v>
      </c>
      <c r="J214" s="25">
        <f>$P$19*(CLEF!J194)</f>
        <v>78.598640637011016</v>
      </c>
      <c r="K214" s="25">
        <f>$P$19*(CLEF!K194)</f>
        <v>98.33941506301737</v>
      </c>
      <c r="L214" s="25">
        <f>$P$19*(CLEF!L194)</f>
        <v>121.20571284546423</v>
      </c>
      <c r="M214" s="25">
        <f>$P$19*(CLEF!M194)</f>
        <v>140.36378564313935</v>
      </c>
      <c r="N214" s="25">
        <f>$P$19*(CLEF!N194)</f>
        <v>154.56490840069844</v>
      </c>
      <c r="O214" s="25">
        <f>$P$19*(CLEF!O194)</f>
        <v>164.89332413622924</v>
      </c>
      <c r="P214" s="25">
        <f>$P$19*(CLEF!P194)</f>
        <v>173.53630746318422</v>
      </c>
      <c r="Q214" s="25">
        <f>$P$19*(CLEF!Q194)</f>
        <v>178.3789876535605</v>
      </c>
      <c r="R214" s="25">
        <f>$P$19*(CLEF!R194)</f>
        <v>176.42720659574621</v>
      </c>
      <c r="S214" s="25">
        <f>$P$19*(CLEF!S194)</f>
        <v>163.82443146636638</v>
      </c>
      <c r="T214" s="25">
        <f>$P$19*(CLEF!T194)</f>
        <v>150.55496585044978</v>
      </c>
      <c r="U214" s="25">
        <f>$P$19*(CLEF!U194)</f>
        <v>137.97935105495233</v>
      </c>
      <c r="V214" s="25">
        <f>$P$19*(CLEF!V194)</f>
        <v>130.45756871620063</v>
      </c>
      <c r="W214" s="25">
        <f>$P$19*(CLEF!W194)</f>
        <v>122.01370225809718</v>
      </c>
      <c r="X214" s="25">
        <f>$P$19*(CLEF!X194)</f>
        <v>106.92487049044294</v>
      </c>
      <c r="Y214" s="25">
        <f>$P$19*(CLEF!Y194)</f>
        <v>89.466815246119751</v>
      </c>
      <c r="Z214" s="13">
        <f t="shared" si="2"/>
        <v>2633.458813114531</v>
      </c>
    </row>
    <row r="215" spans="1:26" x14ac:dyDescent="0.25">
      <c r="A215" s="24">
        <v>42189</v>
      </c>
      <c r="B215" s="25">
        <f>$P$19*(CLEF!B195)</f>
        <v>74.891555079272479</v>
      </c>
      <c r="C215" s="25">
        <f>$P$19*(CLEF!C195)</f>
        <v>63.88280485681657</v>
      </c>
      <c r="D215" s="25">
        <f>$P$19*(CLEF!D195)</f>
        <v>56.268934791240902</v>
      </c>
      <c r="E215" s="25">
        <f>$P$19*(CLEF!E195)</f>
        <v>51.37679046155769</v>
      </c>
      <c r="F215" s="25">
        <f>$P$19*(CLEF!F195)</f>
        <v>48.863901034777093</v>
      </c>
      <c r="G215" s="25">
        <f>$P$19*(CLEF!G195)</f>
        <v>48.802106667217778</v>
      </c>
      <c r="H215" s="25">
        <f>$P$19*(CLEF!H195)</f>
        <v>49.831172053511686</v>
      </c>
      <c r="I215" s="25">
        <f>$P$19*(CLEF!I195)</f>
        <v>53.176064237858611</v>
      </c>
      <c r="J215" s="25">
        <f>$P$19*(CLEF!J195)</f>
        <v>67.642086226444832</v>
      </c>
      <c r="K215" s="25">
        <f>$P$19*(CLEF!K195)</f>
        <v>91.051011398005002</v>
      </c>
      <c r="L215" s="25">
        <f>$P$19*(CLEF!L195)</f>
        <v>115.068681047493</v>
      </c>
      <c r="M215" s="25">
        <f>$P$19*(CLEF!M195)</f>
        <v>135.42416478811268</v>
      </c>
      <c r="N215" s="25">
        <f>$P$19*(CLEF!N195)</f>
        <v>148.34657313785524</v>
      </c>
      <c r="O215" s="25">
        <f>$P$19*(CLEF!O195)</f>
        <v>154.80057949311171</v>
      </c>
      <c r="P215" s="25">
        <f>$P$19*(CLEF!P195)</f>
        <v>157.02466326495585</v>
      </c>
      <c r="Q215" s="25">
        <f>$P$19*(CLEF!Q195)</f>
        <v>156.45530402397483</v>
      </c>
      <c r="R215" s="25">
        <f>$P$19*(CLEF!R195)</f>
        <v>140.91809415413846</v>
      </c>
      <c r="S215" s="25">
        <f>$P$19*(CLEF!S195)</f>
        <v>122.90839185460707</v>
      </c>
      <c r="T215" s="25">
        <f>$P$19*(CLEF!T195)</f>
        <v>110.64028352033294</v>
      </c>
      <c r="U215" s="25">
        <f>$P$19*(CLEF!U195)</f>
        <v>100.12633826415458</v>
      </c>
      <c r="V215" s="25">
        <f>$P$19*(CLEF!V195)</f>
        <v>93.710004414663686</v>
      </c>
      <c r="W215" s="25">
        <f>$P$19*(CLEF!W195)</f>
        <v>85.847832213302198</v>
      </c>
      <c r="X215" s="25">
        <f>$P$19*(CLEF!X195)</f>
        <v>81.61736943934261</v>
      </c>
      <c r="Y215" s="25">
        <f>$P$19*(CLEF!Y195)</f>
        <v>73.044598116842607</v>
      </c>
      <c r="Z215" s="13">
        <f t="shared" si="2"/>
        <v>2281.7193045395902</v>
      </c>
    </row>
    <row r="216" spans="1:26" x14ac:dyDescent="0.25">
      <c r="A216" s="24">
        <v>42190</v>
      </c>
      <c r="B216" s="25">
        <f>$P$19*(CLEF!B196)</f>
        <v>61.998696828093259</v>
      </c>
      <c r="C216" s="25">
        <f>$P$19*(CLEF!C196)</f>
        <v>53.176064237858611</v>
      </c>
      <c r="D216" s="25">
        <f>$P$19*(CLEF!D196)</f>
        <v>47.635442301013292</v>
      </c>
      <c r="E216" s="25">
        <f>$P$19*(CLEF!E196)</f>
        <v>44.127778416836847</v>
      </c>
      <c r="F216" s="25">
        <f>$P$19*(CLEF!F196)</f>
        <v>42.473628386998911</v>
      </c>
      <c r="G216" s="25">
        <f>$P$19*(CLEF!G196)</f>
        <v>42.539517271239589</v>
      </c>
      <c r="H216" s="25">
        <f>$P$19*(CLEF!H196)</f>
        <v>43.567325138622884</v>
      </c>
      <c r="I216" s="25">
        <f>$P$19*(CLEF!I196)</f>
        <v>46.577680588512841</v>
      </c>
      <c r="J216" s="25">
        <f>$P$19*(CLEF!J196)</f>
        <v>57.910622537382451</v>
      </c>
      <c r="K216" s="25">
        <f>$P$19*(CLEF!K196)</f>
        <v>72.065408595590299</v>
      </c>
      <c r="L216" s="25">
        <f>$P$19*(CLEF!L196)</f>
        <v>90.13720049237449</v>
      </c>
      <c r="M216" s="25">
        <f>$P$19*(CLEF!M196)</f>
        <v>103.90291650318957</v>
      </c>
      <c r="N216" s="25">
        <f>$P$19*(CLEF!N196)</f>
        <v>115.8967791928835</v>
      </c>
      <c r="O216" s="25">
        <f>$P$19*(CLEF!O196)</f>
        <v>127.83046768770089</v>
      </c>
      <c r="P216" s="25">
        <f>$P$19*(CLEF!P196)</f>
        <v>129.34892017643793</v>
      </c>
      <c r="Q216" s="25">
        <f>$P$19*(CLEF!Q196)</f>
        <v>120.49745720975754</v>
      </c>
      <c r="R216" s="25">
        <f>$P$19*(CLEF!R196)</f>
        <v>112.57539247860541</v>
      </c>
      <c r="S216" s="25">
        <f>$P$19*(CLEF!S196)</f>
        <v>107.21244336192959</v>
      </c>
      <c r="T216" s="25">
        <f>$P$19*(CLEF!T196)</f>
        <v>102.03140760111515</v>
      </c>
      <c r="U216" s="25">
        <f>$P$19*(CLEF!U196)</f>
        <v>96.717606648182397</v>
      </c>
      <c r="V216" s="25">
        <f>$P$19*(CLEF!V196)</f>
        <v>93.428950932935422</v>
      </c>
      <c r="W216" s="25">
        <f>$P$19*(CLEF!W196)</f>
        <v>88.430287330884497</v>
      </c>
      <c r="X216" s="25">
        <f>$P$19*(CLEF!X196)</f>
        <v>79.170856823715056</v>
      </c>
      <c r="Y216" s="25">
        <f>$P$19*(CLEF!Y196)</f>
        <v>67.569377935243722</v>
      </c>
      <c r="Z216" s="13">
        <f t="shared" si="2"/>
        <v>1946.8222286771042</v>
      </c>
    </row>
    <row r="217" spans="1:26" x14ac:dyDescent="0.25">
      <c r="A217" s="24">
        <v>42191</v>
      </c>
      <c r="B217" s="25">
        <f>$P$19*(CLEF!B197)</f>
        <v>57.517147184212043</v>
      </c>
      <c r="C217" s="25">
        <f>$P$19*(CLEF!C197)</f>
        <v>49.902537847525529</v>
      </c>
      <c r="D217" s="25">
        <f>$P$19*(CLEF!D197)</f>
        <v>44.920123847387522</v>
      </c>
      <c r="E217" s="25">
        <f>$P$19*(CLEF!E197)</f>
        <v>41.646173363589327</v>
      </c>
      <c r="F217" s="25">
        <f>$P$19*(CLEF!F197)</f>
        <v>40.625313766938056</v>
      </c>
      <c r="G217" s="25">
        <f>$P$19*(CLEF!G197)</f>
        <v>40.794577328351835</v>
      </c>
      <c r="H217" s="25">
        <f>$P$19*(CLEF!H197)</f>
        <v>41.507699067533473</v>
      </c>
      <c r="I217" s="25">
        <f>$P$19*(CLEF!I197)</f>
        <v>44.742498902303446</v>
      </c>
      <c r="J217" s="25">
        <f>$P$19*(CLEF!J197)</f>
        <v>57.603404922507821</v>
      </c>
      <c r="K217" s="25">
        <f>$P$19*(CLEF!K197)</f>
        <v>72.043962153153984</v>
      </c>
      <c r="L217" s="25">
        <f>$P$19*(CLEF!L197)</f>
        <v>86.234520475194884</v>
      </c>
      <c r="M217" s="25">
        <f>$P$19*(CLEF!M197)</f>
        <v>92.054254160095269</v>
      </c>
      <c r="N217" s="25">
        <f>$P$19*(CLEF!N197)</f>
        <v>98.089028366220148</v>
      </c>
      <c r="O217" s="25">
        <f>$P$19*(CLEF!O197)</f>
        <v>103.68412616589877</v>
      </c>
      <c r="P217" s="25">
        <f>$P$19*(CLEF!P197)</f>
        <v>108.89325462788425</v>
      </c>
      <c r="Q217" s="25">
        <f>$P$19*(CLEF!Q197)</f>
        <v>109.7253295970378</v>
      </c>
      <c r="R217" s="25">
        <f>$P$19*(CLEF!R197)</f>
        <v>108.20884836494335</v>
      </c>
      <c r="S217" s="25">
        <f>$P$19*(CLEF!S197)</f>
        <v>104.21218955506528</v>
      </c>
      <c r="T217" s="25">
        <f>$P$19*(CLEF!T197)</f>
        <v>97.938949548415167</v>
      </c>
      <c r="U217" s="25">
        <f>$P$19*(CLEF!U197)</f>
        <v>88.596677190295338</v>
      </c>
      <c r="V217" s="25">
        <f>$P$19*(CLEF!V197)</f>
        <v>86.83383874776068</v>
      </c>
      <c r="W217" s="25">
        <f>$P$19*(CLEF!W197)</f>
        <v>83.176865238818507</v>
      </c>
      <c r="X217" s="25">
        <f>$P$19*(CLEF!X197)</f>
        <v>73.109392257463156</v>
      </c>
      <c r="Y217" s="25">
        <f>$P$19*(CLEF!Y197)</f>
        <v>60.909371071769016</v>
      </c>
      <c r="Z217" s="13">
        <f t="shared" si="2"/>
        <v>1792.9700837503651</v>
      </c>
    </row>
    <row r="218" spans="1:26" x14ac:dyDescent="0.25">
      <c r="A218" s="24">
        <v>42192</v>
      </c>
      <c r="B218" s="25">
        <f>$P$19*(CLEF!B198)</f>
        <v>51.512701844706868</v>
      </c>
      <c r="C218" s="25">
        <f>$P$19*(CLEF!C198)</f>
        <v>45.13204091824678</v>
      </c>
      <c r="D218" s="25">
        <f>$P$19*(CLEF!D198)</f>
        <v>41.418220931824443</v>
      </c>
      <c r="E218" s="25">
        <f>$P$19*(CLEF!E198)</f>
        <v>39.625073570622334</v>
      </c>
      <c r="F218" s="25">
        <f>$P$19*(CLEF!F198)</f>
        <v>39.537649276078248</v>
      </c>
      <c r="G218" s="25">
        <f>$P$19*(CLEF!G198)</f>
        <v>42.952479778975118</v>
      </c>
      <c r="H218" s="25">
        <f>$P$19*(CLEF!H198)</f>
        <v>49.359663502763262</v>
      </c>
      <c r="I218" s="25">
        <f>$P$19*(CLEF!I198)</f>
        <v>56.715191628179433</v>
      </c>
      <c r="J218" s="25">
        <f>$P$19*(CLEF!J198)</f>
        <v>68.38176547239145</v>
      </c>
      <c r="K218" s="25">
        <f>$P$19*(CLEF!K198)</f>
        <v>81.400673637039404</v>
      </c>
      <c r="L218" s="25">
        <f>$P$19*(CLEF!L198)</f>
        <v>95.491581963553628</v>
      </c>
      <c r="M218" s="25">
        <f>$P$19*(CLEF!M198)</f>
        <v>105.24641906724088</v>
      </c>
      <c r="N218" s="25">
        <f>$P$19*(CLEF!N198)</f>
        <v>109.9106652235894</v>
      </c>
      <c r="O218" s="25">
        <f>$P$19*(CLEF!O198)</f>
        <v>113.56943085656278</v>
      </c>
      <c r="P218" s="25">
        <f>$P$19*(CLEF!P198)</f>
        <v>114.8655051693151</v>
      </c>
      <c r="Q218" s="25">
        <f>$P$19*(CLEF!Q198)</f>
        <v>118.63268074157165</v>
      </c>
      <c r="R218" s="25">
        <f>$P$19*(CLEF!R198)</f>
        <v>118.63268074157165</v>
      </c>
      <c r="S218" s="25">
        <f>$P$19*(CLEF!S198)</f>
        <v>118.01432015377624</v>
      </c>
      <c r="T218" s="25">
        <f>$P$19*(CLEF!T198)</f>
        <v>115.28559986790252</v>
      </c>
      <c r="U218" s="25">
        <f>$P$19*(CLEF!U198)</f>
        <v>111.77262304612053</v>
      </c>
      <c r="V218" s="25">
        <f>$P$19*(CLEF!V198)</f>
        <v>109.10427523776886</v>
      </c>
      <c r="W218" s="25">
        <f>$P$19*(CLEF!W198)</f>
        <v>102.88813903718307</v>
      </c>
      <c r="X218" s="25">
        <f>$P$19*(CLEF!X198)</f>
        <v>89.061016447000711</v>
      </c>
      <c r="Y218" s="25">
        <f>$P$19*(CLEF!Y198)</f>
        <v>73.639619600491088</v>
      </c>
      <c r="Z218" s="13">
        <f t="shared" si="2"/>
        <v>2012.1500177144753</v>
      </c>
    </row>
    <row r="219" spans="1:26" x14ac:dyDescent="0.25">
      <c r="A219" s="24">
        <v>42193</v>
      </c>
      <c r="B219" s="25">
        <f>$P$19*(CLEF!B199)</f>
        <v>60.574623686936135</v>
      </c>
      <c r="C219" s="25">
        <f>$P$19*(CLEF!C199)</f>
        <v>51.803246163162513</v>
      </c>
      <c r="D219" s="25">
        <f>$P$19*(CLEF!D199)</f>
        <v>46.233458724273426</v>
      </c>
      <c r="E219" s="25">
        <f>$P$19*(CLEF!E199)</f>
        <v>43.143112384770419</v>
      </c>
      <c r="F219" s="25">
        <f>$P$19*(CLEF!F199)</f>
        <v>42.284482302606193</v>
      </c>
      <c r="G219" s="25">
        <f>$P$19*(CLEF!G199)</f>
        <v>44.953997066165201</v>
      </c>
      <c r="H219" s="25">
        <f>$P$19*(CLEF!H199)</f>
        <v>51.422074307988474</v>
      </c>
      <c r="I219" s="25">
        <f>$P$19*(CLEF!I199)</f>
        <v>59.332401265070366</v>
      </c>
      <c r="J219" s="25">
        <f>$P$19*(CLEF!J199)</f>
        <v>71.733347402009059</v>
      </c>
      <c r="K219" s="25">
        <f>$P$19*(CLEF!K199)</f>
        <v>90.197178000441767</v>
      </c>
      <c r="L219" s="25">
        <f>$P$19*(CLEF!L199)</f>
        <v>109.99014265291116</v>
      </c>
      <c r="M219" s="25">
        <f>$P$19*(CLEF!M199)</f>
        <v>129.01868302361157</v>
      </c>
      <c r="N219" s="25">
        <f>$P$19*(CLEF!N199)</f>
        <v>144.8136371929576</v>
      </c>
      <c r="O219" s="25">
        <f>$P$19*(CLEF!O199)</f>
        <v>152.32719140036014</v>
      </c>
      <c r="P219" s="25">
        <f>$P$19*(CLEF!P199)</f>
        <v>150.84961665435816</v>
      </c>
      <c r="Q219" s="25">
        <f>$P$19*(CLEF!Q199)</f>
        <v>142.12033329944859</v>
      </c>
      <c r="R219" s="25">
        <f>$P$19*(CLEF!R199)</f>
        <v>133.30093068164427</v>
      </c>
      <c r="S219" s="25">
        <f>$P$19*(CLEF!S199)</f>
        <v>125.76785939774825</v>
      </c>
      <c r="T219" s="25">
        <f>$P$19*(CLEF!T199)</f>
        <v>118.09667487573239</v>
      </c>
      <c r="U219" s="25">
        <f>$P$19*(CLEF!U199)</f>
        <v>108.26141840041748</v>
      </c>
      <c r="V219" s="25">
        <f>$P$19*(CLEF!V199)</f>
        <v>100.3919671912755</v>
      </c>
      <c r="W219" s="25">
        <f>$P$19*(CLEF!W199)</f>
        <v>91.920978300398986</v>
      </c>
      <c r="X219" s="25">
        <f>$P$19*(CLEF!X199)</f>
        <v>79.002342507388263</v>
      </c>
      <c r="Y219" s="25">
        <f>$P$19*(CLEF!Y199)</f>
        <v>65.477845114510671</v>
      </c>
      <c r="Z219" s="13">
        <f t="shared" si="2"/>
        <v>2213.0175419961865</v>
      </c>
    </row>
    <row r="220" spans="1:26" x14ac:dyDescent="0.25">
      <c r="A220" s="24">
        <v>42194</v>
      </c>
      <c r="B220" s="25">
        <f>$P$19*(CLEF!B200)</f>
        <v>53.869205709095219</v>
      </c>
      <c r="C220" s="25">
        <f>$P$19*(CLEF!C200)</f>
        <v>46.784826508149976</v>
      </c>
      <c r="D220" s="25">
        <f>$P$19*(CLEF!D200)</f>
        <v>42.432473766686421</v>
      </c>
      <c r="E220" s="25">
        <f>$P$19*(CLEF!E200)</f>
        <v>38.362958651801449</v>
      </c>
      <c r="F220" s="25">
        <f>$P$19*(CLEF!F200)</f>
        <v>38.700144873277928</v>
      </c>
      <c r="G220" s="25">
        <f>$P$19*(CLEF!G200)</f>
        <v>42.55599747148068</v>
      </c>
      <c r="H220" s="25">
        <f>$P$19*(CLEF!H200)</f>
        <v>49.288687092777565</v>
      </c>
      <c r="I220" s="25">
        <f>$P$19*(CLEF!I200)</f>
        <v>56.496590397476126</v>
      </c>
      <c r="J220" s="25">
        <f>$P$19*(CLEF!J200)</f>
        <v>69.314650211016158</v>
      </c>
      <c r="K220" s="25">
        <f>$P$19*(CLEF!K200)</f>
        <v>87.967597370872213</v>
      </c>
      <c r="L220" s="25">
        <f>$P$19*(CLEF!L200)</f>
        <v>106.2727320350816</v>
      </c>
      <c r="M220" s="25">
        <f>$P$19*(CLEF!M200)</f>
        <v>125.51298201793772</v>
      </c>
      <c r="N220" s="25">
        <f>$P$19*(CLEF!N200)</f>
        <v>138.63303427973682</v>
      </c>
      <c r="O220" s="25">
        <f>$P$19*(CLEF!O200)</f>
        <v>142.49708029985177</v>
      </c>
      <c r="P220" s="25">
        <f>$P$19*(CLEF!P200)</f>
        <v>130.80408858454066</v>
      </c>
      <c r="Q220" s="25">
        <f>$P$19*(CLEF!Q200)</f>
        <v>121.73478201038385</v>
      </c>
      <c r="R220" s="25">
        <f>$P$19*(CLEF!R200)</f>
        <v>117.46602275871193</v>
      </c>
      <c r="S220" s="25">
        <f>$P$19*(CLEF!S200)</f>
        <v>111.30566741599644</v>
      </c>
      <c r="T220" s="25">
        <f>$P$19*(CLEF!T200)</f>
        <v>104.04460960082248</v>
      </c>
      <c r="U220" s="25">
        <f>$P$19*(CLEF!U200)</f>
        <v>99.89893639587217</v>
      </c>
      <c r="V220" s="25">
        <f>$P$19*(CLEF!V200)</f>
        <v>96.308062820505583</v>
      </c>
      <c r="W220" s="25">
        <f>$P$19*(CLEF!W200)</f>
        <v>99.43231110383752</v>
      </c>
      <c r="X220" s="25">
        <f>$P$19*(CLEF!X200)</f>
        <v>78.0061836621054</v>
      </c>
      <c r="Y220" s="25">
        <f>$P$19*(CLEF!Y200)</f>
        <v>64.825263016691054</v>
      </c>
      <c r="Z220" s="13">
        <f t="shared" si="2"/>
        <v>2062.514888054709</v>
      </c>
    </row>
    <row r="221" spans="1:26" x14ac:dyDescent="0.25">
      <c r="A221" s="24">
        <v>42195</v>
      </c>
      <c r="B221" s="25">
        <f>$P$19*(CLEF!B201)</f>
        <v>52.753158074879359</v>
      </c>
      <c r="C221" s="25">
        <f>$P$19*(CLEF!C201)</f>
        <v>45.429562631444753</v>
      </c>
      <c r="D221" s="25">
        <f>$P$19*(CLEF!D201)</f>
        <v>41.25578076696155</v>
      </c>
      <c r="E221" s="25">
        <f>$P$19*(CLEF!E201)</f>
        <v>38.967801709225817</v>
      </c>
      <c r="F221" s="25">
        <f>$P$19*(CLEF!F201)</f>
        <v>38.300389106817228</v>
      </c>
      <c r="G221" s="25">
        <f>$P$19*(CLEF!G201)</f>
        <v>41.199002112519075</v>
      </c>
      <c r="H221" s="25">
        <f>$P$19*(CLEF!H201)</f>
        <v>47.862402122673608</v>
      </c>
      <c r="I221" s="25">
        <f>$P$19*(CLEF!I201)</f>
        <v>55.786692646339141</v>
      </c>
      <c r="J221" s="25">
        <f>$P$19*(CLEF!J201)</f>
        <v>68.496723526484246</v>
      </c>
      <c r="K221" s="25">
        <f>$P$19*(CLEF!K201)</f>
        <v>85.298594471768268</v>
      </c>
      <c r="L221" s="25">
        <f>$P$19*(CLEF!L201)</f>
        <v>99.369337413340475</v>
      </c>
      <c r="M221" s="25">
        <f>$P$19*(CLEF!M201)</f>
        <v>109.43440387373489</v>
      </c>
      <c r="N221" s="25">
        <f>$P$19*(CLEF!N201)</f>
        <v>119.01825391293286</v>
      </c>
      <c r="O221" s="25">
        <f>$P$19*(CLEF!O201)</f>
        <v>126.00881430375682</v>
      </c>
      <c r="P221" s="25">
        <f>$P$19*(CLEF!P201)</f>
        <v>125.72536188128949</v>
      </c>
      <c r="Q221" s="25">
        <f>$P$19*(CLEF!Q201)</f>
        <v>121.08057575029102</v>
      </c>
      <c r="R221" s="25">
        <f>$P$19*(CLEF!R201)</f>
        <v>114.18954885895256</v>
      </c>
      <c r="S221" s="25">
        <f>$P$19*(CLEF!S201)</f>
        <v>106.88568592989587</v>
      </c>
      <c r="T221" s="25">
        <f>$P$19*(CLEF!T201)</f>
        <v>100.97505062341304</v>
      </c>
      <c r="U221" s="25">
        <f>$P$19*(CLEF!U201)</f>
        <v>94.949192354031311</v>
      </c>
      <c r="V221" s="25">
        <f>$P$19*(CLEF!V201)</f>
        <v>93.306885423451547</v>
      </c>
      <c r="W221" s="25">
        <f>$P$19*(CLEF!W201)</f>
        <v>88.240318991899528</v>
      </c>
      <c r="X221" s="25">
        <f>$P$19*(CLEF!X201)</f>
        <v>77.082877132238977</v>
      </c>
      <c r="Y221" s="25">
        <f>$P$19*(CLEF!Y201)</f>
        <v>64.16582959518739</v>
      </c>
      <c r="Z221" s="13">
        <f t="shared" si="2"/>
        <v>1955.782243213529</v>
      </c>
    </row>
    <row r="222" spans="1:26" x14ac:dyDescent="0.25">
      <c r="A222" s="24">
        <v>42196</v>
      </c>
      <c r="B222" s="25">
        <f>$P$19*(CLEF!B202)</f>
        <v>52.542338141394531</v>
      </c>
      <c r="C222" s="25">
        <f>$P$19*(CLEF!C202)</f>
        <v>45.386999685702534</v>
      </c>
      <c r="D222" s="25">
        <f>$P$19*(CLEF!D202)</f>
        <v>41.077465223770162</v>
      </c>
      <c r="E222" s="25">
        <f>$P$19*(CLEF!E202)</f>
        <v>38.888983360246769</v>
      </c>
      <c r="F222" s="25">
        <f>$P$19*(CLEF!F202)</f>
        <v>38.37860901722842</v>
      </c>
      <c r="G222" s="25">
        <f>$P$19*(CLEF!G202)</f>
        <v>41.028900737110277</v>
      </c>
      <c r="H222" s="25">
        <f>$P$19*(CLEF!H202)</f>
        <v>46.758908133775478</v>
      </c>
      <c r="I222" s="25">
        <f>$P$19*(CLEF!I202)</f>
        <v>54.80972811968217</v>
      </c>
      <c r="J222" s="25">
        <f>$P$19*(CLEF!J202)</f>
        <v>69.40933875185614</v>
      </c>
      <c r="K222" s="25">
        <f>$P$19*(CLEF!K202)</f>
        <v>87.128380236890663</v>
      </c>
      <c r="L222" s="25">
        <f>$P$19*(CLEF!L202)</f>
        <v>105.88240646357346</v>
      </c>
      <c r="M222" s="25">
        <f>$P$19*(CLEF!M202)</f>
        <v>124.00321367073865</v>
      </c>
      <c r="N222" s="25">
        <f>$P$19*(CLEF!N202)</f>
        <v>138.42487659996095</v>
      </c>
      <c r="O222" s="25">
        <f>$P$19*(CLEF!O202)</f>
        <v>150.50846837060334</v>
      </c>
      <c r="P222" s="25">
        <f>$P$19*(CLEF!P202)</f>
        <v>157.78541752246758</v>
      </c>
      <c r="Q222" s="25">
        <f>$P$19*(CLEF!Q202)</f>
        <v>159.56766013608603</v>
      </c>
      <c r="R222" s="25">
        <f>$P$19*(CLEF!R202)</f>
        <v>158.02353024423783</v>
      </c>
      <c r="S222" s="25">
        <f>$P$19*(CLEF!S202)</f>
        <v>152.59235913082466</v>
      </c>
      <c r="T222" s="25">
        <f>$P$19*(CLEF!T202)</f>
        <v>143.90295731791423</v>
      </c>
      <c r="U222" s="25">
        <f>$P$19*(CLEF!U202)</f>
        <v>131.04981823240274</v>
      </c>
      <c r="V222" s="25">
        <f>$P$19*(CLEF!V202)</f>
        <v>123.70797639703375</v>
      </c>
      <c r="W222" s="25">
        <f>$P$19*(CLEF!W202)</f>
        <v>115.8967791928835</v>
      </c>
      <c r="X222" s="25">
        <f>$P$19*(CLEF!X202)</f>
        <v>101.55982245023006</v>
      </c>
      <c r="Y222" s="25">
        <f>$P$19*(CLEF!Y202)</f>
        <v>85.824424488199469</v>
      </c>
      <c r="Z222" s="13">
        <f t="shared" si="2"/>
        <v>2364.1393616248133</v>
      </c>
    </row>
    <row r="223" spans="1:26" x14ac:dyDescent="0.25">
      <c r="A223" s="24">
        <v>42197</v>
      </c>
      <c r="B223" s="25">
        <f>$P$19*(CLEF!B203)</f>
        <v>71.979641975879218</v>
      </c>
      <c r="C223" s="25">
        <f>$P$19*(CLEF!C203)</f>
        <v>62.307432482135056</v>
      </c>
      <c r="D223" s="25">
        <f>$P$19*(CLEF!D203)</f>
        <v>55.381708920549514</v>
      </c>
      <c r="E223" s="25">
        <f>$P$19*(CLEF!E203)</f>
        <v>51.195854555357108</v>
      </c>
      <c r="F223" s="25">
        <f>$P$19*(CLEF!F203)</f>
        <v>48.028598486947509</v>
      </c>
      <c r="G223" s="25">
        <f>$P$19*(CLEF!G203)</f>
        <v>48.054866349445639</v>
      </c>
      <c r="H223" s="25">
        <f>$P$19*(CLEF!H203)</f>
        <v>48.872731993243654</v>
      </c>
      <c r="I223" s="25">
        <f>$P$19*(CLEF!I203)</f>
        <v>52.909252796127596</v>
      </c>
      <c r="J223" s="25">
        <f>$P$19*(CLEF!J203)</f>
        <v>66.648352653198032</v>
      </c>
      <c r="K223" s="25">
        <f>$P$19*(CLEF!K203)</f>
        <v>87.766291812698427</v>
      </c>
      <c r="L223" s="25">
        <f>$P$19*(CLEF!L203)</f>
        <v>106.63768381131207</v>
      </c>
      <c r="M223" s="25">
        <f>$P$19*(CLEF!M203)</f>
        <v>124.86280324940667</v>
      </c>
      <c r="N223" s="25">
        <f>$P$19*(CLEF!N203)</f>
        <v>140.36378564313935</v>
      </c>
      <c r="O223" s="25">
        <f>$P$19*(CLEF!O203)</f>
        <v>149.17859424753766</v>
      </c>
      <c r="P223" s="25">
        <f>$P$19*(CLEF!P203)</f>
        <v>151.79754773441536</v>
      </c>
      <c r="Q223" s="25">
        <f>$P$19*(CLEF!Q203)</f>
        <v>151.26882646178325</v>
      </c>
      <c r="R223" s="25">
        <f>$P$19*(CLEF!R203)</f>
        <v>148.88558077155102</v>
      </c>
      <c r="S223" s="25">
        <f>$P$19*(CLEF!S203)</f>
        <v>141.06809477597056</v>
      </c>
      <c r="T223" s="25">
        <f>$P$19*(CLEF!T203)</f>
        <v>130.50085856532328</v>
      </c>
      <c r="U223" s="25">
        <f>$P$19*(CLEF!U203)</f>
        <v>116.59140239801415</v>
      </c>
      <c r="V223" s="25">
        <f>$P$19*(CLEF!V203)</f>
        <v>109.81797786132037</v>
      </c>
      <c r="W223" s="25">
        <f>$P$19*(CLEF!W203)</f>
        <v>100.72132862899753</v>
      </c>
      <c r="X223" s="25">
        <f>$P$19*(CLEF!X203)</f>
        <v>88.311533181476165</v>
      </c>
      <c r="Y223" s="25">
        <f>$P$19*(CLEF!Y203)</f>
        <v>75.077519066320306</v>
      </c>
      <c r="Z223" s="13">
        <f t="shared" si="2"/>
        <v>2328.2282684221495</v>
      </c>
    </row>
    <row r="224" spans="1:26" x14ac:dyDescent="0.25">
      <c r="A224" s="24">
        <v>42198</v>
      </c>
      <c r="B224" s="25">
        <f>$P$19*(CLEF!B204)</f>
        <v>65.018657216997553</v>
      </c>
      <c r="C224" s="25">
        <f>$P$19*(CLEF!C204)</f>
        <v>57.593817537691478</v>
      </c>
      <c r="D224" s="25">
        <f>$P$19*(CLEF!D204)</f>
        <v>52.478259334342141</v>
      </c>
      <c r="E224" s="25">
        <f>$P$19*(CLEF!E204)</f>
        <v>48.625766769218444</v>
      </c>
      <c r="F224" s="25">
        <f>$P$19*(CLEF!F204)</f>
        <v>46.156184745758516</v>
      </c>
      <c r="G224" s="25">
        <f>$P$19*(CLEF!G204)</f>
        <v>45.199959706109681</v>
      </c>
      <c r="H224" s="25">
        <f>$P$19*(CLEF!H204)</f>
        <v>45.395510679014798</v>
      </c>
      <c r="I224" s="25">
        <f>$P$19*(CLEF!I204)</f>
        <v>49.750946575980045</v>
      </c>
      <c r="J224" s="25">
        <f>$P$19*(CLEF!J204)</f>
        <v>65.069598302689968</v>
      </c>
      <c r="K224" s="25">
        <f>$P$19*(CLEF!K204)</f>
        <v>84.344570090213011</v>
      </c>
      <c r="L224" s="25">
        <f>$P$19*(CLEF!L204)</f>
        <v>102.21013008253274</v>
      </c>
      <c r="M224" s="25">
        <f>$P$19*(CLEF!M204)</f>
        <v>119.47348254088095</v>
      </c>
      <c r="N224" s="25">
        <f>$P$19*(CLEF!N204)</f>
        <v>132.73271685208212</v>
      </c>
      <c r="O224" s="25">
        <f>$P$19*(CLEF!O204)</f>
        <v>139.61645555958205</v>
      </c>
      <c r="P224" s="25">
        <f>$P$19*(CLEF!P204)</f>
        <v>145.36142392044405</v>
      </c>
      <c r="Q224" s="25">
        <f>$P$19*(CLEF!Q204)</f>
        <v>149.4255658549076</v>
      </c>
      <c r="R224" s="25">
        <f>$P$19*(CLEF!R204)</f>
        <v>148.66986042411338</v>
      </c>
      <c r="S224" s="25">
        <f>$P$19*(CLEF!S204)</f>
        <v>143.14625169679357</v>
      </c>
      <c r="T224" s="25">
        <f>$P$19*(CLEF!T204)</f>
        <v>134.29456531304783</v>
      </c>
      <c r="U224" s="25">
        <f>$P$19*(CLEF!U204)</f>
        <v>123.23071924540233</v>
      </c>
      <c r="V224" s="25">
        <f>$P$19*(CLEF!V204)</f>
        <v>117.34283178576139</v>
      </c>
      <c r="W224" s="25">
        <f>$P$19*(CLEF!W204)</f>
        <v>111.14579335571257</v>
      </c>
      <c r="X224" s="25">
        <f>$P$19*(CLEF!X204)</f>
        <v>97.265016758330106</v>
      </c>
      <c r="Y224" s="25">
        <f>$P$19*(CLEF!Y204)</f>
        <v>81.800073532031732</v>
      </c>
      <c r="Z224" s="13">
        <f t="shared" ref="Z224:Z287" si="3">SUM(B224:Y224)</f>
        <v>2305.3481578796373</v>
      </c>
    </row>
    <row r="225" spans="1:26" x14ac:dyDescent="0.25">
      <c r="A225" s="24">
        <v>42199</v>
      </c>
      <c r="B225" s="25">
        <f>$P$19*(CLEF!B205)</f>
        <v>68.590851928824648</v>
      </c>
      <c r="C225" s="25">
        <f>$P$19*(CLEF!C205)</f>
        <v>59.429747272110717</v>
      </c>
      <c r="D225" s="25">
        <f>$P$19*(CLEF!D205)</f>
        <v>52.955206893754422</v>
      </c>
      <c r="E225" s="25">
        <f>$P$19*(CLEF!E205)</f>
        <v>49.537327944792786</v>
      </c>
      <c r="F225" s="25">
        <f>$P$19*(CLEF!F205)</f>
        <v>48.643386396492765</v>
      </c>
      <c r="G225" s="25">
        <f>$P$19*(CLEF!G205)</f>
        <v>51.322476177137695</v>
      </c>
      <c r="H225" s="25">
        <f>$P$19*(CLEF!H205)</f>
        <v>57.81452926174417</v>
      </c>
      <c r="I225" s="25">
        <f>$P$19*(CLEF!I205)</f>
        <v>65.314393189508991</v>
      </c>
      <c r="J225" s="25">
        <f>$P$19*(CLEF!J205)</f>
        <v>79.778994883894143</v>
      </c>
      <c r="K225" s="25">
        <f>$P$19*(CLEF!K205)</f>
        <v>98.47726379129027</v>
      </c>
      <c r="L225" s="25">
        <f>$P$19*(CLEF!L205)</f>
        <v>118.5914064335456</v>
      </c>
      <c r="M225" s="25">
        <f>$P$19*(CLEF!M205)</f>
        <v>136.49945237251185</v>
      </c>
      <c r="N225" s="25">
        <f>$P$19*(CLEF!N205)</f>
        <v>150.10579102705432</v>
      </c>
      <c r="O225" s="25">
        <f>$P$19*(CLEF!O205)</f>
        <v>153.85897231288075</v>
      </c>
      <c r="P225" s="25">
        <f>$P$19*(CLEF!P205)</f>
        <v>151.03586031169669</v>
      </c>
      <c r="Q225" s="25">
        <f>$P$19*(CLEF!Q205)</f>
        <v>149.53368016553819</v>
      </c>
      <c r="R225" s="25">
        <f>$P$19*(CLEF!R205)</f>
        <v>148.91641073073154</v>
      </c>
      <c r="S225" s="25">
        <f>$P$19*(CLEF!S205)</f>
        <v>148.62365498228806</v>
      </c>
      <c r="T225" s="25">
        <f>$P$19*(CLEF!T205)</f>
        <v>144.78323491787359</v>
      </c>
      <c r="U225" s="25">
        <f>$P$19*(CLEF!U205)</f>
        <v>132.38365002919724</v>
      </c>
      <c r="V225" s="25">
        <f>$P$19*(CLEF!V205)</f>
        <v>121.6511681736809</v>
      </c>
      <c r="W225" s="25">
        <f>$P$19*(CLEF!W205)</f>
        <v>110.46761045491844</v>
      </c>
      <c r="X225" s="25">
        <f>$P$19*(CLEF!X205)</f>
        <v>94.359256401332658</v>
      </c>
      <c r="Y225" s="25">
        <f>$P$19*(CLEF!Y205)</f>
        <v>77.671824065464506</v>
      </c>
      <c r="Z225" s="13">
        <f t="shared" si="3"/>
        <v>2470.3461501182651</v>
      </c>
    </row>
    <row r="226" spans="1:26" x14ac:dyDescent="0.25">
      <c r="A226" s="24">
        <v>42200</v>
      </c>
      <c r="B226" s="25">
        <f>$P$19*(CLEF!B206)</f>
        <v>64.074789135857174</v>
      </c>
      <c r="C226" s="25">
        <f>$P$19*(CLEF!C206)</f>
        <v>55.27834541422969</v>
      </c>
      <c r="D226" s="25">
        <f>$P$19*(CLEF!D206)</f>
        <v>49.617381072016912</v>
      </c>
      <c r="E226" s="25">
        <f>$P$19*(CLEF!E206)</f>
        <v>46.130441115445834</v>
      </c>
      <c r="F226" s="25">
        <f>$P$19*(CLEF!F206)</f>
        <v>45.327445074223249</v>
      </c>
      <c r="G226" s="25">
        <f>$P$19*(CLEF!G206)</f>
        <v>48.063623899447862</v>
      </c>
      <c r="H226" s="25">
        <f>$P$19*(CLEF!H206)</f>
        <v>54.931376716963769</v>
      </c>
      <c r="I226" s="25">
        <f>$P$19*(CLEF!I206)</f>
        <v>61.978804730097252</v>
      </c>
      <c r="J226" s="25">
        <f>$P$19*(CLEF!J206)</f>
        <v>73.433793836334658</v>
      </c>
      <c r="K226" s="25">
        <f>$P$19*(CLEF!K206)</f>
        <v>90.846206171086308</v>
      </c>
      <c r="L226" s="25">
        <f>$P$19*(CLEF!L206)</f>
        <v>106.80733835259019</v>
      </c>
      <c r="M226" s="25">
        <f>$P$19*(CLEF!M206)</f>
        <v>121.26135007807827</v>
      </c>
      <c r="N226" s="25">
        <f>$P$19*(CLEF!N206)</f>
        <v>130.38543492602466</v>
      </c>
      <c r="O226" s="25">
        <f>$P$19*(CLEF!O206)</f>
        <v>130.45756871620063</v>
      </c>
      <c r="P226" s="25">
        <f>$P$19*(CLEF!P206)</f>
        <v>126.51983296563324</v>
      </c>
      <c r="Q226" s="25">
        <f>$P$19*(CLEF!Q206)</f>
        <v>119.51491004918039</v>
      </c>
      <c r="R226" s="25">
        <f>$P$19*(CLEF!R206)</f>
        <v>114.75721810941791</v>
      </c>
      <c r="S226" s="25">
        <f>$P$19*(CLEF!S206)</f>
        <v>111.46565637648534</v>
      </c>
      <c r="T226" s="25">
        <f>$P$19*(CLEF!T206)</f>
        <v>110.05639578676021</v>
      </c>
      <c r="U226" s="25">
        <f>$P$19*(CLEF!U206)</f>
        <v>104.8062475526195</v>
      </c>
      <c r="V226" s="25">
        <f>$P$19*(CLEF!V206)</f>
        <v>103.05478542726004</v>
      </c>
      <c r="W226" s="25">
        <f>$P$19*(CLEF!W206)</f>
        <v>97.564255192299782</v>
      </c>
      <c r="X226" s="25">
        <f>$P$19*(CLEF!X206)</f>
        <v>84.472237383651205</v>
      </c>
      <c r="Y226" s="25">
        <f>$P$19*(CLEF!Y206)</f>
        <v>70.063393806470813</v>
      </c>
      <c r="Z226" s="13">
        <f t="shared" si="3"/>
        <v>2120.8688318883746</v>
      </c>
    </row>
    <row r="227" spans="1:26" x14ac:dyDescent="0.25">
      <c r="A227" s="24">
        <v>42201</v>
      </c>
      <c r="B227" s="25">
        <f>$P$19*(CLEF!B207)</f>
        <v>58.41159381466337</v>
      </c>
      <c r="C227" s="25">
        <f>$P$19*(CLEF!C207)</f>
        <v>50.072236274298632</v>
      </c>
      <c r="D227" s="25">
        <f>$P$19*(CLEF!D207)</f>
        <v>44.700259113387887</v>
      </c>
      <c r="E227" s="25">
        <f>$P$19*(CLEF!E207)</f>
        <v>42.144949967162326</v>
      </c>
      <c r="F227" s="25">
        <f>$P$19*(CLEF!F207)</f>
        <v>41.784878257973332</v>
      </c>
      <c r="G227" s="25">
        <f>$P$19*(CLEF!G207)</f>
        <v>45.34445668791259</v>
      </c>
      <c r="H227" s="25">
        <f>$P$19*(CLEF!H207)</f>
        <v>53.869205709095219</v>
      </c>
      <c r="I227" s="25">
        <f>$P$19*(CLEF!I207)</f>
        <v>61.393423692818118</v>
      </c>
      <c r="J227" s="25">
        <f>$P$19*(CLEF!J207)</f>
        <v>75.351414424858731</v>
      </c>
      <c r="K227" s="25">
        <f>$P$19*(CLEF!K207)</f>
        <v>92.92898942099805</v>
      </c>
      <c r="L227" s="25">
        <f>$P$19*(CLEF!L207)</f>
        <v>108.69560832207348</v>
      </c>
      <c r="M227" s="25">
        <f>$P$19*(CLEF!M207)</f>
        <v>121.23352986593508</v>
      </c>
      <c r="N227" s="25">
        <f>$P$19*(CLEF!N207)</f>
        <v>129.27709358472677</v>
      </c>
      <c r="O227" s="25">
        <f>$P$19*(CLEF!O207)</f>
        <v>123.20267402035759</v>
      </c>
      <c r="P227" s="25">
        <f>$P$19*(CLEF!P207)</f>
        <v>116.33237863684634</v>
      </c>
      <c r="Q227" s="25">
        <f>$P$19*(CLEF!Q207)</f>
        <v>110.81309143390467</v>
      </c>
      <c r="R227" s="25">
        <f>$P$19*(CLEF!R207)</f>
        <v>105.97341819785238</v>
      </c>
      <c r="S227" s="25">
        <f>$P$19*(CLEF!S207)</f>
        <v>101.52163369145994</v>
      </c>
      <c r="T227" s="25">
        <f>$P$19*(CLEF!T207)</f>
        <v>98.627754334829945</v>
      </c>
      <c r="U227" s="25">
        <f>$P$19*(CLEF!U207)</f>
        <v>93.807861089281971</v>
      </c>
      <c r="V227" s="25">
        <f>$P$19*(CLEF!V207)</f>
        <v>94.469729357838744</v>
      </c>
      <c r="W227" s="25">
        <f>$P$19*(CLEF!W207)</f>
        <v>91.014852542857099</v>
      </c>
      <c r="X227" s="25">
        <f>$P$19*(CLEF!X207)</f>
        <v>79.869287295014502</v>
      </c>
      <c r="Y227" s="25">
        <f>$P$19*(CLEF!Y207)</f>
        <v>66.751523462298991</v>
      </c>
      <c r="Z227" s="13">
        <f t="shared" si="3"/>
        <v>2007.5918431984462</v>
      </c>
    </row>
    <row r="228" spans="1:26" x14ac:dyDescent="0.25">
      <c r="A228" s="24">
        <v>42202</v>
      </c>
      <c r="B228" s="25">
        <f>$P$19*(CLEF!B208)</f>
        <v>55.588725577456003</v>
      </c>
      <c r="C228" s="25">
        <f>$P$19*(CLEF!C208)</f>
        <v>48.564123208178238</v>
      </c>
      <c r="D228" s="25">
        <f>$P$19*(CLEF!D208)</f>
        <v>43.384076865796054</v>
      </c>
      <c r="E228" s="25">
        <f>$P$19*(CLEF!E208)</f>
        <v>40.931857938944312</v>
      </c>
      <c r="F228" s="25">
        <f>$P$19*(CLEF!F208)</f>
        <v>40.697812205681366</v>
      </c>
      <c r="G228" s="25">
        <f>$P$19*(CLEF!G208)</f>
        <v>43.943354012744628</v>
      </c>
      <c r="H228" s="25">
        <f>$P$19*(CLEF!H208)</f>
        <v>51.015237816392712</v>
      </c>
      <c r="I228" s="25">
        <f>$P$19*(CLEF!I208)</f>
        <v>57.421381054990867</v>
      </c>
      <c r="J228" s="25">
        <f>$P$19*(CLEF!J208)</f>
        <v>72.473497419629098</v>
      </c>
      <c r="K228" s="25">
        <f>$P$19*(CLEF!K208)</f>
        <v>88.584787013869871</v>
      </c>
      <c r="L228" s="25">
        <f>$P$19*(CLEF!L208)</f>
        <v>105.66154074132929</v>
      </c>
      <c r="M228" s="25">
        <f>$P$19*(CLEF!M208)</f>
        <v>121.35874595499926</v>
      </c>
      <c r="N228" s="25">
        <f>$P$19*(CLEF!N208)</f>
        <v>121.74872044254766</v>
      </c>
      <c r="O228" s="25">
        <f>$P$19*(CLEF!O208)</f>
        <v>119.15611022142765</v>
      </c>
      <c r="P228" s="25">
        <f>$P$19*(CLEF!P208)</f>
        <v>115.96478774653161</v>
      </c>
      <c r="Q228" s="25">
        <f>$P$19*(CLEF!Q208)</f>
        <v>121.17789901666578</v>
      </c>
      <c r="R228" s="25">
        <f>$P$19*(CLEF!R208)</f>
        <v>128.34516315613831</v>
      </c>
      <c r="S228" s="25">
        <f>$P$19*(CLEF!S208)</f>
        <v>129.19092800597051</v>
      </c>
      <c r="T228" s="25">
        <f>$P$19*(CLEF!T208)</f>
        <v>127.57350774167416</v>
      </c>
      <c r="U228" s="25">
        <f>$P$19*(CLEF!U208)</f>
        <v>120.98329158190268</v>
      </c>
      <c r="V228" s="25">
        <f>$P$19*(CLEF!V208)</f>
        <v>115.72005030981506</v>
      </c>
      <c r="W228" s="25">
        <f>$P$19*(CLEF!W208)</f>
        <v>108.26141840041748</v>
      </c>
      <c r="X228" s="25">
        <f>$P$19*(CLEF!X208)</f>
        <v>91.945203093626404</v>
      </c>
      <c r="Y228" s="25">
        <f>$P$19*(CLEF!Y208)</f>
        <v>76.6730540332305</v>
      </c>
      <c r="Z228" s="13">
        <f t="shared" si="3"/>
        <v>2146.3652735599594</v>
      </c>
    </row>
    <row r="229" spans="1:26" x14ac:dyDescent="0.25">
      <c r="A229" s="24">
        <v>42203</v>
      </c>
      <c r="B229" s="25">
        <f>$P$19*(CLEF!B209)</f>
        <v>62.078297136801041</v>
      </c>
      <c r="C229" s="25">
        <f>$P$19*(CLEF!C209)</f>
        <v>53.231350386512844</v>
      </c>
      <c r="D229" s="25">
        <f>$P$19*(CLEF!D209)</f>
        <v>47.705218642190871</v>
      </c>
      <c r="E229" s="25">
        <f>$P$19*(CLEF!E209)</f>
        <v>44.220135441016382</v>
      </c>
      <c r="F229" s="25">
        <f>$P$19*(CLEF!F209)</f>
        <v>42.927645775285605</v>
      </c>
      <c r="G229" s="25">
        <f>$P$19*(CLEF!G209)</f>
        <v>45.463627350564153</v>
      </c>
      <c r="H229" s="25">
        <f>$P$19*(CLEF!H209)</f>
        <v>51.277236216201885</v>
      </c>
      <c r="I229" s="25">
        <f>$P$19*(CLEF!I209)</f>
        <v>58.614520742397026</v>
      </c>
      <c r="J229" s="25">
        <f>$P$19*(CLEF!J209)</f>
        <v>73.26069029411039</v>
      </c>
      <c r="K229" s="25">
        <f>$P$19*(CLEF!K209)</f>
        <v>93.160512137258863</v>
      </c>
      <c r="L229" s="25">
        <f>$P$19*(CLEF!L209)</f>
        <v>113.30034095972437</v>
      </c>
      <c r="M229" s="25">
        <f>$P$19*(CLEF!M209)</f>
        <v>132.90742261383213</v>
      </c>
      <c r="N229" s="25">
        <f>$P$19*(CLEF!N209)</f>
        <v>149.95105875094561</v>
      </c>
      <c r="O229" s="25">
        <f>$P$19*(CLEF!O209)</f>
        <v>163.09763381007269</v>
      </c>
      <c r="P229" s="25">
        <f>$P$19*(CLEF!P209)</f>
        <v>171.37967051065249</v>
      </c>
      <c r="Q229" s="25">
        <f>$P$19*(CLEF!Q209)</f>
        <v>175.99121138441046</v>
      </c>
      <c r="R229" s="25">
        <f>$P$19*(CLEF!R209)</f>
        <v>176.00797045702413</v>
      </c>
      <c r="S229" s="25">
        <f>$P$19*(CLEF!S209)</f>
        <v>167.2538550932203</v>
      </c>
      <c r="T229" s="25">
        <f>$P$19*(CLEF!T209)</f>
        <v>151.31544123558896</v>
      </c>
      <c r="U229" s="25">
        <f>$P$19*(CLEF!U209)</f>
        <v>135.32127843681096</v>
      </c>
      <c r="V229" s="25">
        <f>$P$19*(CLEF!V209)</f>
        <v>125.65454864555329</v>
      </c>
      <c r="W229" s="25">
        <f>$P$19*(CLEF!W209)</f>
        <v>115.5977785385048</v>
      </c>
      <c r="X229" s="25">
        <f>$P$19*(CLEF!X209)</f>
        <v>100.2021963370179</v>
      </c>
      <c r="Y229" s="25">
        <f>$P$19*(CLEF!Y209)</f>
        <v>84.797644339316733</v>
      </c>
      <c r="Z229" s="13">
        <f t="shared" si="3"/>
        <v>2534.7172852350141</v>
      </c>
    </row>
    <row r="230" spans="1:26" x14ac:dyDescent="0.25">
      <c r="A230" s="24">
        <v>42204</v>
      </c>
      <c r="B230" s="25">
        <f>$P$19*(CLEF!B210)</f>
        <v>70.518813934760587</v>
      </c>
      <c r="C230" s="25">
        <f>$P$19*(CLEF!C210)</f>
        <v>60.142790416360434</v>
      </c>
      <c r="D230" s="25">
        <f>$P$19*(CLEF!D210)</f>
        <v>53.277444119805473</v>
      </c>
      <c r="E230" s="25">
        <f>$P$19*(CLEF!E210)</f>
        <v>49.093765278286796</v>
      </c>
      <c r="F230" s="25">
        <f>$P$19*(CLEF!F210)</f>
        <v>46.500119359485346</v>
      </c>
      <c r="G230" s="25">
        <f>$P$19*(CLEF!G210)</f>
        <v>46.336591233306038</v>
      </c>
      <c r="H230" s="25">
        <f>$P$19*(CLEF!H210)</f>
        <v>47.217856655861439</v>
      </c>
      <c r="I230" s="25">
        <f>$P$19*(CLEF!I210)</f>
        <v>51.666951779329885</v>
      </c>
      <c r="J230" s="25">
        <f>$P$19*(CLEF!J210)</f>
        <v>68.528092479334887</v>
      </c>
      <c r="K230" s="25">
        <f>$P$19*(CLEF!K210)</f>
        <v>90.257175456461269</v>
      </c>
      <c r="L230" s="25">
        <f>$P$19*(CLEF!L210)</f>
        <v>111.33232426356369</v>
      </c>
      <c r="M230" s="25">
        <f>$P$19*(CLEF!M210)</f>
        <v>130.81853688636429</v>
      </c>
      <c r="N230" s="25">
        <f>$P$19*(CLEF!N210)</f>
        <v>146.42952505556113</v>
      </c>
      <c r="O230" s="25">
        <f>$P$19*(CLEF!O210)</f>
        <v>158.15059710431299</v>
      </c>
      <c r="P230" s="25">
        <f>$P$19*(CLEF!P210)</f>
        <v>163.12990161765228</v>
      </c>
      <c r="Q230" s="25">
        <f>$P$19*(CLEF!Q210)</f>
        <v>164.84466270252139</v>
      </c>
      <c r="R230" s="25">
        <f>$P$19*(CLEF!R210)</f>
        <v>168.92441789922066</v>
      </c>
      <c r="S230" s="25">
        <f>$P$19*(CLEF!S210)</f>
        <v>165.7867231002277</v>
      </c>
      <c r="T230" s="25">
        <f>$P$19*(CLEF!T210)</f>
        <v>153.38924591218742</v>
      </c>
      <c r="U230" s="25">
        <f>$P$19*(CLEF!U210)</f>
        <v>140.48354357350553</v>
      </c>
      <c r="V230" s="25">
        <f>$P$19*(CLEF!V210)</f>
        <v>133.06767049874139</v>
      </c>
      <c r="W230" s="25">
        <f>$P$19*(CLEF!W210)</f>
        <v>121.9020958589435</v>
      </c>
      <c r="X230" s="25">
        <f>$P$19*(CLEF!X210)</f>
        <v>105.93440838136716</v>
      </c>
      <c r="Y230" s="25">
        <f>$P$19*(CLEF!Y210)</f>
        <v>90.461316017610557</v>
      </c>
      <c r="Z230" s="13">
        <f t="shared" si="3"/>
        <v>2538.1945695847712</v>
      </c>
    </row>
    <row r="231" spans="1:26" x14ac:dyDescent="0.25">
      <c r="A231" s="24">
        <v>42205</v>
      </c>
      <c r="B231" s="25">
        <f>$P$19*(CLEF!B211)</f>
        <v>75.99978471203768</v>
      </c>
      <c r="C231" s="25">
        <f>$P$19*(CLEF!C211)</f>
        <v>65.621033111686117</v>
      </c>
      <c r="D231" s="25">
        <f>$P$19*(CLEF!D211)</f>
        <v>58.074164228169302</v>
      </c>
      <c r="E231" s="25">
        <f>$P$19*(CLEF!E211)</f>
        <v>53.028774941698046</v>
      </c>
      <c r="F231" s="25">
        <f>$P$19*(CLEF!F211)</f>
        <v>50.188511691158809</v>
      </c>
      <c r="G231" s="25">
        <f>$P$19*(CLEF!G211)</f>
        <v>48.996449193174847</v>
      </c>
      <c r="H231" s="25">
        <f>$P$19*(CLEF!H211)</f>
        <v>49.129176883142968</v>
      </c>
      <c r="I231" s="25">
        <f>$P$19*(CLEF!I211)</f>
        <v>51.976143443560417</v>
      </c>
      <c r="J231" s="25">
        <f>$P$19*(CLEF!J211)</f>
        <v>67.517467379071348</v>
      </c>
      <c r="K231" s="25">
        <f>$P$19*(CLEF!K211)</f>
        <v>90.077242932259495</v>
      </c>
      <c r="L231" s="25">
        <f>$P$19*(CLEF!L211)</f>
        <v>111.01265274313263</v>
      </c>
      <c r="M231" s="25">
        <f>$P$19*(CLEF!M211)</f>
        <v>133.22801493173961</v>
      </c>
      <c r="N231" s="25">
        <f>$P$19*(CLEF!N211)</f>
        <v>151.09796706418848</v>
      </c>
      <c r="O231" s="25">
        <f>$P$19*(CLEF!O211)</f>
        <v>163.48505815140382</v>
      </c>
      <c r="P231" s="25">
        <f>$P$19*(CLEF!P211)</f>
        <v>169.58180665561744</v>
      </c>
      <c r="Q231" s="25">
        <f>$P$19*(CLEF!Q211)</f>
        <v>166.06335292406226</v>
      </c>
      <c r="R231" s="25">
        <f>$P$19*(CLEF!R211)</f>
        <v>162.93634264726009</v>
      </c>
      <c r="S231" s="25">
        <f>$P$19*(CLEF!S211)</f>
        <v>158.00765047735985</v>
      </c>
      <c r="T231" s="25">
        <f>$P$19*(CLEF!T211)</f>
        <v>147.47085284706975</v>
      </c>
      <c r="U231" s="25">
        <f>$P$19*(CLEF!U211)</f>
        <v>134.83676940661411</v>
      </c>
      <c r="V231" s="25">
        <f>$P$19*(CLEF!V211)</f>
        <v>129.67957942793413</v>
      </c>
      <c r="W231" s="25">
        <f>$P$19*(CLEF!W211)</f>
        <v>120.74719280539286</v>
      </c>
      <c r="X231" s="25">
        <f>$P$19*(CLEF!X211)</f>
        <v>105.84341340336807</v>
      </c>
      <c r="Y231" s="25">
        <f>$P$19*(CLEF!Y211)</f>
        <v>88.014996897119943</v>
      </c>
      <c r="Z231" s="13">
        <f t="shared" si="3"/>
        <v>2552.6143988982221</v>
      </c>
    </row>
    <row r="232" spans="1:26" x14ac:dyDescent="0.25">
      <c r="A232" s="24">
        <v>42206</v>
      </c>
      <c r="B232" s="25">
        <f>$P$19*(CLEF!B212)</f>
        <v>73.087791018917272</v>
      </c>
      <c r="C232" s="25">
        <f>$P$19*(CLEF!C212)</f>
        <v>63.147860456818933</v>
      </c>
      <c r="D232" s="25">
        <f>$P$19*(CLEF!D212)</f>
        <v>56.354251784108008</v>
      </c>
      <c r="E232" s="25">
        <f>$P$19*(CLEF!E212)</f>
        <v>52.341079261429059</v>
      </c>
      <c r="F232" s="25">
        <f>$P$19*(CLEF!F212)</f>
        <v>51.367736086025801</v>
      </c>
      <c r="G232" s="25">
        <f>$P$19*(CLEF!G212)</f>
        <v>54.110542418910057</v>
      </c>
      <c r="H232" s="25">
        <f>$P$19*(CLEF!H212)</f>
        <v>61.146218694406762</v>
      </c>
      <c r="I232" s="25">
        <f>$P$19*(CLEF!I212)</f>
        <v>67.985380510904037</v>
      </c>
      <c r="J232" s="25">
        <f>$P$19*(CLEF!J212)</f>
        <v>80.718262169324731</v>
      </c>
      <c r="K232" s="25">
        <f>$P$19*(CLEF!K212)</f>
        <v>99.092490156826258</v>
      </c>
      <c r="L232" s="25">
        <f>$P$19*(CLEF!L212)</f>
        <v>119.94341480444162</v>
      </c>
      <c r="M232" s="25">
        <f>$P$19*(CLEF!M212)</f>
        <v>138.63303427973682</v>
      </c>
      <c r="N232" s="25">
        <f>$P$19*(CLEF!N212)</f>
        <v>150.98928862546785</v>
      </c>
      <c r="O232" s="25">
        <f>$P$19*(CLEF!O212)</f>
        <v>153.15465200919635</v>
      </c>
      <c r="P232" s="25">
        <f>$P$19*(CLEF!P212)</f>
        <v>145.98655165156492</v>
      </c>
      <c r="Q232" s="25">
        <f>$P$19*(CLEF!Q212)</f>
        <v>138.87112027125093</v>
      </c>
      <c r="R232" s="25">
        <f>$P$19*(CLEF!R212)</f>
        <v>131.42608608299258</v>
      </c>
      <c r="S232" s="25">
        <f>$P$19*(CLEF!S212)</f>
        <v>124.87691961730465</v>
      </c>
      <c r="T232" s="25">
        <f>$P$19*(CLEF!T212)</f>
        <v>118.33016924759475</v>
      </c>
      <c r="U232" s="25">
        <f>$P$19*(CLEF!U212)</f>
        <v>111.23903926064493</v>
      </c>
      <c r="V232" s="25">
        <f>$P$19*(CLEF!V212)</f>
        <v>109.87093728082266</v>
      </c>
      <c r="W232" s="25">
        <f>$P$19*(CLEF!W212)</f>
        <v>100.2401361453438</v>
      </c>
      <c r="X232" s="25">
        <f>$P$19*(CLEF!X212)</f>
        <v>86.904483223820705</v>
      </c>
      <c r="Y232" s="25">
        <f>$P$19*(CLEF!Y212)</f>
        <v>72.473497419629098</v>
      </c>
      <c r="Z232" s="13">
        <f t="shared" si="3"/>
        <v>2362.2909424774825</v>
      </c>
    </row>
    <row r="233" spans="1:26" x14ac:dyDescent="0.25">
      <c r="A233" s="24">
        <v>42207</v>
      </c>
      <c r="B233" s="25">
        <f>$P$19*(CLEF!B213)</f>
        <v>59.585666850338093</v>
      </c>
      <c r="C233" s="25">
        <f>$P$19*(CLEF!C213)</f>
        <v>51.331526563079159</v>
      </c>
      <c r="D233" s="25">
        <f>$P$19*(CLEF!D213)</f>
        <v>46.862624718850348</v>
      </c>
      <c r="E233" s="25">
        <f>$P$19*(CLEF!E213)</f>
        <v>43.784389180124883</v>
      </c>
      <c r="F233" s="25">
        <f>$P$19*(CLEF!F213)</f>
        <v>43.334167089235606</v>
      </c>
      <c r="G233" s="25">
        <f>$P$19*(CLEF!G213)</f>
        <v>47.18314083558019</v>
      </c>
      <c r="H233" s="25">
        <f>$P$19*(CLEF!H213)</f>
        <v>53.971243873466733</v>
      </c>
      <c r="I233" s="25">
        <f>$P$19*(CLEF!I213)</f>
        <v>61.195619798184495</v>
      </c>
      <c r="J233" s="25">
        <f>$P$19*(CLEF!J213)</f>
        <v>74.56394586967717</v>
      </c>
      <c r="K233" s="25">
        <f>$P$19*(CLEF!K213)</f>
        <v>91.159531051025596</v>
      </c>
      <c r="L233" s="25">
        <f>$P$19*(CLEF!L213)</f>
        <v>107.4349232724708</v>
      </c>
      <c r="M233" s="25">
        <f>$P$19*(CLEF!M213)</f>
        <v>120.45585974490476</v>
      </c>
      <c r="N233" s="25">
        <f>$P$19*(CLEF!N213)</f>
        <v>128.61722489890477</v>
      </c>
      <c r="O233" s="25">
        <f>$P$19*(CLEF!O213)</f>
        <v>133.28634593582717</v>
      </c>
      <c r="P233" s="25">
        <f>$P$19*(CLEF!P213)</f>
        <v>139.82550690761929</v>
      </c>
      <c r="Q233" s="25">
        <f>$P$19*(CLEF!Q213)</f>
        <v>143.70602195712209</v>
      </c>
      <c r="R233" s="25">
        <f>$P$19*(CLEF!R213)</f>
        <v>140.7531856296626</v>
      </c>
      <c r="S233" s="25">
        <f>$P$19*(CLEF!S213)</f>
        <v>132.12215152507179</v>
      </c>
      <c r="T233" s="25">
        <f>$P$19*(CLEF!T213)</f>
        <v>124.70757586512281</v>
      </c>
      <c r="U233" s="25">
        <f>$P$19*(CLEF!U213)</f>
        <v>116.65961442077528</v>
      </c>
      <c r="V233" s="25">
        <f>$P$19*(CLEF!V213)</f>
        <v>114.41915018845141</v>
      </c>
      <c r="W233" s="25">
        <f>$P$19*(CLEF!W213)</f>
        <v>106.11651563132455</v>
      </c>
      <c r="X233" s="25">
        <f>$P$19*(CLEF!X213)</f>
        <v>91.485477798279362</v>
      </c>
      <c r="Y233" s="25">
        <f>$P$19*(CLEF!Y213)</f>
        <v>76.6730540332305</v>
      </c>
      <c r="Z233" s="13">
        <f t="shared" si="3"/>
        <v>2249.2344636383291</v>
      </c>
    </row>
    <row r="234" spans="1:26" x14ac:dyDescent="0.25">
      <c r="A234" s="24">
        <v>42208</v>
      </c>
      <c r="B234" s="25">
        <f>$P$19*(CLEF!B214)</f>
        <v>64.368373123278573</v>
      </c>
      <c r="C234" s="25">
        <f>$P$19*(CLEF!C214)</f>
        <v>55.871643394802689</v>
      </c>
      <c r="D234" s="25">
        <f>$P$19*(CLEF!D214)</f>
        <v>50.295962532897214</v>
      </c>
      <c r="E234" s="25">
        <f>$P$19*(CLEF!E214)</f>
        <v>46.914526098964664</v>
      </c>
      <c r="F234" s="25">
        <f>$P$19*(CLEF!F214)</f>
        <v>46.070400571849433</v>
      </c>
      <c r="G234" s="25">
        <f>$P$19*(CLEF!G214)</f>
        <v>48.872731993243654</v>
      </c>
      <c r="H234" s="25">
        <f>$P$19*(CLEF!H214)</f>
        <v>56.79132578070211</v>
      </c>
      <c r="I234" s="25">
        <f>$P$19*(CLEF!I214)</f>
        <v>63.389016837145348</v>
      </c>
      <c r="J234" s="25">
        <f>$P$19*(CLEF!J214)</f>
        <v>76.7837093140203</v>
      </c>
      <c r="K234" s="25">
        <f>$P$19*(CLEF!K214)</f>
        <v>91.799902209347309</v>
      </c>
      <c r="L234" s="25">
        <f>$P$19*(CLEF!L214)</f>
        <v>106.05145937461134</v>
      </c>
      <c r="M234" s="25">
        <f>$P$19*(CLEF!M214)</f>
        <v>118.11040345543839</v>
      </c>
      <c r="N234" s="25">
        <f>$P$19*(CLEF!N214)</f>
        <v>127.71623135052096</v>
      </c>
      <c r="O234" s="25">
        <f>$P$19*(CLEF!O214)</f>
        <v>137.13483095734134</v>
      </c>
      <c r="P234" s="25">
        <f>$P$19*(CLEF!P214)</f>
        <v>146.5518427071616</v>
      </c>
      <c r="Q234" s="25">
        <f>$P$19*(CLEF!Q214)</f>
        <v>151.48642351256967</v>
      </c>
      <c r="R234" s="25">
        <f>$P$19*(CLEF!R214)</f>
        <v>153.35795635218676</v>
      </c>
      <c r="S234" s="25">
        <f>$P$19*(CLEF!S214)</f>
        <v>151.78198394310124</v>
      </c>
      <c r="T234" s="25">
        <f>$P$19*(CLEF!T214)</f>
        <v>150.57046660623476</v>
      </c>
      <c r="U234" s="25">
        <f>$P$19*(CLEF!U214)</f>
        <v>139.84044513115049</v>
      </c>
      <c r="V234" s="25">
        <f>$P$19*(CLEF!V214)</f>
        <v>133.47600986906062</v>
      </c>
      <c r="W234" s="25">
        <f>$P$19*(CLEF!W214)</f>
        <v>124.10170429127977</v>
      </c>
      <c r="X234" s="25">
        <f>$P$19*(CLEF!X214)</f>
        <v>105.84341340336807</v>
      </c>
      <c r="Y234" s="25">
        <f>$P$19*(CLEF!Y214)</f>
        <v>88.418408325312257</v>
      </c>
      <c r="Z234" s="13">
        <f t="shared" si="3"/>
        <v>2435.5991711355887</v>
      </c>
    </row>
    <row r="235" spans="1:26" x14ac:dyDescent="0.25">
      <c r="A235" s="24">
        <v>42209</v>
      </c>
      <c r="B235" s="25">
        <f>$P$19*(CLEF!B215)</f>
        <v>73.271503281113738</v>
      </c>
      <c r="C235" s="25">
        <f>$P$19*(CLEF!C215)</f>
        <v>62.447112831384715</v>
      </c>
      <c r="D235" s="25">
        <f>$P$19*(CLEF!D215)</f>
        <v>55.569889923011765</v>
      </c>
      <c r="E235" s="25">
        <f>$P$19*(CLEF!E215)</f>
        <v>51.503635500403618</v>
      </c>
      <c r="F235" s="25">
        <f>$P$19*(CLEF!F215)</f>
        <v>50.099057094033476</v>
      </c>
      <c r="G235" s="25">
        <f>$P$19*(CLEF!G215)</f>
        <v>52.661445369557896</v>
      </c>
      <c r="H235" s="25">
        <f>$P$19*(CLEF!H215)</f>
        <v>58.624192706530955</v>
      </c>
      <c r="I235" s="25">
        <f>$P$19*(CLEF!I215)</f>
        <v>65.815609826602753</v>
      </c>
      <c r="J235" s="25">
        <f>$P$19*(CLEF!J215)</f>
        <v>80.095241739880791</v>
      </c>
      <c r="K235" s="25">
        <f>$P$19*(CLEF!K215)</f>
        <v>100.06314514618262</v>
      </c>
      <c r="L235" s="25">
        <f>$P$19*(CLEF!L215)</f>
        <v>119.81893120418449</v>
      </c>
      <c r="M235" s="25">
        <f>$P$19*(CLEF!M215)</f>
        <v>102.60642926782538</v>
      </c>
      <c r="N235" s="25">
        <f>$P$19*(CLEF!N215)</f>
        <v>150.47747404029616</v>
      </c>
      <c r="O235" s="25">
        <f>$P$19*(CLEF!O215)</f>
        <v>158.18237179851261</v>
      </c>
      <c r="P235" s="25">
        <f>$P$19*(CLEF!P215)</f>
        <v>162.79124882272546</v>
      </c>
      <c r="Q235" s="25">
        <f>$P$19*(CLEF!Q215)</f>
        <v>167.23751811927647</v>
      </c>
      <c r="R235" s="25">
        <f>$P$19*(CLEF!R215)</f>
        <v>173.43647354753767</v>
      </c>
      <c r="S235" s="25">
        <f>$P$19*(CLEF!S215)</f>
        <v>169.84511962548063</v>
      </c>
      <c r="T235" s="25">
        <f>$P$19*(CLEF!T215)</f>
        <v>164.30986089508065</v>
      </c>
      <c r="U235" s="25">
        <f>$P$19*(CLEF!U215)</f>
        <v>151.17561845796018</v>
      </c>
      <c r="V235" s="25">
        <f>$P$19*(CLEF!V215)</f>
        <v>139.63138261225998</v>
      </c>
      <c r="W235" s="25">
        <f>$P$19*(CLEF!W215)</f>
        <v>128.7031989773194</v>
      </c>
      <c r="X235" s="25">
        <f>$P$19*(CLEF!X215)</f>
        <v>108.30085430516304</v>
      </c>
      <c r="Y235" s="25">
        <f>$P$19*(CLEF!Y215)</f>
        <v>89.16834401039408</v>
      </c>
      <c r="Z235" s="13">
        <f t="shared" si="3"/>
        <v>2635.8356591027182</v>
      </c>
    </row>
    <row r="236" spans="1:26" x14ac:dyDescent="0.25">
      <c r="A236" s="24">
        <v>42210</v>
      </c>
      <c r="B236" s="25">
        <f>$P$19*(CLEF!B216)</f>
        <v>74.422204896958831</v>
      </c>
      <c r="C236" s="25">
        <f>$P$19*(CLEF!C216)</f>
        <v>63.127784837662084</v>
      </c>
      <c r="D236" s="25">
        <f>$P$19*(CLEF!D216)</f>
        <v>56.240510156144154</v>
      </c>
      <c r="E236" s="25">
        <f>$P$19*(CLEF!E216)</f>
        <v>51.739619775667414</v>
      </c>
      <c r="F236" s="25">
        <f>$P$19*(CLEF!F216)</f>
        <v>49.635179432943467</v>
      </c>
      <c r="G236" s="25">
        <f>$P$19*(CLEF!G216)</f>
        <v>52.158451768876624</v>
      </c>
      <c r="H236" s="25">
        <f>$P$19*(CLEF!H216)</f>
        <v>58.074164228169302</v>
      </c>
      <c r="I236" s="25">
        <f>$P$19*(CLEF!I216)</f>
        <v>65.61080021113456</v>
      </c>
      <c r="J236" s="25">
        <f>$P$19*(CLEF!J216)</f>
        <v>82.166094518503442</v>
      </c>
      <c r="K236" s="25">
        <f>$P$19*(CLEF!K216)</f>
        <v>102.6320232884961</v>
      </c>
      <c r="L236" s="25">
        <f>$P$19*(CLEF!L216)</f>
        <v>122.74038860481717</v>
      </c>
      <c r="M236" s="25">
        <f>$P$19*(CLEF!M216)</f>
        <v>142.40661553842386</v>
      </c>
      <c r="N236" s="25">
        <f>$P$19*(CLEF!N216)</f>
        <v>154.87917641982068</v>
      </c>
      <c r="O236" s="25">
        <f>$P$19*(CLEF!O216)</f>
        <v>161.84167881891045</v>
      </c>
      <c r="P236" s="25">
        <f>$P$19*(CLEF!P216)</f>
        <v>168.33385957041136</v>
      </c>
      <c r="Q236" s="25">
        <f>$P$19*(CLEF!Q216)</f>
        <v>174.51953764164679</v>
      </c>
      <c r="R236" s="25">
        <f>$P$19*(CLEF!R216)</f>
        <v>175.37168663412103</v>
      </c>
      <c r="S236" s="25">
        <f>$P$19*(CLEF!S216)</f>
        <v>169.12150047590049</v>
      </c>
      <c r="T236" s="25">
        <f>$P$19*(CLEF!T216)</f>
        <v>156.48690796370312</v>
      </c>
      <c r="U236" s="25">
        <f>$P$19*(CLEF!U216)</f>
        <v>141.56366295090166</v>
      </c>
      <c r="V236" s="25">
        <f>$P$19*(CLEF!V216)</f>
        <v>133.94344943650657</v>
      </c>
      <c r="W236" s="25">
        <f>$P$19*(CLEF!W216)</f>
        <v>122.5864865624816</v>
      </c>
      <c r="X236" s="25">
        <f>$P$19*(CLEF!X216)</f>
        <v>106.84650855061162</v>
      </c>
      <c r="Y236" s="25">
        <f>$P$19*(CLEF!Y216)</f>
        <v>90.810088009761017</v>
      </c>
      <c r="Z236" s="13">
        <f t="shared" si="3"/>
        <v>2677.2583802925733</v>
      </c>
    </row>
    <row r="237" spans="1:26" x14ac:dyDescent="0.25">
      <c r="A237" s="24">
        <v>42211</v>
      </c>
      <c r="B237" s="25">
        <f>$P$19*(CLEF!B217)</f>
        <v>77.605038321290124</v>
      </c>
      <c r="C237" s="25">
        <f>$P$19*(CLEF!C217)</f>
        <v>67.28929791358587</v>
      </c>
      <c r="D237" s="25">
        <f>$P$19*(CLEF!D217)</f>
        <v>60.89951239480191</v>
      </c>
      <c r="E237" s="25">
        <f>$P$19*(CLEF!E217)</f>
        <v>55.711235128357238</v>
      </c>
      <c r="F237" s="25">
        <f>$P$19*(CLEF!F217)</f>
        <v>52.643112403510699</v>
      </c>
      <c r="G237" s="25">
        <f>$P$19*(CLEF!G217)</f>
        <v>52.14020657381937</v>
      </c>
      <c r="H237" s="25">
        <f>$P$19*(CLEF!H217)</f>
        <v>53.443546728703751</v>
      </c>
      <c r="I237" s="25">
        <f>$P$19*(CLEF!I217)</f>
        <v>57.010495927003937</v>
      </c>
      <c r="J237" s="25">
        <f>$P$19*(CLEF!J217)</f>
        <v>71.26335130500118</v>
      </c>
      <c r="K237" s="25">
        <f>$P$19*(CLEF!K217)</f>
        <v>92.624793122973088</v>
      </c>
      <c r="L237" s="25">
        <f>$P$19*(CLEF!L217)</f>
        <v>114.31107377893014</v>
      </c>
      <c r="M237" s="25">
        <f>$P$19*(CLEF!M217)</f>
        <v>129.80908273089855</v>
      </c>
      <c r="N237" s="25">
        <f>$P$19*(CLEF!N217)</f>
        <v>136.63231650647336</v>
      </c>
      <c r="O237" s="25">
        <f>$P$19*(CLEF!O217)</f>
        <v>140.45359930340547</v>
      </c>
      <c r="P237" s="25">
        <f>$P$19*(CLEF!P217)</f>
        <v>139.31808206882246</v>
      </c>
      <c r="Q237" s="25">
        <f>$P$19*(CLEF!Q217)</f>
        <v>135.13030751374529</v>
      </c>
      <c r="R237" s="25">
        <f>$P$19*(CLEF!R217)</f>
        <v>135.17436575798908</v>
      </c>
      <c r="S237" s="25">
        <f>$P$19*(CLEF!S217)</f>
        <v>132.09311209408631</v>
      </c>
      <c r="T237" s="25">
        <f>$P$19*(CLEF!T217)</f>
        <v>125.3714951821312</v>
      </c>
      <c r="U237" s="25">
        <f>$P$19*(CLEF!U217)</f>
        <v>116.29150647953794</v>
      </c>
      <c r="V237" s="25">
        <f>$P$19*(CLEF!V217)</f>
        <v>113.9601781277818</v>
      </c>
      <c r="W237" s="25">
        <f>$P$19*(CLEF!W217)</f>
        <v>104.94855504718208</v>
      </c>
      <c r="X237" s="25">
        <f>$P$19*(CLEF!X217)</f>
        <v>91.618437682411795</v>
      </c>
      <c r="Y237" s="25">
        <f>$P$19*(CLEF!Y217)</f>
        <v>79.880577437035981</v>
      </c>
      <c r="Z237" s="13">
        <f t="shared" si="3"/>
        <v>2335.6232795294791</v>
      </c>
    </row>
    <row r="238" spans="1:26" x14ac:dyDescent="0.25">
      <c r="A238" s="24">
        <v>42212</v>
      </c>
      <c r="B238" s="25">
        <f>$P$19*(CLEF!B218)</f>
        <v>67.9957969326164</v>
      </c>
      <c r="C238" s="25">
        <f>$P$19*(CLEF!C218)</f>
        <v>59.244858080730786</v>
      </c>
      <c r="D238" s="25">
        <f>$P$19*(CLEF!D218)</f>
        <v>53.517453093917737</v>
      </c>
      <c r="E238" s="25">
        <f>$P$19*(CLEF!E218)</f>
        <v>49.492881912357021</v>
      </c>
      <c r="F238" s="25">
        <f>$P$19*(CLEF!F218)</f>
        <v>47.409021871982155</v>
      </c>
      <c r="G238" s="25">
        <f>$P$19*(CLEF!G218)</f>
        <v>46.81939551150257</v>
      </c>
      <c r="H238" s="25">
        <f>$P$19*(CLEF!H218)</f>
        <v>47.296013929702532</v>
      </c>
      <c r="I238" s="25">
        <f>$P$19*(CLEF!I218)</f>
        <v>50.349731041343297</v>
      </c>
      <c r="J238" s="25">
        <f>$P$19*(CLEF!J218)</f>
        <v>67.28929791358587</v>
      </c>
      <c r="K238" s="25">
        <f>$P$19*(CLEF!K218)</f>
        <v>89.395136668214434</v>
      </c>
      <c r="L238" s="25">
        <f>$P$19*(CLEF!L218)</f>
        <v>109.95040034761888</v>
      </c>
      <c r="M238" s="25">
        <f>$P$19*(CLEF!M218)</f>
        <v>129.83787001976742</v>
      </c>
      <c r="N238" s="25">
        <f>$P$19*(CLEF!N218)</f>
        <v>146.72011286055272</v>
      </c>
      <c r="O238" s="25">
        <f>$P$19*(CLEF!O218)</f>
        <v>160.3185469395317</v>
      </c>
      <c r="P238" s="25">
        <f>$P$19*(CLEF!P218)</f>
        <v>169.35157536978613</v>
      </c>
      <c r="Q238" s="25">
        <f>$P$19*(CLEF!Q218)</f>
        <v>175.48881023791137</v>
      </c>
      <c r="R238" s="25">
        <f>$P$19*(CLEF!R218)</f>
        <v>177.57005191007232</v>
      </c>
      <c r="S238" s="25">
        <f>$P$19*(CLEF!S218)</f>
        <v>175.20443502317241</v>
      </c>
      <c r="T238" s="25">
        <f>$P$19*(CLEF!T218)</f>
        <v>164.77979196176412</v>
      </c>
      <c r="U238" s="25">
        <f>$P$19*(CLEF!U218)</f>
        <v>149.90465462751575</v>
      </c>
      <c r="V238" s="25">
        <f>$P$19*(CLEF!V218)</f>
        <v>143.28231149270761</v>
      </c>
      <c r="W238" s="25">
        <f>$P$19*(CLEF!W218)</f>
        <v>132.51449622830799</v>
      </c>
      <c r="X238" s="25">
        <f>$P$19*(CLEF!X218)</f>
        <v>114.54079718989684</v>
      </c>
      <c r="Y238" s="25">
        <f>$P$19*(CLEF!Y218)</f>
        <v>96.518931426993959</v>
      </c>
      <c r="Z238" s="13">
        <f t="shared" si="3"/>
        <v>2624.7923725915525</v>
      </c>
    </row>
    <row r="239" spans="1:26" x14ac:dyDescent="0.25">
      <c r="A239" s="24">
        <v>42213</v>
      </c>
      <c r="B239" s="25">
        <f>$P$19*(CLEF!B219)</f>
        <v>80.095241739880791</v>
      </c>
      <c r="C239" s="25">
        <f>$P$19*(CLEF!C219)</f>
        <v>69.809847354035199</v>
      </c>
      <c r="D239" s="25">
        <f>$P$19*(CLEF!D219)</f>
        <v>62.507023713291403</v>
      </c>
      <c r="E239" s="25">
        <f>$P$19*(CLEF!E219)</f>
        <v>58.131939881265822</v>
      </c>
      <c r="F239" s="25">
        <f>$P$19*(CLEF!F219)</f>
        <v>56.924683427002634</v>
      </c>
      <c r="G239" s="25">
        <f>$P$19*(CLEF!G219)</f>
        <v>60.015498942342873</v>
      </c>
      <c r="H239" s="25">
        <f>$P$19*(CLEF!H219)</f>
        <v>66.761844931758574</v>
      </c>
      <c r="I239" s="25">
        <f>$P$19*(CLEF!I219)</f>
        <v>73.737216552770875</v>
      </c>
      <c r="J239" s="25">
        <f>$P$19*(CLEF!J219)</f>
        <v>89.2160658955504</v>
      </c>
      <c r="K239" s="25">
        <f>$P$19*(CLEF!K219)</f>
        <v>110.91950179045304</v>
      </c>
      <c r="L239" s="25">
        <f>$P$19*(CLEF!L219)</f>
        <v>131.74488787270496</v>
      </c>
      <c r="M239" s="25">
        <f>$P$19*(CLEF!M219)</f>
        <v>152.57675464568791</v>
      </c>
      <c r="N239" s="25">
        <f>$P$19*(CLEF!N219)</f>
        <v>167.43361446919644</v>
      </c>
      <c r="O239" s="25">
        <f>$P$19*(CLEF!O219)</f>
        <v>181.68419378584051</v>
      </c>
      <c r="P239" s="25">
        <f>$P$19*(CLEF!P219)</f>
        <v>194.90849284928555</v>
      </c>
      <c r="Q239" s="25">
        <f>$P$19*(CLEF!Q219)</f>
        <v>202.45804273758651</v>
      </c>
      <c r="R239" s="25">
        <f>$P$19*(CLEF!R219)</f>
        <v>205.21751119603641</v>
      </c>
      <c r="S239" s="25">
        <f>$P$19*(CLEF!S219)</f>
        <v>202.15258812273277</v>
      </c>
      <c r="T239" s="25">
        <f>$P$19*(CLEF!T219)</f>
        <v>194.46783260983372</v>
      </c>
      <c r="U239" s="25">
        <f>$P$19*(CLEF!U219)</f>
        <v>179.69742920622559</v>
      </c>
      <c r="V239" s="25">
        <f>$P$19*(CLEF!V219)</f>
        <v>170.90041417524529</v>
      </c>
      <c r="W239" s="25">
        <f>$P$19*(CLEF!W219)</f>
        <v>156.99300506679739</v>
      </c>
      <c r="X239" s="25">
        <f>$P$19*(CLEF!X219)</f>
        <v>132.89285941180347</v>
      </c>
      <c r="Y239" s="25">
        <f>$P$19*(CLEF!Y219)</f>
        <v>109.52692925863154</v>
      </c>
      <c r="Z239" s="13">
        <f t="shared" si="3"/>
        <v>3110.7734196359597</v>
      </c>
    </row>
    <row r="240" spans="1:26" x14ac:dyDescent="0.25">
      <c r="A240" s="24">
        <v>42214</v>
      </c>
      <c r="B240" s="25">
        <f>$P$19*(CLEF!B220)</f>
        <v>90.677716191261268</v>
      </c>
      <c r="C240" s="25">
        <f>$P$19*(CLEF!C220)</f>
        <v>78.3971774900144</v>
      </c>
      <c r="D240" s="25">
        <f>$P$19*(CLEF!D220)</f>
        <v>70.095119428707889</v>
      </c>
      <c r="E240" s="25">
        <f>$P$19*(CLEF!E220)</f>
        <v>65.222541247480763</v>
      </c>
      <c r="F240" s="25">
        <f>$P$19*(CLEF!F220)</f>
        <v>63.117748224960806</v>
      </c>
      <c r="G240" s="25">
        <f>$P$19*(CLEF!G220)</f>
        <v>65.467623384812384</v>
      </c>
      <c r="H240" s="25">
        <f>$P$19*(CLEF!H220)</f>
        <v>71.872505513868489</v>
      </c>
      <c r="I240" s="25">
        <f>$P$19*(CLEF!I220)</f>
        <v>78.251837108789815</v>
      </c>
      <c r="J240" s="25">
        <f>$P$19*(CLEF!J220)</f>
        <v>94.113992338676383</v>
      </c>
      <c r="K240" s="25">
        <f>$P$19*(CLEF!K220)</f>
        <v>114.10856815194822</v>
      </c>
      <c r="L240" s="25">
        <f>$P$19*(CLEF!L220)</f>
        <v>134.73410647237776</v>
      </c>
      <c r="M240" s="25">
        <f>$P$19*(CLEF!M220)</f>
        <v>154.37650078949849</v>
      </c>
      <c r="N240" s="25">
        <f>$P$19*(CLEF!N220)</f>
        <v>167.940728518897</v>
      </c>
      <c r="O240" s="25">
        <f>$P$19*(CLEF!O220)</f>
        <v>177.43540801980987</v>
      </c>
      <c r="P240" s="25">
        <f>$P$19*(CLEF!P220)</f>
        <v>182.21243191906888</v>
      </c>
      <c r="Q240" s="25">
        <f>$P$19*(CLEF!Q220)</f>
        <v>178.48023388422723</v>
      </c>
      <c r="R240" s="25">
        <f>$P$19*(CLEF!R220)</f>
        <v>174.85346636251882</v>
      </c>
      <c r="S240" s="25">
        <f>$P$19*(CLEF!S220)</f>
        <v>162.75901452770572</v>
      </c>
      <c r="T240" s="25">
        <f>$P$19*(CLEF!T220)</f>
        <v>148.50047557914985</v>
      </c>
      <c r="U240" s="25">
        <f>$P$19*(CLEF!U220)</f>
        <v>136.35190135921758</v>
      </c>
      <c r="V240" s="25">
        <f>$P$19*(CLEF!V220)</f>
        <v>131.38264303359657</v>
      </c>
      <c r="W240" s="25">
        <f>$P$19*(CLEF!W220)</f>
        <v>121.34482986454198</v>
      </c>
      <c r="X240" s="25">
        <f>$P$19*(CLEF!X220)</f>
        <v>103.91579370429301</v>
      </c>
      <c r="Y240" s="25">
        <f>$P$19*(CLEF!Y220)</f>
        <v>88.204722669005434</v>
      </c>
      <c r="Z240" s="13">
        <f t="shared" si="3"/>
        <v>2853.8170857844289</v>
      </c>
    </row>
    <row r="241" spans="1:26" x14ac:dyDescent="0.25">
      <c r="A241" s="24">
        <v>42215</v>
      </c>
      <c r="B241" s="25">
        <f>$P$19*(CLEF!B221)</f>
        <v>73.704677054081472</v>
      </c>
      <c r="C241" s="25">
        <f>$P$19*(CLEF!C221)</f>
        <v>64.72359229360022</v>
      </c>
      <c r="D241" s="25">
        <f>$P$19*(CLEF!D221)</f>
        <v>58.228296469873968</v>
      </c>
      <c r="E241" s="25">
        <f>$P$19*(CLEF!E221)</f>
        <v>54.604168461208928</v>
      </c>
      <c r="F241" s="25">
        <f>$P$19*(CLEF!F221)</f>
        <v>53.194489762404331</v>
      </c>
      <c r="G241" s="25">
        <f>$P$19*(CLEF!G221)</f>
        <v>56.089033385844651</v>
      </c>
      <c r="H241" s="25">
        <f>$P$19*(CLEF!H221)</f>
        <v>63.731441789844936</v>
      </c>
      <c r="I241" s="25">
        <f>$P$19*(CLEF!I221)</f>
        <v>70.063393806470813</v>
      </c>
      <c r="J241" s="25">
        <f>$P$19*(CLEF!J221)</f>
        <v>84.623241387482096</v>
      </c>
      <c r="K241" s="25">
        <f>$P$19*(CLEF!K221)</f>
        <v>102.33788474800178</v>
      </c>
      <c r="L241" s="25">
        <f>$P$19*(CLEF!L221)</f>
        <v>118.09667487573239</v>
      </c>
      <c r="M241" s="25">
        <f>$P$19*(CLEF!M221)</f>
        <v>137.63826780152186</v>
      </c>
      <c r="N241" s="25">
        <f>$P$19*(CLEF!N221)</f>
        <v>155.16229052501757</v>
      </c>
      <c r="O241" s="25">
        <f>$P$19*(CLEF!O221)</f>
        <v>171.24739484128261</v>
      </c>
      <c r="P241" s="25">
        <f>$P$19*(CLEF!P221)</f>
        <v>179.96847878989431</v>
      </c>
      <c r="Q241" s="25">
        <f>$P$19*(CLEF!Q221)</f>
        <v>180.68095581125885</v>
      </c>
      <c r="R241" s="25">
        <f>$P$19*(CLEF!R221)</f>
        <v>170.33938200745669</v>
      </c>
      <c r="S241" s="25">
        <f>$P$19*(CLEF!S221)</f>
        <v>153.90598444989556</v>
      </c>
      <c r="T241" s="25">
        <f>$P$19*(CLEF!T221)</f>
        <v>142.57248954378923</v>
      </c>
      <c r="U241" s="25">
        <f>$P$19*(CLEF!U221)</f>
        <v>131.83190084047348</v>
      </c>
      <c r="V241" s="25">
        <f>$P$19*(CLEF!V221)</f>
        <v>125.28664138071564</v>
      </c>
      <c r="W241" s="25">
        <f>$P$19*(CLEF!W221)</f>
        <v>115.77441406515665</v>
      </c>
      <c r="X241" s="25">
        <f>$P$19*(CLEF!X221)</f>
        <v>98.565035978121841</v>
      </c>
      <c r="Y241" s="25">
        <f>$P$19*(CLEF!Y221)</f>
        <v>82.532932573099842</v>
      </c>
      <c r="Z241" s="13">
        <f t="shared" si="3"/>
        <v>2644.9030626422291</v>
      </c>
    </row>
    <row r="242" spans="1:26" x14ac:dyDescent="0.25">
      <c r="A242" s="24">
        <v>42216</v>
      </c>
      <c r="B242" s="25">
        <f>$P$19*(CLEF!B222)</f>
        <v>68.287780695307291</v>
      </c>
      <c r="C242" s="25">
        <f>$P$19*(CLEF!C222)</f>
        <v>58.963214139615566</v>
      </c>
      <c r="D242" s="25">
        <f>$P$19*(CLEF!D222)</f>
        <v>52.982788927347592</v>
      </c>
      <c r="E242" s="25">
        <f>$P$19*(CLEF!E222)</f>
        <v>49.572899133267057</v>
      </c>
      <c r="F242" s="25">
        <f>$P$19*(CLEF!F222)</f>
        <v>48.414580192371048</v>
      </c>
      <c r="G242" s="25">
        <f>$P$19*(CLEF!G222)</f>
        <v>50.961115032314481</v>
      </c>
      <c r="H242" s="25">
        <f>$P$19*(CLEF!H222)</f>
        <v>58.035663084466762</v>
      </c>
      <c r="I242" s="25">
        <f>$P$19*(CLEF!I222)</f>
        <v>63.751613159172635</v>
      </c>
      <c r="J242" s="25">
        <f>$P$19*(CLEF!J222)</f>
        <v>75.99978471203768</v>
      </c>
      <c r="K242" s="25">
        <f>$P$19*(CLEF!K222)</f>
        <v>95.380512962233922</v>
      </c>
      <c r="L242" s="25">
        <f>$P$19*(CLEF!L222)</f>
        <v>117.84969688501774</v>
      </c>
      <c r="M242" s="25">
        <f>$P$19*(CLEF!M222)</f>
        <v>139.64631046285601</v>
      </c>
      <c r="N242" s="25">
        <f>$P$19*(CLEF!N222)</f>
        <v>154.76914630785478</v>
      </c>
      <c r="O242" s="25">
        <f>$P$19*(CLEF!O222)</f>
        <v>165.12050577911867</v>
      </c>
      <c r="P242" s="25">
        <f>$P$19*(CLEF!P222)</f>
        <v>168.74385980723594</v>
      </c>
      <c r="Q242" s="25">
        <f>$P$19*(CLEF!Q222)</f>
        <v>164.6662988852855</v>
      </c>
      <c r="R242" s="25">
        <f>$P$19*(CLEF!R222)</f>
        <v>152.21807171293545</v>
      </c>
      <c r="S242" s="25">
        <f>$P$19*(CLEF!S222)</f>
        <v>140.93309062569028</v>
      </c>
      <c r="T242" s="25">
        <f>$P$19*(CLEF!T222)</f>
        <v>131.71588993346026</v>
      </c>
      <c r="U242" s="25">
        <f>$P$19*(CLEF!U222)</f>
        <v>121.70690753981052</v>
      </c>
      <c r="V242" s="25">
        <f>$P$19*(CLEF!V222)</f>
        <v>118.75654675322674</v>
      </c>
      <c r="W242" s="25">
        <f>$P$19*(CLEF!W222)</f>
        <v>110.44105733670297</v>
      </c>
      <c r="X242" s="25">
        <f>$P$19*(CLEF!X222)</f>
        <v>95.615067767238585</v>
      </c>
      <c r="Y242" s="25">
        <f>$P$19*(CLEF!Y222)</f>
        <v>79.891868376975509</v>
      </c>
      <c r="Z242" s="13">
        <f t="shared" si="3"/>
        <v>2484.424270211543</v>
      </c>
    </row>
    <row r="243" spans="1:26" x14ac:dyDescent="0.25">
      <c r="A243" s="24">
        <v>42217</v>
      </c>
      <c r="B243" s="25">
        <f>$P$19*(CLEF!B223)</f>
        <v>67.465576770851285</v>
      </c>
      <c r="C243" s="25">
        <f>$P$19*(CLEF!C223)</f>
        <v>58.779052649534158</v>
      </c>
      <c r="D243" s="25">
        <f>$P$19*(CLEF!D223)</f>
        <v>52.185825545848196</v>
      </c>
      <c r="E243" s="25">
        <f>$P$19*(CLEF!E223)</f>
        <v>49.359663502763262</v>
      </c>
      <c r="F243" s="25">
        <f>$P$19*(CLEF!F223)</f>
        <v>47.83618692276945</v>
      </c>
      <c r="G243" s="25">
        <f>$P$19*(CLEF!G223)</f>
        <v>50.645971298087929</v>
      </c>
      <c r="H243" s="25">
        <f>$P$19*(CLEF!H223)</f>
        <v>56.667633715190753</v>
      </c>
      <c r="I243" s="25">
        <f>$P$19*(CLEF!I223)</f>
        <v>64.601692751079156</v>
      </c>
      <c r="J243" s="25">
        <f>$P$19*(CLEF!J223)</f>
        <v>79.305797539507154</v>
      </c>
      <c r="K243" s="25">
        <f>$P$19*(CLEF!K223)</f>
        <v>99.974708293581699</v>
      </c>
      <c r="L243" s="25">
        <f>$P$19*(CLEF!L223)</f>
        <v>120.15103109679309</v>
      </c>
      <c r="M243" s="25">
        <f>$P$19*(CLEF!M223)</f>
        <v>139.09451140425153</v>
      </c>
      <c r="N243" s="25">
        <f>$P$19*(CLEF!N223)</f>
        <v>154.17252220572155</v>
      </c>
      <c r="O243" s="25">
        <f>$P$19*(CLEF!O223)</f>
        <v>165.18544354499545</v>
      </c>
      <c r="P243" s="25">
        <f>$P$19*(CLEF!P223)</f>
        <v>174.6029898999364</v>
      </c>
      <c r="Q243" s="25">
        <f>$P$19*(CLEF!Q223)</f>
        <v>179.74823544376073</v>
      </c>
      <c r="R243" s="25">
        <f>$P$19*(CLEF!R223)</f>
        <v>179.00379701536338</v>
      </c>
      <c r="S243" s="25">
        <f>$P$19*(CLEF!S223)</f>
        <v>169.00652167593734</v>
      </c>
      <c r="T243" s="25">
        <f>$P$19*(CLEF!T223)</f>
        <v>154.69057730827899</v>
      </c>
      <c r="U243" s="25">
        <f>$P$19*(CLEF!U223)</f>
        <v>141.26321487310679</v>
      </c>
      <c r="V243" s="25">
        <f>$P$19*(CLEF!V223)</f>
        <v>135.88027431763268</v>
      </c>
      <c r="W243" s="25">
        <f>$P$19*(CLEF!W223)</f>
        <v>125.11701995303832</v>
      </c>
      <c r="X243" s="25">
        <f>$P$19*(CLEF!X223)</f>
        <v>107.40873719657694</v>
      </c>
      <c r="Y243" s="25">
        <f>$P$19*(CLEF!Y223)</f>
        <v>91.243979909010221</v>
      </c>
      <c r="Z243" s="13">
        <f t="shared" si="3"/>
        <v>2663.3909648336166</v>
      </c>
    </row>
    <row r="244" spans="1:26" x14ac:dyDescent="0.25">
      <c r="A244" s="24">
        <v>42218</v>
      </c>
      <c r="B244" s="25">
        <f>$P$19*(CLEF!B224)</f>
        <v>77.016345126017356</v>
      </c>
      <c r="C244" s="25">
        <f>$P$19*(CLEF!C224)</f>
        <v>66.174794649834155</v>
      </c>
      <c r="D244" s="25">
        <f>$P$19*(CLEF!D224)</f>
        <v>59.050549067333527</v>
      </c>
      <c r="E244" s="25">
        <f>$P$19*(CLEF!E224)</f>
        <v>54.333793517285741</v>
      </c>
      <c r="F244" s="25">
        <f>$P$19*(CLEF!F224)</f>
        <v>51.785063205716327</v>
      </c>
      <c r="G244" s="25">
        <f>$P$19*(CLEF!G224)</f>
        <v>51.558045534994463</v>
      </c>
      <c r="H244" s="25">
        <f>$P$19*(CLEF!H224)</f>
        <v>53.047174932864849</v>
      </c>
      <c r="I244" s="25">
        <f>$P$19*(CLEF!I224)</f>
        <v>56.411165685666809</v>
      </c>
      <c r="J244" s="25">
        <f>$P$19*(CLEF!J224)</f>
        <v>71.958208300132327</v>
      </c>
      <c r="K244" s="25">
        <f>$P$19*(CLEF!K224)</f>
        <v>93.343496698156784</v>
      </c>
      <c r="L244" s="25">
        <f>$P$19*(CLEF!L224)</f>
        <v>114.16255209827877</v>
      </c>
      <c r="M244" s="25">
        <f>$P$19*(CLEF!M224)</f>
        <v>131.31025390963165</v>
      </c>
      <c r="N244" s="25">
        <f>$P$19*(CLEF!N224)</f>
        <v>145.3005076617433</v>
      </c>
      <c r="O244" s="25">
        <f>$P$19*(CLEF!O224)</f>
        <v>153.48313374222357</v>
      </c>
      <c r="P244" s="25">
        <f>$P$19*(CLEF!P224)</f>
        <v>160.97501529741109</v>
      </c>
      <c r="Q244" s="25">
        <f>$P$19*(CLEF!Q224)</f>
        <v>160.63860784399094</v>
      </c>
      <c r="R244" s="25">
        <f>$P$19*(CLEF!R224)</f>
        <v>158.05529217174805</v>
      </c>
      <c r="S244" s="25">
        <f>$P$19*(CLEF!S224)</f>
        <v>151.5019721434401</v>
      </c>
      <c r="T244" s="25">
        <f>$P$19*(CLEF!T224)</f>
        <v>140.10946959870552</v>
      </c>
      <c r="U244" s="25">
        <f>$P$19*(CLEF!U224)</f>
        <v>128.93260362000899</v>
      </c>
      <c r="V244" s="25">
        <f>$P$19*(CLEF!V224)</f>
        <v>124.74990103127401</v>
      </c>
      <c r="W244" s="25">
        <f>$P$19*(CLEF!W224)</f>
        <v>116.55048475937458</v>
      </c>
      <c r="X244" s="25">
        <f>$P$19*(CLEF!X224)</f>
        <v>101.69990933874679</v>
      </c>
      <c r="Y244" s="25">
        <f>$P$19*(CLEF!Y224)</f>
        <v>87.659811638317123</v>
      </c>
      <c r="Z244" s="13">
        <f t="shared" si="3"/>
        <v>2509.8081515728968</v>
      </c>
    </row>
    <row r="245" spans="1:26" x14ac:dyDescent="0.25">
      <c r="A245" s="24">
        <v>42219</v>
      </c>
      <c r="B245" s="25">
        <f>$P$19*(CLEF!B225)</f>
        <v>74.444002423354959</v>
      </c>
      <c r="C245" s="25">
        <f>$P$19*(CLEF!C225)</f>
        <v>64.927013531590944</v>
      </c>
      <c r="D245" s="25">
        <f>$P$19*(CLEF!D225)</f>
        <v>58.228296469873968</v>
      </c>
      <c r="E245" s="25">
        <f>$P$19*(CLEF!E225)</f>
        <v>53.961963687115237</v>
      </c>
      <c r="F245" s="25">
        <f>$P$19*(CLEF!F225)</f>
        <v>51.485505205551405</v>
      </c>
      <c r="G245" s="25">
        <f>$P$19*(CLEF!G225)</f>
        <v>51.186816138187027</v>
      </c>
      <c r="H245" s="25">
        <f>$P$19*(CLEF!H225)</f>
        <v>52.27712333376261</v>
      </c>
      <c r="I245" s="25">
        <f>$P$19*(CLEF!I225)</f>
        <v>53.924850920890137</v>
      </c>
      <c r="J245" s="25">
        <f>$P$19*(CLEF!J225)</f>
        <v>65.815609826602753</v>
      </c>
      <c r="K245" s="25">
        <f>$P$19*(CLEF!K225)</f>
        <v>82.429676785722236</v>
      </c>
      <c r="L245" s="25">
        <f>$P$19*(CLEF!L225)</f>
        <v>96.023137042284162</v>
      </c>
      <c r="M245" s="25">
        <f>$P$19*(CLEF!M225)</f>
        <v>111.55903633165693</v>
      </c>
      <c r="N245" s="25">
        <f>$P$19*(CLEF!N225)</f>
        <v>119.3906490680705</v>
      </c>
      <c r="O245" s="25">
        <f>$P$19*(CLEF!O225)</f>
        <v>121.76265967262955</v>
      </c>
      <c r="P245" s="25">
        <f>$P$19*(CLEF!P225)</f>
        <v>122.62845027173792</v>
      </c>
      <c r="Q245" s="25">
        <f>$P$19*(CLEF!Q225)</f>
        <v>124.77812179829868</v>
      </c>
      <c r="R245" s="25">
        <f>$P$19*(CLEF!R225)</f>
        <v>126.57667665040006</v>
      </c>
      <c r="S245" s="25">
        <f>$P$19*(CLEF!S225)</f>
        <v>124.34105857359881</v>
      </c>
      <c r="T245" s="25">
        <f>$P$19*(CLEF!T225)</f>
        <v>118.52263187853069</v>
      </c>
      <c r="U245" s="25">
        <f>$P$19*(CLEF!U225)</f>
        <v>112.95100124885251</v>
      </c>
      <c r="V245" s="25">
        <f>$P$19*(CLEF!V225)</f>
        <v>108.13001724927481</v>
      </c>
      <c r="W245" s="25">
        <f>$P$19*(CLEF!W225)</f>
        <v>99.344153522568291</v>
      </c>
      <c r="X245" s="25">
        <f>$P$19*(CLEF!X225)</f>
        <v>85.216943912526972</v>
      </c>
      <c r="Y245" s="25">
        <f>$P$19*(CLEF!Y225)</f>
        <v>70.805529443259019</v>
      </c>
      <c r="Z245" s="13">
        <f t="shared" si="3"/>
        <v>2150.7109249863397</v>
      </c>
    </row>
    <row r="246" spans="1:26" x14ac:dyDescent="0.25">
      <c r="A246" s="24">
        <v>42220</v>
      </c>
      <c r="B246" s="25">
        <f>$P$19*(CLEF!B226)</f>
        <v>58.392285792709558</v>
      </c>
      <c r="C246" s="25">
        <f>$P$19*(CLEF!C226)</f>
        <v>50.699926519367189</v>
      </c>
      <c r="D246" s="25">
        <f>$P$19*(CLEF!D226)</f>
        <v>45.984696189749393</v>
      </c>
      <c r="E246" s="25">
        <f>$P$19*(CLEF!E226)</f>
        <v>43.300909863223794</v>
      </c>
      <c r="F246" s="25">
        <f>$P$19*(CLEF!F226)</f>
        <v>43.118223324732675</v>
      </c>
      <c r="G246" s="25">
        <f>$P$19*(CLEF!G226)</f>
        <v>46.732996940663803</v>
      </c>
      <c r="H246" s="25">
        <f>$P$19*(CLEF!H226)</f>
        <v>54.101250263787215</v>
      </c>
      <c r="I246" s="25">
        <f>$P$19*(CLEF!I226)</f>
        <v>59.907896097208244</v>
      </c>
      <c r="J246" s="25">
        <f>$P$19*(CLEF!J226)</f>
        <v>71.86179625621692</v>
      </c>
      <c r="K246" s="25">
        <f>$P$19*(CLEF!K226)</f>
        <v>88.311533181476165</v>
      </c>
      <c r="L246" s="25">
        <f>$P$19*(CLEF!L226)</f>
        <v>106.05145937461134</v>
      </c>
      <c r="M246" s="25">
        <f>$P$19*(CLEF!M226)</f>
        <v>122.39075087153859</v>
      </c>
      <c r="N246" s="25">
        <f>$P$19*(CLEF!N226)</f>
        <v>127.04612417872073</v>
      </c>
      <c r="O246" s="25">
        <f>$P$19*(CLEF!O226)</f>
        <v>124.9192735085072</v>
      </c>
      <c r="P246" s="25">
        <f>$P$19*(CLEF!P226)</f>
        <v>117.54818598032632</v>
      </c>
      <c r="Q246" s="25">
        <f>$P$19*(CLEF!Q226)</f>
        <v>110.26853986531616</v>
      </c>
      <c r="R246" s="25">
        <f>$P$19*(CLEF!R226)</f>
        <v>103.26007379358251</v>
      </c>
      <c r="S246" s="25">
        <f>$P$19*(CLEF!S226)</f>
        <v>95.713913860289082</v>
      </c>
      <c r="T246" s="25">
        <f>$P$19*(CLEF!T226)</f>
        <v>91.051011398005002</v>
      </c>
      <c r="U246" s="25">
        <f>$P$19*(CLEF!U226)</f>
        <v>87.588860761710364</v>
      </c>
      <c r="V246" s="25">
        <f>$P$19*(CLEF!V226)</f>
        <v>89.909467887043562</v>
      </c>
      <c r="W246" s="25">
        <f>$P$19*(CLEF!W226)</f>
        <v>84.321368227977587</v>
      </c>
      <c r="X246" s="25">
        <f>$P$19*(CLEF!X226)</f>
        <v>74.008658313181058</v>
      </c>
      <c r="Y246" s="25">
        <f>$P$19*(CLEF!Y226)</f>
        <v>63.107712410177619</v>
      </c>
      <c r="Z246" s="13">
        <f t="shared" si="3"/>
        <v>1959.5969148601216</v>
      </c>
    </row>
    <row r="247" spans="1:26" x14ac:dyDescent="0.25">
      <c r="A247" s="24">
        <v>42221</v>
      </c>
      <c r="B247" s="25">
        <f>$P$19*(CLEF!B227)</f>
        <v>53.24056753733516</v>
      </c>
      <c r="C247" s="25">
        <f>$P$19*(CLEF!C227)</f>
        <v>46.966456204130239</v>
      </c>
      <c r="D247" s="25">
        <f>$P$19*(CLEF!D227)</f>
        <v>43.467323660177364</v>
      </c>
      <c r="E247" s="25">
        <f>$P$19*(CLEF!E227)</f>
        <v>41.59727375133145</v>
      </c>
      <c r="F247" s="25">
        <f>$P$19*(CLEF!F227)</f>
        <v>41.499560701969479</v>
      </c>
      <c r="G247" s="25">
        <f>$P$19*(CLEF!G227)</f>
        <v>44.649597697986195</v>
      </c>
      <c r="H247" s="25">
        <f>$P$19*(CLEF!H227)</f>
        <v>52.42336576138846</v>
      </c>
      <c r="I247" s="25">
        <f>$P$19*(CLEF!I227)</f>
        <v>59.186531864151782</v>
      </c>
      <c r="J247" s="25">
        <f>$P$19*(CLEF!J227)</f>
        <v>72.323014855270316</v>
      </c>
      <c r="K247" s="25">
        <f>$P$19*(CLEF!K227)</f>
        <v>90.557461955842811</v>
      </c>
      <c r="L247" s="25">
        <f>$P$19*(CLEF!L227)</f>
        <v>107.51350065018654</v>
      </c>
      <c r="M247" s="25">
        <f>$P$19*(CLEF!M227)</f>
        <v>124.56654384262787</v>
      </c>
      <c r="N247" s="25">
        <f>$P$19*(CLEF!N227)</f>
        <v>138.88600742802436</v>
      </c>
      <c r="O247" s="25">
        <f>$P$19*(CLEF!O227)</f>
        <v>147.79318502537359</v>
      </c>
      <c r="P247" s="25">
        <f>$P$19*(CLEF!P227)</f>
        <v>145.97128867537091</v>
      </c>
      <c r="Q247" s="25">
        <f>$P$19*(CLEF!Q227)</f>
        <v>144.58569792684122</v>
      </c>
      <c r="R247" s="25">
        <f>$P$19*(CLEF!R227)</f>
        <v>145.95602649709497</v>
      </c>
      <c r="S247" s="25">
        <f>$P$19*(CLEF!S227)</f>
        <v>147.22550260925973</v>
      </c>
      <c r="T247" s="25">
        <f>$P$19*(CLEF!T227)</f>
        <v>142.28604053993303</v>
      </c>
      <c r="U247" s="25">
        <f>$P$19*(CLEF!U227)</f>
        <v>131.5709481123219</v>
      </c>
      <c r="V247" s="25">
        <f>$P$19*(CLEF!V227)</f>
        <v>126.8184047390383</v>
      </c>
      <c r="W247" s="25">
        <f>$P$19*(CLEF!W227)</f>
        <v>115.01448325911423</v>
      </c>
      <c r="X247" s="25">
        <f>$P$19*(CLEF!X227)</f>
        <v>97.040889545891048</v>
      </c>
      <c r="Y247" s="25">
        <f>$P$19*(CLEF!Y227)</f>
        <v>80.604806196037288</v>
      </c>
      <c r="Z247" s="13">
        <f t="shared" si="3"/>
        <v>2341.7444790366981</v>
      </c>
    </row>
    <row r="248" spans="1:26" x14ac:dyDescent="0.25">
      <c r="A248" s="24">
        <v>42222</v>
      </c>
      <c r="B248" s="25">
        <f>$P$19*(CLEF!B228)</f>
        <v>65.61080021113456</v>
      </c>
      <c r="C248" s="25">
        <f>$P$19*(CLEF!C228)</f>
        <v>56.591582546149525</v>
      </c>
      <c r="D248" s="25">
        <f>$P$19*(CLEF!D228)</f>
        <v>50.50223114159386</v>
      </c>
      <c r="E248" s="25">
        <f>$P$19*(CLEF!E228)</f>
        <v>46.836684800687408</v>
      </c>
      <c r="F248" s="25">
        <f>$P$19*(CLEF!F228)</f>
        <v>46.156184745758516</v>
      </c>
      <c r="G248" s="25">
        <f>$P$19*(CLEF!G228)</f>
        <v>48.78445831489222</v>
      </c>
      <c r="H248" s="25">
        <f>$P$19*(CLEF!H228)</f>
        <v>55.673525519400442</v>
      </c>
      <c r="I248" s="25">
        <f>$P$19*(CLEF!I228)</f>
        <v>62.70693411168395</v>
      </c>
      <c r="J248" s="25">
        <f>$P$19*(CLEF!J228)</f>
        <v>77.671824065464506</v>
      </c>
      <c r="K248" s="25">
        <f>$P$19*(CLEF!K228)</f>
        <v>97.888948809192414</v>
      </c>
      <c r="L248" s="25">
        <f>$P$19*(CLEF!L228)</f>
        <v>117.89084193031314</v>
      </c>
      <c r="M248" s="25">
        <f>$P$19*(CLEF!M228)</f>
        <v>140.78316181648631</v>
      </c>
      <c r="N248" s="25">
        <f>$P$19*(CLEF!N228)</f>
        <v>157.56334095952113</v>
      </c>
      <c r="O248" s="25">
        <f>$P$19*(CLEF!O228)</f>
        <v>172.24070711377766</v>
      </c>
      <c r="P248" s="25">
        <f>$P$19*(CLEF!P228)</f>
        <v>181.61608988098064</v>
      </c>
      <c r="Q248" s="25">
        <f>$P$19*(CLEF!Q228)</f>
        <v>182.38299489009302</v>
      </c>
      <c r="R248" s="25">
        <f>$P$19*(CLEF!R228)</f>
        <v>174.31933360939695</v>
      </c>
      <c r="S248" s="25">
        <f>$P$19*(CLEF!S228)</f>
        <v>165.70540527283015</v>
      </c>
      <c r="T248" s="25">
        <f>$P$19*(CLEF!T228)</f>
        <v>154.3294168398555</v>
      </c>
      <c r="U248" s="25">
        <f>$P$19*(CLEF!U228)</f>
        <v>143.37305392963106</v>
      </c>
      <c r="V248" s="25">
        <f>$P$19*(CLEF!V228)</f>
        <v>138.51406788411637</v>
      </c>
      <c r="W248" s="25">
        <f>$P$19*(CLEF!W228)</f>
        <v>127.08884431432675</v>
      </c>
      <c r="X248" s="25">
        <f>$P$19*(CLEF!X228)</f>
        <v>106.35088332453702</v>
      </c>
      <c r="Y248" s="25">
        <f>$P$19*(CLEF!Y228)</f>
        <v>88.775125586848787</v>
      </c>
      <c r="Z248" s="13">
        <f t="shared" si="3"/>
        <v>2659.3564416186714</v>
      </c>
    </row>
    <row r="249" spans="1:26" x14ac:dyDescent="0.25">
      <c r="A249" s="24">
        <v>42223</v>
      </c>
      <c r="B249" s="25">
        <f>$P$19*(CLEF!B229)</f>
        <v>72.915096010755335</v>
      </c>
      <c r="C249" s="25">
        <f>$P$19*(CLEF!C229)</f>
        <v>62.807008998593773</v>
      </c>
      <c r="D249" s="25">
        <f>$P$19*(CLEF!D229)</f>
        <v>56.468108312276875</v>
      </c>
      <c r="E249" s="25">
        <f>$P$19*(CLEF!E229)</f>
        <v>52.441660427367317</v>
      </c>
      <c r="F249" s="25">
        <f>$P$19*(CLEF!F229)</f>
        <v>50.997193696694303</v>
      </c>
      <c r="G249" s="25">
        <f>$P$19*(CLEF!G229)</f>
        <v>53.748739626423742</v>
      </c>
      <c r="H249" s="25">
        <f>$P$19*(CLEF!H229)</f>
        <v>60.89951239480191</v>
      </c>
      <c r="I249" s="25">
        <f>$P$19*(CLEF!I229)</f>
        <v>67.486330620385047</v>
      </c>
      <c r="J249" s="25">
        <f>$P$19*(CLEF!J229)</f>
        <v>83.915852290821604</v>
      </c>
      <c r="K249" s="25">
        <f>$P$19*(CLEF!K229)</f>
        <v>105.44090561741326</v>
      </c>
      <c r="L249" s="25">
        <f>$P$19*(CLEF!L229)</f>
        <v>126.59088956638701</v>
      </c>
      <c r="M249" s="25">
        <f>$P$19*(CLEF!M229)</f>
        <v>148.25426997314682</v>
      </c>
      <c r="N249" s="25">
        <f>$P$19*(CLEF!N229)</f>
        <v>166.12847580693608</v>
      </c>
      <c r="O249" s="25">
        <f>$P$19*(CLEF!O229)</f>
        <v>178.93619739473661</v>
      </c>
      <c r="P249" s="25">
        <f>$P$19*(CLEF!P229)</f>
        <v>181.63311466031848</v>
      </c>
      <c r="Q249" s="25">
        <f>$P$19*(CLEF!Q229)</f>
        <v>180.0532236754905</v>
      </c>
      <c r="R249" s="25">
        <f>$P$19*(CLEF!R229)</f>
        <v>177.46906420486692</v>
      </c>
      <c r="S249" s="25">
        <f>$P$19*(CLEF!S229)</f>
        <v>173.00419184699513</v>
      </c>
      <c r="T249" s="25">
        <f>$P$19*(CLEF!T229)</f>
        <v>161.37595916390853</v>
      </c>
      <c r="U249" s="25">
        <f>$P$19*(CLEF!U229)</f>
        <v>148.50047557914985</v>
      </c>
      <c r="V249" s="25">
        <f>$P$19*(CLEF!V229)</f>
        <v>137.13483095734134</v>
      </c>
      <c r="W249" s="25">
        <f>$P$19*(CLEF!W229)</f>
        <v>122.0416118370665</v>
      </c>
      <c r="X249" s="25">
        <f>$P$19*(CLEF!X229)</f>
        <v>100.67062253018278</v>
      </c>
      <c r="Y249" s="25">
        <f>$P$19*(CLEF!Y229)</f>
        <v>82.774114087846087</v>
      </c>
      <c r="Z249" s="13">
        <f t="shared" si="3"/>
        <v>2751.6874492799056</v>
      </c>
    </row>
    <row r="250" spans="1:26" x14ac:dyDescent="0.25">
      <c r="A250" s="24">
        <v>42224</v>
      </c>
      <c r="B250" s="25">
        <f>$P$19*(CLEF!B230)</f>
        <v>68.120856230775814</v>
      </c>
      <c r="C250" s="25">
        <f>$P$19*(CLEF!C230)</f>
        <v>57.949082189344303</v>
      </c>
      <c r="D250" s="25">
        <f>$P$19*(CLEF!D230)</f>
        <v>52.222335085996868</v>
      </c>
      <c r="E250" s="25">
        <f>$P$19*(CLEF!E230)</f>
        <v>48.899229656151839</v>
      </c>
      <c r="F250" s="25">
        <f>$P$19*(CLEF!F230)</f>
        <v>47.44382067574481</v>
      </c>
      <c r="G250" s="25">
        <f>$P$19*(CLEF!G230)</f>
        <v>52.799044349468474</v>
      </c>
      <c r="H250" s="25">
        <f>$P$19*(CLEF!H230)</f>
        <v>57.220531905964855</v>
      </c>
      <c r="I250" s="25">
        <f>$P$19*(CLEF!I230)</f>
        <v>63.479568970604163</v>
      </c>
      <c r="J250" s="25">
        <f>$P$19*(CLEF!J230)</f>
        <v>74.237054786363316</v>
      </c>
      <c r="K250" s="25">
        <f>$P$19*(CLEF!K230)</f>
        <v>91.509645141404249</v>
      </c>
      <c r="L250" s="25">
        <f>$P$19*(CLEF!L230)</f>
        <v>108.93280543283485</v>
      </c>
      <c r="M250" s="25">
        <f>$P$19*(CLEF!M230)</f>
        <v>129.10479115226536</v>
      </c>
      <c r="N250" s="25">
        <f>$P$19*(CLEF!N230)</f>
        <v>148.53126564242584</v>
      </c>
      <c r="O250" s="25">
        <f>$P$19*(CLEF!O230)</f>
        <v>165.49407227801314</v>
      </c>
      <c r="P250" s="25">
        <f>$P$19*(CLEF!P230)</f>
        <v>174.53622649746853</v>
      </c>
      <c r="Q250" s="25">
        <f>$P$19*(CLEF!Q230)</f>
        <v>175.08740637163476</v>
      </c>
      <c r="R250" s="25">
        <f>$P$19*(CLEF!R230)</f>
        <v>172.09152715070164</v>
      </c>
      <c r="S250" s="25">
        <f>$P$19*(CLEF!S230)</f>
        <v>159.48788229060312</v>
      </c>
      <c r="T250" s="25">
        <f>$P$19*(CLEF!T230)</f>
        <v>144.58569792684122</v>
      </c>
      <c r="U250" s="25">
        <f>$P$19*(CLEF!U230)</f>
        <v>131.29577847859295</v>
      </c>
      <c r="V250" s="25">
        <f>$P$19*(CLEF!V230)</f>
        <v>126.66196611509307</v>
      </c>
      <c r="W250" s="25">
        <f>$P$19*(CLEF!W230)</f>
        <v>116.12808966293225</v>
      </c>
      <c r="X250" s="25">
        <f>$P$19*(CLEF!X230)</f>
        <v>100.83546402953904</v>
      </c>
      <c r="Y250" s="25">
        <f>$P$19*(CLEF!Y230)</f>
        <v>87.553396095301196</v>
      </c>
      <c r="Z250" s="13">
        <f t="shared" si="3"/>
        <v>2554.2075381160657</v>
      </c>
    </row>
    <row r="251" spans="1:26" x14ac:dyDescent="0.25">
      <c r="A251" s="24">
        <v>42225</v>
      </c>
      <c r="B251" s="25">
        <f>$P$19*(CLEF!B231)</f>
        <v>72.161957083499203</v>
      </c>
      <c r="C251" s="25">
        <f>$P$19*(CLEF!C231)</f>
        <v>62.37725310776667</v>
      </c>
      <c r="D251" s="25">
        <f>$P$19*(CLEF!D231)</f>
        <v>55.503990266876869</v>
      </c>
      <c r="E251" s="25">
        <f>$P$19*(CLEF!E231)</f>
        <v>51.286282612552867</v>
      </c>
      <c r="F251" s="25">
        <f>$P$19*(CLEF!F231)</f>
        <v>49.279818632160762</v>
      </c>
      <c r="G251" s="25">
        <f>$P$19*(CLEF!G231)</f>
        <v>49.279818632160762</v>
      </c>
      <c r="H251" s="25">
        <f>$P$19*(CLEF!H231)</f>
        <v>50.619004459342527</v>
      </c>
      <c r="I251" s="25">
        <f>$P$19*(CLEF!I231)</f>
        <v>54.781674516497503</v>
      </c>
      <c r="J251" s="25">
        <f>$P$19*(CLEF!J231)</f>
        <v>71.893926422925901</v>
      </c>
      <c r="K251" s="25">
        <f>$P$19*(CLEF!K231)</f>
        <v>94.96150223537245</v>
      </c>
      <c r="L251" s="25">
        <f>$P$19*(CLEF!L231)</f>
        <v>116.78244633058509</v>
      </c>
      <c r="M251" s="25">
        <f>$P$19*(CLEF!M231)</f>
        <v>137.43085856891483</v>
      </c>
      <c r="N251" s="25">
        <f>$P$19*(CLEF!N231)</f>
        <v>153.78063470955118</v>
      </c>
      <c r="O251" s="25">
        <f>$P$19*(CLEF!O231)</f>
        <v>165.07181083285104</v>
      </c>
      <c r="P251" s="25">
        <f>$P$19*(CLEF!P231)</f>
        <v>173.07066161560564</v>
      </c>
      <c r="Q251" s="25">
        <f>$P$19*(CLEF!Q231)</f>
        <v>177.87318737599591</v>
      </c>
      <c r="R251" s="25">
        <f>$P$19*(CLEF!R231)</f>
        <v>177.19990409123656</v>
      </c>
      <c r="S251" s="25">
        <f>$P$19*(CLEF!S231)</f>
        <v>167.0578640684883</v>
      </c>
      <c r="T251" s="25">
        <f>$P$19*(CLEF!T231)</f>
        <v>150.94272412050182</v>
      </c>
      <c r="U251" s="25">
        <f>$P$19*(CLEF!U231)</f>
        <v>135.99810447789221</v>
      </c>
      <c r="V251" s="25">
        <f>$P$19*(CLEF!V231)</f>
        <v>130.50085856532328</v>
      </c>
      <c r="W251" s="25">
        <f>$P$19*(CLEF!W231)</f>
        <v>119.08717209320412</v>
      </c>
      <c r="X251" s="25">
        <f>$P$19*(CLEF!X231)</f>
        <v>103.36279457688045</v>
      </c>
      <c r="Y251" s="25">
        <f>$P$19*(CLEF!Y231)</f>
        <v>89.729882457211119</v>
      </c>
      <c r="Z251" s="13">
        <f t="shared" si="3"/>
        <v>2610.034131853397</v>
      </c>
    </row>
    <row r="252" spans="1:26" x14ac:dyDescent="0.25">
      <c r="A252" s="24">
        <v>42226</v>
      </c>
      <c r="B252" s="25">
        <f>$P$19*(CLEF!B232)</f>
        <v>75.867687776320096</v>
      </c>
      <c r="C252" s="25">
        <f>$P$19*(CLEF!C232)</f>
        <v>66.072070674863866</v>
      </c>
      <c r="D252" s="25">
        <f>$P$19*(CLEF!D232)</f>
        <v>58.556505713873335</v>
      </c>
      <c r="E252" s="25">
        <f>$P$19*(CLEF!E232)</f>
        <v>53.961963687115237</v>
      </c>
      <c r="F252" s="25">
        <f>$P$19*(CLEF!F232)</f>
        <v>51.268190617769001</v>
      </c>
      <c r="G252" s="25">
        <f>$P$19*(CLEF!G232)</f>
        <v>50.322843196488833</v>
      </c>
      <c r="H252" s="25">
        <f>$P$19*(CLEF!H232)</f>
        <v>50.753910465697686</v>
      </c>
      <c r="I252" s="25">
        <f>$P$19*(CLEF!I232)</f>
        <v>53.231350386512844</v>
      </c>
      <c r="J252" s="25">
        <f>$P$19*(CLEF!J232)</f>
        <v>69.325167968326014</v>
      </c>
      <c r="K252" s="25">
        <f>$P$19*(CLEF!K232)</f>
        <v>92.042134183259705</v>
      </c>
      <c r="L252" s="25">
        <f>$P$19*(CLEF!L232)</f>
        <v>114.1220629416537</v>
      </c>
      <c r="M252" s="25">
        <f>$P$19*(CLEF!M232)</f>
        <v>137.56417512243374</v>
      </c>
      <c r="N252" s="25">
        <f>$P$19*(CLEF!N232)</f>
        <v>154.98924562977297</v>
      </c>
      <c r="O252" s="25">
        <f>$P$19*(CLEF!O232)</f>
        <v>168.67822625678423</v>
      </c>
      <c r="P252" s="25">
        <f>$P$19*(CLEF!P232)</f>
        <v>175.42187767680832</v>
      </c>
      <c r="Q252" s="25">
        <f>$P$19*(CLEF!Q232)</f>
        <v>176.76295456986455</v>
      </c>
      <c r="R252" s="25">
        <f>$P$19*(CLEF!R232)</f>
        <v>175.57249389244723</v>
      </c>
      <c r="S252" s="25">
        <f>$P$19*(CLEF!S232)</f>
        <v>170.90041417524529</v>
      </c>
      <c r="T252" s="25">
        <f>$P$19*(CLEF!T232)</f>
        <v>158.59573326529338</v>
      </c>
      <c r="U252" s="25">
        <f>$P$19*(CLEF!U232)</f>
        <v>143.4033077919502</v>
      </c>
      <c r="V252" s="25">
        <f>$P$19*(CLEF!V232)</f>
        <v>136.61755063324972</v>
      </c>
      <c r="W252" s="25">
        <f>$P$19*(CLEF!W232)</f>
        <v>122.75438448708356</v>
      </c>
      <c r="X252" s="25">
        <f>$P$19*(CLEF!X232)</f>
        <v>103.77418837765006</v>
      </c>
      <c r="Y252" s="25">
        <f>$P$19*(CLEF!Y232)</f>
        <v>85.871243130077346</v>
      </c>
      <c r="Z252" s="13">
        <f t="shared" si="3"/>
        <v>2646.4296826205409</v>
      </c>
    </row>
    <row r="253" spans="1:26" x14ac:dyDescent="0.25">
      <c r="A253" s="24">
        <v>42227</v>
      </c>
      <c r="B253" s="25">
        <f>$P$19*(CLEF!B233)</f>
        <v>70.688649204486211</v>
      </c>
      <c r="C253" s="25">
        <f>$P$19*(CLEF!C233)</f>
        <v>60.535302283436579</v>
      </c>
      <c r="D253" s="25">
        <f>$P$19*(CLEF!D233)</f>
        <v>53.989806639923998</v>
      </c>
      <c r="E253" s="25">
        <f>$P$19*(CLEF!E233)</f>
        <v>50.1795626408149</v>
      </c>
      <c r="F253" s="25">
        <f>$P$19*(CLEF!F233)</f>
        <v>48.978765732453311</v>
      </c>
      <c r="G253" s="25">
        <f>$P$19*(CLEF!G233)</f>
        <v>52.249725619248316</v>
      </c>
      <c r="H253" s="25">
        <f>$P$19*(CLEF!H233)</f>
        <v>59.342132275142994</v>
      </c>
      <c r="I253" s="25">
        <f>$P$19*(CLEF!I233)</f>
        <v>64.896479998981007</v>
      </c>
      <c r="J253" s="25">
        <f>$P$19*(CLEF!J233)</f>
        <v>78.721884272555513</v>
      </c>
      <c r="K253" s="25">
        <f>$P$19*(CLEF!K233)</f>
        <v>100.13897928150324</v>
      </c>
      <c r="L253" s="25">
        <f>$P$19*(CLEF!L233)</f>
        <v>122.15328206966743</v>
      </c>
      <c r="M253" s="25">
        <f>$P$19*(CLEF!M233)</f>
        <v>146.09341482662967</v>
      </c>
      <c r="N253" s="25">
        <f>$P$19*(CLEF!N233)</f>
        <v>165.52657626934752</v>
      </c>
      <c r="O253" s="25">
        <f>$P$19*(CLEF!O233)</f>
        <v>178.41273320544371</v>
      </c>
      <c r="P253" s="25">
        <f>$P$19*(CLEF!P233)</f>
        <v>181.76934162007242</v>
      </c>
      <c r="Q253" s="25">
        <f>$P$19*(CLEF!Q233)</f>
        <v>180.83381258089577</v>
      </c>
      <c r="R253" s="25">
        <f>$P$19*(CLEF!R233)</f>
        <v>181.32679071370518</v>
      </c>
      <c r="S253" s="25">
        <f>$P$19*(CLEF!S233)</f>
        <v>178.14285815720427</v>
      </c>
      <c r="T253" s="25">
        <f>$P$19*(CLEF!T233)</f>
        <v>168.71104143617387</v>
      </c>
      <c r="U253" s="25">
        <f>$P$19*(CLEF!U233)</f>
        <v>154.62773647114398</v>
      </c>
      <c r="V253" s="25">
        <f>$P$19*(CLEF!V233)</f>
        <v>149.11688326241881</v>
      </c>
      <c r="W253" s="25">
        <f>$P$19*(CLEF!W233)</f>
        <v>132.22381466794076</v>
      </c>
      <c r="X253" s="25">
        <f>$P$19*(CLEF!X233)</f>
        <v>112.80336605519967</v>
      </c>
      <c r="Y253" s="25">
        <f>$P$19*(CLEF!Y233)</f>
        <v>92.175497813945938</v>
      </c>
      <c r="Z253" s="13">
        <f t="shared" si="3"/>
        <v>2783.6384370983351</v>
      </c>
    </row>
    <row r="254" spans="1:26" x14ac:dyDescent="0.25">
      <c r="A254" s="24">
        <v>42228</v>
      </c>
      <c r="B254" s="25">
        <f>$P$19*(CLEF!B234)</f>
        <v>75.823680997793133</v>
      </c>
      <c r="C254" s="25">
        <f>$P$19*(CLEF!C234)</f>
        <v>65.508515091114049</v>
      </c>
      <c r="D254" s="25">
        <f>$P$19*(CLEF!D234)</f>
        <v>57.804924322729839</v>
      </c>
      <c r="E254" s="25">
        <f>$P$19*(CLEF!E234)</f>
        <v>53.314333468965224</v>
      </c>
      <c r="F254" s="25">
        <f>$P$19*(CLEF!F234)</f>
        <v>51.87600990967092</v>
      </c>
      <c r="G254" s="25">
        <f>$P$19*(CLEF!G234)</f>
        <v>54.678872744513392</v>
      </c>
      <c r="H254" s="25">
        <f>$P$19*(CLEF!H234)</f>
        <v>61.91914758614331</v>
      </c>
      <c r="I254" s="25">
        <f>$P$19*(CLEF!I234)</f>
        <v>68.100005035235014</v>
      </c>
      <c r="J254" s="25">
        <f>$P$19*(CLEF!J234)</f>
        <v>82.441146459314069</v>
      </c>
      <c r="K254" s="25">
        <f>$P$19*(CLEF!K234)</f>
        <v>103.01631659924014</v>
      </c>
      <c r="L254" s="25">
        <f>$P$19*(CLEF!L234)</f>
        <v>123.35696225504897</v>
      </c>
      <c r="M254" s="25">
        <f>$P$19*(CLEF!M234)</f>
        <v>143.25207039707786</v>
      </c>
      <c r="N254" s="25">
        <f>$P$19*(CLEF!N234)</f>
        <v>158.42078373956673</v>
      </c>
      <c r="O254" s="25">
        <f>$P$19*(CLEF!O234)</f>
        <v>170.60328224503459</v>
      </c>
      <c r="P254" s="25">
        <f>$P$19*(CLEF!P234)</f>
        <v>175.1542750992906</v>
      </c>
      <c r="Q254" s="25">
        <f>$P$19*(CLEF!Q234)</f>
        <v>174.80335670747672</v>
      </c>
      <c r="R254" s="25">
        <f>$P$19*(CLEF!R234)</f>
        <v>177.53638614999815</v>
      </c>
      <c r="S254" s="25">
        <f>$P$19*(CLEF!S234)</f>
        <v>175.70642923144536</v>
      </c>
      <c r="T254" s="25">
        <f>$P$19*(CLEF!T234)</f>
        <v>169.36801527516363</v>
      </c>
      <c r="U254" s="25">
        <f>$P$19*(CLEF!U234)</f>
        <v>155.88697888483904</v>
      </c>
      <c r="V254" s="25">
        <f>$P$19*(CLEF!V234)</f>
        <v>147.79318502537359</v>
      </c>
      <c r="W254" s="25">
        <f>$P$19*(CLEF!W234)</f>
        <v>132.1511941477296</v>
      </c>
      <c r="X254" s="25">
        <f>$P$19*(CLEF!X234)</f>
        <v>111.73255997775584</v>
      </c>
      <c r="Y254" s="25">
        <f>$P$19*(CLEF!Y234)</f>
        <v>93.160512137258863</v>
      </c>
      <c r="Z254" s="13">
        <f t="shared" si="3"/>
        <v>2783.4089434877792</v>
      </c>
    </row>
    <row r="255" spans="1:26" x14ac:dyDescent="0.25">
      <c r="A255" s="24">
        <v>42229</v>
      </c>
      <c r="B255" s="25">
        <f>$P$19*(CLEF!B235)</f>
        <v>76.496171550929645</v>
      </c>
      <c r="C255" s="25">
        <f>$P$19*(CLEF!C235)</f>
        <v>66.844445412486607</v>
      </c>
      <c r="D255" s="25">
        <f>$P$19*(CLEF!D235)</f>
        <v>59.780853573634886</v>
      </c>
      <c r="E255" s="25">
        <f>$P$19*(CLEF!E235)</f>
        <v>54.231413046053412</v>
      </c>
      <c r="F255" s="25">
        <f>$P$19*(CLEF!F235)</f>
        <v>52.826585689239053</v>
      </c>
      <c r="G255" s="25">
        <f>$P$19*(CLEF!G235)</f>
        <v>55.805565005015517</v>
      </c>
      <c r="H255" s="25">
        <f>$P$19*(CLEF!H235)</f>
        <v>63.429254250612807</v>
      </c>
      <c r="I255" s="25">
        <f>$P$19*(CLEF!I235)</f>
        <v>69.873190879567218</v>
      </c>
      <c r="J255" s="25">
        <f>$P$19*(CLEF!J235)</f>
        <v>85.730825504512055</v>
      </c>
      <c r="K255" s="25">
        <f>$P$19*(CLEF!K235)</f>
        <v>107.00326115532548</v>
      </c>
      <c r="L255" s="25">
        <f>$P$19*(CLEF!L235)</f>
        <v>128.25930876543728</v>
      </c>
      <c r="M255" s="25">
        <f>$P$19*(CLEF!M235)</f>
        <v>152.14015301660345</v>
      </c>
      <c r="N255" s="25">
        <f>$P$19*(CLEF!N235)</f>
        <v>170.48780075667437</v>
      </c>
      <c r="O255" s="25">
        <f>$P$19*(CLEF!O235)</f>
        <v>183.75037116341193</v>
      </c>
      <c r="P255" s="25">
        <f>$P$19*(CLEF!P235)</f>
        <v>190.61152639519656</v>
      </c>
      <c r="Q255" s="25">
        <f>$P$19*(CLEF!Q235)</f>
        <v>194.20367584158987</v>
      </c>
      <c r="R255" s="25">
        <f>$P$19*(CLEF!R235)</f>
        <v>194.18607177371831</v>
      </c>
      <c r="S255" s="25">
        <f>$P$19*(CLEF!S235)</f>
        <v>185.81101059047629</v>
      </c>
      <c r="T255" s="25">
        <f>$P$19*(CLEF!T235)</f>
        <v>173.23689189139841</v>
      </c>
      <c r="U255" s="25">
        <f>$P$19*(CLEF!U235)</f>
        <v>157.4999192380163</v>
      </c>
      <c r="V255" s="25">
        <f>$P$19*(CLEF!V235)</f>
        <v>151.14455550669723</v>
      </c>
      <c r="W255" s="25">
        <f>$P$19*(CLEF!W235)</f>
        <v>136.79479377452751</v>
      </c>
      <c r="X255" s="25">
        <f>$P$19*(CLEF!X235)</f>
        <v>115.72005030981506</v>
      </c>
      <c r="Y255" s="25">
        <f>$P$19*(CLEF!Y235)</f>
        <v>96.506521007973419</v>
      </c>
      <c r="Z255" s="13">
        <f t="shared" si="3"/>
        <v>2922.3742160989132</v>
      </c>
    </row>
    <row r="256" spans="1:26" x14ac:dyDescent="0.25">
      <c r="A256" s="24">
        <v>42230</v>
      </c>
      <c r="B256" s="25">
        <f>$P$19*(CLEF!B236)</f>
        <v>80.718262169324731</v>
      </c>
      <c r="C256" s="25">
        <f>$P$19*(CLEF!C236)</f>
        <v>70.656789532009881</v>
      </c>
      <c r="D256" s="25">
        <f>$P$19*(CLEF!D236)</f>
        <v>63.953502394429606</v>
      </c>
      <c r="E256" s="25">
        <f>$P$19*(CLEF!E236)</f>
        <v>59.761320538779586</v>
      </c>
      <c r="F256" s="25">
        <f>$P$19*(CLEF!F236)</f>
        <v>57.929850767527213</v>
      </c>
      <c r="G256" s="25">
        <f>$P$19*(CLEF!G236)</f>
        <v>60.280024348744611</v>
      </c>
      <c r="H256" s="25">
        <f>$P$19*(CLEF!H236)</f>
        <v>67.891668621806843</v>
      </c>
      <c r="I256" s="25">
        <f>$P$19*(CLEF!I236)</f>
        <v>73.943466809351463</v>
      </c>
      <c r="J256" s="25">
        <f>$P$19*(CLEF!J236)</f>
        <v>89.550476558949072</v>
      </c>
      <c r="K256" s="25">
        <f>$P$19*(CLEF!K236)</f>
        <v>111.81269329574805</v>
      </c>
      <c r="L256" s="25">
        <f>$P$19*(CLEF!L236)</f>
        <v>134.07506403073847</v>
      </c>
      <c r="M256" s="25">
        <f>$P$19*(CLEF!M236)</f>
        <v>152.85775745961749</v>
      </c>
      <c r="N256" s="25">
        <f>$P$19*(CLEF!N236)</f>
        <v>169.89451354799564</v>
      </c>
      <c r="O256" s="25">
        <f>$P$19*(CLEF!O236)</f>
        <v>179.24049622523623</v>
      </c>
      <c r="P256" s="25">
        <f>$P$19*(CLEF!P236)</f>
        <v>180.56211189606532</v>
      </c>
      <c r="Q256" s="25">
        <f>$P$19*(CLEF!Q236)</f>
        <v>168.59620227187659</v>
      </c>
      <c r="R256" s="25">
        <f>$P$19*(CLEF!R236)</f>
        <v>151.5486228235599</v>
      </c>
      <c r="S256" s="25">
        <f>$P$19*(CLEF!S236)</f>
        <v>139.04981881512575</v>
      </c>
      <c r="T256" s="25">
        <f>$P$19*(CLEF!T236)</f>
        <v>128.97563973117889</v>
      </c>
      <c r="U256" s="25">
        <f>$P$19*(CLEF!U236)</f>
        <v>120.69167366465626</v>
      </c>
      <c r="V256" s="25">
        <f>$P$19*(CLEF!V236)</f>
        <v>119.03203595315094</v>
      </c>
      <c r="W256" s="25">
        <f>$P$19*(CLEF!W236)</f>
        <v>108.20884836494335</v>
      </c>
      <c r="X256" s="25">
        <f>$P$19*(CLEF!X236)</f>
        <v>94.261112476201788</v>
      </c>
      <c r="Y256" s="25">
        <f>$P$19*(CLEF!Y236)</f>
        <v>78.017341349723822</v>
      </c>
      <c r="Z256" s="13">
        <f t="shared" si="3"/>
        <v>2661.5092936467413</v>
      </c>
    </row>
    <row r="257" spans="1:26" x14ac:dyDescent="0.25">
      <c r="A257" s="24">
        <v>42231</v>
      </c>
      <c r="B257" s="25">
        <f>$P$19*(CLEF!B237)</f>
        <v>65.191938295996948</v>
      </c>
      <c r="C257" s="25">
        <f>$P$19*(CLEF!C237)</f>
        <v>57.115465642439929</v>
      </c>
      <c r="D257" s="25">
        <f>$P$19*(CLEF!D237)</f>
        <v>51.204893770445274</v>
      </c>
      <c r="E257" s="25">
        <f>$P$19*(CLEF!E237)</f>
        <v>48.599343312692675</v>
      </c>
      <c r="F257" s="25">
        <f>$P$19*(CLEF!F237)</f>
        <v>47.923598849583144</v>
      </c>
      <c r="G257" s="25">
        <f>$P$19*(CLEF!G237)</f>
        <v>51.403958375661887</v>
      </c>
      <c r="H257" s="25">
        <f>$P$19*(CLEF!H237)</f>
        <v>59.517426900443773</v>
      </c>
      <c r="I257" s="25">
        <f>$P$19*(CLEF!I237)</f>
        <v>66.751523462298991</v>
      </c>
      <c r="J257" s="25">
        <f>$P$19*(CLEF!J237)</f>
        <v>82.040182644864331</v>
      </c>
      <c r="K257" s="25">
        <f>$P$19*(CLEF!K237)</f>
        <v>100.29073372729826</v>
      </c>
      <c r="L257" s="25">
        <f>$P$19*(CLEF!L237)</f>
        <v>119.37684628198208</v>
      </c>
      <c r="M257" s="25">
        <f>$P$19*(CLEF!M237)</f>
        <v>134.08969186413245</v>
      </c>
      <c r="N257" s="25">
        <f>$P$19*(CLEF!N237)</f>
        <v>145.75769079005403</v>
      </c>
      <c r="O257" s="25">
        <f>$P$19*(CLEF!O237)</f>
        <v>143.26719054593369</v>
      </c>
      <c r="P257" s="25">
        <f>$P$19*(CLEF!P237)</f>
        <v>123.13257492131243</v>
      </c>
      <c r="Q257" s="25">
        <f>$P$19*(CLEF!Q237)</f>
        <v>111.02596321375921</v>
      </c>
      <c r="R257" s="25">
        <f>$P$19*(CLEF!R237)</f>
        <v>103.26007379358251</v>
      </c>
      <c r="S257" s="25">
        <f>$P$19*(CLEF!S237)</f>
        <v>98.051497889874682</v>
      </c>
      <c r="T257" s="25">
        <f>$P$19*(CLEF!T237)</f>
        <v>91.715196421737531</v>
      </c>
      <c r="U257" s="25">
        <f>$P$19*(CLEF!U237)</f>
        <v>85.836127951791781</v>
      </c>
      <c r="V257" s="25">
        <f>$P$19*(CLEF!V237)</f>
        <v>86.6220776698881</v>
      </c>
      <c r="W257" s="25">
        <f>$P$19*(CLEF!W237)</f>
        <v>80.627491007350045</v>
      </c>
      <c r="X257" s="25">
        <f>$P$19*(CLEF!X237)</f>
        <v>72.538037822296843</v>
      </c>
      <c r="Y257" s="25">
        <f>$P$19*(CLEF!Y237)</f>
        <v>62.786987637867114</v>
      </c>
      <c r="Z257" s="13">
        <f t="shared" si="3"/>
        <v>2088.1265127932879</v>
      </c>
    </row>
    <row r="258" spans="1:26" x14ac:dyDescent="0.25">
      <c r="A258" s="24">
        <v>42232</v>
      </c>
      <c r="B258" s="25">
        <f>$P$19*(CLEF!B238)</f>
        <v>53.425078116581155</v>
      </c>
      <c r="C258" s="25">
        <f>$P$19*(CLEF!C238)</f>
        <v>47.618006194899799</v>
      </c>
      <c r="D258" s="25">
        <f>$P$19*(CLEF!D238)</f>
        <v>43.85128663283195</v>
      </c>
      <c r="E258" s="25">
        <f>$P$19*(CLEF!E238)</f>
        <v>41.418220931824443</v>
      </c>
      <c r="F258" s="25">
        <f>$P$19*(CLEF!F238)</f>
        <v>40.199689495983534</v>
      </c>
      <c r="G258" s="25">
        <f>$P$19*(CLEF!G238)</f>
        <v>40.641418945676627</v>
      </c>
      <c r="H258" s="25">
        <f>$P$19*(CLEF!H238)</f>
        <v>42.902818952858908</v>
      </c>
      <c r="I258" s="25">
        <f>$P$19*(CLEF!I238)</f>
        <v>46.724361472129431</v>
      </c>
      <c r="J258" s="25">
        <f>$P$19*(CLEF!J238)</f>
        <v>61.284592053824142</v>
      </c>
      <c r="K258" s="25">
        <f>$P$19*(CLEF!K238)</f>
        <v>84.832546473472107</v>
      </c>
      <c r="L258" s="25">
        <f>$P$19*(CLEF!L238)</f>
        <v>107.08168054525932</v>
      </c>
      <c r="M258" s="25">
        <f>$P$19*(CLEF!M238)</f>
        <v>124.8486876794268</v>
      </c>
      <c r="N258" s="25">
        <f>$P$19*(CLEF!N238)</f>
        <v>142.54232345245998</v>
      </c>
      <c r="O258" s="25">
        <f>$P$19*(CLEF!O238)</f>
        <v>145.78819519865365</v>
      </c>
      <c r="P258" s="25">
        <f>$P$19*(CLEF!P238)</f>
        <v>155.06789043156741</v>
      </c>
      <c r="Q258" s="25">
        <f>$P$19*(CLEF!Q238)</f>
        <v>148.02363773347497</v>
      </c>
      <c r="R258" s="25">
        <f>$P$19*(CLEF!R238)</f>
        <v>135.64476719738695</v>
      </c>
      <c r="S258" s="25">
        <f>$P$19*(CLEF!S238)</f>
        <v>123.31487407057061</v>
      </c>
      <c r="T258" s="25">
        <f>$P$19*(CLEF!T238)</f>
        <v>112.12013712040134</v>
      </c>
      <c r="U258" s="25">
        <f>$P$19*(CLEF!U238)</f>
        <v>102.97785495248307</v>
      </c>
      <c r="V258" s="25">
        <f>$P$19*(CLEF!V238)</f>
        <v>100.51858083387521</v>
      </c>
      <c r="W258" s="25">
        <f>$P$19*(CLEF!W238)</f>
        <v>93.502228538694112</v>
      </c>
      <c r="X258" s="25">
        <f>$P$19*(CLEF!X238)</f>
        <v>83.557497302404329</v>
      </c>
      <c r="Y258" s="25">
        <f>$P$19*(CLEF!Y238)</f>
        <v>70.911867987179221</v>
      </c>
      <c r="Z258" s="13">
        <f t="shared" si="3"/>
        <v>2148.7982423139192</v>
      </c>
    </row>
    <row r="259" spans="1:26" x14ac:dyDescent="0.25">
      <c r="A259" s="24">
        <v>42233</v>
      </c>
      <c r="B259" s="25">
        <f>$P$19*(CLEF!B239)</f>
        <v>60.280024348744611</v>
      </c>
      <c r="C259" s="25">
        <f>$P$19*(CLEF!C239)</f>
        <v>52.936822860949441</v>
      </c>
      <c r="D259" s="25">
        <f>$P$19*(CLEF!D239)</f>
        <v>47.748854787764799</v>
      </c>
      <c r="E259" s="25">
        <f>$P$19*(CLEF!E239)</f>
        <v>44.270552693482379</v>
      </c>
      <c r="F259" s="25">
        <f>$P$19*(CLEF!F239)</f>
        <v>42.844917627663122</v>
      </c>
      <c r="G259" s="25">
        <f>$P$19*(CLEF!G239)</f>
        <v>42.911093762416385</v>
      </c>
      <c r="H259" s="25">
        <f>$P$19*(CLEF!H239)</f>
        <v>44.455661711296244</v>
      </c>
      <c r="I259" s="25">
        <f>$P$19*(CLEF!I239)</f>
        <v>47.478632246196923</v>
      </c>
      <c r="J259" s="25">
        <f>$P$19*(CLEF!J239)</f>
        <v>61.304372443287519</v>
      </c>
      <c r="K259" s="25">
        <f>$P$19*(CLEF!K239)</f>
        <v>83.661456853537743</v>
      </c>
      <c r="L259" s="25">
        <f>$P$19*(CLEF!L239)</f>
        <v>106.68987084610279</v>
      </c>
      <c r="M259" s="25">
        <f>$P$19*(CLEF!M239)</f>
        <v>127.04612417872073</v>
      </c>
      <c r="N259" s="25">
        <f>$P$19*(CLEF!N239)</f>
        <v>145.08740129397017</v>
      </c>
      <c r="O259" s="25">
        <f>$P$19*(CLEF!O239)</f>
        <v>160.99104347705389</v>
      </c>
      <c r="P259" s="25">
        <f>$P$19*(CLEF!P239)</f>
        <v>163.69510490225898</v>
      </c>
      <c r="Q259" s="25">
        <f>$P$19*(CLEF!Q239)</f>
        <v>160.63860784399094</v>
      </c>
      <c r="R259" s="25">
        <f>$P$19*(CLEF!R239)</f>
        <v>162.19543101682274</v>
      </c>
      <c r="S259" s="25">
        <f>$P$19*(CLEF!S239)</f>
        <v>161.6007055607858</v>
      </c>
      <c r="T259" s="25">
        <f>$P$19*(CLEF!T239)</f>
        <v>154.53349915298423</v>
      </c>
      <c r="U259" s="25">
        <f>$P$19*(CLEF!U239)</f>
        <v>143.23695104614015</v>
      </c>
      <c r="V259" s="25">
        <f>$P$19*(CLEF!V239)</f>
        <v>139.75082775873469</v>
      </c>
      <c r="W259" s="25">
        <f>$P$19*(CLEF!W239)</f>
        <v>127.48791187643444</v>
      </c>
      <c r="X259" s="25">
        <f>$P$19*(CLEF!X239)</f>
        <v>107.86745432241663</v>
      </c>
      <c r="Y259" s="25">
        <f>$P$19*(CLEF!Y239)</f>
        <v>86.963375563284913</v>
      </c>
      <c r="Z259" s="13">
        <f t="shared" si="3"/>
        <v>2475.6766981750397</v>
      </c>
    </row>
    <row r="260" spans="1:26" x14ac:dyDescent="0.25">
      <c r="A260" s="24">
        <v>42234</v>
      </c>
      <c r="B260" s="25">
        <f>$P$19*(CLEF!B240)</f>
        <v>72.688743803720953</v>
      </c>
      <c r="C260" s="25">
        <f>$P$19*(CLEF!C240)</f>
        <v>62.257584544226631</v>
      </c>
      <c r="D260" s="25">
        <f>$P$19*(CLEF!D240)</f>
        <v>55.682951724762525</v>
      </c>
      <c r="E260" s="25">
        <f>$P$19*(CLEF!E240)</f>
        <v>51.903309480260056</v>
      </c>
      <c r="F260" s="25">
        <f>$P$19*(CLEF!F240)</f>
        <v>51.096475851981211</v>
      </c>
      <c r="G260" s="25">
        <f>$P$19*(CLEF!G240)</f>
        <v>56.306845475556486</v>
      </c>
      <c r="H260" s="25">
        <f>$P$19*(CLEF!H240)</f>
        <v>65.795114502530296</v>
      </c>
      <c r="I260" s="25">
        <f>$P$19*(CLEF!I240)</f>
        <v>70.243267284733889</v>
      </c>
      <c r="J260" s="25">
        <f>$P$19*(CLEF!J240)</f>
        <v>81.491878866455281</v>
      </c>
      <c r="K260" s="25">
        <f>$P$19*(CLEF!K240)</f>
        <v>102.96503599940024</v>
      </c>
      <c r="L260" s="25">
        <f>$P$19*(CLEF!L240)</f>
        <v>125.54128896011613</v>
      </c>
      <c r="M260" s="25">
        <f>$P$19*(CLEF!M240)</f>
        <v>147.71640735191096</v>
      </c>
      <c r="N260" s="25">
        <f>$P$19*(CLEF!N240)</f>
        <v>165.36408822939919</v>
      </c>
      <c r="O260" s="25">
        <f>$P$19*(CLEF!O240)</f>
        <v>180.2058147384034</v>
      </c>
      <c r="P260" s="25">
        <f>$P$19*(CLEF!P240)</f>
        <v>187.08746569321951</v>
      </c>
      <c r="Q260" s="25">
        <f>$P$19*(CLEF!Q240)</f>
        <v>192.76279216210213</v>
      </c>
      <c r="R260" s="25">
        <f>$P$19*(CLEF!R240)</f>
        <v>193.675900899813</v>
      </c>
      <c r="S260" s="25">
        <f>$P$19*(CLEF!S240)</f>
        <v>189.94934853442069</v>
      </c>
      <c r="T260" s="25">
        <f>$P$19*(CLEF!T240)</f>
        <v>181.99081934549201</v>
      </c>
      <c r="U260" s="25">
        <f>$P$19*(CLEF!U240)</f>
        <v>168.13723659455167</v>
      </c>
      <c r="V260" s="25">
        <f>$P$19*(CLEF!V240)</f>
        <v>162.79124882272546</v>
      </c>
      <c r="W260" s="25">
        <f>$P$19*(CLEF!W240)</f>
        <v>143.72116604352064</v>
      </c>
      <c r="X260" s="25">
        <f>$P$19*(CLEF!X240)</f>
        <v>118.42638101406949</v>
      </c>
      <c r="Y260" s="25">
        <f>$P$19*(CLEF!Y240)</f>
        <v>98.201662882833404</v>
      </c>
      <c r="Z260" s="13">
        <f t="shared" si="3"/>
        <v>2926.0028288062053</v>
      </c>
    </row>
    <row r="261" spans="1:26" x14ac:dyDescent="0.25">
      <c r="A261" s="24">
        <v>42235</v>
      </c>
      <c r="B261" s="25">
        <f>$P$19*(CLEF!B241)</f>
        <v>80.378133624889571</v>
      </c>
      <c r="C261" s="25">
        <f>$P$19*(CLEF!C241)</f>
        <v>69.40933875185614</v>
      </c>
      <c r="D261" s="25">
        <f>$P$19*(CLEF!D241)</f>
        <v>62.008644073968426</v>
      </c>
      <c r="E261" s="25">
        <f>$P$19*(CLEF!E241)</f>
        <v>57.49798757502306</v>
      </c>
      <c r="F261" s="25">
        <f>$P$19*(CLEF!F241)</f>
        <v>56.164746237615525</v>
      </c>
      <c r="G261" s="25">
        <f>$P$19*(CLEF!G241)</f>
        <v>60.604123117700794</v>
      </c>
      <c r="H261" s="25">
        <f>$P$19*(CLEF!H241)</f>
        <v>70.688649204486211</v>
      </c>
      <c r="I261" s="25">
        <f>$P$19*(CLEF!I241)</f>
        <v>74.836903674459265</v>
      </c>
      <c r="J261" s="25">
        <f>$P$19*(CLEF!J241)</f>
        <v>87.081220086070047</v>
      </c>
      <c r="K261" s="25">
        <f>$P$19*(CLEF!K241)</f>
        <v>108.36659677143415</v>
      </c>
      <c r="L261" s="25">
        <f>$P$19*(CLEF!L241)</f>
        <v>129.19092800597051</v>
      </c>
      <c r="M261" s="25">
        <f>$P$19*(CLEF!M241)</f>
        <v>151.23775393550318</v>
      </c>
      <c r="N261" s="25">
        <f>$P$19*(CLEF!N241)</f>
        <v>169.87804810923924</v>
      </c>
      <c r="O261" s="25">
        <f>$P$19*(CLEF!O241)</f>
        <v>183.04895288782265</v>
      </c>
      <c r="P261" s="25">
        <f>$P$19*(CLEF!P241)</f>
        <v>190.97796110219824</v>
      </c>
      <c r="Q261" s="25">
        <f>$P$19*(CLEF!Q241)</f>
        <v>200.68245755355616</v>
      </c>
      <c r="R261" s="25">
        <f>$P$19*(CLEF!R241)</f>
        <v>205.72453388411569</v>
      </c>
      <c r="S261" s="25">
        <f>$P$19*(CLEF!S241)</f>
        <v>200.57509767448013</v>
      </c>
      <c r="T261" s="25">
        <f>$P$19*(CLEF!T241)</f>
        <v>191.04779808515065</v>
      </c>
      <c r="U261" s="25">
        <f>$P$19*(CLEF!U241)</f>
        <v>174.93699841261747</v>
      </c>
      <c r="V261" s="25">
        <f>$P$19*(CLEF!V241)</f>
        <v>168.59620227187659</v>
      </c>
      <c r="W261" s="25">
        <f>$P$19*(CLEF!W241)</f>
        <v>150.35352863579106</v>
      </c>
      <c r="X261" s="25">
        <f>$P$19*(CLEF!X241)</f>
        <v>124.67936307727911</v>
      </c>
      <c r="Y261" s="25">
        <f>$P$19*(CLEF!Y241)</f>
        <v>102.88813903718307</v>
      </c>
      <c r="Z261" s="13">
        <f t="shared" si="3"/>
        <v>3070.8541057902867</v>
      </c>
    </row>
    <row r="262" spans="1:26" x14ac:dyDescent="0.25">
      <c r="A262" s="24">
        <v>42236</v>
      </c>
      <c r="B262" s="25">
        <f>$P$19*(CLEF!B242)</f>
        <v>84.937295963515112</v>
      </c>
      <c r="C262" s="25">
        <f>$P$19*(CLEF!C242)</f>
        <v>73.49876032726273</v>
      </c>
      <c r="D262" s="25">
        <f>$P$19*(CLEF!D242)</f>
        <v>66.031003426582259</v>
      </c>
      <c r="E262" s="25">
        <f>$P$19*(CLEF!E242)</f>
        <v>60.672983049951426</v>
      </c>
      <c r="F262" s="25">
        <f>$P$19*(CLEF!F242)</f>
        <v>58.982616315904004</v>
      </c>
      <c r="G262" s="25">
        <f>$P$19*(CLEF!G242)</f>
        <v>62.977319428542287</v>
      </c>
      <c r="H262" s="25">
        <f>$P$19*(CLEF!H242)</f>
        <v>72.688743803720953</v>
      </c>
      <c r="I262" s="25">
        <f>$P$19*(CLEF!I242)</f>
        <v>61.770130398357765</v>
      </c>
      <c r="J262" s="25">
        <f>$P$19*(CLEF!J242)</f>
        <v>88.299662155084832</v>
      </c>
      <c r="K262" s="25">
        <f>$P$19*(CLEF!K242)</f>
        <v>109.87093728082266</v>
      </c>
      <c r="L262" s="25">
        <f>$P$19*(CLEF!L242)</f>
        <v>130.60189614040931</v>
      </c>
      <c r="M262" s="25">
        <f>$P$19*(CLEF!M242)</f>
        <v>154.10978669377445</v>
      </c>
      <c r="N262" s="25">
        <f>$P$19*(CLEF!N242)</f>
        <v>170.07568603691004</v>
      </c>
      <c r="O262" s="25">
        <f>$P$19*(CLEF!O242)</f>
        <v>186.13833215060001</v>
      </c>
      <c r="P262" s="25">
        <f>$P$19*(CLEF!P242)</f>
        <v>192.8504973238141</v>
      </c>
      <c r="Q262" s="25">
        <f>$P$19*(CLEF!Q242)</f>
        <v>194.18607177371831</v>
      </c>
      <c r="R262" s="25">
        <f>$P$19*(CLEF!R242)</f>
        <v>193.65832076948419</v>
      </c>
      <c r="S262" s="25">
        <f>$P$19*(CLEF!S242)</f>
        <v>188.4723323310821</v>
      </c>
      <c r="T262" s="25">
        <f>$P$19*(CLEF!T242)</f>
        <v>177.46906420486692</v>
      </c>
      <c r="U262" s="25">
        <f>$P$19*(CLEF!U242)</f>
        <v>164.29366834431113</v>
      </c>
      <c r="V262" s="25">
        <f>$P$19*(CLEF!V242)</f>
        <v>158.51619878482811</v>
      </c>
      <c r="W262" s="25">
        <f>$P$19*(CLEF!W242)</f>
        <v>142.90452719878678</v>
      </c>
      <c r="X262" s="25">
        <f>$P$19*(CLEF!X242)</f>
        <v>120.17872683371419</v>
      </c>
      <c r="Y262" s="25">
        <f>$P$19*(CLEF!Y242)</f>
        <v>98.765804936379709</v>
      </c>
      <c r="Z262" s="13">
        <f t="shared" si="3"/>
        <v>3011.9503656724237</v>
      </c>
    </row>
    <row r="263" spans="1:26" x14ac:dyDescent="0.25">
      <c r="A263" s="24">
        <v>42237</v>
      </c>
      <c r="B263" s="25">
        <f>$P$19*(CLEF!B243)</f>
        <v>83.442062492252447</v>
      </c>
      <c r="C263" s="25">
        <f>$P$19*(CLEF!C243)</f>
        <v>72.247832220070606</v>
      </c>
      <c r="D263" s="25">
        <f>$P$19*(CLEF!D243)</f>
        <v>64.804922488728153</v>
      </c>
      <c r="E263" s="25">
        <f>$P$19*(CLEF!E243)</f>
        <v>60.230994276878953</v>
      </c>
      <c r="F263" s="25">
        <f>$P$19*(CLEF!F243)</f>
        <v>58.421249022517401</v>
      </c>
      <c r="G263" s="25">
        <f>$P$19*(CLEF!G243)</f>
        <v>62.656926590157404</v>
      </c>
      <c r="H263" s="25">
        <f>$P$19*(CLEF!H243)</f>
        <v>72.936671715922301</v>
      </c>
      <c r="I263" s="25">
        <f>$P$19*(CLEF!I243)</f>
        <v>77.760916407776762</v>
      </c>
      <c r="J263" s="25">
        <f>$P$19*(CLEF!J243)</f>
        <v>90.461316017610557</v>
      </c>
      <c r="K263" s="25">
        <f>$P$19*(CLEF!K243)</f>
        <v>110.308339620711</v>
      </c>
      <c r="L263" s="25">
        <f>$P$19*(CLEF!L243)</f>
        <v>132.25286846145184</v>
      </c>
      <c r="M263" s="25">
        <f>$P$19*(CLEF!M243)</f>
        <v>154.95779329448189</v>
      </c>
      <c r="N263" s="25">
        <f>$P$19*(CLEF!N243)</f>
        <v>172.05838482489486</v>
      </c>
      <c r="O263" s="25">
        <f>$P$19*(CLEF!O243)</f>
        <v>187.48509181629672</v>
      </c>
      <c r="P263" s="25">
        <f>$P$19*(CLEF!P243)</f>
        <v>196.39276412286196</v>
      </c>
      <c r="Q263" s="25">
        <f>$P$19*(CLEF!Q243)</f>
        <v>205.61583350264755</v>
      </c>
      <c r="R263" s="25">
        <f>$P$19*(CLEF!R243)</f>
        <v>205.94202082220562</v>
      </c>
      <c r="S263" s="25">
        <f>$P$19*(CLEF!S243)</f>
        <v>192.51732383241472</v>
      </c>
      <c r="T263" s="25">
        <f>$P$19*(CLEF!T243)</f>
        <v>178.85171582211029</v>
      </c>
      <c r="U263" s="25">
        <f>$P$19*(CLEF!U243)</f>
        <v>160.79875798393414</v>
      </c>
      <c r="V263" s="25">
        <f>$P$19*(CLEF!V243)</f>
        <v>156.80312290296618</v>
      </c>
      <c r="W263" s="25">
        <f>$P$19*(CLEF!W243)</f>
        <v>139.70602984442098</v>
      </c>
      <c r="X263" s="25">
        <f>$P$19*(CLEF!X243)</f>
        <v>118.35765433414001</v>
      </c>
      <c r="Y263" s="25">
        <f>$P$19*(CLEF!Y243)</f>
        <v>97.202733266981298</v>
      </c>
      <c r="Z263" s="13">
        <f t="shared" si="3"/>
        <v>3052.213325684434</v>
      </c>
    </row>
    <row r="264" spans="1:26" x14ac:dyDescent="0.25">
      <c r="A264" s="24">
        <v>42238</v>
      </c>
      <c r="B264" s="25">
        <f>$P$19*(CLEF!B244)</f>
        <v>79.790278642570868</v>
      </c>
      <c r="C264" s="25">
        <f>$P$19*(CLEF!C244)</f>
        <v>69.377768723646653</v>
      </c>
      <c r="D264" s="25">
        <f>$P$19*(CLEF!D244)</f>
        <v>62.307432482135056</v>
      </c>
      <c r="E264" s="25">
        <f>$P$19*(CLEF!E244)</f>
        <v>58.026039793336324</v>
      </c>
      <c r="F264" s="25">
        <f>$P$19*(CLEF!F244)</f>
        <v>56.325805605222811</v>
      </c>
      <c r="G264" s="25">
        <f>$P$19*(CLEF!G244)</f>
        <v>60.25060391187094</v>
      </c>
      <c r="H264" s="25">
        <f>$P$19*(CLEF!H244)</f>
        <v>70.391571532705584</v>
      </c>
      <c r="I264" s="25">
        <f>$P$19*(CLEF!I244)</f>
        <v>74.968100558570754</v>
      </c>
      <c r="J264" s="25">
        <f>$P$19*(CLEF!J244)</f>
        <v>87.234537254445314</v>
      </c>
      <c r="K264" s="25">
        <f>$P$19*(CLEF!K244)</f>
        <v>108.72195078991308</v>
      </c>
      <c r="L264" s="25">
        <f>$P$19*(CLEF!L244)</f>
        <v>129.60766107564265</v>
      </c>
      <c r="M264" s="25">
        <f>$P$19*(CLEF!M244)</f>
        <v>151.06691209210641</v>
      </c>
      <c r="N264" s="25">
        <f>$P$19*(CLEF!N244)</f>
        <v>168.99009932475784</v>
      </c>
      <c r="O264" s="25">
        <f>$P$19*(CLEF!O244)</f>
        <v>182.38299489009302</v>
      </c>
      <c r="P264" s="25">
        <f>$P$19*(CLEF!P244)</f>
        <v>187.46779494689</v>
      </c>
      <c r="Q264" s="25">
        <f>$P$19*(CLEF!Q244)</f>
        <v>198.57631924113554</v>
      </c>
      <c r="R264" s="25">
        <f>$P$19*(CLEF!R244)</f>
        <v>201.48857225763538</v>
      </c>
      <c r="S264" s="25">
        <f>$P$19*(CLEF!S244)</f>
        <v>193.51770845190487</v>
      </c>
      <c r="T264" s="25">
        <f>$P$19*(CLEF!T244)</f>
        <v>180.90176966882711</v>
      </c>
      <c r="U264" s="25">
        <f>$P$19*(CLEF!U244)</f>
        <v>162.7106690695617</v>
      </c>
      <c r="V264" s="25">
        <f>$P$19*(CLEF!V244)</f>
        <v>153.23283002890776</v>
      </c>
      <c r="W264" s="25">
        <f>$P$19*(CLEF!W244)</f>
        <v>135.60063235300649</v>
      </c>
      <c r="X264" s="25">
        <f>$P$19*(CLEF!X244)</f>
        <v>116.46867102588374</v>
      </c>
      <c r="Y264" s="25">
        <f>$P$19*(CLEF!Y244)</f>
        <v>98.652847262939801</v>
      </c>
      <c r="Z264" s="13">
        <f t="shared" si="3"/>
        <v>2988.0595709837098</v>
      </c>
    </row>
    <row r="265" spans="1:26" x14ac:dyDescent="0.25">
      <c r="A265" s="24">
        <v>42239</v>
      </c>
      <c r="B265" s="25">
        <f>$P$19*(CLEF!B245)</f>
        <v>82.24627052511353</v>
      </c>
      <c r="C265" s="25">
        <f>$P$19*(CLEF!C245)</f>
        <v>71.540889558581753</v>
      </c>
      <c r="D265" s="25">
        <f>$P$19*(CLEF!D245)</f>
        <v>63.419193700368808</v>
      </c>
      <c r="E265" s="25">
        <f>$P$19*(CLEF!E245)</f>
        <v>58.10304846408615</v>
      </c>
      <c r="F265" s="25">
        <f>$P$19*(CLEF!F245)</f>
        <v>54.92201434504895</v>
      </c>
      <c r="G265" s="25">
        <f>$P$19*(CLEF!G245)</f>
        <v>54.641514219516438</v>
      </c>
      <c r="H265" s="25">
        <f>$P$19*(CLEF!H245)</f>
        <v>56.098494699602718</v>
      </c>
      <c r="I265" s="25">
        <f>$P$19*(CLEF!I245)</f>
        <v>59.283758183478568</v>
      </c>
      <c r="J265" s="25">
        <f>$P$19*(CLEF!J245)</f>
        <v>75.197971584384248</v>
      </c>
      <c r="K265" s="25">
        <f>$P$19*(CLEF!K245)</f>
        <v>100.29073372729826</v>
      </c>
      <c r="L265" s="25">
        <f>$P$19*(CLEF!L245)</f>
        <v>123.97508067470395</v>
      </c>
      <c r="M265" s="25">
        <f>$P$19*(CLEF!M245)</f>
        <v>146.73541493473314</v>
      </c>
      <c r="N265" s="25">
        <f>$P$19*(CLEF!N245)</f>
        <v>165.07181083285104</v>
      </c>
      <c r="O265" s="25">
        <f>$P$19*(CLEF!O245)</f>
        <v>177.94058592126387</v>
      </c>
      <c r="P265" s="25">
        <f>$P$19*(CLEF!P245)</f>
        <v>183.85313024677825</v>
      </c>
      <c r="Q265" s="25">
        <f>$P$19*(CLEF!Q245)</f>
        <v>188.69785550122043</v>
      </c>
      <c r="R265" s="25">
        <f>$P$19*(CLEF!R245)</f>
        <v>191.48456847391137</v>
      </c>
      <c r="S265" s="25">
        <f>$P$19*(CLEF!S245)</f>
        <v>187.58888978901678</v>
      </c>
      <c r="T265" s="25">
        <f>$P$19*(CLEF!T245)</f>
        <v>175.47207590075845</v>
      </c>
      <c r="U265" s="25">
        <f>$P$19*(CLEF!U245)</f>
        <v>158.30950249203491</v>
      </c>
      <c r="V265" s="25">
        <f>$P$19*(CLEF!V245)</f>
        <v>150.40000217809478</v>
      </c>
      <c r="W265" s="25">
        <f>$P$19*(CLEF!W245)</f>
        <v>136.26340905130928</v>
      </c>
      <c r="X265" s="25">
        <f>$P$19*(CLEF!X245)</f>
        <v>119.77745103329109</v>
      </c>
      <c r="Y265" s="25">
        <f>$P$19*(CLEF!Y245)</f>
        <v>101.54709206605527</v>
      </c>
      <c r="Z265" s="13">
        <f t="shared" si="3"/>
        <v>2882.8607581035021</v>
      </c>
    </row>
    <row r="266" spans="1:26" x14ac:dyDescent="0.25">
      <c r="A266" s="24">
        <v>42240</v>
      </c>
      <c r="B266" s="25">
        <f>$P$19*(CLEF!B246)</f>
        <v>84.60000122517836</v>
      </c>
      <c r="C266" s="25">
        <f>$P$19*(CLEF!C246)</f>
        <v>72.969041258058439</v>
      </c>
      <c r="D266" s="25">
        <f>$P$19*(CLEF!D246)</f>
        <v>64.479908108763141</v>
      </c>
      <c r="E266" s="25">
        <f>$P$19*(CLEF!E246)</f>
        <v>58.905026760784324</v>
      </c>
      <c r="F266" s="25">
        <f>$P$19*(CLEF!F246)</f>
        <v>55.626406461361519</v>
      </c>
      <c r="G266" s="25">
        <f>$P$19*(CLEF!G246)</f>
        <v>54.38967810450783</v>
      </c>
      <c r="H266" s="25">
        <f>$P$19*(CLEF!H246)</f>
        <v>54.538844104017258</v>
      </c>
      <c r="I266" s="25">
        <f>$P$19*(CLEF!I246)</f>
        <v>56.51558244386608</v>
      </c>
      <c r="J266" s="25">
        <f>$P$19*(CLEF!J246)</f>
        <v>73.249878105025147</v>
      </c>
      <c r="K266" s="25">
        <f>$P$19*(CLEF!K246)</f>
        <v>97.676588095874862</v>
      </c>
      <c r="L266" s="25">
        <f>$P$19*(CLEF!L246)</f>
        <v>119.86041855634075</v>
      </c>
      <c r="M266" s="25">
        <f>$P$19*(CLEF!M246)</f>
        <v>144.63127141753887</v>
      </c>
      <c r="N266" s="25">
        <f>$P$19*(CLEF!N246)</f>
        <v>165.46157147835112</v>
      </c>
      <c r="O266" s="25">
        <f>$P$19*(CLEF!O246)</f>
        <v>181.02072529255321</v>
      </c>
      <c r="P266" s="25">
        <f>$P$19*(CLEF!P246)</f>
        <v>190.68129635302944</v>
      </c>
      <c r="Q266" s="25">
        <f>$P$19*(CLEF!Q246)</f>
        <v>195.80898610302668</v>
      </c>
      <c r="R266" s="25">
        <f>$P$19*(CLEF!R246)</f>
        <v>196.33965748747192</v>
      </c>
      <c r="S266" s="25">
        <f>$P$19*(CLEF!S246)</f>
        <v>193.44742144314938</v>
      </c>
      <c r="T266" s="25">
        <f>$P$19*(CLEF!T246)</f>
        <v>182.02490481048176</v>
      </c>
      <c r="U266" s="25">
        <f>$P$19*(CLEF!U246)</f>
        <v>166.92726721878083</v>
      </c>
      <c r="V266" s="25">
        <f>$P$19*(CLEF!V246)</f>
        <v>160.54255606009335</v>
      </c>
      <c r="W266" s="25">
        <f>$P$19*(CLEF!W246)</f>
        <v>141.89452447463384</v>
      </c>
      <c r="X266" s="25">
        <f>$P$19*(CLEF!X246)</f>
        <v>119.55634473874267</v>
      </c>
      <c r="Y266" s="25">
        <f>$P$19*(CLEF!Y246)</f>
        <v>99.318972823468414</v>
      </c>
      <c r="Z266" s="13">
        <f t="shared" si="3"/>
        <v>2930.4668729250984</v>
      </c>
    </row>
    <row r="267" spans="1:26" x14ac:dyDescent="0.25">
      <c r="A267" s="24">
        <v>42241</v>
      </c>
      <c r="B267" s="25">
        <f>$P$19*(CLEF!B247)</f>
        <v>84.646484741458181</v>
      </c>
      <c r="C267" s="25">
        <f>$P$19*(CLEF!C247)</f>
        <v>72.990624942406328</v>
      </c>
      <c r="D267" s="25">
        <f>$P$19*(CLEF!D247)</f>
        <v>66.617416969870519</v>
      </c>
      <c r="E267" s="25">
        <f>$P$19*(CLEF!E247)</f>
        <v>62.937225640331121</v>
      </c>
      <c r="F267" s="25">
        <f>$P$19*(CLEF!F247)</f>
        <v>62.726942705721186</v>
      </c>
      <c r="G267" s="25">
        <f>$P$19*(CLEF!G247)</f>
        <v>68.38176547239145</v>
      </c>
      <c r="H267" s="25">
        <f>$P$19*(CLEF!H247)</f>
        <v>79.508424051079743</v>
      </c>
      <c r="I267" s="25">
        <f>$P$19*(CLEF!I247)</f>
        <v>84.089525147603467</v>
      </c>
      <c r="J267" s="25">
        <f>$P$19*(CLEF!J247)</f>
        <v>92.941167645854222</v>
      </c>
      <c r="K267" s="25">
        <f>$P$19*(CLEF!K247)</f>
        <v>111.91958240315067</v>
      </c>
      <c r="L267" s="25">
        <f>$P$19*(CLEF!L247)</f>
        <v>131.84640579448154</v>
      </c>
      <c r="M267" s="25">
        <f>$P$19*(CLEF!M247)</f>
        <v>150.13674705729318</v>
      </c>
      <c r="N267" s="25">
        <f>$P$19*(CLEF!N247)</f>
        <v>162.06674917053246</v>
      </c>
      <c r="O267" s="25">
        <f>$P$19*(CLEF!O247)</f>
        <v>166.84567012005161</v>
      </c>
      <c r="P267" s="25">
        <f>$P$19*(CLEF!P247)</f>
        <v>167.90798834380786</v>
      </c>
      <c r="Q267" s="25">
        <f>$P$19*(CLEF!Q247)</f>
        <v>167.61347039326154</v>
      </c>
      <c r="R267" s="25">
        <f>$P$19*(CLEF!R247)</f>
        <v>168.5797998686493</v>
      </c>
      <c r="S267" s="25">
        <f>$P$19*(CLEF!S247)</f>
        <v>164.81222573630652</v>
      </c>
      <c r="T267" s="25">
        <f>$P$19*(CLEF!T247)</f>
        <v>153.82763487779465</v>
      </c>
      <c r="U267" s="25">
        <f>$P$19*(CLEF!U247)</f>
        <v>143.96357994275763</v>
      </c>
      <c r="V267" s="25">
        <f>$P$19*(CLEF!V247)</f>
        <v>141.50354780196378</v>
      </c>
      <c r="W267" s="25">
        <f>$P$19*(CLEF!W247)</f>
        <v>125.23008813813379</v>
      </c>
      <c r="X267" s="25">
        <f>$P$19*(CLEF!X247)</f>
        <v>106.50727207860162</v>
      </c>
      <c r="Y267" s="25">
        <f>$P$19*(CLEF!Y247)</f>
        <v>87.034072701938896</v>
      </c>
      <c r="Z267" s="13">
        <f t="shared" si="3"/>
        <v>2824.6344117454405</v>
      </c>
    </row>
    <row r="268" spans="1:26" x14ac:dyDescent="0.25">
      <c r="A268" s="24">
        <v>42242</v>
      </c>
      <c r="B268" s="25">
        <f>$P$19*(CLEF!B248)</f>
        <v>74.171762744854306</v>
      </c>
      <c r="C268" s="25">
        <f>$P$19*(CLEF!C248)</f>
        <v>65.549419564105179</v>
      </c>
      <c r="D268" s="25">
        <f>$P$19*(CLEF!D248)</f>
        <v>59.800389800162584</v>
      </c>
      <c r="E268" s="25">
        <f>$P$19*(CLEF!E248)</f>
        <v>56.506086021712058</v>
      </c>
      <c r="F268" s="25">
        <f>$P$19*(CLEF!F248)</f>
        <v>55.918866182193405</v>
      </c>
      <c r="G268" s="25">
        <f>$P$19*(CLEF!G248)</f>
        <v>60.929090819457521</v>
      </c>
      <c r="H268" s="25">
        <f>$P$19*(CLEF!H248)</f>
        <v>71.679860957608014</v>
      </c>
      <c r="I268" s="25">
        <f>$P$19*(CLEF!I248)</f>
        <v>75.801682396038203</v>
      </c>
      <c r="J268" s="25">
        <f>$P$19*(CLEF!J248)</f>
        <v>85.181962784480646</v>
      </c>
      <c r="K268" s="25">
        <f>$P$19*(CLEF!K248)</f>
        <v>103.90291650318957</v>
      </c>
      <c r="L268" s="25">
        <f>$P$19*(CLEF!L248)</f>
        <v>121.70690753981052</v>
      </c>
      <c r="M268" s="25">
        <f>$P$19*(CLEF!M248)</f>
        <v>139.00513340726286</v>
      </c>
      <c r="N268" s="25">
        <f>$P$19*(CLEF!N248)</f>
        <v>151.73529735666733</v>
      </c>
      <c r="O268" s="25">
        <f>$P$19*(CLEF!O248)</f>
        <v>163.43660497431759</v>
      </c>
      <c r="P268" s="25">
        <f>$P$19*(CLEF!P248)</f>
        <v>171.51199724678011</v>
      </c>
      <c r="Q268" s="25">
        <f>$P$19*(CLEF!Q248)</f>
        <v>178.10913813869999</v>
      </c>
      <c r="R268" s="25">
        <f>$P$19*(CLEF!R248)</f>
        <v>181.53097795306277</v>
      </c>
      <c r="S268" s="25">
        <f>$P$19*(CLEF!S248)</f>
        <v>178.59839079194478</v>
      </c>
      <c r="T268" s="25">
        <f>$P$19*(CLEF!T248)</f>
        <v>168.72745022274586</v>
      </c>
      <c r="U268" s="25">
        <f>$P$19*(CLEF!U248)</f>
        <v>154.23527048435804</v>
      </c>
      <c r="V268" s="25">
        <f>$P$19*(CLEF!V248)</f>
        <v>149.10145751093432</v>
      </c>
      <c r="W268" s="25">
        <f>$P$19*(CLEF!W248)</f>
        <v>132.32551690879617</v>
      </c>
      <c r="X268" s="25">
        <f>$P$19*(CLEF!X248)</f>
        <v>108.65610060469979</v>
      </c>
      <c r="Y268" s="25">
        <f>$P$19*(CLEF!Y248)</f>
        <v>89.502665306966648</v>
      </c>
      <c r="Z268" s="13">
        <f t="shared" si="3"/>
        <v>2797.6249462208484</v>
      </c>
    </row>
    <row r="269" spans="1:26" x14ac:dyDescent="0.25">
      <c r="A269" s="24">
        <v>42243</v>
      </c>
      <c r="B269" s="25">
        <f>$P$19*(CLEF!B249)</f>
        <v>72.710285996328096</v>
      </c>
      <c r="C269" s="25">
        <f>$P$19*(CLEF!C249)</f>
        <v>62.447112831384715</v>
      </c>
      <c r="D269" s="25">
        <f>$P$19*(CLEF!D249)</f>
        <v>55.456943021466067</v>
      </c>
      <c r="E269" s="25">
        <f>$P$19*(CLEF!E249)</f>
        <v>51.431133471028922</v>
      </c>
      <c r="F269" s="25">
        <f>$P$19*(CLEF!F249)</f>
        <v>49.973954708297178</v>
      </c>
      <c r="G269" s="25">
        <f>$P$19*(CLEF!G249)</f>
        <v>54.091958906582441</v>
      </c>
      <c r="H269" s="25">
        <f>$P$19*(CLEF!H249)</f>
        <v>64.024239030029108</v>
      </c>
      <c r="I269" s="25">
        <f>$P$19*(CLEF!I249)</f>
        <v>67.590147743139326</v>
      </c>
      <c r="J269" s="25">
        <f>$P$19*(CLEF!J249)</f>
        <v>77.928102190482917</v>
      </c>
      <c r="K269" s="25">
        <f>$P$19*(CLEF!K249)</f>
        <v>97.676588095874862</v>
      </c>
      <c r="L269" s="25">
        <f>$P$19*(CLEF!L249)</f>
        <v>116.4550381963486</v>
      </c>
      <c r="M269" s="25">
        <f>$P$19*(CLEF!M249)</f>
        <v>135.7919352099978</v>
      </c>
      <c r="N269" s="25">
        <f>$P$19*(CLEF!N249)</f>
        <v>152.18690184064837</v>
      </c>
      <c r="O269" s="25">
        <f>$P$19*(CLEF!O249)</f>
        <v>166.07963244790358</v>
      </c>
      <c r="P269" s="25">
        <f>$P$19*(CLEF!P249)</f>
        <v>177.11583344642676</v>
      </c>
      <c r="Q269" s="25">
        <f>$P$19*(CLEF!Q249)</f>
        <v>185.17442156390351</v>
      </c>
      <c r="R269" s="25">
        <f>$P$19*(CLEF!R249)</f>
        <v>189.98417127572606</v>
      </c>
      <c r="S269" s="25">
        <f>$P$19*(CLEF!S249)</f>
        <v>186.98380655824715</v>
      </c>
      <c r="T269" s="25">
        <f>$P$19*(CLEF!T249)</f>
        <v>177.06540063455802</v>
      </c>
      <c r="U269" s="25">
        <f>$P$19*(CLEF!U249)</f>
        <v>161.19948242295669</v>
      </c>
      <c r="V269" s="25">
        <f>$P$19*(CLEF!V249)</f>
        <v>156.17101219167628</v>
      </c>
      <c r="W269" s="25">
        <f>$P$19*(CLEF!W249)</f>
        <v>138.85623391239562</v>
      </c>
      <c r="X269" s="25">
        <f>$P$19*(CLEF!X249)</f>
        <v>115.54345627490393</v>
      </c>
      <c r="Y269" s="25">
        <f>$P$19*(CLEF!Y249)</f>
        <v>96.196519855840108</v>
      </c>
      <c r="Z269" s="13">
        <f t="shared" si="3"/>
        <v>2808.1343118261457</v>
      </c>
    </row>
    <row r="270" spans="1:26" x14ac:dyDescent="0.25">
      <c r="A270" s="24">
        <v>42244</v>
      </c>
      <c r="B270" s="25">
        <f>$P$19*(CLEF!B250)</f>
        <v>79.846709404725871</v>
      </c>
      <c r="C270" s="25">
        <f>$P$19*(CLEF!C250)</f>
        <v>69.398814611201544</v>
      </c>
      <c r="D270" s="25">
        <f>$P$19*(CLEF!D250)</f>
        <v>62.088250766020892</v>
      </c>
      <c r="E270" s="25">
        <f>$P$19*(CLEF!E250)</f>
        <v>57.421381054990867</v>
      </c>
      <c r="F270" s="25">
        <f>$P$19*(CLEF!F250)</f>
        <v>55.541642425731119</v>
      </c>
      <c r="G270" s="25">
        <f>$P$19*(CLEF!G250)</f>
        <v>59.888342316482571</v>
      </c>
      <c r="H270" s="25">
        <f>$P$19*(CLEF!H250)</f>
        <v>70.752390093227277</v>
      </c>
      <c r="I270" s="25">
        <f>$P$19*(CLEF!I250)</f>
        <v>74.946226432037946</v>
      </c>
      <c r="J270" s="25">
        <f>$P$19*(CLEF!J250)</f>
        <v>85.42698148732407</v>
      </c>
      <c r="K270" s="25">
        <f>$P$19*(CLEF!K250)</f>
        <v>101.71264929793867</v>
      </c>
      <c r="L270" s="25">
        <f>$P$19*(CLEF!L250)</f>
        <v>115.39413587824397</v>
      </c>
      <c r="M270" s="25">
        <f>$P$19*(CLEF!M250)</f>
        <v>127.65913233196514</v>
      </c>
      <c r="N270" s="25">
        <f>$P$19*(CLEF!N250)</f>
        <v>142.36139392960413</v>
      </c>
      <c r="O270" s="25">
        <f>$P$19*(CLEF!O250)</f>
        <v>157.96001596423443</v>
      </c>
      <c r="P270" s="25">
        <f>$P$19*(CLEF!P250)</f>
        <v>172.65543501528842</v>
      </c>
      <c r="Q270" s="25">
        <f>$P$19*(CLEF!Q250)</f>
        <v>182.11013243652272</v>
      </c>
      <c r="R270" s="25">
        <f>$P$19*(CLEF!R250)</f>
        <v>186.31072235405136</v>
      </c>
      <c r="S270" s="25">
        <f>$P$19*(CLEF!S250)</f>
        <v>179.15594283998172</v>
      </c>
      <c r="T270" s="25">
        <f>$P$19*(CLEF!T250)</f>
        <v>164.89332413622924</v>
      </c>
      <c r="U270" s="25">
        <f>$P$19*(CLEF!U250)</f>
        <v>153.63967729239769</v>
      </c>
      <c r="V270" s="25">
        <f>$P$19*(CLEF!V250)</f>
        <v>146.93441450962541</v>
      </c>
      <c r="W270" s="25">
        <f>$P$19*(CLEF!W250)</f>
        <v>129.11914529975431</v>
      </c>
      <c r="X270" s="25">
        <f>$P$19*(CLEF!X250)</f>
        <v>108.91962103326657</v>
      </c>
      <c r="Y270" s="25">
        <f>$P$19*(CLEF!Y250)</f>
        <v>90.798050218488783</v>
      </c>
      <c r="Z270" s="13">
        <f t="shared" si="3"/>
        <v>2774.9345311293346</v>
      </c>
    </row>
    <row r="271" spans="1:26" x14ac:dyDescent="0.25">
      <c r="A271" s="24">
        <v>42245</v>
      </c>
      <c r="B271" s="25">
        <f>$P$19*(CLEF!B251)</f>
        <v>74.673069147733216</v>
      </c>
      <c r="C271" s="25">
        <f>$P$19*(CLEF!C251)</f>
        <v>65.151145531538532</v>
      </c>
      <c r="D271" s="25">
        <f>$P$19*(CLEF!D251)</f>
        <v>59.021430243498045</v>
      </c>
      <c r="E271" s="25">
        <f>$P$19*(CLEF!E251)</f>
        <v>54.959468620216761</v>
      </c>
      <c r="F271" s="25">
        <f>$P$19*(CLEF!F251)</f>
        <v>53.897024724361295</v>
      </c>
      <c r="G271" s="25">
        <f>$P$19*(CLEF!G251)</f>
        <v>58.286148723107182</v>
      </c>
      <c r="H271" s="25">
        <f>$P$19*(CLEF!H251)</f>
        <v>69.072962018282482</v>
      </c>
      <c r="I271" s="25">
        <f>$P$19*(CLEF!I251)</f>
        <v>74.629410261493703</v>
      </c>
      <c r="J271" s="25">
        <f>$P$19*(CLEF!J251)</f>
        <v>86.63383539191058</v>
      </c>
      <c r="K271" s="25">
        <f>$P$19*(CLEF!K251)</f>
        <v>108.15629109615863</v>
      </c>
      <c r="L271" s="25">
        <f>$P$19*(CLEF!L251)</f>
        <v>129.93865066522832</v>
      </c>
      <c r="M271" s="25">
        <f>$P$19*(CLEF!M251)</f>
        <v>147.37882257034829</v>
      </c>
      <c r="N271" s="25">
        <f>$P$19*(CLEF!N251)</f>
        <v>160.60658739101945</v>
      </c>
      <c r="O271" s="25">
        <f>$P$19*(CLEF!O251)</f>
        <v>173.58623519290168</v>
      </c>
      <c r="P271" s="25">
        <f>$P$19*(CLEF!P251)</f>
        <v>182.99768226195886</v>
      </c>
      <c r="Q271" s="25">
        <f>$P$19*(CLEF!Q251)</f>
        <v>188.40296771563922</v>
      </c>
      <c r="R271" s="25">
        <f>$P$19*(CLEF!R251)</f>
        <v>186.58671264653634</v>
      </c>
      <c r="S271" s="25">
        <f>$P$19*(CLEF!S251)</f>
        <v>174.82005912790601</v>
      </c>
      <c r="T271" s="25">
        <f>$P$19*(CLEF!T251)</f>
        <v>160.27056533203699</v>
      </c>
      <c r="U271" s="25">
        <f>$P$19*(CLEF!U251)</f>
        <v>146.33782032942054</v>
      </c>
      <c r="V271" s="25">
        <f>$P$19*(CLEF!V251)</f>
        <v>141.17314268737937</v>
      </c>
      <c r="W271" s="25">
        <f>$P$19*(CLEF!W251)</f>
        <v>125.92374506445681</v>
      </c>
      <c r="X271" s="25">
        <f>$P$19*(CLEF!X251)</f>
        <v>109.13066717653004</v>
      </c>
      <c r="Y271" s="25">
        <f>$P$19*(CLEF!Y251)</f>
        <v>94.408347513932227</v>
      </c>
      <c r="Z271" s="13">
        <f t="shared" si="3"/>
        <v>2826.0427914335955</v>
      </c>
    </row>
    <row r="272" spans="1:26" x14ac:dyDescent="0.25">
      <c r="A272" s="24">
        <v>42246</v>
      </c>
      <c r="B272" s="25">
        <f>$P$19*(CLEF!B252)</f>
        <v>80.740962938999303</v>
      </c>
      <c r="C272" s="25">
        <f>$P$19*(CLEF!C252)</f>
        <v>70.805529443259019</v>
      </c>
      <c r="D272" s="25">
        <f>$P$19*(CLEF!D252)</f>
        <v>63.943400352444911</v>
      </c>
      <c r="E272" s="25">
        <f>$P$19*(CLEF!E252)</f>
        <v>59.157379527756532</v>
      </c>
      <c r="F272" s="25">
        <f>$P$19*(CLEF!F252)</f>
        <v>57.125013131351736</v>
      </c>
      <c r="G272" s="25">
        <f>$P$19*(CLEF!G252)</f>
        <v>59.06025693778151</v>
      </c>
      <c r="H272" s="25">
        <f>$P$19*(CLEF!H252)</f>
        <v>59.761320538779586</v>
      </c>
      <c r="I272" s="25">
        <f>$P$19*(CLEF!I252)</f>
        <v>62.237650954489901</v>
      </c>
      <c r="J272" s="25">
        <f>$P$19*(CLEF!J252)</f>
        <v>75.768690477791452</v>
      </c>
      <c r="K272" s="25">
        <f>$P$19*(CLEF!K252)</f>
        <v>99.142797296595759</v>
      </c>
      <c r="L272" s="25">
        <f>$P$19*(CLEF!L252)</f>
        <v>121.16399329914368</v>
      </c>
      <c r="M272" s="25">
        <f>$P$19*(CLEF!M252)</f>
        <v>143.53948966933211</v>
      </c>
      <c r="N272" s="25">
        <f>$P$19*(CLEF!N252)</f>
        <v>159.3602792295712</v>
      </c>
      <c r="O272" s="25">
        <f>$P$19*(CLEF!O252)</f>
        <v>172.04181485886861</v>
      </c>
      <c r="P272" s="25">
        <f>$P$19*(CLEF!P252)</f>
        <v>181.70122175685071</v>
      </c>
      <c r="Q272" s="25">
        <f>$P$19*(CLEF!Q252)</f>
        <v>185.93156923164628</v>
      </c>
      <c r="R272" s="25">
        <f>$P$19*(CLEF!R252)</f>
        <v>185.34636493322415</v>
      </c>
      <c r="S272" s="25">
        <f>$P$19*(CLEF!S252)</f>
        <v>175.27132609253471</v>
      </c>
      <c r="T272" s="25">
        <f>$P$19*(CLEF!T252)</f>
        <v>158.1347109540902</v>
      </c>
      <c r="U272" s="25">
        <f>$P$19*(CLEF!U252)</f>
        <v>144.05453781756549</v>
      </c>
      <c r="V272" s="25">
        <f>$P$19*(CLEF!V252)</f>
        <v>138.9753471249447</v>
      </c>
      <c r="W272" s="25">
        <f>$P$19*(CLEF!W252)</f>
        <v>124.53834701314597</v>
      </c>
      <c r="X272" s="25">
        <f>$P$19*(CLEF!X252)</f>
        <v>109.22306409661411</v>
      </c>
      <c r="Y272" s="25">
        <f>$P$19*(CLEF!Y252)</f>
        <v>95.331169707517716</v>
      </c>
      <c r="Z272" s="13">
        <f t="shared" si="3"/>
        <v>2782.3562373842992</v>
      </c>
    </row>
    <row r="273" spans="1:26" x14ac:dyDescent="0.25">
      <c r="A273" s="24">
        <v>42247</v>
      </c>
      <c r="B273" s="25">
        <f>$P$19*(CLEF!B253)</f>
        <v>81.195648583686804</v>
      </c>
      <c r="C273" s="25">
        <f>$P$19*(CLEF!C253)</f>
        <v>70.455178371207467</v>
      </c>
      <c r="D273" s="25">
        <f>$P$19*(CLEF!D253)</f>
        <v>62.817020875834253</v>
      </c>
      <c r="E273" s="25">
        <f>$P$19*(CLEF!E253)</f>
        <v>58.382632978609799</v>
      </c>
      <c r="F273" s="25">
        <f>$P$19*(CLEF!F253)</f>
        <v>55.334713539814615</v>
      </c>
      <c r="G273" s="25">
        <f>$P$19*(CLEF!G253)</f>
        <v>54.026941747855609</v>
      </c>
      <c r="H273" s="25">
        <f>$P$19*(CLEF!H253)</f>
        <v>54.819080916579907</v>
      </c>
      <c r="I273" s="25">
        <f>$P$19*(CLEF!I253)</f>
        <v>57.020034638816753</v>
      </c>
      <c r="J273" s="25">
        <f>$P$19*(CLEF!J253)</f>
        <v>72.387488232818484</v>
      </c>
      <c r="K273" s="25">
        <f>$P$19*(CLEF!K253)</f>
        <v>97.289935740296244</v>
      </c>
      <c r="L273" s="25">
        <f>$P$19*(CLEF!L253)</f>
        <v>117.9731535646924</v>
      </c>
      <c r="M273" s="25">
        <f>$P$19*(CLEF!M253)</f>
        <v>137.71238042856223</v>
      </c>
      <c r="N273" s="25">
        <f>$P$19*(CLEF!N253)</f>
        <v>154.94206832371344</v>
      </c>
      <c r="O273" s="25">
        <f>$P$19*(CLEF!O253)</f>
        <v>167.15584521832864</v>
      </c>
      <c r="P273" s="25">
        <f>$P$19*(CLEF!P253)</f>
        <v>172.72183775877932</v>
      </c>
      <c r="Q273" s="25">
        <f>$P$19*(CLEF!Q253)</f>
        <v>174.53622649746853</v>
      </c>
      <c r="R273" s="25">
        <f>$P$19*(CLEF!R253)</f>
        <v>170.75181589445722</v>
      </c>
      <c r="S273" s="25">
        <f>$P$19*(CLEF!S253)</f>
        <v>163.45275523542824</v>
      </c>
      <c r="T273" s="25">
        <f>$P$19*(CLEF!T253)</f>
        <v>148.50047557914985</v>
      </c>
      <c r="U273" s="25">
        <f>$P$19*(CLEF!U253)</f>
        <v>134.98349856427518</v>
      </c>
      <c r="V273" s="25">
        <f>$P$19*(CLEF!V253)</f>
        <v>131.07874276318316</v>
      </c>
      <c r="W273" s="25">
        <f>$P$19*(CLEF!W253)</f>
        <v>117.83598346575546</v>
      </c>
      <c r="X273" s="25">
        <f>$P$19*(CLEF!X253)</f>
        <v>102.60642926782538</v>
      </c>
      <c r="Y273" s="25">
        <f>$P$19*(CLEF!Y253)</f>
        <v>87.612507862240292</v>
      </c>
      <c r="Z273" s="13">
        <f t="shared" si="3"/>
        <v>2645.5923960493787</v>
      </c>
    </row>
    <row r="274" spans="1:26" x14ac:dyDescent="0.25">
      <c r="A274" s="24">
        <v>42248</v>
      </c>
      <c r="B274" s="25">
        <f>$P$19*(CLEF!B254)</f>
        <v>74.476704697334824</v>
      </c>
      <c r="C274" s="25">
        <f>$P$19*(CLEF!C254)</f>
        <v>66.00021136851106</v>
      </c>
      <c r="D274" s="25">
        <f>$P$19*(CLEF!D254)</f>
        <v>59.829700124339766</v>
      </c>
      <c r="E274" s="25">
        <f>$P$19*(CLEF!E254)</f>
        <v>55.40991572400754</v>
      </c>
      <c r="F274" s="25">
        <f>$P$19*(CLEF!F254)</f>
        <v>53.999089220029767</v>
      </c>
      <c r="G274" s="25">
        <f>$P$19*(CLEF!G254)</f>
        <v>54.837788904129638</v>
      </c>
      <c r="H274" s="25">
        <f>$P$19*(CLEF!H254)</f>
        <v>57.430954077281577</v>
      </c>
      <c r="I274" s="25">
        <f>$P$19*(CLEF!I254)</f>
        <v>58.624192706530955</v>
      </c>
      <c r="J274" s="25">
        <f>$P$19*(CLEF!J254)</f>
        <v>73.195829128370249</v>
      </c>
      <c r="K274" s="25">
        <f>$P$19*(CLEF!K254)</f>
        <v>97.888948809192414</v>
      </c>
      <c r="L274" s="25">
        <f>$P$19*(CLEF!L254)</f>
        <v>120.88604651150077</v>
      </c>
      <c r="M274" s="25">
        <f>$P$19*(CLEF!M254)</f>
        <v>144.76803497720871</v>
      </c>
      <c r="N274" s="25">
        <f>$P$19*(CLEF!N254)</f>
        <v>158.75486207008072</v>
      </c>
      <c r="O274" s="25">
        <f>$P$19*(CLEF!O254)</f>
        <v>169.79573288422856</v>
      </c>
      <c r="P274" s="25">
        <f>$P$19*(CLEF!P254)</f>
        <v>179.54505358119712</v>
      </c>
      <c r="Q274" s="25">
        <f>$P$19*(CLEF!Q254)</f>
        <v>182.92933259832711</v>
      </c>
      <c r="R274" s="25">
        <f>$P$19*(CLEF!R254)</f>
        <v>180.2058147384034</v>
      </c>
      <c r="S274" s="25">
        <f>$P$19*(CLEF!S254)</f>
        <v>173.43647354753767</v>
      </c>
      <c r="T274" s="25">
        <f>$P$19*(CLEF!T254)</f>
        <v>162.14716934007819</v>
      </c>
      <c r="U274" s="25">
        <f>$P$19*(CLEF!U254)</f>
        <v>148.68526383389133</v>
      </c>
      <c r="V274" s="25">
        <f>$P$19*(CLEF!V254)</f>
        <v>144.63127141753887</v>
      </c>
      <c r="W274" s="25">
        <f>$P$19*(CLEF!W254)</f>
        <v>128.18778538260057</v>
      </c>
      <c r="X274" s="25">
        <f>$P$19*(CLEF!X254)</f>
        <v>107.57900374103046</v>
      </c>
      <c r="Y274" s="25">
        <f>$P$19*(CLEF!Y254)</f>
        <v>89.957387655886293</v>
      </c>
      <c r="Z274" s="13">
        <f t="shared" si="3"/>
        <v>2743.2025670392377</v>
      </c>
    </row>
    <row r="275" spans="1:26" x14ac:dyDescent="0.25">
      <c r="A275" s="24">
        <v>42249</v>
      </c>
      <c r="B275" s="25">
        <f>$P$19*(CLEF!B255)</f>
        <v>74.771348319980419</v>
      </c>
      <c r="C275" s="25">
        <f>$P$19*(CLEF!C255)</f>
        <v>64.906657045266229</v>
      </c>
      <c r="D275" s="25">
        <f>$P$19*(CLEF!D255)</f>
        <v>58.344029701391676</v>
      </c>
      <c r="E275" s="25">
        <f>$P$19*(CLEF!E255)</f>
        <v>54.622839744526502</v>
      </c>
      <c r="F275" s="25">
        <f>$P$19*(CLEF!F255)</f>
        <v>53.388150467353071</v>
      </c>
      <c r="G275" s="25">
        <f>$P$19*(CLEF!G255)</f>
        <v>57.747311444923774</v>
      </c>
      <c r="H275" s="25">
        <f>$P$19*(CLEF!H255)</f>
        <v>67.839634388330438</v>
      </c>
      <c r="I275" s="25">
        <f>$P$19*(CLEF!I255)</f>
        <v>72.065408595590299</v>
      </c>
      <c r="J275" s="25">
        <f>$P$19*(CLEF!J255)</f>
        <v>81.731535559730602</v>
      </c>
      <c r="K275" s="25">
        <f>$P$19*(CLEF!K255)</f>
        <v>100.97505062341304</v>
      </c>
      <c r="L275" s="25">
        <f>$P$19*(CLEF!L255)</f>
        <v>119.57015789776626</v>
      </c>
      <c r="M275" s="25">
        <f>$P$19*(CLEF!M255)</f>
        <v>140.03471464760227</v>
      </c>
      <c r="N275" s="25">
        <f>$P$19*(CLEF!N255)</f>
        <v>155.39841643074254</v>
      </c>
      <c r="O275" s="25">
        <f>$P$19*(CLEF!O255)</f>
        <v>165.16920790664912</v>
      </c>
      <c r="P275" s="25">
        <f>$P$19*(CLEF!P255)</f>
        <v>175.95769563293732</v>
      </c>
      <c r="Q275" s="25">
        <f>$P$19*(CLEF!Q255)</f>
        <v>182.33181762064578</v>
      </c>
      <c r="R275" s="25">
        <f>$P$19*(CLEF!R255)</f>
        <v>183.68188106619627</v>
      </c>
      <c r="S275" s="25">
        <f>$P$19*(CLEF!S255)</f>
        <v>177.8394928908705</v>
      </c>
      <c r="T275" s="25">
        <f>$P$19*(CLEF!T255)</f>
        <v>165.08804168368883</v>
      </c>
      <c r="U275" s="25">
        <f>$P$19*(CLEF!U255)</f>
        <v>151.43978240746696</v>
      </c>
      <c r="V275" s="25">
        <f>$P$19*(CLEF!V255)</f>
        <v>143.6454535907088</v>
      </c>
      <c r="W275" s="25">
        <f>$P$19*(CLEF!W255)</f>
        <v>123.25876766211938</v>
      </c>
      <c r="X275" s="25">
        <f>$P$19*(CLEF!X255)</f>
        <v>101.26722548748661</v>
      </c>
      <c r="Y275" s="25">
        <f>$P$19*(CLEF!Y255)</f>
        <v>81.800073532031732</v>
      </c>
      <c r="Z275" s="13">
        <f t="shared" si="3"/>
        <v>2752.8746943474175</v>
      </c>
    </row>
    <row r="276" spans="1:26" x14ac:dyDescent="0.25">
      <c r="A276" s="24">
        <v>42250</v>
      </c>
      <c r="B276" s="25">
        <f>$P$19*(CLEF!B256)</f>
        <v>67.071860047458472</v>
      </c>
      <c r="C276" s="25">
        <f>$P$19*(CLEF!C256)</f>
        <v>57.881786176551017</v>
      </c>
      <c r="D276" s="25">
        <f>$P$19*(CLEF!D256)</f>
        <v>52.267989964339733</v>
      </c>
      <c r="E276" s="25">
        <f>$P$19*(CLEF!E256)</f>
        <v>48.740351397644901</v>
      </c>
      <c r="F276" s="25">
        <f>$P$19*(CLEF!F256)</f>
        <v>47.818714112423798</v>
      </c>
      <c r="G276" s="25">
        <f>$P$19*(CLEF!G256)</f>
        <v>52.003469345446533</v>
      </c>
      <c r="H276" s="25">
        <f>$P$19*(CLEF!H256)</f>
        <v>62.407188201808701</v>
      </c>
      <c r="I276" s="25">
        <f>$P$19*(CLEF!I256)</f>
        <v>66.452547942340118</v>
      </c>
      <c r="J276" s="25">
        <f>$P$19*(CLEF!J256)</f>
        <v>75.08846530564476</v>
      </c>
      <c r="K276" s="25">
        <f>$P$19*(CLEF!K256)</f>
        <v>91.171592779840552</v>
      </c>
      <c r="L276" s="25">
        <f>$P$19*(CLEF!L256)</f>
        <v>103.26007379358251</v>
      </c>
      <c r="M276" s="25">
        <f>$P$19*(CLEF!M256)</f>
        <v>116.65961442077528</v>
      </c>
      <c r="N276" s="25">
        <f>$P$19*(CLEF!N256)</f>
        <v>130.02506519442889</v>
      </c>
      <c r="O276" s="25">
        <f>$P$19*(CLEF!O256)</f>
        <v>144.75283583446191</v>
      </c>
      <c r="P276" s="25">
        <f>$P$19*(CLEF!P256)</f>
        <v>155.76082484305948</v>
      </c>
      <c r="Q276" s="25">
        <f>$P$19*(CLEF!Q256)</f>
        <v>159.519791035042</v>
      </c>
      <c r="R276" s="25">
        <f>$P$19*(CLEF!R256)</f>
        <v>161.80953867822529</v>
      </c>
      <c r="S276" s="25">
        <f>$P$19*(CLEF!S256)</f>
        <v>156.48690796370312</v>
      </c>
      <c r="T276" s="25">
        <f>$P$19*(CLEF!T256)</f>
        <v>147.21017500170038</v>
      </c>
      <c r="U276" s="25">
        <f>$P$19*(CLEF!U256)</f>
        <v>135.49767897658515</v>
      </c>
      <c r="V276" s="25">
        <f>$P$19*(CLEF!V256)</f>
        <v>131.99149922005708</v>
      </c>
      <c r="W276" s="25">
        <f>$P$19*(CLEF!W256)</f>
        <v>116.95998430259729</v>
      </c>
      <c r="X276" s="25">
        <f>$P$19*(CLEF!X256)</f>
        <v>97.913947582967609</v>
      </c>
      <c r="Y276" s="25">
        <f>$P$19*(CLEF!Y256)</f>
        <v>79.11466543698721</v>
      </c>
      <c r="Z276" s="13">
        <f t="shared" si="3"/>
        <v>2457.8665675576717</v>
      </c>
    </row>
    <row r="277" spans="1:26" x14ac:dyDescent="0.25">
      <c r="A277" s="24">
        <v>42251</v>
      </c>
      <c r="B277" s="25">
        <f>$P$19*(CLEF!B257)</f>
        <v>65.191938295996948</v>
      </c>
      <c r="C277" s="25">
        <f>$P$19*(CLEF!C257)</f>
        <v>56.212092702310237</v>
      </c>
      <c r="D277" s="25">
        <f>$P$19*(CLEF!D257)</f>
        <v>50.708921848960379</v>
      </c>
      <c r="E277" s="25">
        <f>$P$19*(CLEF!E257)</f>
        <v>47.452522371480704</v>
      </c>
      <c r="F277" s="25">
        <f>$P$19*(CLEF!F257)</f>
        <v>46.577680588512841</v>
      </c>
      <c r="G277" s="25">
        <f>$P$19*(CLEF!G257)</f>
        <v>50.67294531809614</v>
      </c>
      <c r="H277" s="25">
        <f>$P$19*(CLEF!H257)</f>
        <v>61.343942797231321</v>
      </c>
      <c r="I277" s="25">
        <f>$P$19*(CLEF!I257)</f>
        <v>65.191938295996948</v>
      </c>
      <c r="J277" s="25">
        <f>$P$19*(CLEF!J257)</f>
        <v>71.359361198199011</v>
      </c>
      <c r="K277" s="25">
        <f>$P$19*(CLEF!K257)</f>
        <v>85.181962784480646</v>
      </c>
      <c r="L277" s="25">
        <f>$P$19*(CLEF!L257)</f>
        <v>100.93697197733938</v>
      </c>
      <c r="M277" s="25">
        <f>$P$19*(CLEF!M257)</f>
        <v>114.85196649411463</v>
      </c>
      <c r="N277" s="25">
        <f>$P$19*(CLEF!N257)</f>
        <v>127.06036342600464</v>
      </c>
      <c r="O277" s="25">
        <f>$P$19*(CLEF!O257)</f>
        <v>139.02002774529907</v>
      </c>
      <c r="P277" s="25">
        <f>$P$19*(CLEF!P257)</f>
        <v>144.17585966738901</v>
      </c>
      <c r="Q277" s="25">
        <f>$P$19*(CLEF!Q257)</f>
        <v>146.36838537979506</v>
      </c>
      <c r="R277" s="25">
        <f>$P$19*(CLEF!R257)</f>
        <v>149.00891975830729</v>
      </c>
      <c r="S277" s="25">
        <f>$P$19*(CLEF!S257)</f>
        <v>145.02654248537198</v>
      </c>
      <c r="T277" s="25">
        <f>$P$19*(CLEF!T257)</f>
        <v>137.93483799739695</v>
      </c>
      <c r="U277" s="25">
        <f>$P$19*(CLEF!U257)</f>
        <v>131.5709481123219</v>
      </c>
      <c r="V277" s="25">
        <f>$P$19*(CLEF!V257)</f>
        <v>129.78029863370205</v>
      </c>
      <c r="W277" s="25">
        <f>$P$19*(CLEF!W257)</f>
        <v>114.82489153746798</v>
      </c>
      <c r="X277" s="25">
        <f>$P$19*(CLEF!X257)</f>
        <v>95.7386333627326</v>
      </c>
      <c r="Y277" s="25">
        <f>$P$19*(CLEF!Y257)</f>
        <v>79.193338963832829</v>
      </c>
      <c r="Z277" s="13">
        <f t="shared" si="3"/>
        <v>2355.3852917423405</v>
      </c>
    </row>
    <row r="278" spans="1:26" x14ac:dyDescent="0.25">
      <c r="A278" s="24">
        <v>42252</v>
      </c>
      <c r="B278" s="25">
        <f>$P$19*(CLEF!B258)</f>
        <v>65.457402453032202</v>
      </c>
      <c r="C278" s="25">
        <f>$P$19*(CLEF!C258)</f>
        <v>56.867510999982521</v>
      </c>
      <c r="D278" s="25">
        <f>$P$19*(CLEF!D258)</f>
        <v>51.712363292655176</v>
      </c>
      <c r="E278" s="25">
        <f>$P$19*(CLEF!E258)</f>
        <v>48.608150333616507</v>
      </c>
      <c r="F278" s="25">
        <f>$P$19*(CLEF!F258)</f>
        <v>48.124949091169967</v>
      </c>
      <c r="G278" s="25">
        <f>$P$19*(CLEF!G258)</f>
        <v>52.459958285018537</v>
      </c>
      <c r="H278" s="25">
        <f>$P$19*(CLEF!H258)</f>
        <v>63.812146417189936</v>
      </c>
      <c r="I278" s="25">
        <f>$P$19*(CLEF!I258)</f>
        <v>68.037470598646749</v>
      </c>
      <c r="J278" s="25">
        <f>$P$19*(CLEF!J258)</f>
        <v>77.371514426458361</v>
      </c>
      <c r="K278" s="25">
        <f>$P$19*(CLEF!K258)</f>
        <v>95.948877997274167</v>
      </c>
      <c r="L278" s="25">
        <f>$P$19*(CLEF!L258)</f>
        <v>115.55703564392701</v>
      </c>
      <c r="M278" s="25">
        <f>$P$19*(CLEF!M258)</f>
        <v>134.45564702236166</v>
      </c>
      <c r="N278" s="25">
        <f>$P$19*(CLEF!N258)</f>
        <v>151.36206319065752</v>
      </c>
      <c r="O278" s="25">
        <f>$P$19*(CLEF!O258)</f>
        <v>164.71493398769638</v>
      </c>
      <c r="P278" s="25">
        <f>$P$19*(CLEF!P258)</f>
        <v>172.48948401082731</v>
      </c>
      <c r="Q278" s="25">
        <f>$P$19*(CLEF!Q258)</f>
        <v>172.9709617501984</v>
      </c>
      <c r="R278" s="25">
        <f>$P$19*(CLEF!R258)</f>
        <v>165.44532227539725</v>
      </c>
      <c r="S278" s="25">
        <f>$P$19*(CLEF!S258)</f>
        <v>150.77204904198595</v>
      </c>
      <c r="T278" s="25">
        <f>$P$19*(CLEF!T258)</f>
        <v>135.93918301441772</v>
      </c>
      <c r="U278" s="25">
        <f>$P$19*(CLEF!U258)</f>
        <v>126.26419437196436</v>
      </c>
      <c r="V278" s="25">
        <f>$P$19*(CLEF!V258)</f>
        <v>120.74719280539286</v>
      </c>
      <c r="W278" s="25">
        <f>$P$19*(CLEF!W258)</f>
        <v>107.35637461980633</v>
      </c>
      <c r="X278" s="25">
        <f>$P$19*(CLEF!X258)</f>
        <v>93.502228538694112</v>
      </c>
      <c r="Y278" s="25">
        <f>$P$19*(CLEF!Y258)</f>
        <v>80.763666900346223</v>
      </c>
      <c r="Z278" s="13">
        <f t="shared" si="3"/>
        <v>2520.7406810687175</v>
      </c>
    </row>
    <row r="279" spans="1:26" x14ac:dyDescent="0.25">
      <c r="A279" s="24">
        <v>42253</v>
      </c>
      <c r="B279" s="25">
        <f>$P$19*(CLEF!B259)</f>
        <v>68.35043003210059</v>
      </c>
      <c r="C279" s="25">
        <f>$P$19*(CLEF!C259)</f>
        <v>60.722192653387467</v>
      </c>
      <c r="D279" s="25">
        <f>$P$19*(CLEF!D259)</f>
        <v>55.100035855423982</v>
      </c>
      <c r="E279" s="25">
        <f>$P$19*(CLEF!E259)</f>
        <v>51.37679046155769</v>
      </c>
      <c r="F279" s="25">
        <f>$P$19*(CLEF!F259)</f>
        <v>49.62627985352114</v>
      </c>
      <c r="G279" s="25">
        <f>$P$19*(CLEF!G259)</f>
        <v>49.599585902762698</v>
      </c>
      <c r="H279" s="25">
        <f>$P$19*(CLEF!H259)</f>
        <v>51.785063205716327</v>
      </c>
      <c r="I279" s="25">
        <f>$P$19*(CLEF!I259)</f>
        <v>55.447535966138176</v>
      </c>
      <c r="J279" s="25">
        <f>$P$19*(CLEF!J259)</f>
        <v>67.808423423261701</v>
      </c>
      <c r="K279" s="25">
        <f>$P$19*(CLEF!K259)</f>
        <v>85.812721822525248</v>
      </c>
      <c r="L279" s="25">
        <f>$P$19*(CLEF!L259)</f>
        <v>101.02583332236448</v>
      </c>
      <c r="M279" s="25">
        <f>$P$19*(CLEF!M259)</f>
        <v>113.31378787434443</v>
      </c>
      <c r="N279" s="25">
        <f>$P$19*(CLEF!N259)</f>
        <v>120.77495716326978</v>
      </c>
      <c r="O279" s="25">
        <f>$P$19*(CLEF!O259)</f>
        <v>119.79127695900414</v>
      </c>
      <c r="P279" s="25">
        <f>$P$19*(CLEF!P259)</f>
        <v>117.42495191979891</v>
      </c>
      <c r="Q279" s="25">
        <f>$P$19*(CLEF!Q259)</f>
        <v>114.35159644811495</v>
      </c>
      <c r="R279" s="25">
        <f>$P$19*(CLEF!R259)</f>
        <v>108.49814154783311</v>
      </c>
      <c r="S279" s="25">
        <f>$P$19*(CLEF!S259)</f>
        <v>103.90291650318957</v>
      </c>
      <c r="T279" s="25">
        <f>$P$19*(CLEF!T259)</f>
        <v>98.652847262939801</v>
      </c>
      <c r="U279" s="25">
        <f>$P$19*(CLEF!U259)</f>
        <v>95.98600392914777</v>
      </c>
      <c r="V279" s="25">
        <f>$P$19*(CLEF!V259)</f>
        <v>96.010758539987279</v>
      </c>
      <c r="W279" s="25">
        <f>$P$19*(CLEF!W259)</f>
        <v>88.691827326750669</v>
      </c>
      <c r="X279" s="25">
        <f>$P$19*(CLEF!X259)</f>
        <v>80.050025317528636</v>
      </c>
      <c r="Y279" s="25">
        <f>$P$19*(CLEF!Y259)</f>
        <v>70.773643439485681</v>
      </c>
      <c r="Z279" s="13">
        <f t="shared" si="3"/>
        <v>2024.8776267301546</v>
      </c>
    </row>
    <row r="280" spans="1:26" x14ac:dyDescent="0.25">
      <c r="A280" s="24">
        <v>42254</v>
      </c>
      <c r="B280" s="25">
        <f>$P$19*(CLEF!B260)</f>
        <v>61.077090661677701</v>
      </c>
      <c r="C280" s="25">
        <f>$P$19*(CLEF!C260)</f>
        <v>52.991984534381501</v>
      </c>
      <c r="D280" s="25">
        <f>$P$19*(CLEF!D260)</f>
        <v>47.792510881290994</v>
      </c>
      <c r="E280" s="25">
        <f>$P$19*(CLEF!E260)</f>
        <v>44.337820380183452</v>
      </c>
      <c r="F280" s="25">
        <f>$P$19*(CLEF!F260)</f>
        <v>43.060176778444415</v>
      </c>
      <c r="G280" s="25">
        <f>$P$19*(CLEF!G260)</f>
        <v>43.284286037726432</v>
      </c>
      <c r="H280" s="25">
        <f>$P$19*(CLEF!H260)</f>
        <v>45.038735967375743</v>
      </c>
      <c r="I280" s="25">
        <f>$P$19*(CLEF!I260)</f>
        <v>47.356847603880887</v>
      </c>
      <c r="J280" s="25">
        <f>$P$19*(CLEF!J260)</f>
        <v>58.276504686106421</v>
      </c>
      <c r="K280" s="25">
        <f>$P$19*(CLEF!K260)</f>
        <v>74.041264836990081</v>
      </c>
      <c r="L280" s="25">
        <f>$P$19*(CLEF!L260)</f>
        <v>89.705951297841011</v>
      </c>
      <c r="M280" s="25">
        <f>$P$19*(CLEF!M260)</f>
        <v>106.63768381131207</v>
      </c>
      <c r="N280" s="25">
        <f>$P$19*(CLEF!N260)</f>
        <v>121.41441829600927</v>
      </c>
      <c r="O280" s="25">
        <f>$P$19*(CLEF!O260)</f>
        <v>132.02052748018923</v>
      </c>
      <c r="P280" s="25">
        <f>$P$19*(CLEF!P260)</f>
        <v>137.09045434377938</v>
      </c>
      <c r="Q280" s="25">
        <f>$P$19*(CLEF!Q260)</f>
        <v>133.62199696289755</v>
      </c>
      <c r="R280" s="25">
        <f>$P$19*(CLEF!R260)</f>
        <v>127.61631644618826</v>
      </c>
      <c r="S280" s="25">
        <f>$P$19*(CLEF!S260)</f>
        <v>119.51491004918039</v>
      </c>
      <c r="T280" s="25">
        <f>$P$19*(CLEF!T260)</f>
        <v>107.88057488853768</v>
      </c>
      <c r="U280" s="25">
        <f>$P$19*(CLEF!U260)</f>
        <v>104.19929400184576</v>
      </c>
      <c r="V280" s="25">
        <f>$P$19*(CLEF!V260)</f>
        <v>104.03172442053807</v>
      </c>
      <c r="W280" s="25">
        <f>$P$19*(CLEF!W260)</f>
        <v>93.551096234228368</v>
      </c>
      <c r="X280" s="25">
        <f>$P$19*(CLEF!X260)</f>
        <v>79.677476962117638</v>
      </c>
      <c r="Y280" s="25">
        <f>$P$19*(CLEF!Y260)</f>
        <v>66.185071435880687</v>
      </c>
      <c r="Z280" s="13">
        <f t="shared" si="3"/>
        <v>2040.4047189986029</v>
      </c>
    </row>
    <row r="281" spans="1:26" x14ac:dyDescent="0.25">
      <c r="A281" s="24">
        <v>42255</v>
      </c>
      <c r="B281" s="25">
        <f>$P$19*(CLEF!B261)</f>
        <v>56.013371600831597</v>
      </c>
      <c r="C281" s="25">
        <f>$P$19*(CLEF!C261)</f>
        <v>49.572899133267057</v>
      </c>
      <c r="D281" s="25">
        <f>$P$19*(CLEF!D261)</f>
        <v>44.835496654709651</v>
      </c>
      <c r="E281" s="25">
        <f>$P$19*(CLEF!E261)</f>
        <v>42.095758316883327</v>
      </c>
      <c r="F281" s="25">
        <f>$P$19*(CLEF!F261)</f>
        <v>41.923813750685511</v>
      </c>
      <c r="G281" s="25">
        <f>$P$19*(CLEF!G261)</f>
        <v>46.871272954074179</v>
      </c>
      <c r="H281" s="25">
        <f>$P$19*(CLEF!H261)</f>
        <v>57.105918951446199</v>
      </c>
      <c r="I281" s="25">
        <f>$P$19*(CLEF!I261)</f>
        <v>61.156097319326122</v>
      </c>
      <c r="J281" s="25">
        <f>$P$19*(CLEF!J261)</f>
        <v>68.0166321697954</v>
      </c>
      <c r="K281" s="25">
        <f>$P$19*(CLEF!K261)</f>
        <v>85.520414504048631</v>
      </c>
      <c r="L281" s="25">
        <f>$P$19*(CLEF!L261)</f>
        <v>105.07800927818393</v>
      </c>
      <c r="M281" s="25">
        <f>$P$19*(CLEF!M261)</f>
        <v>123.66582836869854</v>
      </c>
      <c r="N281" s="25">
        <f>$P$19*(CLEF!N261)</f>
        <v>139.31808206882246</v>
      </c>
      <c r="O281" s="25">
        <f>$P$19*(CLEF!O261)</f>
        <v>151.71973675702552</v>
      </c>
      <c r="P281" s="25">
        <f>$P$19*(CLEF!P261)</f>
        <v>161.08722931119064</v>
      </c>
      <c r="Q281" s="25">
        <f>$P$19*(CLEF!Q261)</f>
        <v>165.08804168368883</v>
      </c>
      <c r="R281" s="25">
        <f>$P$19*(CLEF!R261)</f>
        <v>164.65008878031804</v>
      </c>
      <c r="S281" s="25">
        <f>$P$19*(CLEF!S261)</f>
        <v>161.05516417480604</v>
      </c>
      <c r="T281" s="25">
        <f>$P$19*(CLEF!T261)</f>
        <v>148.14661925292674</v>
      </c>
      <c r="U281" s="25">
        <f>$P$19*(CLEF!U261)</f>
        <v>141.02308621128091</v>
      </c>
      <c r="V281" s="25">
        <f>$P$19*(CLEF!V261)</f>
        <v>136.16020433068951</v>
      </c>
      <c r="W281" s="25">
        <f>$P$19*(CLEF!W261)</f>
        <v>119.19748267337883</v>
      </c>
      <c r="X281" s="25">
        <f>$P$19*(CLEF!X261)</f>
        <v>99.697018435563919</v>
      </c>
      <c r="Y281" s="25">
        <f>$P$19*(CLEF!Y261)</f>
        <v>81.902934349954549</v>
      </c>
      <c r="Z281" s="13">
        <f t="shared" si="3"/>
        <v>2450.9012010315969</v>
      </c>
    </row>
    <row r="282" spans="1:26" x14ac:dyDescent="0.25">
      <c r="A282" s="24">
        <v>42256</v>
      </c>
      <c r="B282" s="25">
        <f>$P$19*(CLEF!B262)</f>
        <v>67.808423423261701</v>
      </c>
      <c r="C282" s="25">
        <f>$P$19*(CLEF!C262)</f>
        <v>58.450219433588025</v>
      </c>
      <c r="D282" s="25">
        <f>$P$19*(CLEF!D262)</f>
        <v>52.90006437035651</v>
      </c>
      <c r="E282" s="25">
        <f>$P$19*(CLEF!E262)</f>
        <v>49.501769523007987</v>
      </c>
      <c r="F282" s="25">
        <f>$P$19*(CLEF!F262)</f>
        <v>48.133713024516915</v>
      </c>
      <c r="G282" s="25">
        <f>$P$19*(CLEF!G262)</f>
        <v>52.167575563282384</v>
      </c>
      <c r="H282" s="25">
        <f>$P$19*(CLEF!H262)</f>
        <v>62.636929166973431</v>
      </c>
      <c r="I282" s="25">
        <f>$P$19*(CLEF!I262)</f>
        <v>66.617416969870519</v>
      </c>
      <c r="J282" s="25">
        <f>$P$19*(CLEF!J262)</f>
        <v>73.824023657671987</v>
      </c>
      <c r="K282" s="25">
        <f>$P$19*(CLEF!K262)</f>
        <v>90.089232848446315</v>
      </c>
      <c r="L282" s="25">
        <f>$P$19*(CLEF!L262)</f>
        <v>108.61660006858891</v>
      </c>
      <c r="M282" s="25">
        <f>$P$19*(CLEF!M262)</f>
        <v>126.49141591075838</v>
      </c>
      <c r="N282" s="25">
        <f>$P$19*(CLEF!N262)</f>
        <v>142.39154087089921</v>
      </c>
      <c r="O282" s="25">
        <f>$P$19*(CLEF!O262)</f>
        <v>156.88222650766258</v>
      </c>
      <c r="P282" s="25">
        <f>$P$19*(CLEF!P262)</f>
        <v>163.67894267237696</v>
      </c>
      <c r="Q282" s="25">
        <f>$P$19*(CLEF!Q262)</f>
        <v>170.99951560208478</v>
      </c>
      <c r="R282" s="25">
        <f>$P$19*(CLEF!R262)</f>
        <v>169.20365212770261</v>
      </c>
      <c r="S282" s="25">
        <f>$P$19*(CLEF!S262)</f>
        <v>161.48831281335399</v>
      </c>
      <c r="T282" s="25">
        <f>$P$19*(CLEF!T262)</f>
        <v>149.27118466275869</v>
      </c>
      <c r="U282" s="25">
        <f>$P$19*(CLEF!U262)</f>
        <v>139.6910988021526</v>
      </c>
      <c r="V282" s="25">
        <f>$P$19*(CLEF!V262)</f>
        <v>133.18427505681393</v>
      </c>
      <c r="W282" s="25">
        <f>$P$19*(CLEF!W262)</f>
        <v>114.66250882270758</v>
      </c>
      <c r="X282" s="25">
        <f>$P$19*(CLEF!X262)</f>
        <v>94.85074202835375</v>
      </c>
      <c r="Y282" s="25">
        <f>$P$19*(CLEF!Y262)</f>
        <v>77.705227709445921</v>
      </c>
      <c r="Z282" s="13">
        <f t="shared" si="3"/>
        <v>2531.2466116366354</v>
      </c>
    </row>
    <row r="283" spans="1:26" x14ac:dyDescent="0.25">
      <c r="A283" s="24">
        <v>42257</v>
      </c>
      <c r="B283" s="25">
        <f>$P$19*(CLEF!B263)</f>
        <v>64.876128300164851</v>
      </c>
      <c r="C283" s="25">
        <f>$P$19*(CLEF!C263)</f>
        <v>57.039114456196678</v>
      </c>
      <c r="D283" s="25">
        <f>$P$19*(CLEF!D263)</f>
        <v>52.049028473618542</v>
      </c>
      <c r="E283" s="25">
        <f>$P$19*(CLEF!E263)</f>
        <v>48.634576183896577</v>
      </c>
      <c r="F283" s="25">
        <f>$P$19*(CLEF!F263)</f>
        <v>47.914854066270372</v>
      </c>
      <c r="G283" s="25">
        <f>$P$19*(CLEF!G263)</f>
        <v>52.551495448360093</v>
      </c>
      <c r="H283" s="25">
        <f>$P$19*(CLEF!H263)</f>
        <v>63.268381196879638</v>
      </c>
      <c r="I283" s="25">
        <f>$P$19*(CLEF!I263)</f>
        <v>66.978780109488952</v>
      </c>
      <c r="J283" s="25">
        <f>$P$19*(CLEF!J263)</f>
        <v>74.084751372922042</v>
      </c>
      <c r="K283" s="25">
        <f>$P$19*(CLEF!K263)</f>
        <v>88.442167134374813</v>
      </c>
      <c r="L283" s="25">
        <f>$P$19*(CLEF!L263)</f>
        <v>106.32482970304619</v>
      </c>
      <c r="M283" s="25">
        <f>$P$19*(CLEF!M263)</f>
        <v>121.88814864968069</v>
      </c>
      <c r="N283" s="25">
        <f>$P$19*(CLEF!N263)</f>
        <v>136.35190135921758</v>
      </c>
      <c r="O283" s="25">
        <f>$P$19*(CLEF!O263)</f>
        <v>149.37924311912295</v>
      </c>
      <c r="P283" s="25">
        <f>$P$19*(CLEF!P263)</f>
        <v>157.16716465361444</v>
      </c>
      <c r="Q283" s="25">
        <f>$P$19*(CLEF!Q263)</f>
        <v>160.83079758693984</v>
      </c>
      <c r="R283" s="25">
        <f>$P$19*(CLEF!R263)</f>
        <v>159.39217520732066</v>
      </c>
      <c r="S283" s="25">
        <f>$P$19*(CLEF!S263)</f>
        <v>152.87337630727984</v>
      </c>
      <c r="T283" s="25">
        <f>$P$19*(CLEF!T263)</f>
        <v>142.28604053993303</v>
      </c>
      <c r="U283" s="25">
        <f>$P$19*(CLEF!U263)</f>
        <v>134.52889789786431</v>
      </c>
      <c r="V283" s="25">
        <f>$P$19*(CLEF!V263)</f>
        <v>129.96745231662283</v>
      </c>
      <c r="W283" s="25">
        <f>$P$19*(CLEF!W263)</f>
        <v>111.9329471322074</v>
      </c>
      <c r="X283" s="25">
        <f>$P$19*(CLEF!X263)</f>
        <v>93.184899705776715</v>
      </c>
      <c r="Y283" s="25">
        <f>$P$19*(CLEF!Y263)</f>
        <v>75.922714202635859</v>
      </c>
      <c r="Z283" s="13">
        <f t="shared" si="3"/>
        <v>2447.8698651234349</v>
      </c>
    </row>
    <row r="284" spans="1:26" x14ac:dyDescent="0.25">
      <c r="A284" s="24">
        <v>42258</v>
      </c>
      <c r="B284" s="25">
        <f>$P$19*(CLEF!B264)</f>
        <v>62.786987637867114</v>
      </c>
      <c r="C284" s="25">
        <f>$P$19*(CLEF!C264)</f>
        <v>54.865856869839924</v>
      </c>
      <c r="D284" s="25">
        <f>$P$19*(CLEF!D264)</f>
        <v>49.519547138064233</v>
      </c>
      <c r="E284" s="25">
        <f>$P$19*(CLEF!E264)</f>
        <v>46.293605390975877</v>
      </c>
      <c r="F284" s="25">
        <f>$P$19*(CLEF!F264)</f>
        <v>45.5744258576512</v>
      </c>
      <c r="G284" s="25">
        <f>$P$19*(CLEF!G264)</f>
        <v>49.857928241881204</v>
      </c>
      <c r="H284" s="25">
        <f>$P$19*(CLEF!H264)</f>
        <v>60.495993646626445</v>
      </c>
      <c r="I284" s="25">
        <f>$P$19*(CLEF!I264)</f>
        <v>64.550935186547562</v>
      </c>
      <c r="J284" s="25">
        <f>$P$19*(CLEF!J264)</f>
        <v>70.943785109758053</v>
      </c>
      <c r="K284" s="25">
        <f>$P$19*(CLEF!K264)</f>
        <v>86.199331090526925</v>
      </c>
      <c r="L284" s="25">
        <f>$P$19*(CLEF!L264)</f>
        <v>101.2926519453583</v>
      </c>
      <c r="M284" s="25">
        <f>$P$19*(CLEF!M264)</f>
        <v>115.068681047493</v>
      </c>
      <c r="N284" s="25">
        <f>$P$19*(CLEF!N264)</f>
        <v>125.66870969686433</v>
      </c>
      <c r="O284" s="25">
        <f>$P$19*(CLEF!O264)</f>
        <v>133.44682202531033</v>
      </c>
      <c r="P284" s="25">
        <f>$P$19*(CLEF!P264)</f>
        <v>136.16020433068951</v>
      </c>
      <c r="Q284" s="25">
        <f>$P$19*(CLEF!Q264)</f>
        <v>137.00172266044405</v>
      </c>
      <c r="R284" s="25">
        <f>$P$19*(CLEF!R264)</f>
        <v>131.91894253329312</v>
      </c>
      <c r="S284" s="25">
        <f>$P$19*(CLEF!S264)</f>
        <v>122.13932049787897</v>
      </c>
      <c r="T284" s="25">
        <f>$P$19*(CLEF!T264)</f>
        <v>113.47521308739623</v>
      </c>
      <c r="U284" s="25">
        <f>$P$19*(CLEF!U264)</f>
        <v>108.70877915703424</v>
      </c>
      <c r="V284" s="25">
        <f>$P$19*(CLEF!V264)</f>
        <v>106.35088332453702</v>
      </c>
      <c r="W284" s="25">
        <f>$P$19*(CLEF!W264)</f>
        <v>94.310178055422469</v>
      </c>
      <c r="X284" s="25">
        <f>$P$19*(CLEF!X264)</f>
        <v>81.503283110763704</v>
      </c>
      <c r="Y284" s="25">
        <f>$P$19*(CLEF!Y264)</f>
        <v>67.310024633904561</v>
      </c>
      <c r="Z284" s="13">
        <f t="shared" si="3"/>
        <v>2165.4438122761285</v>
      </c>
    </row>
    <row r="285" spans="1:26" x14ac:dyDescent="0.25">
      <c r="A285" s="24">
        <v>42259</v>
      </c>
      <c r="B285" s="25">
        <f>$P$19*(CLEF!B265)</f>
        <v>54.287244970681527</v>
      </c>
      <c r="C285" s="25">
        <f>$P$19*(CLEF!C265)</f>
        <v>48.203853216343774</v>
      </c>
      <c r="D285" s="25">
        <f>$P$19*(CLEF!D265)</f>
        <v>44.069056033925939</v>
      </c>
      <c r="E285" s="25">
        <f>$P$19*(CLEF!E265)</f>
        <v>42.030214133257736</v>
      </c>
      <c r="F285" s="25">
        <f>$P$19*(CLEF!F265)</f>
        <v>42.030214133257736</v>
      </c>
      <c r="G285" s="25">
        <f>$P$19*(CLEF!G265)</f>
        <v>46.69845985403483</v>
      </c>
      <c r="H285" s="25">
        <f>$P$19*(CLEF!H265)</f>
        <v>57.958699097129987</v>
      </c>
      <c r="I285" s="25">
        <f>$P$19*(CLEF!I265)</f>
        <v>61.413221636479491</v>
      </c>
      <c r="J285" s="25">
        <f>$P$19*(CLEF!J265)</f>
        <v>68.800257552494088</v>
      </c>
      <c r="K285" s="25">
        <f>$P$19*(CLEF!K265)</f>
        <v>81.891502178512994</v>
      </c>
      <c r="L285" s="25">
        <f>$P$19*(CLEF!L265)</f>
        <v>94.789236507143187</v>
      </c>
      <c r="M285" s="25">
        <f>$P$19*(CLEF!M265)</f>
        <v>106.25970961288567</v>
      </c>
      <c r="N285" s="25">
        <f>$P$19*(CLEF!N265)</f>
        <v>118.09667487573239</v>
      </c>
      <c r="O285" s="25">
        <f>$P$19*(CLEF!O265)</f>
        <v>129.80908273089855</v>
      </c>
      <c r="P285" s="25">
        <f>$P$19*(CLEF!P265)</f>
        <v>132.79093933930935</v>
      </c>
      <c r="Q285" s="25">
        <f>$P$19*(CLEF!Q265)</f>
        <v>131.64340904891489</v>
      </c>
      <c r="R285" s="25">
        <f>$P$19*(CLEF!R265)</f>
        <v>132.47087364734159</v>
      </c>
      <c r="S285" s="25">
        <f>$P$19*(CLEF!S265)</f>
        <v>133.46141554822643</v>
      </c>
      <c r="T285" s="25">
        <f>$P$19*(CLEF!T265)</f>
        <v>124.43968324437915</v>
      </c>
      <c r="U285" s="25">
        <f>$P$19*(CLEF!U265)</f>
        <v>114.60840678449972</v>
      </c>
      <c r="V285" s="25">
        <f>$P$19*(CLEF!V265)</f>
        <v>110.74661089339988</v>
      </c>
      <c r="W285" s="25">
        <f>$P$19*(CLEF!W265)</f>
        <v>99.633960963667363</v>
      </c>
      <c r="X285" s="25">
        <f>$P$19*(CLEF!X265)</f>
        <v>87.849154409519173</v>
      </c>
      <c r="Y285" s="25">
        <f>$P$19*(CLEF!Y265)</f>
        <v>74.433103261197843</v>
      </c>
      <c r="Z285" s="13">
        <f t="shared" si="3"/>
        <v>2138.4149836732331</v>
      </c>
    </row>
    <row r="286" spans="1:26" x14ac:dyDescent="0.25">
      <c r="A286" s="24">
        <v>42260</v>
      </c>
      <c r="B286" s="25">
        <f>$P$19*(CLEF!B266)</f>
        <v>61.017869181001167</v>
      </c>
      <c r="C286" s="25">
        <f>$P$19*(CLEF!C266)</f>
        <v>52.799044349468474</v>
      </c>
      <c r="D286" s="25">
        <f>$P$19*(CLEF!D266)</f>
        <v>47.330771241724477</v>
      </c>
      <c r="E286" s="25">
        <f>$P$19*(CLEF!E266)</f>
        <v>43.126518880160503</v>
      </c>
      <c r="F286" s="25">
        <f>$P$19*(CLEF!F266)</f>
        <v>41.467015218894375</v>
      </c>
      <c r="G286" s="25">
        <f>$P$19*(CLEF!G266)</f>
        <v>41.312598519390448</v>
      </c>
      <c r="H286" s="25">
        <f>$P$19*(CLEF!H266)</f>
        <v>43.567325138622884</v>
      </c>
      <c r="I286" s="25">
        <f>$P$19*(CLEF!I266)</f>
        <v>46.724361472129431</v>
      </c>
      <c r="J286" s="25">
        <f>$P$19*(CLEF!J266)</f>
        <v>56.848459907653876</v>
      </c>
      <c r="K286" s="25">
        <f>$P$19*(CLEF!K266)</f>
        <v>73.001417981457408</v>
      </c>
      <c r="L286" s="25">
        <f>$P$19*(CLEF!L266)</f>
        <v>91.945203093626404</v>
      </c>
      <c r="M286" s="25">
        <f>$P$19*(CLEF!M266)</f>
        <v>110.50744611662738</v>
      </c>
      <c r="N286" s="25">
        <f>$P$19*(CLEF!N266)</f>
        <v>125.71119763830607</v>
      </c>
      <c r="O286" s="25">
        <f>$P$19*(CLEF!O266)</f>
        <v>135.5417970646858</v>
      </c>
      <c r="P286" s="25">
        <f>$P$19*(CLEF!P266)</f>
        <v>139.58660384798046</v>
      </c>
      <c r="Q286" s="25">
        <f>$P$19*(CLEF!Q266)</f>
        <v>139.12431045325914</v>
      </c>
      <c r="R286" s="25">
        <f>$P$19*(CLEF!R266)</f>
        <v>133.40304624407054</v>
      </c>
      <c r="S286" s="25">
        <f>$P$19*(CLEF!S266)</f>
        <v>125.42808034143674</v>
      </c>
      <c r="T286" s="25">
        <f>$P$19*(CLEF!T266)</f>
        <v>112.45479394153091</v>
      </c>
      <c r="U286" s="25">
        <f>$P$19*(CLEF!U266)</f>
        <v>106.07747948354233</v>
      </c>
      <c r="V286" s="25">
        <f>$P$19*(CLEF!V266)</f>
        <v>102.15905055805159</v>
      </c>
      <c r="W286" s="25">
        <f>$P$19*(CLEF!W266)</f>
        <v>90.281180024295708</v>
      </c>
      <c r="X286" s="25">
        <f>$P$19*(CLEF!X266)</f>
        <v>77.049607538496758</v>
      </c>
      <c r="Y286" s="25">
        <f>$P$19*(CLEF!Y266)</f>
        <v>64.408920128965136</v>
      </c>
      <c r="Z286" s="13">
        <f t="shared" si="3"/>
        <v>2060.8740983653784</v>
      </c>
    </row>
    <row r="287" spans="1:26" x14ac:dyDescent="0.25">
      <c r="A287" s="24">
        <v>42261</v>
      </c>
      <c r="B287" s="25">
        <f>$P$19*(CLEF!B267)</f>
        <v>55.006304417333567</v>
      </c>
      <c r="C287" s="25">
        <f>$P$19*(CLEF!C267)</f>
        <v>47.897366893399067</v>
      </c>
      <c r="D287" s="25">
        <f>$P$19*(CLEF!D267)</f>
        <v>43.076757516364893</v>
      </c>
      <c r="E287" s="25">
        <f>$P$19*(CLEF!E267)</f>
        <v>39.959763505352683</v>
      </c>
      <c r="F287" s="25">
        <f>$P$19*(CLEF!F267)</f>
        <v>38.159794343435884</v>
      </c>
      <c r="G287" s="25">
        <f>$P$19*(CLEF!G267)</f>
        <v>37.86383216114578</v>
      </c>
      <c r="H287" s="25">
        <f>$P$19*(CLEF!H267)</f>
        <v>39.078281448035717</v>
      </c>
      <c r="I287" s="25">
        <f>$P$19*(CLEF!I267)</f>
        <v>40.794577328351835</v>
      </c>
      <c r="J287" s="25">
        <f>$P$19*(CLEF!J267)</f>
        <v>52.42336576138846</v>
      </c>
      <c r="K287" s="25">
        <f>$P$19*(CLEF!K267)</f>
        <v>70.08454342337744</v>
      </c>
      <c r="L287" s="25">
        <f>$P$19*(CLEF!L267)</f>
        <v>88.679930766980448</v>
      </c>
      <c r="M287" s="25">
        <f>$P$19*(CLEF!M267)</f>
        <v>107.63142057623126</v>
      </c>
      <c r="N287" s="25">
        <f>$P$19*(CLEF!N267)</f>
        <v>122.75438448708356</v>
      </c>
      <c r="O287" s="25">
        <f>$P$19*(CLEF!O267)</f>
        <v>133.28634593582717</v>
      </c>
      <c r="P287" s="25">
        <f>$P$19*(CLEF!P267)</f>
        <v>138.75205174211504</v>
      </c>
      <c r="Q287" s="25">
        <f>$P$19*(CLEF!Q267)</f>
        <v>140.60335257062951</v>
      </c>
      <c r="R287" s="25">
        <f>$P$19*(CLEF!R267)</f>
        <v>140.88810360478914</v>
      </c>
      <c r="S287" s="25">
        <f>$P$19*(CLEF!S267)</f>
        <v>133.7534535693475</v>
      </c>
      <c r="T287" s="25">
        <f>$P$19*(CLEF!T267)</f>
        <v>121.47010340370871</v>
      </c>
      <c r="U287" s="25">
        <f>$P$19*(CLEF!U267)</f>
        <v>114.50024100815222</v>
      </c>
      <c r="V287" s="25">
        <f>$P$19*(CLEF!V267)</f>
        <v>110.83968923553321</v>
      </c>
      <c r="W287" s="25">
        <f>$P$19*(CLEF!W267)</f>
        <v>97.714046759592165</v>
      </c>
      <c r="X287" s="25">
        <f>$P$19*(CLEF!X267)</f>
        <v>82.912090084054427</v>
      </c>
      <c r="Y287" s="25">
        <f>$P$19*(CLEF!Y267)</f>
        <v>67.382593289439825</v>
      </c>
      <c r="Z287" s="13">
        <f t="shared" si="3"/>
        <v>2065.5123938316692</v>
      </c>
    </row>
    <row r="288" spans="1:26" x14ac:dyDescent="0.25">
      <c r="A288" s="24">
        <v>42262</v>
      </c>
      <c r="B288" s="25">
        <f>$P$19*(CLEF!B268)</f>
        <v>56.62960174732541</v>
      </c>
      <c r="C288" s="25">
        <f>$P$19*(CLEF!C268)</f>
        <v>49.288687092777565</v>
      </c>
      <c r="D288" s="25">
        <f>$P$19*(CLEF!D268)</f>
        <v>44.979410358388407</v>
      </c>
      <c r="E288" s="25">
        <f>$P$19*(CLEF!E268)</f>
        <v>42.638446347771477</v>
      </c>
      <c r="F288" s="25">
        <f>$P$19*(CLEF!F268)</f>
        <v>42.547756972401075</v>
      </c>
      <c r="G288" s="25">
        <f>$P$19*(CLEF!G268)</f>
        <v>47.10507691815571</v>
      </c>
      <c r="H288" s="25">
        <f>$P$19*(CLEF!H268)</f>
        <v>57.306567025113402</v>
      </c>
      <c r="I288" s="25">
        <f>$P$19*(CLEF!I268)</f>
        <v>61.611376615072921</v>
      </c>
      <c r="J288" s="25">
        <f>$P$19*(CLEF!J268)</f>
        <v>69.262073393238254</v>
      </c>
      <c r="K288" s="25">
        <f>$P$19*(CLEF!K268)</f>
        <v>86.257984054563991</v>
      </c>
      <c r="L288" s="25">
        <f>$P$19*(CLEF!L268)</f>
        <v>108.82735257799507</v>
      </c>
      <c r="M288" s="25">
        <f>$P$19*(CLEF!M268)</f>
        <v>127.25979666937914</v>
      </c>
      <c r="N288" s="25">
        <f>$P$19*(CLEF!N268)</f>
        <v>143.43356484594176</v>
      </c>
      <c r="O288" s="25">
        <f>$P$19*(CLEF!O268)</f>
        <v>158.1347109540902</v>
      </c>
      <c r="P288" s="25">
        <f>$P$19*(CLEF!P268)</f>
        <v>168.79309334821471</v>
      </c>
      <c r="Q288" s="25">
        <f>$P$19*(CLEF!Q268)</f>
        <v>176.05825246237382</v>
      </c>
      <c r="R288" s="25">
        <f>$P$19*(CLEF!R268)</f>
        <v>177.36810522471285</v>
      </c>
      <c r="S288" s="25">
        <f>$P$19*(CLEF!S268)</f>
        <v>172.55585483759461</v>
      </c>
      <c r="T288" s="25">
        <f>$P$19*(CLEF!T268)</f>
        <v>160.59057836141073</v>
      </c>
      <c r="U288" s="25">
        <f>$P$19*(CLEF!U268)</f>
        <v>151.73529735666733</v>
      </c>
      <c r="V288" s="25">
        <f>$P$19*(CLEF!V268)</f>
        <v>145.3005076617433</v>
      </c>
      <c r="W288" s="25">
        <f>$P$19*(CLEF!W268)</f>
        <v>125.83870455020804</v>
      </c>
      <c r="X288" s="25">
        <f>$P$19*(CLEF!X268)</f>
        <v>105.67452645929303</v>
      </c>
      <c r="Y288" s="25">
        <f>$P$19*(CLEF!Y268)</f>
        <v>83.950572499652367</v>
      </c>
      <c r="Z288" s="13">
        <f t="shared" ref="Z288:Z351" si="4">SUM(B288:Y288)</f>
        <v>2563.1478983340858</v>
      </c>
    </row>
    <row r="289" spans="1:26" x14ac:dyDescent="0.25">
      <c r="A289" s="24">
        <v>42263</v>
      </c>
      <c r="B289" s="25">
        <f>$P$19*(CLEF!B269)</f>
        <v>68.653640103365689</v>
      </c>
      <c r="C289" s="25">
        <f>$P$19*(CLEF!C269)</f>
        <v>59.77108665724819</v>
      </c>
      <c r="D289" s="25">
        <f>$P$19*(CLEF!D269)</f>
        <v>53.305109934798153</v>
      </c>
      <c r="E289" s="25">
        <f>$P$19*(CLEF!E269)</f>
        <v>49.377415584440577</v>
      </c>
      <c r="F289" s="25">
        <f>$P$19*(CLEF!F269)</f>
        <v>48.300379362546131</v>
      </c>
      <c r="G289" s="25">
        <f>$P$19*(CLEF!G269)</f>
        <v>52.231464465829262</v>
      </c>
      <c r="H289" s="25">
        <f>$P$19*(CLEF!H269)</f>
        <v>62.786987637867114</v>
      </c>
      <c r="I289" s="25">
        <f>$P$19*(CLEF!I269)</f>
        <v>66.803138788777858</v>
      </c>
      <c r="J289" s="25">
        <f>$P$19*(CLEF!J269)</f>
        <v>74.302375552923564</v>
      </c>
      <c r="K289" s="25">
        <f>$P$19*(CLEF!K269)</f>
        <v>90.365221146136122</v>
      </c>
      <c r="L289" s="25">
        <f>$P$19*(CLEF!L269)</f>
        <v>109.5004894447849</v>
      </c>
      <c r="M289" s="25">
        <f>$P$19*(CLEF!M269)</f>
        <v>128.37378766971673</v>
      </c>
      <c r="N289" s="25">
        <f>$P$19*(CLEF!N269)</f>
        <v>143.50922144448722</v>
      </c>
      <c r="O289" s="25">
        <f>$P$19*(CLEF!O269)</f>
        <v>155.19376360617906</v>
      </c>
      <c r="P289" s="25">
        <f>$P$19*(CLEF!P269)</f>
        <v>153.09212395595276</v>
      </c>
      <c r="Q289" s="25">
        <f>$P$19*(CLEF!Q269)</f>
        <v>146.68951110594605</v>
      </c>
      <c r="R289" s="25">
        <f>$P$19*(CLEF!R269)</f>
        <v>141.53360378059651</v>
      </c>
      <c r="S289" s="25">
        <f>$P$19*(CLEF!S269)</f>
        <v>135.60063235300649</v>
      </c>
      <c r="T289" s="25">
        <f>$P$19*(CLEF!T269)</f>
        <v>129.01868302361157</v>
      </c>
      <c r="U289" s="25">
        <f>$P$19*(CLEF!U269)</f>
        <v>126.46300204755582</v>
      </c>
      <c r="V289" s="25">
        <f>$P$19*(CLEF!V269)</f>
        <v>121.48402667542879</v>
      </c>
      <c r="W289" s="25">
        <f>$P$19*(CLEF!W269)</f>
        <v>105.71348840069281</v>
      </c>
      <c r="X289" s="25">
        <f>$P$19*(CLEF!X269)</f>
        <v>88.941839401004415</v>
      </c>
      <c r="Y289" s="25">
        <f>$P$19*(CLEF!Y269)</f>
        <v>72.81804483444941</v>
      </c>
      <c r="Z289" s="13">
        <f t="shared" si="4"/>
        <v>2383.8290369773449</v>
      </c>
    </row>
    <row r="290" spans="1:26" x14ac:dyDescent="0.25">
      <c r="A290" s="24">
        <v>42264</v>
      </c>
      <c r="B290" s="25">
        <f>$P$19*(CLEF!B270)</f>
        <v>59.264306536268492</v>
      </c>
      <c r="C290" s="25">
        <f>$P$19*(CLEF!C270)</f>
        <v>51.567116666806257</v>
      </c>
      <c r="D290" s="25">
        <f>$P$19*(CLEF!D270)</f>
        <v>46.439838642543705</v>
      </c>
      <c r="E290" s="25">
        <f>$P$19*(CLEF!E270)</f>
        <v>43.342483390533793</v>
      </c>
      <c r="F290" s="25">
        <f>$P$19*(CLEF!F270)</f>
        <v>43.093341445957726</v>
      </c>
      <c r="G290" s="25">
        <f>$P$19*(CLEF!G270)</f>
        <v>47.801244493750488</v>
      </c>
      <c r="H290" s="25">
        <f>$P$19*(CLEF!H270)</f>
        <v>58.798424504935177</v>
      </c>
      <c r="I290" s="25">
        <f>$P$19*(CLEF!I270)</f>
        <v>62.736948199616947</v>
      </c>
      <c r="J290" s="25">
        <f>$P$19*(CLEF!J270)</f>
        <v>68.873624924037941</v>
      </c>
      <c r="K290" s="25">
        <f>$P$19*(CLEF!K270)</f>
        <v>81.09323300405849</v>
      </c>
      <c r="L290" s="25">
        <f>$P$19*(CLEF!L270)</f>
        <v>97.776493824149497</v>
      </c>
      <c r="M290" s="25">
        <f>$P$19*(CLEF!M270)</f>
        <v>111.37231551930026</v>
      </c>
      <c r="N290" s="25">
        <f>$P$19*(CLEF!N270)</f>
        <v>121.6790362609095</v>
      </c>
      <c r="O290" s="25">
        <f>$P$19*(CLEF!O270)</f>
        <v>127.31680632110874</v>
      </c>
      <c r="P290" s="25">
        <f>$P$19*(CLEF!P270)</f>
        <v>133.63660006083072</v>
      </c>
      <c r="Q290" s="25">
        <f>$P$19*(CLEF!Q270)</f>
        <v>133.25717883794724</v>
      </c>
      <c r="R290" s="25">
        <f>$P$19*(CLEF!R270)</f>
        <v>124.35514541852743</v>
      </c>
      <c r="S290" s="25">
        <f>$P$19*(CLEF!S270)</f>
        <v>114.44617727001263</v>
      </c>
      <c r="T290" s="25">
        <f>$P$19*(CLEF!T270)</f>
        <v>107.82809741156206</v>
      </c>
      <c r="U290" s="25">
        <f>$P$19*(CLEF!U270)</f>
        <v>108.93280543283485</v>
      </c>
      <c r="V290" s="25">
        <f>$P$19*(CLEF!V270)</f>
        <v>107.06860865214178</v>
      </c>
      <c r="W290" s="25">
        <f>$P$19*(CLEF!W270)</f>
        <v>95.565663870747528</v>
      </c>
      <c r="X290" s="25">
        <f>$P$19*(CLEF!X270)</f>
        <v>80.15178022097804</v>
      </c>
      <c r="Y290" s="25">
        <f>$P$19*(CLEF!Y270)</f>
        <v>64.825263016691054</v>
      </c>
      <c r="Z290" s="13">
        <f t="shared" si="4"/>
        <v>2091.2225339262504</v>
      </c>
    </row>
    <row r="291" spans="1:26" x14ac:dyDescent="0.25">
      <c r="A291" s="24">
        <v>42265</v>
      </c>
      <c r="B291" s="25">
        <f>$P$19*(CLEF!B271)</f>
        <v>54.110542418910057</v>
      </c>
      <c r="C291" s="25">
        <f>$P$19*(CLEF!C271)</f>
        <v>46.655306448905648</v>
      </c>
      <c r="D291" s="25">
        <f>$P$19*(CLEF!D271)</f>
        <v>42.944200979827194</v>
      </c>
      <c r="E291" s="25">
        <f>$P$19*(CLEF!E271)</f>
        <v>40.472473753580957</v>
      </c>
      <c r="F291" s="25">
        <f>$P$19*(CLEF!F271)</f>
        <v>40.263791043701509</v>
      </c>
      <c r="G291" s="25">
        <f>$P$19*(CLEF!G271)</f>
        <v>44.759400403296311</v>
      </c>
      <c r="H291" s="25">
        <f>$P$19*(CLEF!H271)</f>
        <v>55.541642425731119</v>
      </c>
      <c r="I291" s="25">
        <f>$P$19*(CLEF!I271)</f>
        <v>59.429747272110717</v>
      </c>
      <c r="J291" s="25">
        <f>$P$19*(CLEF!J271)</f>
        <v>65.641501306543475</v>
      </c>
      <c r="K291" s="25">
        <f>$P$19*(CLEF!K271)</f>
        <v>78.565045492687858</v>
      </c>
      <c r="L291" s="25">
        <f>$P$19*(CLEF!L271)</f>
        <v>91.957316687117242</v>
      </c>
      <c r="M291" s="25">
        <f>$P$19*(CLEF!M271)</f>
        <v>106.78122887683304</v>
      </c>
      <c r="N291" s="25">
        <f>$P$19*(CLEF!N271)</f>
        <v>121.81842457213803</v>
      </c>
      <c r="O291" s="25">
        <f>$P$19*(CLEF!O271)</f>
        <v>136.29290329560632</v>
      </c>
      <c r="P291" s="25">
        <f>$P$19*(CLEF!P271)</f>
        <v>146.93441450962541</v>
      </c>
      <c r="Q291" s="25">
        <f>$P$19*(CLEF!Q271)</f>
        <v>153.06086471683955</v>
      </c>
      <c r="R291" s="25">
        <f>$P$19*(CLEF!R271)</f>
        <v>150.98928862546785</v>
      </c>
      <c r="S291" s="25">
        <f>$P$19*(CLEF!S271)</f>
        <v>151.92208678997974</v>
      </c>
      <c r="T291" s="25">
        <f>$P$19*(CLEF!T271)</f>
        <v>138.87112027125093</v>
      </c>
      <c r="U291" s="25">
        <f>$P$19*(CLEF!U271)</f>
        <v>131.36816361296741</v>
      </c>
      <c r="V291" s="25">
        <f>$P$19*(CLEF!V271)</f>
        <v>124.87691961730465</v>
      </c>
      <c r="W291" s="25">
        <f>$P$19*(CLEF!W271)</f>
        <v>108.88007262207023</v>
      </c>
      <c r="X291" s="25">
        <f>$P$19*(CLEF!X271)</f>
        <v>90.834165986059787</v>
      </c>
      <c r="Y291" s="25">
        <f>$P$19*(CLEF!Y271)</f>
        <v>73.585426998579905</v>
      </c>
      <c r="Z291" s="13">
        <f t="shared" si="4"/>
        <v>2256.5560487271355</v>
      </c>
    </row>
    <row r="292" spans="1:26" x14ac:dyDescent="0.25">
      <c r="A292" s="24">
        <v>42266</v>
      </c>
      <c r="B292" s="25">
        <f>$P$19*(CLEF!B272)</f>
        <v>60.722192653387467</v>
      </c>
      <c r="C292" s="25">
        <f>$P$19*(CLEF!C272)</f>
        <v>52.222335085996868</v>
      </c>
      <c r="D292" s="25">
        <f>$P$19*(CLEF!D272)</f>
        <v>47.356847603880887</v>
      </c>
      <c r="E292" s="25">
        <f>$P$19*(CLEF!E272)</f>
        <v>44.354645281039616</v>
      </c>
      <c r="F292" s="25">
        <f>$P$19*(CLEF!F272)</f>
        <v>43.817831523133677</v>
      </c>
      <c r="G292" s="25">
        <f>$P$19*(CLEF!G272)</f>
        <v>48.142477755781954</v>
      </c>
      <c r="H292" s="25">
        <f>$P$19*(CLEF!H272)</f>
        <v>59.050549067333527</v>
      </c>
      <c r="I292" s="25">
        <f>$P$19*(CLEF!I272)</f>
        <v>63.953502394429606</v>
      </c>
      <c r="J292" s="25">
        <f>$P$19*(CLEF!J272)</f>
        <v>70.412770620533834</v>
      </c>
      <c r="K292" s="25">
        <f>$P$19*(CLEF!K272)</f>
        <v>84.972226822721765</v>
      </c>
      <c r="L292" s="25">
        <f>$P$19*(CLEF!L272)</f>
        <v>98.026481561901491</v>
      </c>
      <c r="M292" s="25">
        <f>$P$19*(CLEF!M272)</f>
        <v>106.55942719666869</v>
      </c>
      <c r="N292" s="25">
        <f>$P$19*(CLEF!N272)</f>
        <v>109.15706230696361</v>
      </c>
      <c r="O292" s="25">
        <f>$P$19*(CLEF!O272)</f>
        <v>104.89679569648787</v>
      </c>
      <c r="P292" s="25">
        <f>$P$19*(CLEF!P272)</f>
        <v>97.838960836659112</v>
      </c>
      <c r="Q292" s="25">
        <f>$P$19*(CLEF!Q272)</f>
        <v>94.617127170859675</v>
      </c>
      <c r="R292" s="25">
        <f>$P$19*(CLEF!R272)</f>
        <v>91.715196421737531</v>
      </c>
      <c r="S292" s="25">
        <f>$P$19*(CLEF!S272)</f>
        <v>88.894190924312426</v>
      </c>
      <c r="T292" s="25">
        <f>$P$19*(CLEF!T272)</f>
        <v>85.590522779151868</v>
      </c>
      <c r="U292" s="25">
        <f>$P$19*(CLEF!U272)</f>
        <v>86.83383874776068</v>
      </c>
      <c r="V292" s="25">
        <f>$P$19*(CLEF!V272)</f>
        <v>85.415305950864891</v>
      </c>
      <c r="W292" s="25">
        <f>$P$19*(CLEF!W272)</f>
        <v>78.318900528459721</v>
      </c>
      <c r="X292" s="25">
        <f>$P$19*(CLEF!X272)</f>
        <v>68.67457587822409</v>
      </c>
      <c r="Y292" s="25">
        <f>$P$19*(CLEF!Y272)</f>
        <v>58.643539028553086</v>
      </c>
      <c r="Z292" s="13">
        <f t="shared" si="4"/>
        <v>1830.1873038368437</v>
      </c>
    </row>
    <row r="293" spans="1:26" x14ac:dyDescent="0.25">
      <c r="A293" s="24">
        <v>42267</v>
      </c>
      <c r="B293" s="25">
        <f>$P$19*(CLEF!B273)</f>
        <v>49.297556351312458</v>
      </c>
      <c r="C293" s="25">
        <f>$P$19*(CLEF!C273)</f>
        <v>43.37575657490742</v>
      </c>
      <c r="D293" s="25">
        <f>$P$19*(CLEF!D273)</f>
        <v>39.656888160726531</v>
      </c>
      <c r="E293" s="25">
        <f>$P$19*(CLEF!E273)</f>
        <v>37.669748559609069</v>
      </c>
      <c r="F293" s="25">
        <f>$P$19*(CLEF!F273)</f>
        <v>36.676202896072589</v>
      </c>
      <c r="G293" s="25">
        <f>$P$19*(CLEF!G273)</f>
        <v>37.661995588482782</v>
      </c>
      <c r="H293" s="25">
        <f>$P$19*(CLEF!H273)</f>
        <v>40.730054479882092</v>
      </c>
      <c r="I293" s="25">
        <f>$P$19*(CLEF!I273)</f>
        <v>44.877800277072453</v>
      </c>
      <c r="J293" s="25">
        <f>$P$19*(CLEF!J273)</f>
        <v>53.166852672462895</v>
      </c>
      <c r="K293" s="25">
        <f>$P$19*(CLEF!K273)</f>
        <v>67.061514640456167</v>
      </c>
      <c r="L293" s="25">
        <f>$P$19*(CLEF!L273)</f>
        <v>80.661524208704861</v>
      </c>
      <c r="M293" s="25">
        <f>$P$19*(CLEF!M273)</f>
        <v>92.211886469503895</v>
      </c>
      <c r="N293" s="25">
        <f>$P$19*(CLEF!N273)</f>
        <v>101.19096526390565</v>
      </c>
      <c r="O293" s="25">
        <f>$P$19*(CLEF!O273)</f>
        <v>107.2778546921931</v>
      </c>
      <c r="P293" s="25">
        <f>$P$19*(CLEF!P273)</f>
        <v>107.98556814255733</v>
      </c>
      <c r="Q293" s="25">
        <f>$P$19*(CLEF!Q273)</f>
        <v>98.602664598392437</v>
      </c>
      <c r="R293" s="25">
        <f>$P$19*(CLEF!R273)</f>
        <v>91.087177434415707</v>
      </c>
      <c r="S293" s="25">
        <f>$P$19*(CLEF!S273)</f>
        <v>87.435232405279834</v>
      </c>
      <c r="T293" s="25">
        <f>$P$19*(CLEF!T273)</f>
        <v>81.822925906143496</v>
      </c>
      <c r="U293" s="25">
        <f>$P$19*(CLEF!U273)</f>
        <v>83.038669017217188</v>
      </c>
      <c r="V293" s="25">
        <f>$P$19*(CLEF!V273)</f>
        <v>81.822925906143496</v>
      </c>
      <c r="W293" s="25">
        <f>$P$19*(CLEF!W273)</f>
        <v>73.69383215035451</v>
      </c>
      <c r="X293" s="25">
        <f>$P$19*(CLEF!X273)</f>
        <v>64.368373123278573</v>
      </c>
      <c r="Y293" s="25">
        <f>$P$19*(CLEF!Y273)</f>
        <v>55.146931496397592</v>
      </c>
      <c r="Z293" s="13">
        <f t="shared" si="4"/>
        <v>1656.520901015472</v>
      </c>
    </row>
    <row r="294" spans="1:26" x14ac:dyDescent="0.25">
      <c r="A294" s="24">
        <v>42268</v>
      </c>
      <c r="B294" s="25">
        <f>$P$19*(CLEF!B274)</f>
        <v>47.027077632096528</v>
      </c>
      <c r="C294" s="25">
        <f>$P$19*(CLEF!C274)</f>
        <v>40.77844182872586</v>
      </c>
      <c r="D294" s="25">
        <f>$P$19*(CLEF!D274)</f>
        <v>36.921425466988119</v>
      </c>
      <c r="E294" s="25">
        <f>$P$19*(CLEF!E274)</f>
        <v>34.520810695761995</v>
      </c>
      <c r="F294" s="25">
        <f>$P$19*(CLEF!F274)</f>
        <v>33.511452689426172</v>
      </c>
      <c r="G294" s="25">
        <f>$P$19*(CLEF!G274)</f>
        <v>33.767893589735046</v>
      </c>
      <c r="H294" s="25">
        <f>$P$19*(CLEF!H274)</f>
        <v>35.658207825366198</v>
      </c>
      <c r="I294" s="25">
        <f>$P$19*(CLEF!I274)</f>
        <v>37.871605878142418</v>
      </c>
      <c r="J294" s="25">
        <f>$P$19*(CLEF!J274)</f>
        <v>46.94048756091604</v>
      </c>
      <c r="K294" s="25">
        <f>$P$19*(CLEF!K274)</f>
        <v>62.676927205013769</v>
      </c>
      <c r="L294" s="25">
        <f>$P$19*(CLEF!L274)</f>
        <v>78.957435677255233</v>
      </c>
      <c r="M294" s="25">
        <f>$P$19*(CLEF!M274)</f>
        <v>95.62742073615658</v>
      </c>
      <c r="N294" s="25">
        <f>$P$19*(CLEF!N274)</f>
        <v>110.08290262572643</v>
      </c>
      <c r="O294" s="25">
        <f>$P$19*(CLEF!O274)</f>
        <v>120.74719280539286</v>
      </c>
      <c r="P294" s="25">
        <f>$P$19*(CLEF!P274)</f>
        <v>128.18778538260057</v>
      </c>
      <c r="Q294" s="25">
        <f>$P$19*(CLEF!Q274)</f>
        <v>131.04981823240274</v>
      </c>
      <c r="R294" s="25">
        <f>$P$19*(CLEF!R274)</f>
        <v>130.64520992707469</v>
      </c>
      <c r="S294" s="25">
        <f>$P$19*(CLEF!S274)</f>
        <v>125.34320738998697</v>
      </c>
      <c r="T294" s="25">
        <f>$P$19*(CLEF!T274)</f>
        <v>113.81188465170432</v>
      </c>
      <c r="U294" s="25">
        <f>$P$19*(CLEF!U274)</f>
        <v>108.66926904590626</v>
      </c>
      <c r="V294" s="25">
        <f>$P$19*(CLEF!V274)</f>
        <v>103.14457395310626</v>
      </c>
      <c r="W294" s="25">
        <f>$P$19*(CLEF!W274)</f>
        <v>89.061016447000711</v>
      </c>
      <c r="X294" s="25">
        <f>$P$19*(CLEF!X274)</f>
        <v>75.02279983846941</v>
      </c>
      <c r="Y294" s="25">
        <f>$P$19*(CLEF!Y274)</f>
        <v>60.515646369195331</v>
      </c>
      <c r="Z294" s="13">
        <f t="shared" si="4"/>
        <v>1880.5404934541502</v>
      </c>
    </row>
    <row r="295" spans="1:26" x14ac:dyDescent="0.25">
      <c r="A295" s="24">
        <v>42269</v>
      </c>
      <c r="B295" s="25">
        <f>$P$19*(CLEF!B275)</f>
        <v>49.965024807987405</v>
      </c>
      <c r="C295" s="25">
        <f>$P$19*(CLEF!C275)</f>
        <v>43.259356283866047</v>
      </c>
      <c r="D295" s="25">
        <f>$P$19*(CLEF!D275)</f>
        <v>39.078281448035717</v>
      </c>
      <c r="E295" s="25">
        <f>$P$19*(CLEF!E275)</f>
        <v>37.398869331452715</v>
      </c>
      <c r="F295" s="25">
        <f>$P$19*(CLEF!F275)</f>
        <v>37.809438483875795</v>
      </c>
      <c r="G295" s="25">
        <f>$P$19*(CLEF!G275)</f>
        <v>43.093341445957726</v>
      </c>
      <c r="H295" s="25">
        <f>$P$19*(CLEF!H275)</f>
        <v>53.425078116581155</v>
      </c>
      <c r="I295" s="25">
        <f>$P$19*(CLEF!I275)</f>
        <v>58.469537030558904</v>
      </c>
      <c r="J295" s="25">
        <f>$P$19*(CLEF!J275)</f>
        <v>65.28376869423677</v>
      </c>
      <c r="K295" s="25">
        <f>$P$19*(CLEF!K275)</f>
        <v>78.430736728023462</v>
      </c>
      <c r="L295" s="25">
        <f>$P$19*(CLEF!L275)</f>
        <v>92.758578054411117</v>
      </c>
      <c r="M295" s="25">
        <f>$P$19*(CLEF!M275)</f>
        <v>106.29877927322771</v>
      </c>
      <c r="N295" s="25">
        <f>$P$19*(CLEF!N275)</f>
        <v>117.0283040443007</v>
      </c>
      <c r="O295" s="25">
        <f>$P$19*(CLEF!O275)</f>
        <v>119.3216431168093</v>
      </c>
      <c r="P295" s="25">
        <f>$P$19*(CLEF!P275)</f>
        <v>116.42777493103263</v>
      </c>
      <c r="Q295" s="25">
        <f>$P$19*(CLEF!Q275)</f>
        <v>112.78994946146706</v>
      </c>
      <c r="R295" s="25">
        <f>$P$19*(CLEF!R275)</f>
        <v>110.74661089339988</v>
      </c>
      <c r="S295" s="25">
        <f>$P$19*(CLEF!S275)</f>
        <v>106.79428321575256</v>
      </c>
      <c r="T295" s="25">
        <f>$P$19*(CLEF!T275)</f>
        <v>104.36699843131071</v>
      </c>
      <c r="U295" s="25">
        <f>$P$19*(CLEF!U275)</f>
        <v>105.83041731246914</v>
      </c>
      <c r="V295" s="25">
        <f>$P$19*(CLEF!V275)</f>
        <v>100.89890051252856</v>
      </c>
      <c r="W295" s="25">
        <f>$P$19*(CLEF!W275)</f>
        <v>87.849154409519173</v>
      </c>
      <c r="X295" s="25">
        <f>$P$19*(CLEF!X275)</f>
        <v>73.02300645331384</v>
      </c>
      <c r="Y295" s="25">
        <f>$P$19*(CLEF!Y275)</f>
        <v>59.312941638679391</v>
      </c>
      <c r="Z295" s="13">
        <f t="shared" si="4"/>
        <v>1919.6607741187977</v>
      </c>
    </row>
    <row r="296" spans="1:26" x14ac:dyDescent="0.25">
      <c r="A296" s="24">
        <v>42270</v>
      </c>
      <c r="B296" s="25">
        <f>$P$19*(CLEF!B276)</f>
        <v>48.837412946885991</v>
      </c>
      <c r="C296" s="25">
        <f>$P$19*(CLEF!C276)</f>
        <v>42.235209264681949</v>
      </c>
      <c r="D296" s="25">
        <f>$P$19*(CLEF!D276)</f>
        <v>38.074002589304946</v>
      </c>
      <c r="E296" s="25">
        <f>$P$19*(CLEF!E276)</f>
        <v>35.990894985689408</v>
      </c>
      <c r="F296" s="25">
        <f>$P$19*(CLEF!F276)</f>
        <v>36.211010664928494</v>
      </c>
      <c r="G296" s="25">
        <f>$P$19*(CLEF!G276)</f>
        <v>41.686944983218389</v>
      </c>
      <c r="H296" s="25">
        <f>$P$19*(CLEF!H276)</f>
        <v>53.185276601172433</v>
      </c>
      <c r="I296" s="25">
        <f>$P$19*(CLEF!I276)</f>
        <v>58.546839335166027</v>
      </c>
      <c r="J296" s="25">
        <f>$P$19*(CLEF!J276)</f>
        <v>61.334049011868238</v>
      </c>
      <c r="K296" s="25">
        <f>$P$19*(CLEF!K276)</f>
        <v>69.662157502993182</v>
      </c>
      <c r="L296" s="25">
        <f>$P$19*(CLEF!L276)</f>
        <v>75.977760576903833</v>
      </c>
      <c r="M296" s="25">
        <f>$P$19*(CLEF!M276)</f>
        <v>83.834866397349728</v>
      </c>
      <c r="N296" s="25">
        <f>$P$19*(CLEF!N276)</f>
        <v>89.753816808253589</v>
      </c>
      <c r="O296" s="25">
        <f>$P$19*(CLEF!O276)</f>
        <v>91.051011398005002</v>
      </c>
      <c r="P296" s="25">
        <f>$P$19*(CLEF!P276)</f>
        <v>91.715196421737531</v>
      </c>
      <c r="Q296" s="25">
        <f>$P$19*(CLEF!Q276)</f>
        <v>93.197094686912791</v>
      </c>
      <c r="R296" s="25">
        <f>$P$19*(CLEF!R276)</f>
        <v>95.220194062614567</v>
      </c>
      <c r="S296" s="25">
        <f>$P$19*(CLEF!S276)</f>
        <v>98.539954220865198</v>
      </c>
      <c r="T296" s="25">
        <f>$P$19*(CLEF!T276)</f>
        <v>96.357658217338368</v>
      </c>
      <c r="U296" s="25">
        <f>$P$19*(CLEF!U276)</f>
        <v>99.25603503928545</v>
      </c>
      <c r="V296" s="25">
        <f>$P$19*(CLEF!V276)</f>
        <v>96.717606648182397</v>
      </c>
      <c r="W296" s="25">
        <f>$P$19*(CLEF!W276)</f>
        <v>85.13533245127212</v>
      </c>
      <c r="X296" s="25">
        <f>$P$19*(CLEF!X276)</f>
        <v>71.701253141614174</v>
      </c>
      <c r="Y296" s="25">
        <f>$P$19*(CLEF!Y276)</f>
        <v>57.958699097129987</v>
      </c>
      <c r="Z296" s="13">
        <f t="shared" si="4"/>
        <v>1712.1802770533741</v>
      </c>
    </row>
    <row r="297" spans="1:26" x14ac:dyDescent="0.25">
      <c r="A297" s="24">
        <v>42271</v>
      </c>
      <c r="B297" s="25">
        <f>$P$19*(CLEF!B277)</f>
        <v>47.478632246196923</v>
      </c>
      <c r="C297" s="25">
        <f>$P$19*(CLEF!C277)</f>
        <v>41.174680372243671</v>
      </c>
      <c r="D297" s="25">
        <f>$P$19*(CLEF!D277)</f>
        <v>38.222248988215078</v>
      </c>
      <c r="E297" s="25">
        <f>$P$19*(CLEF!E277)</f>
        <v>35.983316758624937</v>
      </c>
      <c r="F297" s="25">
        <f>$P$19*(CLEF!F277)</f>
        <v>35.756340978602829</v>
      </c>
      <c r="G297" s="25">
        <f>$P$19*(CLEF!G277)</f>
        <v>41.069369147864947</v>
      </c>
      <c r="H297" s="25">
        <f>$P$19*(CLEF!H277)</f>
        <v>52.24059464357974</v>
      </c>
      <c r="I297" s="25">
        <f>$P$19*(CLEF!I277)</f>
        <v>57.450102515617267</v>
      </c>
      <c r="J297" s="25">
        <f>$P$19*(CLEF!J277)</f>
        <v>61.819782846334007</v>
      </c>
      <c r="K297" s="25">
        <f>$P$19*(CLEF!K277)</f>
        <v>70.285623968649688</v>
      </c>
      <c r="L297" s="25">
        <f>$P$19*(CLEF!L277)</f>
        <v>78.856441987664184</v>
      </c>
      <c r="M297" s="25">
        <f>$P$19*(CLEF!M277)</f>
        <v>87.825475392265673</v>
      </c>
      <c r="N297" s="25">
        <f>$P$19*(CLEF!N277)</f>
        <v>94.089483486608756</v>
      </c>
      <c r="O297" s="25">
        <f>$P$19*(CLEF!O277)</f>
        <v>101.99313027343699</v>
      </c>
      <c r="P297" s="25">
        <f>$P$19*(CLEF!P277)</f>
        <v>111.29234018908996</v>
      </c>
      <c r="Q297" s="25">
        <f>$P$19*(CLEF!Q277)</f>
        <v>118.89425145728433</v>
      </c>
      <c r="R297" s="25">
        <f>$P$19*(CLEF!R277)</f>
        <v>119.61160216234558</v>
      </c>
      <c r="S297" s="25">
        <f>$P$19*(CLEF!S277)</f>
        <v>116.4959390787083</v>
      </c>
      <c r="T297" s="25">
        <f>$P$19*(CLEF!T277)</f>
        <v>111.11915884985187</v>
      </c>
      <c r="U297" s="25">
        <f>$P$19*(CLEF!U277)</f>
        <v>111.02596321375921</v>
      </c>
      <c r="V297" s="25">
        <f>$P$19*(CLEF!V277)</f>
        <v>108.0249537784632</v>
      </c>
      <c r="W297" s="25">
        <f>$P$19*(CLEF!W277)</f>
        <v>96.035516342499164</v>
      </c>
      <c r="X297" s="25">
        <f>$P$19*(CLEF!X277)</f>
        <v>79.925745984302694</v>
      </c>
      <c r="Y297" s="25">
        <f>$P$19*(CLEF!Y277)</f>
        <v>66.072070674863866</v>
      </c>
      <c r="Z297" s="13">
        <f t="shared" si="4"/>
        <v>1882.742765337073</v>
      </c>
    </row>
    <row r="298" spans="1:26" x14ac:dyDescent="0.25">
      <c r="A298" s="24">
        <v>42272</v>
      </c>
      <c r="B298" s="25">
        <f>$P$19*(CLEF!B278)</f>
        <v>55.156313018346573</v>
      </c>
      <c r="C298" s="25">
        <f>$P$19*(CLEF!C278)</f>
        <v>47.783778066749576</v>
      </c>
      <c r="D298" s="25">
        <f>$P$19*(CLEF!D278)</f>
        <v>43.259356283866047</v>
      </c>
      <c r="E298" s="25">
        <f>$P$19*(CLEF!E278)</f>
        <v>40.528749719626404</v>
      </c>
      <c r="F298" s="25">
        <f>$P$19*(CLEF!F278)</f>
        <v>40.368064974562579</v>
      </c>
      <c r="G298" s="25">
        <f>$P$19*(CLEF!G278)</f>
        <v>44.052285391499915</v>
      </c>
      <c r="H298" s="25">
        <f>$P$19*(CLEF!H278)</f>
        <v>52.707291748242483</v>
      </c>
      <c r="I298" s="25">
        <f>$P$19*(CLEF!I278)</f>
        <v>58.479197025921472</v>
      </c>
      <c r="J298" s="25">
        <f>$P$19*(CLEF!J278)</f>
        <v>65.723406002696592</v>
      </c>
      <c r="K298" s="25">
        <f>$P$19*(CLEF!K278)</f>
        <v>79.700030914863547</v>
      </c>
      <c r="L298" s="25">
        <f>$P$19*(CLEF!L278)</f>
        <v>94.666285308578864</v>
      </c>
      <c r="M298" s="25">
        <f>$P$19*(CLEF!M278)</f>
        <v>105.18163011308795</v>
      </c>
      <c r="N298" s="25">
        <f>$P$19*(CLEF!N278)</f>
        <v>111.02596321375921</v>
      </c>
      <c r="O298" s="25">
        <f>$P$19*(CLEF!O278)</f>
        <v>116.3187537864921</v>
      </c>
      <c r="P298" s="25">
        <f>$P$19*(CLEF!P278)</f>
        <v>123.55346873486747</v>
      </c>
      <c r="Q298" s="25">
        <f>$P$19*(CLEF!Q278)</f>
        <v>129.60766107564265</v>
      </c>
      <c r="R298" s="25">
        <f>$P$19*(CLEF!R278)</f>
        <v>125.24422525190212</v>
      </c>
      <c r="S298" s="25">
        <f>$P$19*(CLEF!S278)</f>
        <v>113.90624205653674</v>
      </c>
      <c r="T298" s="25">
        <f>$P$19*(CLEF!T278)</f>
        <v>106.46816411819127</v>
      </c>
      <c r="U298" s="25">
        <f>$P$19*(CLEF!U278)</f>
        <v>105.31122796934609</v>
      </c>
      <c r="V298" s="25">
        <f>$P$19*(CLEF!V278)</f>
        <v>101.35623205360413</v>
      </c>
      <c r="W298" s="25">
        <f>$P$19*(CLEF!W278)</f>
        <v>89.299609914420401</v>
      </c>
      <c r="X298" s="25">
        <f>$P$19*(CLEF!X278)</f>
        <v>75.143208471038378</v>
      </c>
      <c r="Y298" s="25">
        <f>$P$19*(CLEF!Y278)</f>
        <v>62.807008998593773</v>
      </c>
      <c r="Z298" s="13">
        <f t="shared" si="4"/>
        <v>1987.6481542124366</v>
      </c>
    </row>
    <row r="299" spans="1:26" x14ac:dyDescent="0.25">
      <c r="A299" s="24">
        <v>42273</v>
      </c>
      <c r="B299" s="25">
        <f>$P$19*(CLEF!B279)</f>
        <v>52.441660427367317</v>
      </c>
      <c r="C299" s="25">
        <f>$P$19*(CLEF!C279)</f>
        <v>46.001830682824675</v>
      </c>
      <c r="D299" s="25">
        <f>$P$19*(CLEF!D279)</f>
        <v>42.030214133257736</v>
      </c>
      <c r="E299" s="25">
        <f>$P$19*(CLEF!E279)</f>
        <v>39.752408531175831</v>
      </c>
      <c r="F299" s="25">
        <f>$P$19*(CLEF!F279)</f>
        <v>39.704633983425552</v>
      </c>
      <c r="G299" s="25">
        <f>$P$19*(CLEF!G279)</f>
        <v>44.67492481505564</v>
      </c>
      <c r="H299" s="25">
        <f>$P$19*(CLEF!H279)</f>
        <v>55.466350874712042</v>
      </c>
      <c r="I299" s="25">
        <f>$P$19*(CLEF!I279)</f>
        <v>61.116587607157172</v>
      </c>
      <c r="J299" s="25">
        <f>$P$19*(CLEF!J279)</f>
        <v>65.96942649170262</v>
      </c>
      <c r="K299" s="25">
        <f>$P$19*(CLEF!K279)</f>
        <v>75.625808482203709</v>
      </c>
      <c r="L299" s="25">
        <f>$P$19*(CLEF!L279)</f>
        <v>88.941839401004415</v>
      </c>
      <c r="M299" s="25">
        <f>$P$19*(CLEF!M279)</f>
        <v>105.18163011308795</v>
      </c>
      <c r="N299" s="25">
        <f>$P$19*(CLEF!N279)</f>
        <v>118.26147049479844</v>
      </c>
      <c r="O299" s="25">
        <f>$P$19*(CLEF!O279)</f>
        <v>131.80289332621157</v>
      </c>
      <c r="P299" s="25">
        <f>$P$19*(CLEF!P279)</f>
        <v>136.66185064667496</v>
      </c>
      <c r="Q299" s="25">
        <f>$P$19*(CLEF!Q279)</f>
        <v>137.12003795490259</v>
      </c>
      <c r="R299" s="25">
        <f>$P$19*(CLEF!R279)</f>
        <v>132.1802399620598</v>
      </c>
      <c r="S299" s="25">
        <f>$P$19*(CLEF!S279)</f>
        <v>122.81037599532975</v>
      </c>
      <c r="T299" s="25">
        <f>$P$19*(CLEF!T279)</f>
        <v>113.42139191635616</v>
      </c>
      <c r="U299" s="25">
        <f>$P$19*(CLEF!U279)</f>
        <v>111.99978274626251</v>
      </c>
      <c r="V299" s="25">
        <f>$P$19*(CLEF!V279)</f>
        <v>106.75512259274822</v>
      </c>
      <c r="W299" s="25">
        <f>$P$19*(CLEF!W279)</f>
        <v>96.060277336683399</v>
      </c>
      <c r="X299" s="25">
        <f>$P$19*(CLEF!X279)</f>
        <v>82.923593270206041</v>
      </c>
      <c r="Y299" s="25">
        <f>$P$19*(CLEF!Y279)</f>
        <v>78.901320092745962</v>
      </c>
      <c r="Z299" s="13">
        <f t="shared" si="4"/>
        <v>2085.805671877954</v>
      </c>
    </row>
    <row r="300" spans="1:26" x14ac:dyDescent="0.25">
      <c r="A300" s="24">
        <v>42274</v>
      </c>
      <c r="B300" s="25">
        <f>$P$19*(CLEF!B280)</f>
        <v>64.896479998981007</v>
      </c>
      <c r="C300" s="25">
        <f>$P$19*(CLEF!C280)</f>
        <v>53.185276601172433</v>
      </c>
      <c r="D300" s="25">
        <f>$P$19*(CLEF!D280)</f>
        <v>48.78445831489222</v>
      </c>
      <c r="E300" s="25">
        <f>$P$19*(CLEF!E280)</f>
        <v>45.728061794303578</v>
      </c>
      <c r="F300" s="25">
        <f>$P$19*(CLEF!F280)</f>
        <v>44.565225839097302</v>
      </c>
      <c r="G300" s="25">
        <f>$P$19*(CLEF!G280)</f>
        <v>45.072653869566473</v>
      </c>
      <c r="H300" s="25">
        <f>$P$19*(CLEF!H280)</f>
        <v>47.696493806830361</v>
      </c>
      <c r="I300" s="25">
        <f>$P$19*(CLEF!I280)</f>
        <v>51.060362079205433</v>
      </c>
      <c r="J300" s="25">
        <f>$P$19*(CLEF!J280)</f>
        <v>62.656926590157404</v>
      </c>
      <c r="K300" s="25">
        <f>$P$19*(CLEF!K280)</f>
        <v>81.548908067178189</v>
      </c>
      <c r="L300" s="25">
        <f>$P$19*(CLEF!L280)</f>
        <v>99.331562774059336</v>
      </c>
      <c r="M300" s="25">
        <f>$P$19*(CLEF!M280)</f>
        <v>117.41126323599742</v>
      </c>
      <c r="N300" s="25">
        <f>$P$19*(CLEF!N280)</f>
        <v>132.58721648828043</v>
      </c>
      <c r="O300" s="25">
        <f>$P$19*(CLEF!O280)</f>
        <v>143.38818046183161</v>
      </c>
      <c r="P300" s="25">
        <f>$P$19*(CLEF!P280)</f>
        <v>151.14455550669723</v>
      </c>
      <c r="Q300" s="25">
        <f>$P$19*(CLEF!Q280)</f>
        <v>151.53307179893523</v>
      </c>
      <c r="R300" s="25">
        <f>$P$19*(CLEF!R280)</f>
        <v>141.81929476226674</v>
      </c>
      <c r="S300" s="25">
        <f>$P$19*(CLEF!S280)</f>
        <v>131.91894253329312</v>
      </c>
      <c r="T300" s="25">
        <f>$P$19*(CLEF!T280)</f>
        <v>119.08717209320412</v>
      </c>
      <c r="U300" s="25">
        <f>$P$19*(CLEF!U280)</f>
        <v>115.96478774653161</v>
      </c>
      <c r="V300" s="25">
        <f>$P$19*(CLEF!V280)</f>
        <v>108.74829644942503</v>
      </c>
      <c r="W300" s="25">
        <f>$P$19*(CLEF!W280)</f>
        <v>98.051497889874682</v>
      </c>
      <c r="X300" s="25">
        <f>$P$19*(CLEF!X280)</f>
        <v>84.995518051783279</v>
      </c>
      <c r="Y300" s="25">
        <f>$P$19*(CLEF!Y280)</f>
        <v>71.508838385763738</v>
      </c>
      <c r="Z300" s="13">
        <f t="shared" si="4"/>
        <v>2212.6850451393279</v>
      </c>
    </row>
    <row r="301" spans="1:26" x14ac:dyDescent="0.25">
      <c r="A301" s="24">
        <v>42275</v>
      </c>
      <c r="B301" s="25">
        <f>$P$19*(CLEF!B281)</f>
        <v>60.495993646626445</v>
      </c>
      <c r="C301" s="25">
        <f>$P$19*(CLEF!C281)</f>
        <v>53.065578115703985</v>
      </c>
      <c r="D301" s="25">
        <f>$P$19*(CLEF!D281)</f>
        <v>47.906110080875663</v>
      </c>
      <c r="E301" s="25">
        <f>$P$19*(CLEF!E281)</f>
        <v>44.480933772017444</v>
      </c>
      <c r="F301" s="25">
        <f>$P$19*(CLEF!F281)</f>
        <v>42.935922978597354</v>
      </c>
      <c r="G301" s="25">
        <f>$P$19*(CLEF!G281)</f>
        <v>43.143112384770419</v>
      </c>
      <c r="H301" s="25">
        <f>$P$19*(CLEF!H281)</f>
        <v>44.877800277072453</v>
      </c>
      <c r="I301" s="25">
        <f>$P$19*(CLEF!I281)</f>
        <v>47.923598849583144</v>
      </c>
      <c r="J301" s="25">
        <f>$P$19*(CLEF!J281)</f>
        <v>58.083791508890165</v>
      </c>
      <c r="K301" s="25">
        <f>$P$19*(CLEF!K281)</f>
        <v>76.165067460097958</v>
      </c>
      <c r="L301" s="25">
        <f>$P$19*(CLEF!L281)</f>
        <v>94.469729357838744</v>
      </c>
      <c r="M301" s="25">
        <f>$P$19*(CLEF!M281)</f>
        <v>112.70946665535124</v>
      </c>
      <c r="N301" s="25">
        <f>$P$19*(CLEF!N281)</f>
        <v>129.20528694096797</v>
      </c>
      <c r="O301" s="25">
        <f>$P$19*(CLEF!O281)</f>
        <v>141.51857539232111</v>
      </c>
      <c r="P301" s="25">
        <f>$P$19*(CLEF!P281)</f>
        <v>149.47189577195502</v>
      </c>
      <c r="Q301" s="25">
        <f>$P$19*(CLEF!Q281)</f>
        <v>151.96880210146492</v>
      </c>
      <c r="R301" s="25">
        <f>$P$19*(CLEF!R281)</f>
        <v>148.53126564242584</v>
      </c>
      <c r="S301" s="25">
        <f>$P$19*(CLEF!S281)</f>
        <v>138.72229258901186</v>
      </c>
      <c r="T301" s="25">
        <f>$P$19*(CLEF!T281)</f>
        <v>124.51015337533644</v>
      </c>
      <c r="U301" s="25">
        <f>$P$19*(CLEF!U281)</f>
        <v>124.22839253922095</v>
      </c>
      <c r="V301" s="25">
        <f>$P$19*(CLEF!V281)</f>
        <v>118.88047739624714</v>
      </c>
      <c r="W301" s="25">
        <f>$P$19*(CLEF!W281)</f>
        <v>104.62526855884202</v>
      </c>
      <c r="X301" s="25">
        <f>$P$19*(CLEF!X281)</f>
        <v>87.612507862240292</v>
      </c>
      <c r="Y301" s="25">
        <f>$P$19*(CLEF!Y281)</f>
        <v>71.284681251396279</v>
      </c>
      <c r="Z301" s="13">
        <f t="shared" si="4"/>
        <v>2216.8167045088549</v>
      </c>
    </row>
    <row r="302" spans="1:26" x14ac:dyDescent="0.25">
      <c r="A302" s="24">
        <v>42276</v>
      </c>
      <c r="B302" s="25">
        <f>$P$19*(CLEF!B282)</f>
        <v>60.074232097147984</v>
      </c>
      <c r="C302" s="25">
        <f>$P$19*(CLEF!C282)</f>
        <v>51.766883439942482</v>
      </c>
      <c r="D302" s="25">
        <f>$P$19*(CLEF!D282)</f>
        <v>47.243901899212339</v>
      </c>
      <c r="E302" s="25">
        <f>$P$19*(CLEF!E282)</f>
        <v>44.480933772017444</v>
      </c>
      <c r="F302" s="25">
        <f>$P$19*(CLEF!F282)</f>
        <v>44.489359388094023</v>
      </c>
      <c r="G302" s="25">
        <f>$P$19*(CLEF!G282)</f>
        <v>49.173459342370187</v>
      </c>
      <c r="H302" s="25">
        <f>$P$19*(CLEF!H282)</f>
        <v>60.044861929114013</v>
      </c>
      <c r="I302" s="25">
        <f>$P$19*(CLEF!I282)</f>
        <v>64.998286368147234</v>
      </c>
      <c r="J302" s="25">
        <f>$P$19*(CLEF!J282)</f>
        <v>71.455435722762161</v>
      </c>
      <c r="K302" s="25">
        <f>$P$19*(CLEF!K282)</f>
        <v>87.281738897006605</v>
      </c>
      <c r="L302" s="25">
        <f>$P$19*(CLEF!L282)</f>
        <v>105.79143382728093</v>
      </c>
      <c r="M302" s="25">
        <f>$P$19*(CLEF!M282)</f>
        <v>125.49882974372566</v>
      </c>
      <c r="N302" s="25">
        <f>$P$19*(CLEF!N282)</f>
        <v>138.35057247257882</v>
      </c>
      <c r="O302" s="25">
        <f>$P$19*(CLEF!O282)</f>
        <v>149.54912825872924</v>
      </c>
      <c r="P302" s="25">
        <f>$P$19*(CLEF!P282)</f>
        <v>155.30394452466408</v>
      </c>
      <c r="Q302" s="25">
        <f>$P$19*(CLEF!Q282)</f>
        <v>155.25671934351917</v>
      </c>
      <c r="R302" s="25">
        <f>$P$19*(CLEF!R282)</f>
        <v>151.33098108936039</v>
      </c>
      <c r="S302" s="25">
        <f>$P$19*(CLEF!S282)</f>
        <v>140.96308596254809</v>
      </c>
      <c r="T302" s="25">
        <f>$P$19*(CLEF!T282)</f>
        <v>129.80908273089855</v>
      </c>
      <c r="U302" s="25">
        <f>$P$19*(CLEF!U282)</f>
        <v>125.35735088710003</v>
      </c>
      <c r="V302" s="25">
        <f>$P$19*(CLEF!V282)</f>
        <v>112.45479394153091</v>
      </c>
      <c r="W302" s="25">
        <f>$P$19*(CLEF!W282)</f>
        <v>97.739023191660834</v>
      </c>
      <c r="X302" s="25">
        <f>$P$19*(CLEF!X282)</f>
        <v>80.809084398057195</v>
      </c>
      <c r="Y302" s="25">
        <f>$P$19*(CLEF!Y282)</f>
        <v>66.01047458995005</v>
      </c>
      <c r="Z302" s="13">
        <f t="shared" si="4"/>
        <v>2315.2335978174183</v>
      </c>
    </row>
    <row r="303" spans="1:26" x14ac:dyDescent="0.25">
      <c r="A303" s="24">
        <v>42277</v>
      </c>
      <c r="B303" s="25">
        <f>$P$19*(CLEF!B283)</f>
        <v>54.371046717094785</v>
      </c>
      <c r="C303" s="25">
        <f>$P$19*(CLEF!C283)</f>
        <v>47.304702060830877</v>
      </c>
      <c r="D303" s="25">
        <f>$P$19*(CLEF!D283)</f>
        <v>43.168008626071</v>
      </c>
      <c r="E303" s="25">
        <f>$P$19*(CLEF!E283)</f>
        <v>40.786509179579802</v>
      </c>
      <c r="F303" s="25">
        <f>$P$19*(CLEF!F283)</f>
        <v>40.762309520772234</v>
      </c>
      <c r="G303" s="25">
        <f>$P$19*(CLEF!G283)</f>
        <v>45.617076574383368</v>
      </c>
      <c r="H303" s="25">
        <f>$P$19*(CLEF!H283)</f>
        <v>57.632171864465398</v>
      </c>
      <c r="I303" s="25">
        <f>$P$19*(CLEF!I283)</f>
        <v>61.978804730097252</v>
      </c>
      <c r="J303" s="25">
        <f>$P$19*(CLEF!J283)</f>
        <v>69.398814611201544</v>
      </c>
      <c r="K303" s="25">
        <f>$P$19*(CLEF!K283)</f>
        <v>84.681355756808045</v>
      </c>
      <c r="L303" s="25">
        <f>$P$19*(CLEF!L283)</f>
        <v>101.12743702033571</v>
      </c>
      <c r="M303" s="25">
        <f>$P$19*(CLEF!M283)</f>
        <v>116.18254916844469</v>
      </c>
      <c r="N303" s="25">
        <f>$P$19*(CLEF!N283)</f>
        <v>128.90391686881952</v>
      </c>
      <c r="O303" s="25">
        <f>$P$19*(CLEF!O283)</f>
        <v>133.25717883794724</v>
      </c>
      <c r="P303" s="25">
        <f>$P$19*(CLEF!P283)</f>
        <v>137.28280486722358</v>
      </c>
      <c r="Q303" s="25">
        <f>$P$19*(CLEF!Q283)</f>
        <v>130.99197874585892</v>
      </c>
      <c r="R303" s="25">
        <f>$P$19*(CLEF!R283)</f>
        <v>130.14032925010937</v>
      </c>
      <c r="S303" s="25">
        <f>$P$19*(CLEF!S283)</f>
        <v>128.25930876543728</v>
      </c>
      <c r="T303" s="25">
        <f>$P$19*(CLEF!T283)</f>
        <v>121.30308638067874</v>
      </c>
      <c r="U303" s="25">
        <f>$P$19*(CLEF!U283)</f>
        <v>122.13932049787897</v>
      </c>
      <c r="V303" s="25">
        <f>$P$19*(CLEF!V283)</f>
        <v>116.75514476520074</v>
      </c>
      <c r="W303" s="25">
        <f>$P$19*(CLEF!W283)</f>
        <v>103.17023499889656</v>
      </c>
      <c r="X303" s="25">
        <f>$P$19*(CLEF!X283)</f>
        <v>86.187602891473801</v>
      </c>
      <c r="Y303" s="25">
        <f>$P$19*(CLEF!Y283)</f>
        <v>70.063393806470813</v>
      </c>
      <c r="Z303" s="13">
        <f t="shared" si="4"/>
        <v>2171.4650865060803</v>
      </c>
    </row>
    <row r="304" spans="1:26" x14ac:dyDescent="0.25">
      <c r="A304" s="24">
        <v>42278</v>
      </c>
      <c r="B304" s="25">
        <f>$P$19*(CLEF!B284)</f>
        <v>58.26686144702375</v>
      </c>
      <c r="C304" s="25">
        <f>$P$19*(CLEF!C284)</f>
        <v>50.574075686461981</v>
      </c>
      <c r="D304" s="25">
        <f>$P$19*(CLEF!D284)</f>
        <v>46.414016018340064</v>
      </c>
      <c r="E304" s="25">
        <f>$P$19*(CLEF!E284)</f>
        <v>43.960103909300287</v>
      </c>
      <c r="F304" s="25">
        <f>$P$19*(CLEF!F284)</f>
        <v>43.558987293536262</v>
      </c>
      <c r="G304" s="25">
        <f>$P$19*(CLEF!G284)</f>
        <v>48.766813154239017</v>
      </c>
      <c r="H304" s="25">
        <f>$P$19*(CLEF!H284)</f>
        <v>60.791119610757704</v>
      </c>
      <c r="I304" s="25">
        <f>$P$19*(CLEF!I284)</f>
        <v>65.222541247480763</v>
      </c>
      <c r="J304" s="25">
        <f>$P$19*(CLEF!J284)</f>
        <v>73.033801886119178</v>
      </c>
      <c r="K304" s="25">
        <f>$P$19*(CLEF!K284)</f>
        <v>88.656140041194249</v>
      </c>
      <c r="L304" s="25">
        <f>$P$19*(CLEF!L284)</f>
        <v>104.37990435746541</v>
      </c>
      <c r="M304" s="25">
        <f>$P$19*(CLEF!M284)</f>
        <v>120.92771818273594</v>
      </c>
      <c r="N304" s="25">
        <f>$P$19*(CLEF!N284)</f>
        <v>134.95414634939823</v>
      </c>
      <c r="O304" s="25">
        <f>$P$19*(CLEF!O284)</f>
        <v>145.7729425953948</v>
      </c>
      <c r="P304" s="25">
        <f>$P$19*(CLEF!P284)</f>
        <v>150.53946589258285</v>
      </c>
      <c r="Q304" s="25">
        <f>$P$19*(CLEF!Q284)</f>
        <v>158.83445639440279</v>
      </c>
      <c r="R304" s="25">
        <f>$P$19*(CLEF!R284)</f>
        <v>163.80826285313961</v>
      </c>
      <c r="S304" s="25">
        <f>$P$19*(CLEF!S284)</f>
        <v>158.78669740605528</v>
      </c>
      <c r="T304" s="25">
        <f>$P$19*(CLEF!T284)</f>
        <v>147.01098871397491</v>
      </c>
      <c r="U304" s="25">
        <f>$P$19*(CLEF!U284)</f>
        <v>141.29324531836065</v>
      </c>
      <c r="V304" s="25">
        <f>$P$19*(CLEF!V284)</f>
        <v>133.70962751926797</v>
      </c>
      <c r="W304" s="25">
        <f>$P$19*(CLEF!W284)</f>
        <v>116.8370590363709</v>
      </c>
      <c r="X304" s="25">
        <f>$P$19*(CLEF!X284)</f>
        <v>96.085041522539953</v>
      </c>
      <c r="Y304" s="25">
        <f>$P$19*(CLEF!Y284)</f>
        <v>86.14069807444217</v>
      </c>
      <c r="Z304" s="13">
        <f t="shared" si="4"/>
        <v>2438.3247145105856</v>
      </c>
    </row>
    <row r="305" spans="1:26" x14ac:dyDescent="0.25">
      <c r="A305" s="24">
        <v>42279</v>
      </c>
      <c r="B305" s="25">
        <f>$P$19*(CLEF!B285)</f>
        <v>67.310024633904561</v>
      </c>
      <c r="C305" s="25">
        <f>$P$19*(CLEF!C285)</f>
        <v>56.582079740650784</v>
      </c>
      <c r="D305" s="25">
        <f>$P$19*(CLEF!D285)</f>
        <v>51.21393378345153</v>
      </c>
      <c r="E305" s="25">
        <f>$P$19*(CLEF!E285)</f>
        <v>47.932344430813998</v>
      </c>
      <c r="F305" s="25">
        <f>$P$19*(CLEF!F285)</f>
        <v>47.10507691815571</v>
      </c>
      <c r="G305" s="25">
        <f>$P$19*(CLEF!G285)</f>
        <v>51.530836927067647</v>
      </c>
      <c r="H305" s="25">
        <f>$P$19*(CLEF!H285)</f>
        <v>62.776978154380899</v>
      </c>
      <c r="I305" s="25">
        <f>$P$19*(CLEF!I285)</f>
        <v>67.00979957421599</v>
      </c>
      <c r="J305" s="25">
        <f>$P$19*(CLEF!J285)</f>
        <v>75.176063945291602</v>
      </c>
      <c r="K305" s="25">
        <f>$P$19*(CLEF!K285)</f>
        <v>92.260415847767774</v>
      </c>
      <c r="L305" s="25">
        <f>$P$19*(CLEF!L285)</f>
        <v>111.17243105324565</v>
      </c>
      <c r="M305" s="25">
        <f>$P$19*(CLEF!M285)</f>
        <v>128.03050415715174</v>
      </c>
      <c r="N305" s="25">
        <f>$P$19*(CLEF!N285)</f>
        <v>142.57248954378923</v>
      </c>
      <c r="O305" s="25">
        <f>$P$19*(CLEF!O285)</f>
        <v>158.18237179851261</v>
      </c>
      <c r="P305" s="25">
        <f>$P$19*(CLEF!P285)</f>
        <v>166.94358903228093</v>
      </c>
      <c r="Q305" s="25">
        <f>$P$19*(CLEF!Q285)</f>
        <v>173.23689189139841</v>
      </c>
      <c r="R305" s="25">
        <f>$P$19*(CLEF!R285)</f>
        <v>176.96455655460895</v>
      </c>
      <c r="S305" s="25">
        <f>$P$19*(CLEF!S285)</f>
        <v>170.68579295997736</v>
      </c>
      <c r="T305" s="25">
        <f>$P$19*(CLEF!T285)</f>
        <v>156.73985438173466</v>
      </c>
      <c r="U305" s="25">
        <f>$P$19*(CLEF!U285)</f>
        <v>149.85825768534869</v>
      </c>
      <c r="V305" s="25">
        <f>$P$19*(CLEF!V285)</f>
        <v>141.08309922670324</v>
      </c>
      <c r="W305" s="25">
        <f>$P$19*(CLEF!W285)</f>
        <v>121.9857958708002</v>
      </c>
      <c r="X305" s="25">
        <f>$P$19*(CLEF!X285)</f>
        <v>102.28677330679706</v>
      </c>
      <c r="Y305" s="25">
        <f>$P$19*(CLEF!Y285)</f>
        <v>82.613287313362164</v>
      </c>
      <c r="Z305" s="13">
        <f t="shared" si="4"/>
        <v>2601.2532487314111</v>
      </c>
    </row>
    <row r="306" spans="1:26" x14ac:dyDescent="0.25">
      <c r="A306" s="24">
        <v>42280</v>
      </c>
      <c r="B306" s="25">
        <f>$P$19*(CLEF!B286)</f>
        <v>68.45490942686996</v>
      </c>
      <c r="C306" s="25">
        <f>$P$19*(CLEF!C286)</f>
        <v>59.429747272110717</v>
      </c>
      <c r="D306" s="25">
        <f>$P$19*(CLEF!D286)</f>
        <v>52.90006437035651</v>
      </c>
      <c r="E306" s="25">
        <f>$P$19*(CLEF!E286)</f>
        <v>49.315297262136532</v>
      </c>
      <c r="F306" s="25">
        <f>$P$19*(CLEF!F286)</f>
        <v>47.949837987030001</v>
      </c>
      <c r="G306" s="25">
        <f>$P$19*(CLEF!G286)</f>
        <v>51.930616232112001</v>
      </c>
      <c r="H306" s="25">
        <f>$P$19*(CLEF!H286)</f>
        <v>62.776978154380899</v>
      </c>
      <c r="I306" s="25">
        <f>$P$19*(CLEF!I286)</f>
        <v>67.787620102806329</v>
      </c>
      <c r="J306" s="25">
        <f>$P$19*(CLEF!J286)</f>
        <v>76.949841844846972</v>
      </c>
      <c r="K306" s="25">
        <f>$P$19*(CLEF!K286)</f>
        <v>95.318835888633899</v>
      </c>
      <c r="L306" s="25">
        <f>$P$19*(CLEF!L286)</f>
        <v>115.068681047493</v>
      </c>
      <c r="M306" s="25">
        <f>$P$19*(CLEF!M286)</f>
        <v>134.66079974260876</v>
      </c>
      <c r="N306" s="25">
        <f>$P$19*(CLEF!N286)</f>
        <v>148.76229285155247</v>
      </c>
      <c r="O306" s="25">
        <f>$P$19*(CLEF!O286)</f>
        <v>164.76357627137006</v>
      </c>
      <c r="P306" s="25">
        <f>$P$19*(CLEF!P286)</f>
        <v>173.17039020606424</v>
      </c>
      <c r="Q306" s="25">
        <f>$P$19*(CLEF!Q286)</f>
        <v>177.77211349563683</v>
      </c>
      <c r="R306" s="25">
        <f>$P$19*(CLEF!R286)</f>
        <v>177.55321863107619</v>
      </c>
      <c r="S306" s="25">
        <f>$P$19*(CLEF!S286)</f>
        <v>163.42045551112503</v>
      </c>
      <c r="T306" s="25">
        <f>$P$19*(CLEF!T286)</f>
        <v>144.06970025608013</v>
      </c>
      <c r="U306" s="25">
        <f>$P$19*(CLEF!U286)</f>
        <v>133.88497480716271</v>
      </c>
      <c r="V306" s="25">
        <f>$P$19*(CLEF!V286)</f>
        <v>121.06667561819553</v>
      </c>
      <c r="W306" s="25">
        <f>$P$19*(CLEF!W286)</f>
        <v>106.28575525519561</v>
      </c>
      <c r="X306" s="25">
        <f>$P$19*(CLEF!X286)</f>
        <v>90.713808021289566</v>
      </c>
      <c r="Y306" s="25">
        <f>$P$19*(CLEF!Y286)</f>
        <v>76.330529739728632</v>
      </c>
      <c r="Z306" s="13">
        <f t="shared" si="4"/>
        <v>2560.336719995862</v>
      </c>
    </row>
    <row r="307" spans="1:26" x14ac:dyDescent="0.25">
      <c r="A307" s="24">
        <v>42281</v>
      </c>
      <c r="B307" s="25">
        <f>$P$19*(CLEF!B287)</f>
        <v>63.913099013999329</v>
      </c>
      <c r="C307" s="25">
        <f>$P$19*(CLEF!C287)</f>
        <v>54.884572836570563</v>
      </c>
      <c r="D307" s="25">
        <f>$P$19*(CLEF!D287)</f>
        <v>49.483995099624138</v>
      </c>
      <c r="E307" s="25">
        <f>$P$19*(CLEF!E287)</f>
        <v>45.881956256417311</v>
      </c>
      <c r="F307" s="25">
        <f>$P$19*(CLEF!F287)</f>
        <v>44.178143006708872</v>
      </c>
      <c r="G307" s="25">
        <f>$P$19*(CLEF!G287)</f>
        <v>44.767852350669877</v>
      </c>
      <c r="H307" s="25">
        <f>$P$19*(CLEF!H287)</f>
        <v>47.435119777927014</v>
      </c>
      <c r="I307" s="25">
        <f>$P$19*(CLEF!I287)</f>
        <v>50.888996003623227</v>
      </c>
      <c r="J307" s="25">
        <f>$P$19*(CLEF!J287)</f>
        <v>63.298529335051839</v>
      </c>
      <c r="K307" s="25">
        <f>$P$19*(CLEF!K287)</f>
        <v>81.594545790282112</v>
      </c>
      <c r="L307" s="25">
        <f>$P$19*(CLEF!L287)</f>
        <v>97.040889545891048</v>
      </c>
      <c r="M307" s="25">
        <f>$P$19*(CLEF!M287)</f>
        <v>111.59906828121606</v>
      </c>
      <c r="N307" s="25">
        <f>$P$19*(CLEF!N287)</f>
        <v>124.66525788023438</v>
      </c>
      <c r="O307" s="25">
        <f>$P$19*(CLEF!O287)</f>
        <v>132.8200553704315</v>
      </c>
      <c r="P307" s="25">
        <f>$P$19*(CLEF!P287)</f>
        <v>135.86554913823164</v>
      </c>
      <c r="Q307" s="25">
        <f>$P$19*(CLEF!Q287)</f>
        <v>134.04581075770469</v>
      </c>
      <c r="R307" s="25">
        <f>$P$19*(CLEF!R287)</f>
        <v>127.77334313576621</v>
      </c>
      <c r="S307" s="25">
        <f>$P$19*(CLEF!S287)</f>
        <v>118.60516373830285</v>
      </c>
      <c r="T307" s="25">
        <f>$P$19*(CLEF!T287)</f>
        <v>107.19936348963115</v>
      </c>
      <c r="U307" s="25">
        <f>$P$19*(CLEF!U287)</f>
        <v>105.28530201474972</v>
      </c>
      <c r="V307" s="25">
        <f>$P$19*(CLEF!V287)</f>
        <v>99.142797296595759</v>
      </c>
      <c r="W307" s="25">
        <f>$P$19*(CLEF!W287)</f>
        <v>87.95574948410551</v>
      </c>
      <c r="X307" s="25">
        <f>$P$19*(CLEF!X287)</f>
        <v>75.165111322622423</v>
      </c>
      <c r="Y307" s="25">
        <f>$P$19*(CLEF!Y287)</f>
        <v>62.887126358224201</v>
      </c>
      <c r="Z307" s="13">
        <f t="shared" si="4"/>
        <v>2066.3773972845815</v>
      </c>
    </row>
    <row r="308" spans="1:26" x14ac:dyDescent="0.25">
      <c r="A308" s="24">
        <v>42282</v>
      </c>
      <c r="B308" s="25">
        <f>$P$19*(CLEF!B288)</f>
        <v>51.367736086025801</v>
      </c>
      <c r="C308" s="25">
        <f>$P$19*(CLEF!C288)</f>
        <v>42.671448239994341</v>
      </c>
      <c r="D308" s="25">
        <f>$P$19*(CLEF!D288)</f>
        <v>36.676202896072589</v>
      </c>
      <c r="E308" s="25">
        <f>$P$19*(CLEF!E288)</f>
        <v>32.286963997121639</v>
      </c>
      <c r="F308" s="25">
        <f>$P$19*(CLEF!F288)</f>
        <v>29.982395025407396</v>
      </c>
      <c r="G308" s="25">
        <f>$P$19*(CLEF!G288)</f>
        <v>29.383622528815508</v>
      </c>
      <c r="H308" s="25">
        <f>$P$19*(CLEF!H288)</f>
        <v>30.412792043420225</v>
      </c>
      <c r="I308" s="25">
        <f>$P$19*(CLEF!I288)</f>
        <v>31.417177424216082</v>
      </c>
      <c r="J308" s="25">
        <f>$P$19*(CLEF!J288)</f>
        <v>36.913749893916616</v>
      </c>
      <c r="K308" s="25">
        <f>$P$19*(CLEF!K288)</f>
        <v>45.890513528978808</v>
      </c>
      <c r="L308" s="25">
        <f>$P$19*(CLEF!L288)</f>
        <v>55.607564423572576</v>
      </c>
      <c r="M308" s="25">
        <f>$P$19*(CLEF!M288)</f>
        <v>63.02745461696329</v>
      </c>
      <c r="N308" s="25">
        <f>$P$19*(CLEF!N288)</f>
        <v>71.530205036390996</v>
      </c>
      <c r="O308" s="25">
        <f>$P$19*(CLEF!O288)</f>
        <v>79.474635012660599</v>
      </c>
      <c r="P308" s="25">
        <f>$P$19*(CLEF!P288)</f>
        <v>86.39883255589811</v>
      </c>
      <c r="Q308" s="25">
        <f>$P$19*(CLEF!Q288)</f>
        <v>91.642622579734692</v>
      </c>
      <c r="R308" s="25">
        <f>$P$19*(CLEF!R288)</f>
        <v>96.866747114312943</v>
      </c>
      <c r="S308" s="25">
        <f>$P$19*(CLEF!S288)</f>
        <v>94.801536015549118</v>
      </c>
      <c r="T308" s="25">
        <f>$P$19*(CLEF!T288)</f>
        <v>86.939816233744949</v>
      </c>
      <c r="U308" s="25">
        <f>$P$19*(CLEF!U288)</f>
        <v>86.304920788319237</v>
      </c>
      <c r="V308" s="25">
        <f>$P$19*(CLEF!V288)</f>
        <v>82.017299949865162</v>
      </c>
      <c r="W308" s="25">
        <f>$P$19*(CLEF!W288)</f>
        <v>70.986352444049771</v>
      </c>
      <c r="X308" s="25">
        <f>$P$19*(CLEF!X288)</f>
        <v>58.691918797174992</v>
      </c>
      <c r="Y308" s="25">
        <f>$P$19*(CLEF!Y288)</f>
        <v>46.897222447254194</v>
      </c>
      <c r="Z308" s="13">
        <f t="shared" si="4"/>
        <v>1438.1897296794596</v>
      </c>
    </row>
    <row r="309" spans="1:26" x14ac:dyDescent="0.25">
      <c r="A309" s="24">
        <v>42283</v>
      </c>
      <c r="B309" s="25">
        <f>$P$19*(CLEF!B289)</f>
        <v>38.370783435555893</v>
      </c>
      <c r="C309" s="25">
        <f>$P$19*(CLEF!C289)</f>
        <v>32.849280813035953</v>
      </c>
      <c r="D309" s="25">
        <f>$P$19*(CLEF!D289)</f>
        <v>29.69257840825027</v>
      </c>
      <c r="E309" s="25">
        <f>$P$19*(CLEF!E289)</f>
        <v>28.117047646827814</v>
      </c>
      <c r="F309" s="25">
        <f>$P$19*(CLEF!F289)</f>
        <v>28.486673228273354</v>
      </c>
      <c r="G309" s="25">
        <f>$P$19*(CLEF!G289)</f>
        <v>33.387248360500728</v>
      </c>
      <c r="H309" s="25">
        <f>$P$19*(CLEF!H289)</f>
        <v>42.811848710320653</v>
      </c>
      <c r="I309" s="25">
        <f>$P$19*(CLEF!I289)</f>
        <v>47.269954323826013</v>
      </c>
      <c r="J309" s="25">
        <f>$P$19*(CLEF!J289)</f>
        <v>51.830526583717486</v>
      </c>
      <c r="K309" s="25">
        <f>$P$19*(CLEF!K289)</f>
        <v>60.791119610757704</v>
      </c>
      <c r="L309" s="25">
        <f>$P$19*(CLEF!L289)</f>
        <v>70.582478223364987</v>
      </c>
      <c r="M309" s="25">
        <f>$P$19*(CLEF!M289)</f>
        <v>79.880577437035981</v>
      </c>
      <c r="N309" s="25">
        <f>$P$19*(CLEF!N289)</f>
        <v>90.197178000441767</v>
      </c>
      <c r="O309" s="25">
        <f>$P$19*(CLEF!O289)</f>
        <v>98.17662740482605</v>
      </c>
      <c r="P309" s="25">
        <f>$P$19*(CLEF!P289)</f>
        <v>106.52030966124126</v>
      </c>
      <c r="Q309" s="25">
        <f>$P$19*(CLEF!Q289)</f>
        <v>109.18346062906951</v>
      </c>
      <c r="R309" s="25">
        <f>$P$19*(CLEF!R289)</f>
        <v>112.16026960763989</v>
      </c>
      <c r="S309" s="25">
        <f>$P$19*(CLEF!S289)</f>
        <v>107.9986958899412</v>
      </c>
      <c r="T309" s="25">
        <f>$P$19*(CLEF!T289)</f>
        <v>103.85141567795664</v>
      </c>
      <c r="U309" s="25">
        <f>$P$19*(CLEF!U289)</f>
        <v>108.16942921647765</v>
      </c>
      <c r="V309" s="25">
        <f>$P$19*(CLEF!V289)</f>
        <v>101.50890570103942</v>
      </c>
      <c r="W309" s="25">
        <f>$P$19*(CLEF!W289)</f>
        <v>88.097976787900009</v>
      </c>
      <c r="X309" s="25">
        <f>$P$19*(CLEF!X289)</f>
        <v>74.193523567018275</v>
      </c>
      <c r="Y309" s="25">
        <f>$P$19*(CLEF!Y289)</f>
        <v>60.113403492046565</v>
      </c>
      <c r="Z309" s="13">
        <f t="shared" si="4"/>
        <v>1704.241312417065</v>
      </c>
    </row>
    <row r="310" spans="1:26" x14ac:dyDescent="0.25">
      <c r="A310" s="24">
        <v>42284</v>
      </c>
      <c r="B310" s="25">
        <f>$P$19*(CLEF!B290)</f>
        <v>48.934571044216035</v>
      </c>
      <c r="C310" s="25">
        <f>$P$19*(CLEF!C290)</f>
        <v>42.778792559667636</v>
      </c>
      <c r="D310" s="25">
        <f>$P$19*(CLEF!D290)</f>
        <v>39.0151310186816</v>
      </c>
      <c r="E310" s="25">
        <f>$P$19*(CLEF!E290)</f>
        <v>36.691505369212088</v>
      </c>
      <c r="F310" s="25">
        <f>$P$19*(CLEF!F290)</f>
        <v>36.180609985680661</v>
      </c>
      <c r="G310" s="25">
        <f>$P$19*(CLEF!G290)</f>
        <v>40.552879959560109</v>
      </c>
      <c r="H310" s="25">
        <f>$P$19*(CLEF!H290)</f>
        <v>51.422074307988474</v>
      </c>
      <c r="I310" s="25">
        <f>$P$19*(CLEF!I290)</f>
        <v>56.781806218923457</v>
      </c>
      <c r="J310" s="25">
        <f>$P$19*(CLEF!J290)</f>
        <v>59.303213022361014</v>
      </c>
      <c r="K310" s="25">
        <f>$P$19*(CLEF!K290)</f>
        <v>68.77930262760151</v>
      </c>
      <c r="L310" s="25">
        <f>$P$19*(CLEF!L290)</f>
        <v>79.745148395372468</v>
      </c>
      <c r="M310" s="25">
        <f>$P$19*(CLEF!M290)</f>
        <v>87.943902395256899</v>
      </c>
      <c r="N310" s="25">
        <f>$P$19*(CLEF!N290)</f>
        <v>94.924574985103405</v>
      </c>
      <c r="O310" s="25">
        <f>$P$19*(CLEF!O290)</f>
        <v>100.97505062341304</v>
      </c>
      <c r="P310" s="25">
        <f>$P$19*(CLEF!P290)</f>
        <v>104.07038235514545</v>
      </c>
      <c r="Q310" s="25">
        <f>$P$19*(CLEF!Q290)</f>
        <v>102.65762050083917</v>
      </c>
      <c r="R310" s="25">
        <f>$P$19*(CLEF!R290)</f>
        <v>102.47850703955726</v>
      </c>
      <c r="S310" s="25">
        <f>$P$19*(CLEF!S290)</f>
        <v>100.03787348442047</v>
      </c>
      <c r="T310" s="25">
        <f>$P$19*(CLEF!T290)</f>
        <v>98.189144744870703</v>
      </c>
      <c r="U310" s="25">
        <f>$P$19*(CLEF!U290)</f>
        <v>102.990674703484</v>
      </c>
      <c r="V310" s="25">
        <f>$P$19*(CLEF!V290)</f>
        <v>97.539301101937653</v>
      </c>
      <c r="W310" s="25">
        <f>$P$19*(CLEF!W290)</f>
        <v>88.169133527374129</v>
      </c>
      <c r="X310" s="25">
        <f>$P$19*(CLEF!X290)</f>
        <v>72.990624942406328</v>
      </c>
      <c r="Y310" s="25">
        <f>$P$19*(CLEF!Y290)</f>
        <v>57.574645161813073</v>
      </c>
      <c r="Z310" s="13">
        <f t="shared" si="4"/>
        <v>1770.7264700748869</v>
      </c>
    </row>
    <row r="311" spans="1:26" x14ac:dyDescent="0.25">
      <c r="A311" s="24">
        <v>42285</v>
      </c>
      <c r="B311" s="25">
        <f>$P$19*(CLEF!B291)</f>
        <v>47.348154685243998</v>
      </c>
      <c r="C311" s="25">
        <f>$P$19*(CLEF!C291)</f>
        <v>41.24766713685834</v>
      </c>
      <c r="D311" s="25">
        <f>$P$19*(CLEF!D291)</f>
        <v>37.136665467735256</v>
      </c>
      <c r="E311" s="25">
        <f>$P$19*(CLEF!E291)</f>
        <v>35.169564781542469</v>
      </c>
      <c r="F311" s="25">
        <f>$P$19*(CLEF!F291)</f>
        <v>35.394673433232839</v>
      </c>
      <c r="G311" s="25">
        <f>$P$19*(CLEF!G291)</f>
        <v>40.360039115449339</v>
      </c>
      <c r="H311" s="25">
        <f>$P$19*(CLEF!H291)</f>
        <v>51.331526563079159</v>
      </c>
      <c r="I311" s="25">
        <f>$P$19*(CLEF!I291)</f>
        <v>55.862201231078821</v>
      </c>
      <c r="J311" s="25">
        <f>$P$19*(CLEF!J291)</f>
        <v>60.712349136864084</v>
      </c>
      <c r="K311" s="25">
        <f>$P$19*(CLEF!K291)</f>
        <v>72.60260695001584</v>
      </c>
      <c r="L311" s="25">
        <f>$P$19*(CLEF!L291)</f>
        <v>87.14017226939103</v>
      </c>
      <c r="M311" s="25">
        <f>$P$19*(CLEF!M291)</f>
        <v>100.25278434395528</v>
      </c>
      <c r="N311" s="25">
        <f>$P$19*(CLEF!N291)</f>
        <v>113.2600050033727</v>
      </c>
      <c r="O311" s="25">
        <f>$P$19*(CLEF!O291)</f>
        <v>123.79229399749246</v>
      </c>
      <c r="P311" s="25">
        <f>$P$19*(CLEF!P291)</f>
        <v>132.70361039597705</v>
      </c>
      <c r="Q311" s="25">
        <f>$P$19*(CLEF!Q291)</f>
        <v>136.82434546892708</v>
      </c>
      <c r="R311" s="25">
        <f>$P$19*(CLEF!R291)</f>
        <v>136.46993578650819</v>
      </c>
      <c r="S311" s="25">
        <f>$P$19*(CLEF!S291)</f>
        <v>132.07859357547071</v>
      </c>
      <c r="T311" s="25">
        <f>$P$19*(CLEF!T291)</f>
        <v>124.27063631772695</v>
      </c>
      <c r="U311" s="25">
        <f>$P$19*(CLEF!U291)</f>
        <v>124.34105857359881</v>
      </c>
      <c r="V311" s="25">
        <f>$P$19*(CLEF!V291)</f>
        <v>117.27442028347758</v>
      </c>
      <c r="W311" s="25">
        <f>$P$19*(CLEF!W291)</f>
        <v>102.42736048995656</v>
      </c>
      <c r="X311" s="25">
        <f>$P$19*(CLEF!X291)</f>
        <v>85.567150162445103</v>
      </c>
      <c r="Y311" s="25">
        <f>$P$19*(CLEF!Y291)</f>
        <v>70.08454342337744</v>
      </c>
      <c r="Z311" s="13">
        <f t="shared" si="4"/>
        <v>2063.6523585927771</v>
      </c>
    </row>
    <row r="312" spans="1:26" x14ac:dyDescent="0.25">
      <c r="A312" s="24">
        <v>42286</v>
      </c>
      <c r="B312" s="25">
        <f>$P$19*(CLEF!B292)</f>
        <v>57.287442524320426</v>
      </c>
      <c r="C312" s="25">
        <f>$P$19*(CLEF!C292)</f>
        <v>49.840089985050092</v>
      </c>
      <c r="D312" s="25">
        <f>$P$19*(CLEF!D292)</f>
        <v>44.962467365654845</v>
      </c>
      <c r="E312" s="25">
        <f>$P$19*(CLEF!E292)</f>
        <v>41.53211895173402</v>
      </c>
      <c r="F312" s="25">
        <f>$P$19*(CLEF!F292)</f>
        <v>41.004629265674566</v>
      </c>
      <c r="G312" s="25">
        <f>$P$19*(CLEF!G292)</f>
        <v>40.071639600820951</v>
      </c>
      <c r="H312" s="25">
        <f>$P$19*(CLEF!H292)</f>
        <v>55.372308248566355</v>
      </c>
      <c r="I312" s="25">
        <f>$P$19*(CLEF!I292)</f>
        <v>59.85901762977975</v>
      </c>
      <c r="J312" s="25">
        <f>$P$19*(CLEF!J292)</f>
        <v>65.815609826602753</v>
      </c>
      <c r="K312" s="25">
        <f>$P$19*(CLEF!K292)</f>
        <v>80.763666900346223</v>
      </c>
      <c r="L312" s="25">
        <f>$P$19*(CLEF!L292)</f>
        <v>96.382460703263334</v>
      </c>
      <c r="M312" s="25">
        <f>$P$19*(CLEF!M292)</f>
        <v>111.31899544082101</v>
      </c>
      <c r="N312" s="25">
        <f>$P$19*(CLEF!N292)</f>
        <v>123.18865260471239</v>
      </c>
      <c r="O312" s="25">
        <f>$P$19*(CLEF!O292)</f>
        <v>135.13030751374529</v>
      </c>
      <c r="P312" s="25">
        <f>$P$19*(CLEF!P292)</f>
        <v>143.58489799098498</v>
      </c>
      <c r="Q312" s="25">
        <f>$P$19*(CLEF!Q292)</f>
        <v>149.31749064226341</v>
      </c>
      <c r="R312" s="25">
        <f>$P$19*(CLEF!R292)</f>
        <v>150.33803905085935</v>
      </c>
      <c r="S312" s="25">
        <f>$P$19*(CLEF!S292)</f>
        <v>144.8136371929576</v>
      </c>
      <c r="T312" s="25">
        <f>$P$19*(CLEF!T292)</f>
        <v>132.77638252062542</v>
      </c>
      <c r="U312" s="25">
        <f>$P$19*(CLEF!U292)</f>
        <v>130.19798042798379</v>
      </c>
      <c r="V312" s="25">
        <f>$P$19*(CLEF!V292)</f>
        <v>121.6790362609095</v>
      </c>
      <c r="W312" s="25">
        <f>$P$19*(CLEF!W292)</f>
        <v>105.84341340336807</v>
      </c>
      <c r="X312" s="25">
        <f>$P$19*(CLEF!X292)</f>
        <v>89.383193031276875</v>
      </c>
      <c r="Y312" s="25">
        <f>$P$19*(CLEF!Y292)</f>
        <v>71.968924739046713</v>
      </c>
      <c r="Z312" s="13">
        <f t="shared" si="4"/>
        <v>2242.4324018213679</v>
      </c>
    </row>
    <row r="313" spans="1:26" x14ac:dyDescent="0.25">
      <c r="A313" s="24">
        <v>42287</v>
      </c>
      <c r="B313" s="25">
        <f>$P$19*(CLEF!B293)</f>
        <v>58.672564495971962</v>
      </c>
      <c r="C313" s="25">
        <f>$P$19*(CLEF!C293)</f>
        <v>49.92931318592921</v>
      </c>
      <c r="D313" s="25">
        <f>$P$19*(CLEF!D293)</f>
        <v>45.030258486623282</v>
      </c>
      <c r="E313" s="25">
        <f>$P$19*(CLEF!E293)</f>
        <v>41.662479617686685</v>
      </c>
      <c r="F313" s="25">
        <f>$P$19*(CLEF!F293)</f>
        <v>41.069369147864947</v>
      </c>
      <c r="G313" s="25">
        <f>$P$19*(CLEF!G293)</f>
        <v>45.165993928833494</v>
      </c>
      <c r="H313" s="25">
        <f>$P$19*(CLEF!H293)</f>
        <v>55.654675502430599</v>
      </c>
      <c r="I313" s="25">
        <f>$P$19*(CLEF!I293)</f>
        <v>60.712349136864084</v>
      </c>
      <c r="J313" s="25">
        <f>$P$19*(CLEF!J293)</f>
        <v>67.237495076355742</v>
      </c>
      <c r="K313" s="25">
        <f>$P$19*(CLEF!K293)</f>
        <v>82.509981257144858</v>
      </c>
      <c r="L313" s="25">
        <f>$P$19*(CLEF!L293)</f>
        <v>99.029624185271388</v>
      </c>
      <c r="M313" s="25">
        <f>$P$19*(CLEF!M293)</f>
        <v>112.81678344685039</v>
      </c>
      <c r="N313" s="25">
        <f>$P$19*(CLEF!N293)</f>
        <v>125.69703419324074</v>
      </c>
      <c r="O313" s="25">
        <f>$P$19*(CLEF!O293)</f>
        <v>136.86867899491207</v>
      </c>
      <c r="P313" s="25">
        <f>$P$19*(CLEF!P293)</f>
        <v>144.72243994272264</v>
      </c>
      <c r="Q313" s="25">
        <f>$P$19*(CLEF!Q293)</f>
        <v>150.15222626928971</v>
      </c>
      <c r="R313" s="25">
        <f>$P$19*(CLEF!R293)</f>
        <v>151.23775393550318</v>
      </c>
      <c r="S313" s="25">
        <f>$P$19*(CLEF!S293)</f>
        <v>143.67573617807923</v>
      </c>
      <c r="T313" s="25">
        <f>$P$19*(CLEF!T293)</f>
        <v>128.8465529414577</v>
      </c>
      <c r="U313" s="25">
        <f>$P$19*(CLEF!U293)</f>
        <v>123.80634972361558</v>
      </c>
      <c r="V313" s="25">
        <f>$P$19*(CLEF!V293)</f>
        <v>114.52727766473053</v>
      </c>
      <c r="W313" s="25">
        <f>$P$19*(CLEF!W293)</f>
        <v>101.1655515727234</v>
      </c>
      <c r="X313" s="25">
        <f>$P$19*(CLEF!X293)</f>
        <v>87.151965099809502</v>
      </c>
      <c r="Y313" s="25">
        <f>$P$19*(CLEF!Y293)</f>
        <v>73.336397959413674</v>
      </c>
      <c r="Z313" s="13">
        <f t="shared" si="4"/>
        <v>2240.6788519433244</v>
      </c>
    </row>
    <row r="314" spans="1:26" x14ac:dyDescent="0.25">
      <c r="A314" s="24">
        <v>42288</v>
      </c>
      <c r="B314" s="25">
        <f>$P$19*(CLEF!B294)</f>
        <v>60.929090819457521</v>
      </c>
      <c r="C314" s="25">
        <f>$P$19*(CLEF!C294)</f>
        <v>52.578972156765317</v>
      </c>
      <c r="D314" s="25">
        <f>$P$19*(CLEF!D294)</f>
        <v>47.565717026593497</v>
      </c>
      <c r="E314" s="25">
        <f>$P$19*(CLEF!E294)</f>
        <v>43.968480054455277</v>
      </c>
      <c r="F314" s="25">
        <f>$P$19*(CLEF!F294)</f>
        <v>42.013836066532257</v>
      </c>
      <c r="G314" s="25">
        <f>$P$19*(CLEF!G294)</f>
        <v>42.112152341970635</v>
      </c>
      <c r="H314" s="25">
        <f>$P$19*(CLEF!H294)</f>
        <v>44.430396831837868</v>
      </c>
      <c r="I314" s="25">
        <f>$P$19*(CLEF!I294)</f>
        <v>46.914526098964664</v>
      </c>
      <c r="J314" s="25">
        <f>$P$19*(CLEF!J294)</f>
        <v>57.747311444923774</v>
      </c>
      <c r="K314" s="25">
        <f>$P$19*(CLEF!K294)</f>
        <v>77.00525925102707</v>
      </c>
      <c r="L314" s="25">
        <f>$P$19*(CLEF!L294)</f>
        <v>94.998436666904311</v>
      </c>
      <c r="M314" s="25">
        <f>$P$19*(CLEF!M294)</f>
        <v>111.54569394430671</v>
      </c>
      <c r="N314" s="25">
        <f>$P$19*(CLEF!N294)</f>
        <v>125.17354766224129</v>
      </c>
      <c r="O314" s="25">
        <f>$P$19*(CLEF!O294)</f>
        <v>136.01283683855604</v>
      </c>
      <c r="P314" s="25">
        <f>$P$19*(CLEF!P294)</f>
        <v>143.6303134939007</v>
      </c>
      <c r="Q314" s="25">
        <f>$P$19*(CLEF!Q294)</f>
        <v>148.57745672172555</v>
      </c>
      <c r="R314" s="25">
        <f>$P$19*(CLEF!R294)</f>
        <v>149.53368016553819</v>
      </c>
      <c r="S314" s="25">
        <f>$P$19*(CLEF!S294)</f>
        <v>143.05558107249834</v>
      </c>
      <c r="T314" s="25">
        <f>$P$19*(CLEF!T294)</f>
        <v>127.30255271129921</v>
      </c>
      <c r="U314" s="25">
        <f>$P$19*(CLEF!U294)</f>
        <v>120.51132462721129</v>
      </c>
      <c r="V314" s="25">
        <f>$P$19*(CLEF!V294)</f>
        <v>111.29234018908996</v>
      </c>
      <c r="W314" s="25">
        <f>$P$19*(CLEF!W294)</f>
        <v>97.926448166732342</v>
      </c>
      <c r="X314" s="25">
        <f>$P$19*(CLEF!X294)</f>
        <v>85.485371138391244</v>
      </c>
      <c r="Y314" s="25">
        <f>$P$19*(CLEF!Y294)</f>
        <v>71.733347402009059</v>
      </c>
      <c r="Z314" s="13">
        <f t="shared" si="4"/>
        <v>2182.0446728929328</v>
      </c>
    </row>
    <row r="315" spans="1:26" x14ac:dyDescent="0.25">
      <c r="A315" s="24">
        <v>42289</v>
      </c>
      <c r="B315" s="25">
        <f>$P$19*(CLEF!B295)</f>
        <v>60.289832756872023</v>
      </c>
      <c r="C315" s="25">
        <f>$P$19*(CLEF!C295)</f>
        <v>51.748706865841015</v>
      </c>
      <c r="D315" s="25">
        <f>$P$19*(CLEF!D295)</f>
        <v>45.710978367986101</v>
      </c>
      <c r="E315" s="25">
        <f>$P$19*(CLEF!E295)</f>
        <v>42.112152341970635</v>
      </c>
      <c r="F315" s="25">
        <f>$P$19*(CLEF!F295)</f>
        <v>40.432300572519772</v>
      </c>
      <c r="G315" s="25">
        <f>$P$19*(CLEF!G295)</f>
        <v>40.119634373964196</v>
      </c>
      <c r="H315" s="25">
        <f>$P$19*(CLEF!H295)</f>
        <v>41.735897258070231</v>
      </c>
      <c r="I315" s="25">
        <f>$P$19*(CLEF!I295)</f>
        <v>42.977320963927447</v>
      </c>
      <c r="J315" s="25">
        <f>$P$19*(CLEF!J295)</f>
        <v>54.352418521354096</v>
      </c>
      <c r="K315" s="25">
        <f>$P$19*(CLEF!K295)</f>
        <v>74.444002423354959</v>
      </c>
      <c r="L315" s="25">
        <f>$P$19*(CLEF!L295)</f>
        <v>92.965526489320837</v>
      </c>
      <c r="M315" s="25">
        <f>$P$19*(CLEF!M295)</f>
        <v>110.01664151269648</v>
      </c>
      <c r="N315" s="25">
        <f>$P$19*(CLEF!N295)</f>
        <v>125.49882974372566</v>
      </c>
      <c r="O315" s="25">
        <f>$P$19*(CLEF!O295)</f>
        <v>136.02756999713799</v>
      </c>
      <c r="P315" s="25">
        <f>$P$19*(CLEF!P295)</f>
        <v>143.23695104614015</v>
      </c>
      <c r="Q315" s="25">
        <f>$P$19*(CLEF!Q295)</f>
        <v>147.19484819205911</v>
      </c>
      <c r="R315" s="25">
        <f>$P$19*(CLEF!R295)</f>
        <v>147.63964962640057</v>
      </c>
      <c r="S315" s="25">
        <f>$P$19*(CLEF!S295)</f>
        <v>141.93967187707113</v>
      </c>
      <c r="T315" s="25">
        <f>$P$19*(CLEF!T295)</f>
        <v>128.7031989773194</v>
      </c>
      <c r="U315" s="25">
        <f>$P$19*(CLEF!U295)</f>
        <v>127.58777651192743</v>
      </c>
      <c r="V315" s="25">
        <f>$P$19*(CLEF!V295)</f>
        <v>118.49512764195134</v>
      </c>
      <c r="W315" s="25">
        <f>$P$19*(CLEF!W295)</f>
        <v>103.55553368643464</v>
      </c>
      <c r="X315" s="25">
        <f>$P$19*(CLEF!X295)</f>
        <v>89.049095151769677</v>
      </c>
      <c r="Y315" s="25">
        <f>$P$19*(CLEF!Y295)</f>
        <v>73.607101645590092</v>
      </c>
      <c r="Z315" s="13">
        <f t="shared" si="4"/>
        <v>2179.4407665454046</v>
      </c>
    </row>
    <row r="316" spans="1:26" x14ac:dyDescent="0.25">
      <c r="A316" s="24">
        <v>42290</v>
      </c>
      <c r="B316" s="25">
        <f>$P$19*(CLEF!B296)</f>
        <v>61.789988983793982</v>
      </c>
      <c r="C316" s="25">
        <f>$P$19*(CLEF!C296)</f>
        <v>53.934127915569263</v>
      </c>
      <c r="D316" s="25">
        <f>$P$19*(CLEF!D296)</f>
        <v>49.253218037818904</v>
      </c>
      <c r="E316" s="25">
        <f>$P$19*(CLEF!E296)</f>
        <v>46.577680588512841</v>
      </c>
      <c r="F316" s="25">
        <f>$P$19*(CLEF!F296)</f>
        <v>46.638050672280613</v>
      </c>
      <c r="G316" s="25">
        <f>$P$19*(CLEF!G296)</f>
        <v>51.576188596536127</v>
      </c>
      <c r="H316" s="25">
        <f>$P$19*(CLEF!H296)</f>
        <v>62.048441036649933</v>
      </c>
      <c r="I316" s="25">
        <f>$P$19*(CLEF!I296)</f>
        <v>66.699928083772363</v>
      </c>
      <c r="J316" s="25">
        <f>$P$19*(CLEF!J296)</f>
        <v>73.12019407361322</v>
      </c>
      <c r="K316" s="25">
        <f>$P$19*(CLEF!K296)</f>
        <v>87.683468313864154</v>
      </c>
      <c r="L316" s="25">
        <f>$P$19*(CLEF!L296)</f>
        <v>105.5576837226705</v>
      </c>
      <c r="M316" s="25">
        <f>$P$19*(CLEF!M296)</f>
        <v>120.91382682773941</v>
      </c>
      <c r="N316" s="25">
        <f>$P$19*(CLEF!N296)</f>
        <v>132.23834116573724</v>
      </c>
      <c r="O316" s="25">
        <f>$P$19*(CLEF!O296)</f>
        <v>141.71400667751269</v>
      </c>
      <c r="P316" s="25">
        <f>$P$19*(CLEF!P296)</f>
        <v>148.30041796486961</v>
      </c>
      <c r="Q316" s="25">
        <f>$P$19*(CLEF!Q296)</f>
        <v>152.68600279792517</v>
      </c>
      <c r="R316" s="25">
        <f>$P$19*(CLEF!R296)</f>
        <v>152.09341137382128</v>
      </c>
      <c r="S316" s="25">
        <f>$P$19*(CLEF!S296)</f>
        <v>145.89498576317214</v>
      </c>
      <c r="T316" s="25">
        <f>$P$19*(CLEF!T296)</f>
        <v>134.36777230305549</v>
      </c>
      <c r="U316" s="25">
        <f>$P$19*(CLEF!U296)</f>
        <v>133.85574227999936</v>
      </c>
      <c r="V316" s="25">
        <f>$P$19*(CLEF!V296)</f>
        <v>124.12985164984006</v>
      </c>
      <c r="W316" s="25">
        <f>$P$19*(CLEF!W296)</f>
        <v>109.05150093526353</v>
      </c>
      <c r="X316" s="25">
        <f>$P$19*(CLEF!X296)</f>
        <v>92.078496507520669</v>
      </c>
      <c r="Y316" s="25">
        <f>$P$19*(CLEF!Y296)</f>
        <v>75.439166264778976</v>
      </c>
      <c r="Z316" s="13">
        <f t="shared" si="4"/>
        <v>2367.6424925363176</v>
      </c>
    </row>
    <row r="317" spans="1:26" x14ac:dyDescent="0.25">
      <c r="A317" s="24">
        <v>42291</v>
      </c>
      <c r="B317" s="25">
        <f>$P$19*(CLEF!B297)</f>
        <v>62.696931011542475</v>
      </c>
      <c r="C317" s="25">
        <f>$P$19*(CLEF!C297)</f>
        <v>55.231393918989774</v>
      </c>
      <c r="D317" s="25">
        <f>$P$19*(CLEF!D297)</f>
        <v>50.879984715668222</v>
      </c>
      <c r="E317" s="25">
        <f>$P$19*(CLEF!E297)</f>
        <v>48.0461095973615</v>
      </c>
      <c r="F317" s="25">
        <f>$P$19*(CLEF!F297)</f>
        <v>47.382931147300127</v>
      </c>
      <c r="G317" s="25">
        <f>$P$19*(CLEF!G297)</f>
        <v>52.524025921217685</v>
      </c>
      <c r="H317" s="25">
        <f>$P$19*(CLEF!H297)</f>
        <v>64.5610851036177</v>
      </c>
      <c r="I317" s="25">
        <f>$P$19*(CLEF!I297)</f>
        <v>69.493560602144015</v>
      </c>
      <c r="J317" s="25">
        <f>$P$19*(CLEF!J297)</f>
        <v>76.043842557322421</v>
      </c>
      <c r="K317" s="25">
        <f>$P$19*(CLEF!K297)</f>
        <v>91.376764251162768</v>
      </c>
      <c r="L317" s="25">
        <f>$P$19*(CLEF!L297)</f>
        <v>107.42182983556482</v>
      </c>
      <c r="M317" s="25">
        <f>$P$19*(CLEF!M297)</f>
        <v>121.7905405265476</v>
      </c>
      <c r="N317" s="25">
        <f>$P$19*(CLEF!N297)</f>
        <v>132.38365002919724</v>
      </c>
      <c r="O317" s="25">
        <f>$P$19*(CLEF!O297)</f>
        <v>144.1910284892484</v>
      </c>
      <c r="P317" s="25">
        <f>$P$19*(CLEF!P297)</f>
        <v>150.77204904198595</v>
      </c>
      <c r="Q317" s="25">
        <f>$P$19*(CLEF!Q297)</f>
        <v>152.57675464568791</v>
      </c>
      <c r="R317" s="25">
        <f>$P$19*(CLEF!R297)</f>
        <v>148.99349959224944</v>
      </c>
      <c r="S317" s="25">
        <f>$P$19*(CLEF!S297)</f>
        <v>139.91514821757784</v>
      </c>
      <c r="T317" s="25">
        <f>$P$19*(CLEF!T297)</f>
        <v>132.00601295116411</v>
      </c>
      <c r="U317" s="25">
        <f>$P$19*(CLEF!U297)</f>
        <v>133.95807008863775</v>
      </c>
      <c r="V317" s="25">
        <f>$P$19*(CLEF!V297)</f>
        <v>123.14659314528528</v>
      </c>
      <c r="W317" s="25">
        <f>$P$19*(CLEF!W297)</f>
        <v>107.23860550028073</v>
      </c>
      <c r="X317" s="25">
        <f>$P$19*(CLEF!X297)</f>
        <v>89.682023330143267</v>
      </c>
      <c r="Y317" s="25">
        <f>$P$19*(CLEF!Y297)</f>
        <v>72.656436499195848</v>
      </c>
      <c r="Z317" s="13">
        <f t="shared" si="4"/>
        <v>2374.968870719093</v>
      </c>
    </row>
    <row r="318" spans="1:26" x14ac:dyDescent="0.25">
      <c r="A318" s="24">
        <v>42292</v>
      </c>
      <c r="B318" s="25">
        <f>$P$19*(CLEF!B298)</f>
        <v>58.585509637503762</v>
      </c>
      <c r="C318" s="25">
        <f>$P$19*(CLEF!C298)</f>
        <v>50.295962532897214</v>
      </c>
      <c r="D318" s="25">
        <f>$P$19*(CLEF!D298)</f>
        <v>45.668283765758957</v>
      </c>
      <c r="E318" s="25">
        <f>$P$19*(CLEF!E298)</f>
        <v>42.886271727498233</v>
      </c>
      <c r="F318" s="25">
        <f>$P$19*(CLEF!F298)</f>
        <v>42.944200979827194</v>
      </c>
      <c r="G318" s="25">
        <f>$P$19*(CLEF!G298)</f>
        <v>47.635442301013292</v>
      </c>
      <c r="H318" s="25">
        <f>$P$19*(CLEF!H298)</f>
        <v>58.750000850818303</v>
      </c>
      <c r="I318" s="25">
        <f>$P$19*(CLEF!I298)</f>
        <v>64.17594919137008</v>
      </c>
      <c r="J318" s="25">
        <f>$P$19*(CLEF!J298)</f>
        <v>69.925999093591372</v>
      </c>
      <c r="K318" s="25">
        <f>$P$19*(CLEF!K298)</f>
        <v>82.739638041951039</v>
      </c>
      <c r="L318" s="25">
        <f>$P$19*(CLEF!L298)</f>
        <v>95.701555305944453</v>
      </c>
      <c r="M318" s="25">
        <f>$P$19*(CLEF!M298)</f>
        <v>108.82735257799507</v>
      </c>
      <c r="N318" s="25">
        <f>$P$19*(CLEF!N298)</f>
        <v>95.244849731610884</v>
      </c>
      <c r="O318" s="25">
        <f>$P$19*(CLEF!O298)</f>
        <v>126.50562403923675</v>
      </c>
      <c r="P318" s="25">
        <f>$P$19*(CLEF!P298)</f>
        <v>128.73186338680236</v>
      </c>
      <c r="Q318" s="25">
        <f>$P$19*(CLEF!Q298)</f>
        <v>130.35658699538092</v>
      </c>
      <c r="R318" s="25">
        <f>$P$19*(CLEF!R298)</f>
        <v>126.44879631283172</v>
      </c>
      <c r="S318" s="25">
        <f>$P$19*(CLEF!S298)</f>
        <v>120.33111043792356</v>
      </c>
      <c r="T318" s="25">
        <f>$P$19*(CLEF!T298)</f>
        <v>113.08529884266368</v>
      </c>
      <c r="U318" s="25">
        <f>$P$19*(CLEF!U298)</f>
        <v>114.81135525602177</v>
      </c>
      <c r="V318" s="25">
        <f>$P$19*(CLEF!V298)</f>
        <v>105.45387777076951</v>
      </c>
      <c r="W318" s="25">
        <f>$P$19*(CLEF!W298)</f>
        <v>91.993662255098315</v>
      </c>
      <c r="X318" s="25">
        <f>$P$19*(CLEF!X298)</f>
        <v>75.570889774830206</v>
      </c>
      <c r="Y318" s="25">
        <f>$P$19*(CLEF!Y298)</f>
        <v>60.96853988985157</v>
      </c>
      <c r="Z318" s="13">
        <f t="shared" si="4"/>
        <v>2057.6386206991901</v>
      </c>
    </row>
    <row r="319" spans="1:26" x14ac:dyDescent="0.25">
      <c r="A319" s="24">
        <v>42293</v>
      </c>
      <c r="B319" s="25">
        <f>$P$19*(CLEF!B299)</f>
        <v>49.359663502763262</v>
      </c>
      <c r="C319" s="25">
        <f>$P$19*(CLEF!C299)</f>
        <v>42.317346952917475</v>
      </c>
      <c r="D319" s="25">
        <f>$P$19*(CLEF!D299)</f>
        <v>38.230059409443882</v>
      </c>
      <c r="E319" s="25">
        <f>$P$19*(CLEF!E299)</f>
        <v>35.560209520286868</v>
      </c>
      <c r="F319" s="25">
        <f>$P$19*(CLEF!F299)</f>
        <v>34.402157084033085</v>
      </c>
      <c r="G319" s="25">
        <f>$P$19*(CLEF!G299)</f>
        <v>37.64649203998448</v>
      </c>
      <c r="H319" s="25">
        <f>$P$19*(CLEF!H299)</f>
        <v>46.310797334153669</v>
      </c>
      <c r="I319" s="25">
        <f>$P$19*(CLEF!I299)</f>
        <v>49.528437142469478</v>
      </c>
      <c r="J319" s="25">
        <f>$P$19*(CLEF!J299)</f>
        <v>52.854134210272413</v>
      </c>
      <c r="K319" s="25">
        <f>$P$19*(CLEF!K299)</f>
        <v>61.442924536357197</v>
      </c>
      <c r="L319" s="25">
        <f>$P$19*(CLEF!L299)</f>
        <v>70.148011424131582</v>
      </c>
      <c r="M319" s="25">
        <f>$P$19*(CLEF!M299)</f>
        <v>77.304857945014604</v>
      </c>
      <c r="N319" s="25">
        <f>$P$19*(CLEF!N299)</f>
        <v>85.065410889002081</v>
      </c>
      <c r="O319" s="25">
        <f>$P$19*(CLEF!O299)</f>
        <v>93.319088383768531</v>
      </c>
      <c r="P319" s="25">
        <f>$P$19*(CLEF!P299)</f>
        <v>101.02583332236448</v>
      </c>
      <c r="Q319" s="25">
        <f>$P$19*(CLEF!Q299)</f>
        <v>108.94599063032125</v>
      </c>
      <c r="R319" s="25">
        <f>$P$19*(CLEF!R299)</f>
        <v>113.55596878149899</v>
      </c>
      <c r="S319" s="25">
        <f>$P$19*(CLEF!S299)</f>
        <v>111.21239358393092</v>
      </c>
      <c r="T319" s="25">
        <f>$P$19*(CLEF!T299)</f>
        <v>102.06969211005618</v>
      </c>
      <c r="U319" s="25">
        <f>$P$19*(CLEF!U299)</f>
        <v>101.22909178506474</v>
      </c>
      <c r="V319" s="25">
        <f>$P$19*(CLEF!V299)</f>
        <v>92.953346668628498</v>
      </c>
      <c r="W319" s="25">
        <f>$P$19*(CLEF!W299)</f>
        <v>79.339550671612244</v>
      </c>
      <c r="X319" s="25">
        <f>$P$19*(CLEF!X299)</f>
        <v>64.550935186547562</v>
      </c>
      <c r="Y319" s="25">
        <f>$P$19*(CLEF!Y299)</f>
        <v>50.529166861533724</v>
      </c>
      <c r="Z319" s="13">
        <f t="shared" si="4"/>
        <v>1698.9015599761572</v>
      </c>
    </row>
    <row r="320" spans="1:26" x14ac:dyDescent="0.25">
      <c r="A320" s="24">
        <v>42294</v>
      </c>
      <c r="B320" s="25">
        <f>$P$19*(CLEF!B300)</f>
        <v>39.752408531175831</v>
      </c>
      <c r="C320" s="25">
        <f>$P$19*(CLEF!C300)</f>
        <v>33.139531497634295</v>
      </c>
      <c r="D320" s="25">
        <f>$P$19*(CLEF!D300)</f>
        <v>29.678812725353062</v>
      </c>
      <c r="E320" s="25">
        <f>$P$19*(CLEF!E300)</f>
        <v>27.743181529690354</v>
      </c>
      <c r="F320" s="25">
        <f>$P$19*(CLEF!F300)</f>
        <v>27.272770116316348</v>
      </c>
      <c r="G320" s="25">
        <f>$P$19*(CLEF!G300)</f>
        <v>30.74810914176971</v>
      </c>
      <c r="H320" s="25">
        <f>$P$19*(CLEF!H300)</f>
        <v>38.865353414955798</v>
      </c>
      <c r="I320" s="25">
        <f>$P$19*(CLEF!I300)</f>
        <v>42.770530516799603</v>
      </c>
      <c r="J320" s="25">
        <f>$P$19*(CLEF!J300)</f>
        <v>46.862624718850348</v>
      </c>
      <c r="K320" s="25">
        <f>$P$19*(CLEF!K300)</f>
        <v>54.968834183803942</v>
      </c>
      <c r="L320" s="25">
        <f>$P$19*(CLEF!L300)</f>
        <v>63.047514277758339</v>
      </c>
      <c r="M320" s="25">
        <f>$P$19*(CLEF!M300)</f>
        <v>70.816159707019622</v>
      </c>
      <c r="N320" s="25">
        <f>$P$19*(CLEF!N300)</f>
        <v>77.582782789910027</v>
      </c>
      <c r="O320" s="25">
        <f>$P$19*(CLEF!O300)</f>
        <v>85.742522584759698</v>
      </c>
      <c r="P320" s="25">
        <f>$P$19*(CLEF!P300)</f>
        <v>94.015976080440026</v>
      </c>
      <c r="Q320" s="25">
        <f>$P$19*(CLEF!Q300)</f>
        <v>101.76361711388709</v>
      </c>
      <c r="R320" s="25">
        <f>$P$19*(CLEF!R300)</f>
        <v>105.60960584865519</v>
      </c>
      <c r="S320" s="25">
        <f>$P$19*(CLEF!S300)</f>
        <v>102.10798380025993</v>
      </c>
      <c r="T320" s="25">
        <f>$P$19*(CLEF!T300)</f>
        <v>91.425073404033668</v>
      </c>
      <c r="U320" s="25">
        <f>$P$19*(CLEF!U300)</f>
        <v>87.884678919785131</v>
      </c>
      <c r="V320" s="25">
        <f>$P$19*(CLEF!V300)</f>
        <v>79.069726690130523</v>
      </c>
      <c r="W320" s="25">
        <f>$P$19*(CLEF!W300)</f>
        <v>67.642086226444832</v>
      </c>
      <c r="X320" s="25">
        <f>$P$19*(CLEF!X300)</f>
        <v>57.565060170751032</v>
      </c>
      <c r="Y320" s="25">
        <f>$P$19*(CLEF!Y300)</f>
        <v>47.027077632096528</v>
      </c>
      <c r="Z320" s="13">
        <f t="shared" si="4"/>
        <v>1503.1020216222807</v>
      </c>
    </row>
    <row r="321" spans="1:26" x14ac:dyDescent="0.25">
      <c r="A321" s="24">
        <v>42295</v>
      </c>
      <c r="B321" s="25">
        <f>$P$19*(CLEF!B301)</f>
        <v>38.928382560760156</v>
      </c>
      <c r="C321" s="25">
        <f>$P$19*(CLEF!C301)</f>
        <v>32.344414099637241</v>
      </c>
      <c r="D321" s="25">
        <f>$P$19*(CLEF!D301)</f>
        <v>28.540638024569692</v>
      </c>
      <c r="E321" s="25">
        <f>$P$19*(CLEF!E301)</f>
        <v>26.480351676260401</v>
      </c>
      <c r="F321" s="25">
        <f>$P$19*(CLEF!F301)</f>
        <v>25.571693326699265</v>
      </c>
      <c r="G321" s="25">
        <f>$P$19*(CLEF!G301)</f>
        <v>26.389420930667626</v>
      </c>
      <c r="H321" s="25">
        <f>$P$19*(CLEF!H301)</f>
        <v>28.967395339212725</v>
      </c>
      <c r="I321" s="25">
        <f>$P$19*(CLEF!I301)</f>
        <v>31.76509085650116</v>
      </c>
      <c r="J321" s="25">
        <f>$P$19*(CLEF!J301)</f>
        <v>39.355165009823047</v>
      </c>
      <c r="K321" s="25">
        <f>$P$19*(CLEF!K301)</f>
        <v>50.439409055533972</v>
      </c>
      <c r="L321" s="25">
        <f>$P$19*(CLEF!L301)</f>
        <v>60.702506418258793</v>
      </c>
      <c r="M321" s="25">
        <f>$P$19*(CLEF!M301)</f>
        <v>69.841515526169815</v>
      </c>
      <c r="N321" s="25">
        <f>$P$19*(CLEF!N301)</f>
        <v>79.48589722754889</v>
      </c>
      <c r="O321" s="25">
        <f>$P$19*(CLEF!O301)</f>
        <v>88.382776096104067</v>
      </c>
      <c r="P321" s="25">
        <f>$P$19*(CLEF!P301)</f>
        <v>96.829451225886089</v>
      </c>
      <c r="Q321" s="25">
        <f>$P$19*(CLEF!Q301)</f>
        <v>103.55553368643464</v>
      </c>
      <c r="R321" s="25">
        <f>$P$19*(CLEF!R301)</f>
        <v>106.06446903011782</v>
      </c>
      <c r="S321" s="25">
        <f>$P$19*(CLEF!S301)</f>
        <v>102.15905055805159</v>
      </c>
      <c r="T321" s="25">
        <f>$P$19*(CLEF!T301)</f>
        <v>91.376764251162768</v>
      </c>
      <c r="U321" s="25">
        <f>$P$19*(CLEF!U301)</f>
        <v>88.549121272101871</v>
      </c>
      <c r="V321" s="25">
        <f>$P$19*(CLEF!V301)</f>
        <v>80.106547840264042</v>
      </c>
      <c r="W321" s="25">
        <f>$P$19*(CLEF!W301)</f>
        <v>69.072962018282482</v>
      </c>
      <c r="X321" s="25">
        <f>$P$19*(CLEF!X301)</f>
        <v>59.420009080775287</v>
      </c>
      <c r="Y321" s="25">
        <f>$P$19*(CLEF!Y301)</f>
        <v>48.846241511598272</v>
      </c>
      <c r="Z321" s="13">
        <f t="shared" si="4"/>
        <v>1473.1748066224216</v>
      </c>
    </row>
    <row r="322" spans="1:26" x14ac:dyDescent="0.25">
      <c r="A322" s="24">
        <v>42296</v>
      </c>
      <c r="B322" s="25">
        <f>$P$19*(CLEF!B302)</f>
        <v>40.360039115449339</v>
      </c>
      <c r="C322" s="25">
        <f>$P$19*(CLEF!C302)</f>
        <v>34.276311437595481</v>
      </c>
      <c r="D322" s="25">
        <f>$P$19*(CLEF!D302)</f>
        <v>30.176388063240818</v>
      </c>
      <c r="E322" s="25">
        <f>$P$19*(CLEF!E302)</f>
        <v>27.829748860205253</v>
      </c>
      <c r="F322" s="25">
        <f>$P$19*(CLEF!F302)</f>
        <v>26.878375162546636</v>
      </c>
      <c r="G322" s="25">
        <f>$P$19*(CLEF!G302)</f>
        <v>26.917685395192947</v>
      </c>
      <c r="H322" s="25">
        <f>$P$19*(CLEF!H302)</f>
        <v>28.662245529069615</v>
      </c>
      <c r="I322" s="25">
        <f>$P$19*(CLEF!I302)</f>
        <v>30.398860393560188</v>
      </c>
      <c r="J322" s="25">
        <f>$P$19*(CLEF!J302)</f>
        <v>38.230059409443882</v>
      </c>
      <c r="K322" s="25">
        <f>$P$19*(CLEF!K302)</f>
        <v>50.107998963114596</v>
      </c>
      <c r="L322" s="25">
        <f>$P$19*(CLEF!L302)</f>
        <v>61.730422802502389</v>
      </c>
      <c r="M322" s="25">
        <f>$P$19*(CLEF!M302)</f>
        <v>72.484252158611824</v>
      </c>
      <c r="N322" s="25">
        <f>$P$19*(CLEF!N302)</f>
        <v>84.402588709368089</v>
      </c>
      <c r="O322" s="25">
        <f>$P$19*(CLEF!O302)</f>
        <v>94.089483486608756</v>
      </c>
      <c r="P322" s="25">
        <f>$P$19*(CLEF!P302)</f>
        <v>102.2356746322818</v>
      </c>
      <c r="Q322" s="25">
        <f>$P$19*(CLEF!Q302)</f>
        <v>107.2255240321461</v>
      </c>
      <c r="R322" s="25">
        <f>$P$19*(CLEF!R302)</f>
        <v>108.95917662572572</v>
      </c>
      <c r="S322" s="25">
        <f>$P$19*(CLEF!S302)</f>
        <v>105.06506026445236</v>
      </c>
      <c r="T322" s="25">
        <f>$P$19*(CLEF!T302)</f>
        <v>96.630661104492589</v>
      </c>
      <c r="U322" s="25">
        <f>$P$19*(CLEF!U302)</f>
        <v>97.327320197631138</v>
      </c>
      <c r="V322" s="25">
        <f>$P$19*(CLEF!V302)</f>
        <v>89.610258577084153</v>
      </c>
      <c r="W322" s="25">
        <f>$P$19*(CLEF!W302)</f>
        <v>76.573532502516429</v>
      </c>
      <c r="X322" s="25">
        <f>$P$19*(CLEF!X302)</f>
        <v>64.125359189637507</v>
      </c>
      <c r="Y322" s="25">
        <f>$P$19*(CLEF!Y302)</f>
        <v>51.848717520344579</v>
      </c>
      <c r="Z322" s="13">
        <f t="shared" si="4"/>
        <v>1546.1457441328223</v>
      </c>
    </row>
    <row r="323" spans="1:26" x14ac:dyDescent="0.25">
      <c r="A323" s="24">
        <v>42297</v>
      </c>
      <c r="B323" s="25">
        <f>$P$19*(CLEF!B303)</f>
        <v>42.136749363987271</v>
      </c>
      <c r="C323" s="25">
        <f>$P$19*(CLEF!C303)</f>
        <v>35.718581499765392</v>
      </c>
      <c r="D323" s="25">
        <f>$P$19*(CLEF!D303)</f>
        <v>32.165052086870183</v>
      </c>
      <c r="E323" s="25">
        <f>$P$19*(CLEF!E303)</f>
        <v>30.384931935372514</v>
      </c>
      <c r="F323" s="25">
        <f>$P$19*(CLEF!F303)</f>
        <v>30.4894731687939</v>
      </c>
      <c r="G323" s="25">
        <f>$P$19*(CLEF!G303)</f>
        <v>34.587643118144705</v>
      </c>
      <c r="H323" s="25">
        <f>$P$19*(CLEF!H303)</f>
        <v>43.417366008531495</v>
      </c>
      <c r="I323" s="25">
        <f>$P$19*(CLEF!I303)</f>
        <v>48.344286800270837</v>
      </c>
      <c r="J323" s="25">
        <f>$P$19*(CLEF!J303)</f>
        <v>54.17560984647659</v>
      </c>
      <c r="K323" s="25">
        <f>$P$19*(CLEF!K303)</f>
        <v>66.442250410423242</v>
      </c>
      <c r="L323" s="25">
        <f>$P$19*(CLEF!L303)</f>
        <v>79.48589722754889</v>
      </c>
      <c r="M323" s="25">
        <f>$P$19*(CLEF!M303)</f>
        <v>91.352614462235863</v>
      </c>
      <c r="N323" s="25">
        <f>$P$19*(CLEF!N303)</f>
        <v>101.98037276004715</v>
      </c>
      <c r="O323" s="25">
        <f>$P$19*(CLEF!O303)</f>
        <v>110.65357164925298</v>
      </c>
      <c r="P323" s="25">
        <f>$P$19*(CLEF!P303)</f>
        <v>118.77031363300108</v>
      </c>
      <c r="Q323" s="25">
        <f>$P$19*(CLEF!Q303)</f>
        <v>121.19180553210597</v>
      </c>
      <c r="R323" s="25">
        <f>$P$19*(CLEF!R303)</f>
        <v>119.51491004918039</v>
      </c>
      <c r="S323" s="25">
        <f>$P$19*(CLEF!S303)</f>
        <v>113.91972487747086</v>
      </c>
      <c r="T323" s="25">
        <f>$P$19*(CLEF!T303)</f>
        <v>108.52446007812999</v>
      </c>
      <c r="U323" s="25">
        <f>$P$19*(CLEF!U303)</f>
        <v>110.45433349685166</v>
      </c>
      <c r="V323" s="25">
        <f>$P$19*(CLEF!V303)</f>
        <v>100.91159020288076</v>
      </c>
      <c r="W323" s="25">
        <f>$P$19*(CLEF!W303)</f>
        <v>86.869157395159277</v>
      </c>
      <c r="X323" s="25">
        <f>$P$19*(CLEF!X303)</f>
        <v>72.119038665247686</v>
      </c>
      <c r="Y323" s="25">
        <f>$P$19*(CLEF!Y303)</f>
        <v>58.189744259413629</v>
      </c>
      <c r="Z323" s="13">
        <f t="shared" si="4"/>
        <v>1811.7994785271619</v>
      </c>
    </row>
    <row r="324" spans="1:26" x14ac:dyDescent="0.25">
      <c r="A324" s="24">
        <v>42298</v>
      </c>
      <c r="B324" s="25">
        <f>$P$19*(CLEF!B304)</f>
        <v>47.165787712948124</v>
      </c>
      <c r="C324" s="25">
        <f>$P$19*(CLEF!C304)</f>
        <v>41.053179389808811</v>
      </c>
      <c r="D324" s="25">
        <f>$P$19*(CLEF!D304)</f>
        <v>37.700768423295145</v>
      </c>
      <c r="E324" s="25">
        <f>$P$19*(CLEF!E304)</f>
        <v>35.665751741952775</v>
      </c>
      <c r="F324" s="25">
        <f>$P$19*(CLEF!F304)</f>
        <v>35.816797636483422</v>
      </c>
      <c r="G324" s="25">
        <f>$P$19*(CLEF!G304)</f>
        <v>40.424268330061807</v>
      </c>
      <c r="H324" s="25">
        <f>$P$19*(CLEF!H304)</f>
        <v>51.096475851981211</v>
      </c>
      <c r="I324" s="25">
        <f>$P$19*(CLEF!I304)</f>
        <v>56.905622759656907</v>
      </c>
      <c r="J324" s="25">
        <f>$P$19*(CLEF!J304)</f>
        <v>59.205970744672435</v>
      </c>
      <c r="K324" s="25">
        <f>$P$19*(CLEF!K304)</f>
        <v>67.00979957421599</v>
      </c>
      <c r="L324" s="25">
        <f>$P$19*(CLEF!L304)</f>
        <v>76.220201605355939</v>
      </c>
      <c r="M324" s="25">
        <f>$P$19*(CLEF!M304)</f>
        <v>82.063068531535919</v>
      </c>
      <c r="N324" s="25">
        <f>$P$19*(CLEF!N304)</f>
        <v>86.152423081822946</v>
      </c>
      <c r="O324" s="25">
        <f>$P$19*(CLEF!O304)</f>
        <v>88.169133527374129</v>
      </c>
      <c r="P324" s="25">
        <f>$P$19*(CLEF!P304)</f>
        <v>88.656140041194249</v>
      </c>
      <c r="Q324" s="25">
        <f>$P$19*(CLEF!Q304)</f>
        <v>89.08486143121705</v>
      </c>
      <c r="R324" s="25">
        <f>$P$19*(CLEF!R304)</f>
        <v>88.18099577666645</v>
      </c>
      <c r="S324" s="25">
        <f>$P$19*(CLEF!S304)</f>
        <v>86.434062634388667</v>
      </c>
      <c r="T324" s="25">
        <f>$P$19*(CLEF!T304)</f>
        <v>86.375349826494826</v>
      </c>
      <c r="U324" s="25">
        <f>$P$19*(CLEF!U304)</f>
        <v>91.485477798279362</v>
      </c>
      <c r="V324" s="25">
        <f>$P$19*(CLEF!V304)</f>
        <v>85.03046087976125</v>
      </c>
      <c r="W324" s="25">
        <f>$P$19*(CLEF!W304)</f>
        <v>75.197971584384248</v>
      </c>
      <c r="X324" s="25">
        <f>$P$19*(CLEF!X304)</f>
        <v>62.716938009743529</v>
      </c>
      <c r="Y324" s="25">
        <f>$P$19*(CLEF!Y304)</f>
        <v>49.62627985352114</v>
      </c>
      <c r="Z324" s="13">
        <f t="shared" si="4"/>
        <v>1607.4377867468161</v>
      </c>
    </row>
    <row r="325" spans="1:26" x14ac:dyDescent="0.25">
      <c r="A325" s="24">
        <v>42299</v>
      </c>
      <c r="B325" s="25">
        <f>$P$19*(CLEF!B305)</f>
        <v>40.770375275790016</v>
      </c>
      <c r="C325" s="25">
        <f>$P$19*(CLEF!C305)</f>
        <v>35.267023693992641</v>
      </c>
      <c r="D325" s="25">
        <f>$P$19*(CLEF!D305)</f>
        <v>32.258258095898</v>
      </c>
      <c r="E325" s="25">
        <f>$P$19*(CLEF!E305)</f>
        <v>30.825211567895163</v>
      </c>
      <c r="F325" s="25">
        <f>$P$19*(CLEF!F305)</f>
        <v>31.162788370276939</v>
      </c>
      <c r="G325" s="25">
        <f>$P$19*(CLEF!G305)</f>
        <v>35.154583071475358</v>
      </c>
      <c r="H325" s="25">
        <f>$P$19*(CLEF!H305)</f>
        <v>46.181935557334</v>
      </c>
      <c r="I325" s="25">
        <f>$P$19*(CLEF!I305)</f>
        <v>52.030802428595479</v>
      </c>
      <c r="J325" s="25">
        <f>$P$19*(CLEF!J305)</f>
        <v>54.557504216481583</v>
      </c>
      <c r="K325" s="25">
        <f>$P$19*(CLEF!K305)</f>
        <v>61.502351879901042</v>
      </c>
      <c r="L325" s="25">
        <f>$P$19*(CLEF!L305)</f>
        <v>70.848055285809991</v>
      </c>
      <c r="M325" s="25">
        <f>$P$19*(CLEF!M305)</f>
        <v>80.740962938999303</v>
      </c>
      <c r="N325" s="25">
        <f>$P$19*(CLEF!N305)</f>
        <v>88.406530117658107</v>
      </c>
      <c r="O325" s="25">
        <f>$P$19*(CLEF!O305)</f>
        <v>95.232521498153702</v>
      </c>
      <c r="P325" s="25">
        <f>$P$19*(CLEF!P305)</f>
        <v>100.36665403777265</v>
      </c>
      <c r="Q325" s="25">
        <f>$P$19*(CLEF!Q305)</f>
        <v>103.33710959354741</v>
      </c>
      <c r="R325" s="25">
        <f>$P$19*(CLEF!R305)</f>
        <v>101.59801839026298</v>
      </c>
      <c r="S325" s="25">
        <f>$P$19*(CLEF!S305)</f>
        <v>97.302396428156456</v>
      </c>
      <c r="T325" s="25">
        <f>$P$19*(CLEF!T305)</f>
        <v>95.331169707517716</v>
      </c>
      <c r="U325" s="25">
        <f>$P$19*(CLEF!U305)</f>
        <v>98.615209067652131</v>
      </c>
      <c r="V325" s="25">
        <f>$P$19*(CLEF!V305)</f>
        <v>91.594255976761247</v>
      </c>
      <c r="W325" s="25">
        <f>$P$19*(CLEF!W305)</f>
        <v>80.298873628247378</v>
      </c>
      <c r="X325" s="25">
        <f>$P$19*(CLEF!X305)</f>
        <v>66.431953676424456</v>
      </c>
      <c r="Y325" s="25">
        <f>$P$19*(CLEF!Y305)</f>
        <v>53.065578115703985</v>
      </c>
      <c r="Z325" s="13">
        <f t="shared" si="4"/>
        <v>1642.8801226203077</v>
      </c>
    </row>
    <row r="326" spans="1:26" x14ac:dyDescent="0.25">
      <c r="A326" s="24">
        <v>42300</v>
      </c>
      <c r="B326" s="25">
        <f>$P$19*(CLEF!B306)</f>
        <v>43.143112384770419</v>
      </c>
      <c r="C326" s="25">
        <f>$P$19*(CLEF!C306)</f>
        <v>37.848287120906754</v>
      </c>
      <c r="D326" s="25">
        <f>$P$19*(CLEF!D306)</f>
        <v>34.483709499349239</v>
      </c>
      <c r="E326" s="25">
        <f>$P$19*(CLEF!E306)</f>
        <v>32.52427481121088</v>
      </c>
      <c r="F326" s="25">
        <f>$P$19*(CLEF!F306)</f>
        <v>32.308501801179304</v>
      </c>
      <c r="G326" s="25">
        <f>$P$19*(CLEF!G306)</f>
        <v>36.546260738158381</v>
      </c>
      <c r="H326" s="25">
        <f>$P$19*(CLEF!H306)</f>
        <v>47.278640061200093</v>
      </c>
      <c r="I326" s="25">
        <f>$P$19*(CLEF!I306)</f>
        <v>53.102394056399433</v>
      </c>
      <c r="J326" s="25">
        <f>$P$19*(CLEF!J306)</f>
        <v>54.557504216481583</v>
      </c>
      <c r="K326" s="25">
        <f>$P$19*(CLEF!K306)</f>
        <v>60.45669777650577</v>
      </c>
      <c r="L326" s="25">
        <f>$P$19*(CLEF!L306)</f>
        <v>67.579762440232486</v>
      </c>
      <c r="M326" s="25">
        <f>$P$19*(CLEF!M306)</f>
        <v>73.791465008948407</v>
      </c>
      <c r="N326" s="25">
        <f>$P$19*(CLEF!N306)</f>
        <v>79.148377875269645</v>
      </c>
      <c r="O326" s="25">
        <f>$P$19*(CLEF!O306)</f>
        <v>82.659221861995746</v>
      </c>
      <c r="P326" s="25">
        <f>$P$19*(CLEF!P306)</f>
        <v>85.964918713901397</v>
      </c>
      <c r="Q326" s="25">
        <f>$P$19*(CLEF!Q306)</f>
        <v>87.506121044275574</v>
      </c>
      <c r="R326" s="25">
        <f>$P$19*(CLEF!R306)</f>
        <v>86.61032074578371</v>
      </c>
      <c r="S326" s="25">
        <f>$P$19*(CLEF!S306)</f>
        <v>84.135868230299394</v>
      </c>
      <c r="T326" s="25">
        <f>$P$19*(CLEF!T306)</f>
        <v>82.303563038806232</v>
      </c>
      <c r="U326" s="25">
        <f>$P$19*(CLEF!U306)</f>
        <v>85.62558768859769</v>
      </c>
      <c r="V326" s="25">
        <f>$P$19*(CLEF!V306)</f>
        <v>82.578844780026913</v>
      </c>
      <c r="W326" s="25">
        <f>$P$19*(CLEF!W306)</f>
        <v>73.206637327865039</v>
      </c>
      <c r="X326" s="25">
        <f>$P$19*(CLEF!X306)</f>
        <v>61.373628940829128</v>
      </c>
      <c r="Y326" s="25">
        <f>$P$19*(CLEF!Y306)</f>
        <v>49.875769690384672</v>
      </c>
      <c r="Z326" s="13">
        <f t="shared" si="4"/>
        <v>1514.609469853378</v>
      </c>
    </row>
    <row r="327" spans="1:26" x14ac:dyDescent="0.25">
      <c r="A327" s="24">
        <v>42301</v>
      </c>
      <c r="B327" s="25">
        <f>$P$19*(CLEF!B307)</f>
        <v>41.036992823425038</v>
      </c>
      <c r="C327" s="25">
        <f>$P$19*(CLEF!C307)</f>
        <v>35.545144826738323</v>
      </c>
      <c r="D327" s="25">
        <f>$P$19*(CLEF!D307)</f>
        <v>32.538685211925213</v>
      </c>
      <c r="E327" s="25">
        <f>$P$19*(CLEF!E307)</f>
        <v>31.254531795444873</v>
      </c>
      <c r="F327" s="25">
        <f>$P$19*(CLEF!F307)</f>
        <v>31.658383275464097</v>
      </c>
      <c r="G327" s="25">
        <f>$P$19*(CLEF!G307)</f>
        <v>35.612961082126603</v>
      </c>
      <c r="H327" s="25">
        <f>$P$19*(CLEF!H307)</f>
        <v>44.573659434354788</v>
      </c>
      <c r="I327" s="25">
        <f>$P$19*(CLEF!I307)</f>
        <v>50.592044801859934</v>
      </c>
      <c r="J327" s="25">
        <f>$P$19*(CLEF!J307)</f>
        <v>54.408312683593238</v>
      </c>
      <c r="K327" s="25">
        <f>$P$19*(CLEF!K307)</f>
        <v>62.048441036649933</v>
      </c>
      <c r="L327" s="25">
        <f>$P$19*(CLEF!L307)</f>
        <v>68.73740235283347</v>
      </c>
      <c r="M327" s="25">
        <f>$P$19*(CLEF!M307)</f>
        <v>73.682988044545652</v>
      </c>
      <c r="N327" s="25">
        <f>$P$19*(CLEF!N307)</f>
        <v>76.198145553498449</v>
      </c>
      <c r="O327" s="25">
        <f>$P$19*(CLEF!O307)</f>
        <v>78.946210964517178</v>
      </c>
      <c r="P327" s="25">
        <f>$P$19*(CLEF!P307)</f>
        <v>81.081857484801347</v>
      </c>
      <c r="Q327" s="25">
        <f>$P$19*(CLEF!Q307)</f>
        <v>83.027157851884667</v>
      </c>
      <c r="R327" s="25">
        <f>$P$19*(CLEF!R307)</f>
        <v>82.820093319892763</v>
      </c>
      <c r="S327" s="25">
        <f>$P$19*(CLEF!S307)</f>
        <v>80.242283282474276</v>
      </c>
      <c r="T327" s="25">
        <f>$P$19*(CLEF!T307)</f>
        <v>78.084304231714327</v>
      </c>
      <c r="U327" s="25">
        <f>$P$19*(CLEF!U307)</f>
        <v>79.272051588664922</v>
      </c>
      <c r="V327" s="25">
        <f>$P$19*(CLEF!V307)</f>
        <v>73.422968880559964</v>
      </c>
      <c r="W327" s="25">
        <f>$P$19*(CLEF!W307)</f>
        <v>66.174794649834155</v>
      </c>
      <c r="X327" s="25">
        <f>$P$19*(CLEF!X307)</f>
        <v>58.276504686106421</v>
      </c>
      <c r="Y327" s="25">
        <f>$P$19*(CLEF!Y307)</f>
        <v>48.300379362546131</v>
      </c>
      <c r="Z327" s="13">
        <f t="shared" si="4"/>
        <v>1447.5362992254557</v>
      </c>
    </row>
    <row r="328" spans="1:26" x14ac:dyDescent="0.25">
      <c r="A328" s="24">
        <v>42302</v>
      </c>
      <c r="B328" s="25">
        <f>$P$19*(CLEF!B308)</f>
        <v>38.849604107685636</v>
      </c>
      <c r="C328" s="25">
        <f>$P$19*(CLEF!C308)</f>
        <v>32.675743203370438</v>
      </c>
      <c r="D328" s="25">
        <f>$P$19*(CLEF!D308)</f>
        <v>28.8994446346262</v>
      </c>
      <c r="E328" s="25">
        <f>$P$19*(CLEF!E308)</f>
        <v>26.643116992745178</v>
      </c>
      <c r="F328" s="25">
        <f>$P$19*(CLEF!F308)</f>
        <v>25.859967169228419</v>
      </c>
      <c r="G328" s="25">
        <f>$P$19*(CLEF!G308)</f>
        <v>26.454355504872083</v>
      </c>
      <c r="H328" s="25">
        <f>$P$19*(CLEF!H308)</f>
        <v>28.91982146786221</v>
      </c>
      <c r="I328" s="25">
        <f>$P$19*(CLEF!I308)</f>
        <v>32.143562157897925</v>
      </c>
      <c r="J328" s="25">
        <f>$P$19*(CLEF!J308)</f>
        <v>38.91262048680052</v>
      </c>
      <c r="K328" s="25">
        <f>$P$19*(CLEF!K308)</f>
        <v>49.129176883142968</v>
      </c>
      <c r="L328" s="25">
        <f>$P$19*(CLEF!L308)</f>
        <v>58.401939404727429</v>
      </c>
      <c r="M328" s="25">
        <f>$P$19*(CLEF!M308)</f>
        <v>65.713165122964128</v>
      </c>
      <c r="N328" s="25">
        <f>$P$19*(CLEF!N308)</f>
        <v>72.323014855270316</v>
      </c>
      <c r="O328" s="25">
        <f>$P$19*(CLEF!O308)</f>
        <v>78.688262796935362</v>
      </c>
      <c r="P328" s="25">
        <f>$P$19*(CLEF!P308)</f>
        <v>83.603693568171593</v>
      </c>
      <c r="Q328" s="25">
        <f>$P$19*(CLEF!Q308)</f>
        <v>87.246336468208497</v>
      </c>
      <c r="R328" s="25">
        <f>$P$19*(CLEF!R308)</f>
        <v>87.328953306257333</v>
      </c>
      <c r="S328" s="25">
        <f>$P$19*(CLEF!S308)</f>
        <v>82.958107616169457</v>
      </c>
      <c r="T328" s="25">
        <f>$P$19*(CLEF!T308)</f>
        <v>75.285634057478333</v>
      </c>
      <c r="U328" s="25">
        <f>$P$19*(CLEF!U308)</f>
        <v>74.269711579012011</v>
      </c>
      <c r="V328" s="25">
        <f>$P$19*(CLEF!V308)</f>
        <v>67.621308439368335</v>
      </c>
      <c r="W328" s="25">
        <f>$P$19*(CLEF!W308)</f>
        <v>59.937232752682419</v>
      </c>
      <c r="X328" s="25">
        <f>$P$19*(CLEF!X308)</f>
        <v>52.131085173167889</v>
      </c>
      <c r="Y328" s="25">
        <f>$P$19*(CLEF!Y308)</f>
        <v>42.977320963927447</v>
      </c>
      <c r="Z328" s="13">
        <f t="shared" si="4"/>
        <v>1316.973178712572</v>
      </c>
    </row>
    <row r="329" spans="1:26" x14ac:dyDescent="0.25">
      <c r="A329" s="24">
        <v>42303</v>
      </c>
      <c r="B329" s="25">
        <f>$P$19*(CLEF!B309)</f>
        <v>35.484917969267784</v>
      </c>
      <c r="C329" s="25">
        <f>$P$19*(CLEF!C309)</f>
        <v>30.391895765507307</v>
      </c>
      <c r="D329" s="25">
        <f>$P$19*(CLEF!D309)</f>
        <v>27.471044782623359</v>
      </c>
      <c r="E329" s="25">
        <f>$P$19*(CLEF!E309)</f>
        <v>25.514232452289427</v>
      </c>
      <c r="F329" s="25">
        <f>$P$19*(CLEF!F309)</f>
        <v>24.729128926328094</v>
      </c>
      <c r="G329" s="25">
        <f>$P$19*(CLEF!G309)</f>
        <v>24.88642850389299</v>
      </c>
      <c r="H329" s="25">
        <f>$P$19*(CLEF!H309)</f>
        <v>26.47385143653619</v>
      </c>
      <c r="I329" s="25">
        <f>$P$19*(CLEF!I309)</f>
        <v>29.008204062032988</v>
      </c>
      <c r="J329" s="25">
        <f>$P$19*(CLEF!J309)</f>
        <v>35.019891306127491</v>
      </c>
      <c r="K329" s="25">
        <f>$P$19*(CLEF!K309)</f>
        <v>45.047214246046288</v>
      </c>
      <c r="L329" s="25">
        <f>$P$19*(CLEF!L309)</f>
        <v>54.688214370557844</v>
      </c>
      <c r="M329" s="25">
        <f>$P$19*(CLEF!M309)</f>
        <v>62.437130477113556</v>
      </c>
      <c r="N329" s="25">
        <f>$P$19*(CLEF!N309)</f>
        <v>69.388291268465053</v>
      </c>
      <c r="O329" s="25">
        <f>$P$19*(CLEF!O309)</f>
        <v>76.507220721687773</v>
      </c>
      <c r="P329" s="25">
        <f>$P$19*(CLEF!P309)</f>
        <v>82.452616930823979</v>
      </c>
      <c r="Q329" s="25">
        <f>$P$19*(CLEF!Q309)</f>
        <v>87.128380236890663</v>
      </c>
      <c r="R329" s="25">
        <f>$P$19*(CLEF!R309)</f>
        <v>89.251865687557583</v>
      </c>
      <c r="S329" s="25">
        <f>$P$19*(CLEF!S309)</f>
        <v>86.199331090526925</v>
      </c>
      <c r="T329" s="25">
        <f>$P$19*(CLEF!T309)</f>
        <v>79.350803311483432</v>
      </c>
      <c r="U329" s="25">
        <f>$P$19*(CLEF!U309)</f>
        <v>81.423470156884832</v>
      </c>
      <c r="V329" s="25">
        <f>$P$19*(CLEF!V309)</f>
        <v>74.258825183544346</v>
      </c>
      <c r="W329" s="25">
        <f>$P$19*(CLEF!W309)</f>
        <v>63.298529335051839</v>
      </c>
      <c r="X329" s="25">
        <f>$P$19*(CLEF!X309)</f>
        <v>51.630636931195312</v>
      </c>
      <c r="Y329" s="25">
        <f>$P$19*(CLEF!Y309)</f>
        <v>40.223721591992096</v>
      </c>
      <c r="Z329" s="13">
        <f t="shared" si="4"/>
        <v>1302.2658467444271</v>
      </c>
    </row>
    <row r="330" spans="1:26" x14ac:dyDescent="0.25">
      <c r="A330" s="24">
        <v>42304</v>
      </c>
      <c r="B330" s="25">
        <f>$P$19*(CLEF!B310)</f>
        <v>31.893376935418541</v>
      </c>
      <c r="C330" s="25">
        <f>$P$19*(CLEF!C310)</f>
        <v>27.075213576290761</v>
      </c>
      <c r="D330" s="25">
        <f>$P$19*(CLEF!D310)</f>
        <v>24.453492909475251</v>
      </c>
      <c r="E330" s="25">
        <f>$P$19*(CLEF!E310)</f>
        <v>23.311470647659505</v>
      </c>
      <c r="F330" s="25">
        <f>$P$19*(CLEF!F310)</f>
        <v>23.709609832068864</v>
      </c>
      <c r="G330" s="25">
        <f>$P$19*(CLEF!G310)</f>
        <v>27.709922308883304</v>
      </c>
      <c r="H330" s="25">
        <f>$P$19*(CLEF!H310)</f>
        <v>36.500453856419263</v>
      </c>
      <c r="I330" s="25">
        <f>$P$19*(CLEF!I310)</f>
        <v>41.98108950809835</v>
      </c>
      <c r="J330" s="25">
        <f>$P$19*(CLEF!J310)</f>
        <v>44.970938463062581</v>
      </c>
      <c r="K330" s="25">
        <f>$P$19*(CLEF!K310)</f>
        <v>52.991984534381501</v>
      </c>
      <c r="L330" s="25">
        <f>$P$19*(CLEF!L310)</f>
        <v>61.670885346262033</v>
      </c>
      <c r="M330" s="25">
        <f>$P$19*(CLEF!M310)</f>
        <v>69.999964105785011</v>
      </c>
      <c r="N330" s="25">
        <f>$P$19*(CLEF!N310)</f>
        <v>77.260436249080584</v>
      </c>
      <c r="O330" s="25">
        <f>$P$19*(CLEF!O310)</f>
        <v>85.298594471768268</v>
      </c>
      <c r="P330" s="25">
        <f>$P$19*(CLEF!P310)</f>
        <v>92.515404537151952</v>
      </c>
      <c r="Q330" s="25">
        <f>$P$19*(CLEF!Q310)</f>
        <v>99.344153522568291</v>
      </c>
      <c r="R330" s="25">
        <f>$P$19*(CLEF!R310)</f>
        <v>102.96503599940024</v>
      </c>
      <c r="S330" s="25">
        <f>$P$19*(CLEF!S310)</f>
        <v>100.2401361453438</v>
      </c>
      <c r="T330" s="25">
        <f>$P$19*(CLEF!T310)</f>
        <v>94.727750933884877</v>
      </c>
      <c r="U330" s="25">
        <f>$P$19*(CLEF!U310)</f>
        <v>97.040889545891048</v>
      </c>
      <c r="V330" s="25">
        <f>$P$19*(CLEF!V310)</f>
        <v>87.636158154442512</v>
      </c>
      <c r="W330" s="25">
        <f>$P$19*(CLEF!W310)</f>
        <v>74.063006509119873</v>
      </c>
      <c r="X330" s="25">
        <f>$P$19*(CLEF!X310)</f>
        <v>60.09381619876109</v>
      </c>
      <c r="Y330" s="25">
        <f>$P$19*(CLEF!Y310)</f>
        <v>46.663935534095302</v>
      </c>
      <c r="Z330" s="13">
        <f t="shared" si="4"/>
        <v>1484.1177198253126</v>
      </c>
    </row>
    <row r="331" spans="1:26" x14ac:dyDescent="0.25">
      <c r="A331" s="24">
        <v>42305</v>
      </c>
      <c r="B331" s="25">
        <f>$P$19*(CLEF!B311)</f>
        <v>37.29850599715315</v>
      </c>
      <c r="C331" s="25">
        <f>$P$19*(CLEF!C311)</f>
        <v>31.75085280609439</v>
      </c>
      <c r="D331" s="25">
        <f>$P$19*(CLEF!D311)</f>
        <v>28.459709980159353</v>
      </c>
      <c r="E331" s="25">
        <f>$P$19*(CLEF!E311)</f>
        <v>26.852184299144234</v>
      </c>
      <c r="F331" s="25">
        <f>$P$19*(CLEF!F311)</f>
        <v>26.937351283410329</v>
      </c>
      <c r="G331" s="25">
        <f>$P$19*(CLEF!G311)</f>
        <v>31.212171919856701</v>
      </c>
      <c r="H331" s="25">
        <f>$P$19*(CLEF!H311)</f>
        <v>40.786509179579802</v>
      </c>
      <c r="I331" s="25">
        <f>$P$19*(CLEF!I311)</f>
        <v>46.010399126239456</v>
      </c>
      <c r="J331" s="25">
        <f>$P$19*(CLEF!J311)</f>
        <v>49.421809752200488</v>
      </c>
      <c r="K331" s="25">
        <f>$P$19*(CLEF!K311)</f>
        <v>59.157379527756532</v>
      </c>
      <c r="L331" s="25">
        <f>$P$19*(CLEF!L311)</f>
        <v>68.884109168788001</v>
      </c>
      <c r="M331" s="25">
        <f>$P$19*(CLEF!M311)</f>
        <v>78.822791786992781</v>
      </c>
      <c r="N331" s="25">
        <f>$P$19*(CLEF!N311)</f>
        <v>87.435232405279834</v>
      </c>
      <c r="O331" s="25">
        <f>$P$19*(CLEF!O311)</f>
        <v>98.577578053627263</v>
      </c>
      <c r="P331" s="25">
        <f>$P$19*(CLEF!P311)</f>
        <v>106.99019404971649</v>
      </c>
      <c r="Q331" s="25">
        <f>$P$19*(CLEF!Q311)</f>
        <v>113.21967622828387</v>
      </c>
      <c r="R331" s="25">
        <f>$P$19*(CLEF!R311)</f>
        <v>116.26426236425608</v>
      </c>
      <c r="S331" s="25">
        <f>$P$19*(CLEF!S311)</f>
        <v>112.69605564704526</v>
      </c>
      <c r="T331" s="25">
        <f>$P$19*(CLEF!T311)</f>
        <v>105.35012288562631</v>
      </c>
      <c r="U331" s="25">
        <f>$P$19*(CLEF!U311)</f>
        <v>107.31711106536834</v>
      </c>
      <c r="V331" s="25">
        <f>$P$19*(CLEF!V311)</f>
        <v>97.065779802805949</v>
      </c>
      <c r="W331" s="25">
        <f>$P$19*(CLEF!W311)</f>
        <v>84.031614247390578</v>
      </c>
      <c r="X331" s="25">
        <f>$P$19*(CLEF!X311)</f>
        <v>68.831695924218621</v>
      </c>
      <c r="Y331" s="25">
        <f>$P$19*(CLEF!Y311)</f>
        <v>54.697556794520409</v>
      </c>
      <c r="Z331" s="13">
        <f t="shared" si="4"/>
        <v>1678.070654295514</v>
      </c>
    </row>
    <row r="332" spans="1:26" x14ac:dyDescent="0.25">
      <c r="A332" s="24">
        <v>42306</v>
      </c>
      <c r="B332" s="25">
        <f>$P$19*(CLEF!B312)</f>
        <v>44.472508953858934</v>
      </c>
      <c r="C332" s="25">
        <f>$P$19*(CLEF!C312)</f>
        <v>37.94938693360384</v>
      </c>
      <c r="D332" s="25">
        <f>$P$19*(CLEF!D312)</f>
        <v>33.878096052008495</v>
      </c>
      <c r="E332" s="25">
        <f>$P$19*(CLEF!E312)</f>
        <v>31.722386280297894</v>
      </c>
      <c r="F332" s="25">
        <f>$P$19*(CLEF!F312)</f>
        <v>31.715271643643998</v>
      </c>
      <c r="G332" s="25">
        <f>$P$19*(CLEF!G312)</f>
        <v>35.786562924198392</v>
      </c>
      <c r="H332" s="25">
        <f>$P$19*(CLEF!H312)</f>
        <v>46.362392313721237</v>
      </c>
      <c r="I332" s="25">
        <f>$P$19*(CLEF!I312)</f>
        <v>51.222974594375884</v>
      </c>
      <c r="J332" s="25">
        <f>$P$19*(CLEF!J312)</f>
        <v>54.529515244662242</v>
      </c>
      <c r="K332" s="25">
        <f>$P$19*(CLEF!K312)</f>
        <v>66.699928083772363</v>
      </c>
      <c r="L332" s="25">
        <f>$P$19*(CLEF!L312)</f>
        <v>77.538281302166936</v>
      </c>
      <c r="M332" s="25">
        <f>$P$19*(CLEF!M312)</f>
        <v>88.28779192661159</v>
      </c>
      <c r="N332" s="25">
        <f>$P$19*(CLEF!N312)</f>
        <v>98.991914177355596</v>
      </c>
      <c r="O332" s="25">
        <f>$P$19*(CLEF!O312)</f>
        <v>108.39289934336922</v>
      </c>
      <c r="P332" s="25">
        <f>$P$19*(CLEF!P312)</f>
        <v>116.10086469768459</v>
      </c>
      <c r="Q332" s="25">
        <f>$P$19*(CLEF!Q312)</f>
        <v>122.92239731189049</v>
      </c>
      <c r="R332" s="25">
        <f>$P$19*(CLEF!R312)</f>
        <v>124.28471917306513</v>
      </c>
      <c r="S332" s="25">
        <f>$P$19*(CLEF!S312)</f>
        <v>118.00059715949688</v>
      </c>
      <c r="T332" s="25">
        <f>$P$19*(CLEF!T312)</f>
        <v>108.40605182621387</v>
      </c>
      <c r="U332" s="25">
        <f>$P$19*(CLEF!U312)</f>
        <v>108.43235918565749</v>
      </c>
      <c r="V332" s="25">
        <f>$P$19*(CLEF!V312)</f>
        <v>98.740697645744234</v>
      </c>
      <c r="W332" s="25">
        <f>$P$19*(CLEF!W312)</f>
        <v>85.333599537357301</v>
      </c>
      <c r="X332" s="25">
        <f>$P$19*(CLEF!X312)</f>
        <v>70.010533727770749</v>
      </c>
      <c r="Y332" s="25">
        <f>$P$19*(CLEF!Y312)</f>
        <v>55.27834541422969</v>
      </c>
      <c r="Z332" s="13">
        <f t="shared" si="4"/>
        <v>1815.0600754527572</v>
      </c>
    </row>
    <row r="333" spans="1:26" x14ac:dyDescent="0.25">
      <c r="A333" s="24">
        <v>42307</v>
      </c>
      <c r="B333" s="25">
        <f>$P$19*(CLEF!B313)</f>
        <v>43.48398259407071</v>
      </c>
      <c r="C333" s="25">
        <f>$P$19*(CLEF!C313)</f>
        <v>36.92910183797774</v>
      </c>
      <c r="D333" s="25">
        <f>$P$19*(CLEF!D313)</f>
        <v>32.820325961368077</v>
      </c>
      <c r="E333" s="25">
        <f>$P$19*(CLEF!E313)</f>
        <v>30.608170267058743</v>
      </c>
      <c r="F333" s="25">
        <f>$P$19*(CLEF!F313)</f>
        <v>30.350124753469913</v>
      </c>
      <c r="G333" s="25">
        <f>$P$19*(CLEF!G313)</f>
        <v>34.291104838993256</v>
      </c>
      <c r="H333" s="25">
        <f>$P$19*(CLEF!H313)</f>
        <v>44.085829868024319</v>
      </c>
      <c r="I333" s="25">
        <f>$P$19*(CLEF!I313)</f>
        <v>49.297556351312458</v>
      </c>
      <c r="J333" s="25">
        <f>$P$19*(CLEF!J313)</f>
        <v>52.496563575338072</v>
      </c>
      <c r="K333" s="25">
        <f>$P$19*(CLEF!K313)</f>
        <v>63.188021270149733</v>
      </c>
      <c r="L333" s="25">
        <f>$P$19*(CLEF!L313)</f>
        <v>75.49403709706705</v>
      </c>
      <c r="M333" s="25">
        <f>$P$19*(CLEF!M313)</f>
        <v>86.293185408003296</v>
      </c>
      <c r="N333" s="25">
        <f>$P$19*(CLEF!N313)</f>
        <v>95.948877997274167</v>
      </c>
      <c r="O333" s="25">
        <f>$P$19*(CLEF!O313)</f>
        <v>104.09615830114076</v>
      </c>
      <c r="P333" s="25">
        <f>$P$19*(CLEF!P313)</f>
        <v>108.94599063032125</v>
      </c>
      <c r="Q333" s="25">
        <f>$P$19*(CLEF!Q313)</f>
        <v>112.74970446777773</v>
      </c>
      <c r="R333" s="25">
        <f>$P$19*(CLEF!R313)</f>
        <v>115.39413587824397</v>
      </c>
      <c r="S333" s="25">
        <f>$P$19*(CLEF!S313)</f>
        <v>110.34814655736868</v>
      </c>
      <c r="T333" s="25">
        <f>$P$19*(CLEF!T313)</f>
        <v>103.65840128666123</v>
      </c>
      <c r="U333" s="25">
        <f>$P$19*(CLEF!U313)</f>
        <v>105.01327218870685</v>
      </c>
      <c r="V333" s="25">
        <f>$P$19*(CLEF!V313)</f>
        <v>95.639774502992694</v>
      </c>
      <c r="W333" s="25">
        <f>$P$19*(CLEF!W313)</f>
        <v>83.904280483714231</v>
      </c>
      <c r="X333" s="25">
        <f>$P$19*(CLEF!X313)</f>
        <v>69.683246478124943</v>
      </c>
      <c r="Y333" s="25">
        <f>$P$19*(CLEF!Y313)</f>
        <v>55.805565005015517</v>
      </c>
      <c r="Z333" s="13">
        <f t="shared" si="4"/>
        <v>1740.5255576001755</v>
      </c>
    </row>
    <row r="334" spans="1:26" x14ac:dyDescent="0.25">
      <c r="A334" s="24">
        <v>42308</v>
      </c>
      <c r="B334" s="25">
        <f>$P$19*(CLEF!B314)</f>
        <v>44.489359388094023</v>
      </c>
      <c r="C334" s="25">
        <f>$P$19*(CLEF!C314)</f>
        <v>37.693012260496488</v>
      </c>
      <c r="D334" s="25">
        <f>$P$19*(CLEF!D314)</f>
        <v>33.277847805908237</v>
      </c>
      <c r="E334" s="25">
        <f>$P$19*(CLEF!E314)</f>
        <v>31.127538343834111</v>
      </c>
      <c r="F334" s="25">
        <f>$P$19*(CLEF!F314)</f>
        <v>30.6780998085097</v>
      </c>
      <c r="G334" s="25">
        <f>$P$19*(CLEF!G314)</f>
        <v>34.580214101763161</v>
      </c>
      <c r="H334" s="25">
        <f>$P$19*(CLEF!H314)</f>
        <v>44.447239286892028</v>
      </c>
      <c r="I334" s="25">
        <f>$P$19*(CLEF!I314)</f>
        <v>49.920387275209897</v>
      </c>
      <c r="J334" s="25">
        <f>$P$19*(CLEF!J314)</f>
        <v>53.498971715105704</v>
      </c>
      <c r="K334" s="25">
        <f>$P$19*(CLEF!K314)</f>
        <v>63.943400352444911</v>
      </c>
      <c r="L334" s="25">
        <f>$P$19*(CLEF!L314)</f>
        <v>74.280598772397752</v>
      </c>
      <c r="M334" s="25">
        <f>$P$19*(CLEF!M314)</f>
        <v>84.216999344863765</v>
      </c>
      <c r="N334" s="25">
        <f>$P$19*(CLEF!N314)</f>
        <v>91.89675669884393</v>
      </c>
      <c r="O334" s="25">
        <f>$P$19*(CLEF!O314)</f>
        <v>97.414578525212434</v>
      </c>
      <c r="P334" s="25">
        <f>$P$19*(CLEF!P314)</f>
        <v>101.59801839026298</v>
      </c>
      <c r="Q334" s="25">
        <f>$P$19*(CLEF!Q314)</f>
        <v>104.79331529516779</v>
      </c>
      <c r="R334" s="25">
        <f>$P$19*(CLEF!R314)</f>
        <v>105.49279901834672</v>
      </c>
      <c r="S334" s="25">
        <f>$P$19*(CLEF!S314)</f>
        <v>98.878827241184993</v>
      </c>
      <c r="T334" s="25">
        <f>$P$19*(CLEF!T314)</f>
        <v>87.411609242292627</v>
      </c>
      <c r="U334" s="25">
        <f>$P$19*(CLEF!U314)</f>
        <v>81.423470156884832</v>
      </c>
      <c r="V334" s="25">
        <f>$P$19*(CLEF!V314)</f>
        <v>70.656789532009881</v>
      </c>
      <c r="W334" s="25">
        <f>$P$19*(CLEF!W314)</f>
        <v>61.939030109122257</v>
      </c>
      <c r="X334" s="25">
        <f>$P$19*(CLEF!X314)</f>
        <v>52.24059464357974</v>
      </c>
      <c r="Y334" s="25">
        <f>$P$19*(CLEF!Y314)</f>
        <v>42.358445718963637</v>
      </c>
      <c r="Z334" s="13">
        <f t="shared" si="4"/>
        <v>1578.2579030273916</v>
      </c>
    </row>
    <row r="335" spans="1:26" x14ac:dyDescent="0.25">
      <c r="A335" s="24">
        <v>42309</v>
      </c>
      <c r="B335" s="25">
        <f>$P$19*(CLEF!B315)</f>
        <v>33.504140169085836</v>
      </c>
      <c r="C335" s="25">
        <f>$P$19*(CLEF!C315)</f>
        <v>28.050102319035307</v>
      </c>
      <c r="D335" s="25">
        <f>$P$19*(CLEF!D315)</f>
        <v>25.126478969745957</v>
      </c>
      <c r="E335" s="25">
        <f>$P$19*(CLEF!E315)</f>
        <v>23.568344418532455</v>
      </c>
      <c r="F335" s="25">
        <f>$P$19*(CLEF!F315)</f>
        <v>23.007503751085558</v>
      </c>
      <c r="G335" s="25">
        <f>$P$19*(CLEF!G315)</f>
        <v>23.641995449957477</v>
      </c>
      <c r="H335" s="25">
        <f>$P$19*(CLEF!H315)</f>
        <v>26.408892924789015</v>
      </c>
      <c r="I335" s="25">
        <f>$P$19*(CLEF!I315)</f>
        <v>29.383622528815508</v>
      </c>
      <c r="J335" s="25">
        <f>$P$19*(CLEF!J315)</f>
        <v>35.83191978013447</v>
      </c>
      <c r="K335" s="25">
        <f>$P$19*(CLEF!K315)</f>
        <v>44.472508953858934</v>
      </c>
      <c r="L335" s="25">
        <f>$P$19*(CLEF!L315)</f>
        <v>51.313426589114357</v>
      </c>
      <c r="M335" s="25">
        <f>$P$19*(CLEF!M315)</f>
        <v>54.604168461208928</v>
      </c>
      <c r="N335" s="25">
        <f>$P$19*(CLEF!N315)</f>
        <v>55.881086356444648</v>
      </c>
      <c r="O335" s="25">
        <f>$P$19*(CLEF!O315)</f>
        <v>55.843319297385356</v>
      </c>
      <c r="P335" s="25">
        <f>$P$19*(CLEF!P315)</f>
        <v>56.231036873614762</v>
      </c>
      <c r="Q335" s="25">
        <f>$P$19*(CLEF!Q315)</f>
        <v>56.487095571158285</v>
      </c>
      <c r="R335" s="25">
        <f>$P$19*(CLEF!R315)</f>
        <v>55.673525519400442</v>
      </c>
      <c r="S335" s="25">
        <f>$P$19*(CLEF!S315)</f>
        <v>52.698120876669385</v>
      </c>
      <c r="T335" s="25">
        <f>$P$19*(CLEF!T315)</f>
        <v>50.663953180175305</v>
      </c>
      <c r="U335" s="25">
        <f>$P$19*(CLEF!U315)</f>
        <v>53.591410525889508</v>
      </c>
      <c r="V335" s="25">
        <f>$P$19*(CLEF!V315)</f>
        <v>49.014135845568745</v>
      </c>
      <c r="W335" s="25">
        <f>$P$19*(CLEF!W315)</f>
        <v>43.542313997117276</v>
      </c>
      <c r="X335" s="25">
        <f>$P$19*(CLEF!X315)</f>
        <v>37.352531036265326</v>
      </c>
      <c r="Y335" s="25">
        <f>$P$19*(CLEF!Y315)</f>
        <v>31.388860907020614</v>
      </c>
      <c r="Z335" s="13">
        <f t="shared" si="4"/>
        <v>997.28049430207352</v>
      </c>
    </row>
    <row r="336" spans="1:26" x14ac:dyDescent="0.25">
      <c r="A336" s="24">
        <v>42310</v>
      </c>
      <c r="B336" s="25">
        <f>$P$19*(CLEF!B316)</f>
        <v>99.583529348675711</v>
      </c>
      <c r="C336" s="25">
        <f>$P$19*(CLEF!C316)</f>
        <v>21.923824462128692</v>
      </c>
      <c r="D336" s="25">
        <f>$P$19*(CLEF!D316)</f>
        <v>21.412242071121341</v>
      </c>
      <c r="E336" s="25">
        <f>$P$19*(CLEF!E316)</f>
        <v>21.371342784597811</v>
      </c>
      <c r="F336" s="25">
        <f>$P$19*(CLEF!F316)</f>
        <v>22.05414682801301</v>
      </c>
      <c r="G336" s="25">
        <f>$P$19*(CLEF!G316)</f>
        <v>24.142145270564221</v>
      </c>
      <c r="H336" s="25">
        <f>$P$19*(CLEF!H316)</f>
        <v>28.030034280100335</v>
      </c>
      <c r="I336" s="25">
        <f>$P$19*(CLEF!I316)</f>
        <v>35.907578373475175</v>
      </c>
      <c r="J336" s="25">
        <f>$P$19*(CLEF!J316)</f>
        <v>43.550650246367717</v>
      </c>
      <c r="K336" s="25">
        <f>$P$19*(CLEF!K316)</f>
        <v>46.828039757135947</v>
      </c>
      <c r="L336" s="25">
        <f>$P$19*(CLEF!L316)</f>
        <v>47.296013929702532</v>
      </c>
      <c r="M336" s="25">
        <f>$P$19*(CLEF!M316)</f>
        <v>46.388200575399253</v>
      </c>
      <c r="N336" s="25">
        <f>$P$19*(CLEF!N316)</f>
        <v>45.557371156384967</v>
      </c>
      <c r="O336" s="25">
        <f>$P$19*(CLEF!O316)</f>
        <v>44.262147823276159</v>
      </c>
      <c r="P336" s="25">
        <f>$P$19*(CLEF!P316)</f>
        <v>43.684138751235118</v>
      </c>
      <c r="Q336" s="25">
        <f>$P$19*(CLEF!Q316)</f>
        <v>43.068466748445609</v>
      </c>
      <c r="R336" s="25">
        <f>$P$19*(CLEF!R316)</f>
        <v>43.309222972849604</v>
      </c>
      <c r="S336" s="25">
        <f>$P$19*(CLEF!S316)</f>
        <v>46.975114014371151</v>
      </c>
      <c r="T336" s="25">
        <f>$P$19*(CLEF!T316)</f>
        <v>54.622839744526502</v>
      </c>
      <c r="U336" s="25">
        <f>$P$19*(CLEF!U316)</f>
        <v>52.405074287081945</v>
      </c>
      <c r="V336" s="25">
        <f>$P$19*(CLEF!V316)</f>
        <v>48.599343312692675</v>
      </c>
      <c r="W336" s="25">
        <f>$P$19*(CLEF!W316)</f>
        <v>42.432473766686421</v>
      </c>
      <c r="X336" s="25">
        <f>$P$19*(CLEF!X316)</f>
        <v>35.162073527549865</v>
      </c>
      <c r="Y336" s="25">
        <f>$P$19*(CLEF!Y316)</f>
        <v>29.205851165761832</v>
      </c>
      <c r="Z336" s="13">
        <f t="shared" si="4"/>
        <v>987.77186519814347</v>
      </c>
    </row>
    <row r="337" spans="1:26" x14ac:dyDescent="0.25">
      <c r="A337" s="24">
        <v>42311</v>
      </c>
      <c r="B337" s="25">
        <f>$P$19*(CLEF!B317)</f>
        <v>24.672623159872572</v>
      </c>
      <c r="C337" s="25">
        <f>$P$19*(CLEF!C317)</f>
        <v>23.317570332502289</v>
      </c>
      <c r="D337" s="25">
        <f>$P$19*(CLEF!D317)</f>
        <v>22.573295876272525</v>
      </c>
      <c r="E337" s="25">
        <f>$P$19*(CLEF!E317)</f>
        <v>22.856268351008417</v>
      </c>
      <c r="F337" s="25">
        <f>$P$19*(CLEF!F317)</f>
        <v>24.503493648698008</v>
      </c>
      <c r="G337" s="25">
        <f>$P$19*(CLEF!G317)</f>
        <v>30.517381151927047</v>
      </c>
      <c r="H337" s="25">
        <f>$P$19*(CLEF!H317)</f>
        <v>41.768548066333274</v>
      </c>
      <c r="I337" s="25">
        <f>$P$19*(CLEF!I317)</f>
        <v>46.689827577172814</v>
      </c>
      <c r="J337" s="25">
        <f>$P$19*(CLEF!J317)</f>
        <v>48.002337805712187</v>
      </c>
      <c r="K337" s="25">
        <f>$P$19*(CLEF!K317)</f>
        <v>49.697498830606342</v>
      </c>
      <c r="L337" s="25">
        <f>$P$19*(CLEF!L317)</f>
        <v>51.77597292387037</v>
      </c>
      <c r="M337" s="25">
        <f>$P$19*(CLEF!M317)</f>
        <v>53.360463108571935</v>
      </c>
      <c r="N337" s="25">
        <f>$P$19*(CLEF!N317)</f>
        <v>53.545181146521472</v>
      </c>
      <c r="O337" s="25">
        <f>$P$19*(CLEF!O317)</f>
        <v>53.83212485959374</v>
      </c>
      <c r="P337" s="25">
        <f>$P$19*(CLEF!P317)</f>
        <v>53.231350386512844</v>
      </c>
      <c r="Q337" s="25">
        <f>$P$19*(CLEF!Q317)</f>
        <v>52.31366479063486</v>
      </c>
      <c r="R337" s="25">
        <f>$P$19*(CLEF!R317)</f>
        <v>53.130014390060971</v>
      </c>
      <c r="S337" s="25">
        <f>$P$19*(CLEF!S317)</f>
        <v>56.743735950989766</v>
      </c>
      <c r="T337" s="25">
        <f>$P$19*(CLEF!T317)</f>
        <v>64.713429609840631</v>
      </c>
      <c r="U337" s="25">
        <f>$P$19*(CLEF!U317)</f>
        <v>62.038490599102424</v>
      </c>
      <c r="V337" s="25">
        <f>$P$19*(CLEF!V317)</f>
        <v>56.972349058933581</v>
      </c>
      <c r="W337" s="25">
        <f>$P$19*(CLEF!W317)</f>
        <v>48.78445831489222</v>
      </c>
      <c r="X337" s="25">
        <f>$P$19*(CLEF!X317)</f>
        <v>39.903884104598212</v>
      </c>
      <c r="Y337" s="25">
        <f>$P$19*(CLEF!Y317)</f>
        <v>32.122079410188483</v>
      </c>
      <c r="Z337" s="13">
        <f t="shared" si="4"/>
        <v>1067.066043454417</v>
      </c>
    </row>
    <row r="338" spans="1:26" x14ac:dyDescent="0.25">
      <c r="A338" s="24">
        <v>42312</v>
      </c>
      <c r="B338" s="25">
        <f>$P$19*(CLEF!B318)</f>
        <v>27.147567591859683</v>
      </c>
      <c r="C338" s="25">
        <f>$P$19*(CLEF!C318)</f>
        <v>24.173190268670147</v>
      </c>
      <c r="D338" s="25">
        <f>$P$19*(CLEF!D318)</f>
        <v>22.579298215108267</v>
      </c>
      <c r="E338" s="25">
        <f>$P$19*(CLEF!E318)</f>
        <v>22.274196280050589</v>
      </c>
      <c r="F338" s="25">
        <f>$P$19*(CLEF!F318)</f>
        <v>23.025685511654611</v>
      </c>
      <c r="G338" s="25">
        <f>$P$19*(CLEF!G318)</f>
        <v>27.630181566591631</v>
      </c>
      <c r="H338" s="25">
        <f>$P$19*(CLEF!H318)</f>
        <v>35.990894985689408</v>
      </c>
      <c r="I338" s="25">
        <f>$P$19*(CLEF!I318)</f>
        <v>42.55599747148068</v>
      </c>
      <c r="J338" s="25">
        <f>$P$19*(CLEF!J318)</f>
        <v>48.081141393206586</v>
      </c>
      <c r="K338" s="25">
        <f>$P$19*(CLEF!K318)</f>
        <v>52.560653553243746</v>
      </c>
      <c r="L338" s="25">
        <f>$P$19*(CLEF!L318)</f>
        <v>57.067740166652221</v>
      </c>
      <c r="M338" s="25">
        <f>$P$19*(CLEF!M318)</f>
        <v>61.13634086740548</v>
      </c>
      <c r="N338" s="25">
        <f>$P$19*(CLEF!N318)</f>
        <v>63.117748224960806</v>
      </c>
      <c r="O338" s="25">
        <f>$P$19*(CLEF!O318)</f>
        <v>64.937192971630424</v>
      </c>
      <c r="P338" s="25">
        <f>$P$19*(CLEF!P318)</f>
        <v>65.918134322050406</v>
      </c>
      <c r="Q338" s="25">
        <f>$P$19*(CLEF!Q318)</f>
        <v>66.710245563641507</v>
      </c>
      <c r="R338" s="25">
        <f>$P$19*(CLEF!R318)</f>
        <v>65.447182319170096</v>
      </c>
      <c r="S338" s="25">
        <f>$P$19*(CLEF!S318)</f>
        <v>67.517467379071348</v>
      </c>
      <c r="T338" s="25">
        <f>$P$19*(CLEF!T318)</f>
        <v>75.823680997793133</v>
      </c>
      <c r="U338" s="25">
        <f>$P$19*(CLEF!U318)</f>
        <v>73.195829128370249</v>
      </c>
      <c r="V338" s="25">
        <f>$P$19*(CLEF!V318)</f>
        <v>67.227136902663958</v>
      </c>
      <c r="W338" s="25">
        <f>$P$19*(CLEF!W318)</f>
        <v>57.115465642439929</v>
      </c>
      <c r="X338" s="25">
        <f>$P$19*(CLEF!X318)</f>
        <v>47.713944275469473</v>
      </c>
      <c r="Y338" s="25">
        <f>$P$19*(CLEF!Y318)</f>
        <v>38.98357495403873</v>
      </c>
      <c r="Z338" s="13">
        <f t="shared" si="4"/>
        <v>1197.9304905529129</v>
      </c>
    </row>
    <row r="339" spans="1:26" x14ac:dyDescent="0.25">
      <c r="A339" s="24">
        <v>42313</v>
      </c>
      <c r="B339" s="25">
        <f>$P$19*(CLEF!B319)</f>
        <v>32.473863543130555</v>
      </c>
      <c r="C339" s="25">
        <f>$P$19*(CLEF!C319)</f>
        <v>28.331808896720641</v>
      </c>
      <c r="D339" s="25">
        <f>$P$19*(CLEF!D319)</f>
        <v>26.292168679002909</v>
      </c>
      <c r="E339" s="25">
        <f>$P$19*(CLEF!E319)</f>
        <v>25.329520398725592</v>
      </c>
      <c r="F339" s="25">
        <f>$P$19*(CLEF!F319)</f>
        <v>25.969291123684222</v>
      </c>
      <c r="G339" s="25">
        <f>$P$19*(CLEF!G319)</f>
        <v>30.4476351316369</v>
      </c>
      <c r="H339" s="25">
        <f>$P$19*(CLEF!H319)</f>
        <v>39.307629837499924</v>
      </c>
      <c r="I339" s="25">
        <f>$P$19*(CLEF!I319)</f>
        <v>42.539517271239589</v>
      </c>
      <c r="J339" s="25">
        <f>$P$19*(CLEF!J319)</f>
        <v>51.186816138187027</v>
      </c>
      <c r="K339" s="25">
        <f>$P$19*(CLEF!K319)</f>
        <v>60.201585808776613</v>
      </c>
      <c r="L339" s="25">
        <f>$P$19*(CLEF!L319)</f>
        <v>67.486330620385047</v>
      </c>
      <c r="M339" s="25">
        <f>$P$19*(CLEF!M319)</f>
        <v>73.390498800744425</v>
      </c>
      <c r="N339" s="25">
        <f>$P$19*(CLEF!N319)</f>
        <v>77.415968039115995</v>
      </c>
      <c r="O339" s="25">
        <f>$P$19*(CLEF!O319)</f>
        <v>79.429594132288372</v>
      </c>
      <c r="P339" s="25">
        <f>$P$19*(CLEF!P319)</f>
        <v>80.197025368381432</v>
      </c>
      <c r="Q339" s="25">
        <f>$P$19*(CLEF!Q319)</f>
        <v>78.688262796935362</v>
      </c>
      <c r="R339" s="25">
        <f>$P$19*(CLEF!R319)</f>
        <v>76.187118724446862</v>
      </c>
      <c r="S339" s="25">
        <f>$P$19*(CLEF!S319)</f>
        <v>78.128962111403126</v>
      </c>
      <c r="T339" s="25">
        <f>$P$19*(CLEF!T319)</f>
        <v>85.824424488199469</v>
      </c>
      <c r="U339" s="25">
        <f>$P$19*(CLEF!U319)</f>
        <v>81.937235651787773</v>
      </c>
      <c r="V339" s="25">
        <f>$P$19*(CLEF!V319)</f>
        <v>75.483061334773268</v>
      </c>
      <c r="W339" s="25">
        <f>$P$19*(CLEF!W319)</f>
        <v>65.846358797097096</v>
      </c>
      <c r="X339" s="25">
        <f>$P$19*(CLEF!X319)</f>
        <v>54.110542418910057</v>
      </c>
      <c r="Y339" s="25">
        <f>$P$19*(CLEF!Y319)</f>
        <v>43.309222972849604</v>
      </c>
      <c r="Z339" s="13">
        <f t="shared" si="4"/>
        <v>1379.5144430859218</v>
      </c>
    </row>
    <row r="340" spans="1:26" x14ac:dyDescent="0.25">
      <c r="A340" s="24">
        <v>42314</v>
      </c>
      <c r="B340" s="25">
        <f>$P$19*(CLEF!B320)</f>
        <v>35.515025014658335</v>
      </c>
      <c r="C340" s="25">
        <f>$P$19*(CLEF!C320)</f>
        <v>30.713094501163575</v>
      </c>
      <c r="D340" s="25">
        <f>$P$19*(CLEF!D320)</f>
        <v>27.789777951380014</v>
      </c>
      <c r="E340" s="25">
        <f>$P$19*(CLEF!E320)</f>
        <v>26.298646577020591</v>
      </c>
      <c r="F340" s="25">
        <f>$P$19*(CLEF!F320)</f>
        <v>26.525875696036429</v>
      </c>
      <c r="G340" s="25">
        <f>$P$19*(CLEF!G320)</f>
        <v>31.09230826534354</v>
      </c>
      <c r="H340" s="25">
        <f>$P$19*(CLEF!H320)</f>
        <v>39.664843803047802</v>
      </c>
      <c r="I340" s="25">
        <f>$P$19*(CLEF!I320)</f>
        <v>46.569059482504073</v>
      </c>
      <c r="J340" s="25">
        <f>$P$19*(CLEF!J320)</f>
        <v>54.231413046053412</v>
      </c>
      <c r="K340" s="25">
        <f>$P$19*(CLEF!K320)</f>
        <v>63.399074993635068</v>
      </c>
      <c r="L340" s="25">
        <f>$P$19*(CLEF!L320)</f>
        <v>73.033801886119178</v>
      </c>
      <c r="M340" s="25">
        <f>$P$19*(CLEF!M320)</f>
        <v>81.503283110763704</v>
      </c>
      <c r="N340" s="25">
        <f>$P$19*(CLEF!N320)</f>
        <v>88.28779192661159</v>
      </c>
      <c r="O340" s="25">
        <f>$P$19*(CLEF!O320)</f>
        <v>93.465586145183352</v>
      </c>
      <c r="P340" s="25">
        <f>$P$19*(CLEF!P320)</f>
        <v>95.98600392914777</v>
      </c>
      <c r="Q340" s="25">
        <f>$P$19*(CLEF!Q320)</f>
        <v>95.800446082408016</v>
      </c>
      <c r="R340" s="25">
        <f>$P$19*(CLEF!R320)</f>
        <v>91.55798940267114</v>
      </c>
      <c r="S340" s="25">
        <f>$P$19*(CLEF!S320)</f>
        <v>87.588860761710364</v>
      </c>
      <c r="T340" s="25">
        <f>$P$19*(CLEF!T320)</f>
        <v>91.824111044212927</v>
      </c>
      <c r="U340" s="25">
        <f>$P$19*(CLEF!U320)</f>
        <v>85.497051462358954</v>
      </c>
      <c r="V340" s="25">
        <f>$P$19*(CLEF!V320)</f>
        <v>75.779686985955621</v>
      </c>
      <c r="W340" s="25">
        <f>$P$19*(CLEF!W320)</f>
        <v>63.953502394429606</v>
      </c>
      <c r="X340" s="25">
        <f>$P$19*(CLEF!X320)</f>
        <v>51.567116666806257</v>
      </c>
      <c r="Y340" s="25">
        <f>$P$19*(CLEF!Y320)</f>
        <v>41.109857506571878</v>
      </c>
      <c r="Z340" s="13">
        <f t="shared" si="4"/>
        <v>1498.754208635793</v>
      </c>
    </row>
    <row r="341" spans="1:26" x14ac:dyDescent="0.25">
      <c r="A341" s="24">
        <v>42315</v>
      </c>
      <c r="B341" s="25">
        <f>$P$19*(CLEF!B321)</f>
        <v>33.132259671116572</v>
      </c>
      <c r="C341" s="25">
        <f>$P$19*(CLEF!C321)</f>
        <v>28.392357714140694</v>
      </c>
      <c r="D341" s="25">
        <f>$P$19*(CLEF!D321)</f>
        <v>25.597252238973994</v>
      </c>
      <c r="E341" s="25">
        <f>$P$19*(CLEF!E321)</f>
        <v>24.547286186217676</v>
      </c>
      <c r="F341" s="25">
        <f>$P$19*(CLEF!F321)</f>
        <v>24.798279300763681</v>
      </c>
      <c r="G341" s="25">
        <f>$P$19*(CLEF!G321)</f>
        <v>28.709607154208065</v>
      </c>
      <c r="H341" s="25">
        <f>$P$19*(CLEF!H321)</f>
        <v>37.460698408448962</v>
      </c>
      <c r="I341" s="25">
        <f>$P$19*(CLEF!I321)</f>
        <v>43.575663781627597</v>
      </c>
      <c r="J341" s="25">
        <f>$P$19*(CLEF!J321)</f>
        <v>50.699926519367189</v>
      </c>
      <c r="K341" s="25">
        <f>$P$19*(CLEF!K321)</f>
        <v>59.235135049839059</v>
      </c>
      <c r="L341" s="25">
        <f>$P$19*(CLEF!L321)</f>
        <v>67.351487649559033</v>
      </c>
      <c r="M341" s="25">
        <f>$P$19*(CLEF!M321)</f>
        <v>74.968100558570754</v>
      </c>
      <c r="N341" s="25">
        <f>$P$19*(CLEF!N321)</f>
        <v>81.332303227537253</v>
      </c>
      <c r="O341" s="25">
        <f>$P$19*(CLEF!O321)</f>
        <v>86.669113345486579</v>
      </c>
      <c r="P341" s="25">
        <f>$P$19*(CLEF!P321)</f>
        <v>89.001417950026408</v>
      </c>
      <c r="Q341" s="25">
        <f>$P$19*(CLEF!Q321)</f>
        <v>88.501578120597813</v>
      </c>
      <c r="R341" s="25">
        <f>$P$19*(CLEF!R321)</f>
        <v>83.765481036036505</v>
      </c>
      <c r="S341" s="25">
        <f>$P$19*(CLEF!S321)</f>
        <v>80.016121378904487</v>
      </c>
      <c r="T341" s="25">
        <f>$P$19*(CLEF!T321)</f>
        <v>82.498506796044495</v>
      </c>
      <c r="U341" s="25">
        <f>$P$19*(CLEF!U321)</f>
        <v>74.585764141943642</v>
      </c>
      <c r="V341" s="25">
        <f>$P$19*(CLEF!V321)</f>
        <v>66.741202790757498</v>
      </c>
      <c r="W341" s="25">
        <f>$P$19*(CLEF!W321)</f>
        <v>58.006795604829783</v>
      </c>
      <c r="X341" s="25">
        <f>$P$19*(CLEF!X321)</f>
        <v>49.617381072016912</v>
      </c>
      <c r="Y341" s="25">
        <f>$P$19*(CLEF!Y321)</f>
        <v>41.426351318207537</v>
      </c>
      <c r="Z341" s="13">
        <f t="shared" si="4"/>
        <v>1380.6300710152223</v>
      </c>
    </row>
    <row r="342" spans="1:26" x14ac:dyDescent="0.25">
      <c r="A342" s="24">
        <v>42316</v>
      </c>
      <c r="B342" s="25">
        <f>$P$19*(CLEF!B322)</f>
        <v>34.217169748728018</v>
      </c>
      <c r="C342" s="25">
        <f>$P$19*(CLEF!C322)</f>
        <v>29.369928658546439</v>
      </c>
      <c r="D342" s="25">
        <f>$P$19*(CLEF!D322)</f>
        <v>26.233903503157844</v>
      </c>
      <c r="E342" s="25">
        <f>$P$19*(CLEF!E322)</f>
        <v>24.92425460889098</v>
      </c>
      <c r="F342" s="25">
        <f>$P$19*(CLEF!F322)</f>
        <v>24.660075099981459</v>
      </c>
      <c r="G342" s="25">
        <f>$P$19*(CLEF!G322)</f>
        <v>25.782936156772063</v>
      </c>
      <c r="H342" s="25">
        <f>$P$19*(CLEF!H322)</f>
        <v>28.601409461136981</v>
      </c>
      <c r="I342" s="25">
        <f>$P$19*(CLEF!I322)</f>
        <v>34.513388860643268</v>
      </c>
      <c r="J342" s="25">
        <f>$P$19*(CLEF!J322)</f>
        <v>46.139021527631968</v>
      </c>
      <c r="K342" s="25">
        <f>$P$19*(CLEF!K322)</f>
        <v>56.610590550901286</v>
      </c>
      <c r="L342" s="25">
        <f>$P$19*(CLEF!L322)</f>
        <v>64.368373123278573</v>
      </c>
      <c r="M342" s="25">
        <f>$P$19*(CLEF!M322)</f>
        <v>70.83742262829513</v>
      </c>
      <c r="N342" s="25">
        <f>$P$19*(CLEF!N322)</f>
        <v>76.518270690363991</v>
      </c>
      <c r="O342" s="25">
        <f>$P$19*(CLEF!O322)</f>
        <v>78.946210964517178</v>
      </c>
      <c r="P342" s="25">
        <f>$P$19*(CLEF!P322)</f>
        <v>78.587441457651892</v>
      </c>
      <c r="Q342" s="25">
        <f>$P$19*(CLEF!Q322)</f>
        <v>75.966749706214074</v>
      </c>
      <c r="R342" s="25">
        <f>$P$19*(CLEF!R322)</f>
        <v>72.290788938390463</v>
      </c>
      <c r="S342" s="25">
        <f>$P$19*(CLEF!S322)</f>
        <v>73.477101638614343</v>
      </c>
      <c r="T342" s="25">
        <f>$P$19*(CLEF!T322)</f>
        <v>76.120974506417227</v>
      </c>
      <c r="U342" s="25">
        <f>$P$19*(CLEF!U322)</f>
        <v>69.504091924061413</v>
      </c>
      <c r="V342" s="25">
        <f>$P$19*(CLEF!V322)</f>
        <v>62.997371110156422</v>
      </c>
      <c r="W342" s="25">
        <f>$P$19*(CLEF!W322)</f>
        <v>55.711235128357238</v>
      </c>
      <c r="X342" s="25">
        <f>$P$19*(CLEF!X322)</f>
        <v>48.388214185947788</v>
      </c>
      <c r="Y342" s="25">
        <f>$P$19*(CLEF!Y322)</f>
        <v>40.488548611432051</v>
      </c>
      <c r="Z342" s="13">
        <f t="shared" si="4"/>
        <v>1275.2554727900881</v>
      </c>
    </row>
    <row r="343" spans="1:26" x14ac:dyDescent="0.25">
      <c r="A343" s="24">
        <v>42317</v>
      </c>
      <c r="B343" s="25">
        <f>$P$19*(CLEF!B323)</f>
        <v>34.231950383436342</v>
      </c>
      <c r="C343" s="25">
        <f>$P$19*(CLEF!C323)</f>
        <v>29.34939383752851</v>
      </c>
      <c r="D343" s="25">
        <f>$P$19*(CLEF!D323)</f>
        <v>26.649637978339747</v>
      </c>
      <c r="E343" s="25">
        <f>$P$19*(CLEF!E323)</f>
        <v>25.285035268303382</v>
      </c>
      <c r="F343" s="25">
        <f>$P$19*(CLEF!F323)</f>
        <v>24.735411334413602</v>
      </c>
      <c r="G343" s="25">
        <f>$P$19*(CLEF!G323)</f>
        <v>25.507851900278787</v>
      </c>
      <c r="H343" s="25">
        <f>$P$19*(CLEF!H323)</f>
        <v>27.451185000310009</v>
      </c>
      <c r="I343" s="25">
        <f>$P$19*(CLEF!I323)</f>
        <v>31.75085280609439</v>
      </c>
      <c r="J343" s="25">
        <f>$P$19*(CLEF!J323)</f>
        <v>40.794577328351835</v>
      </c>
      <c r="K343" s="25">
        <f>$P$19*(CLEF!K323)</f>
        <v>48.53771650793238</v>
      </c>
      <c r="L343" s="25">
        <f>$P$19*(CLEF!L323)</f>
        <v>53.148431935425741</v>
      </c>
      <c r="M343" s="25">
        <f>$P$19*(CLEF!M323)</f>
        <v>55.9472094296449</v>
      </c>
      <c r="N343" s="25">
        <f>$P$19*(CLEF!N323)</f>
        <v>56.297366607600459</v>
      </c>
      <c r="O343" s="25">
        <f>$P$19*(CLEF!O323)</f>
        <v>54.893932016813018</v>
      </c>
      <c r="P343" s="25">
        <f>$P$19*(CLEF!P323)</f>
        <v>53.452782231642175</v>
      </c>
      <c r="Q343" s="25">
        <f>$P$19*(CLEF!Q323)</f>
        <v>51.21393378345153</v>
      </c>
      <c r="R343" s="25">
        <f>$P$19*(CLEF!R323)</f>
        <v>50.708921848960379</v>
      </c>
      <c r="S343" s="25">
        <f>$P$19*(CLEF!S323)</f>
        <v>55.85275986527305</v>
      </c>
      <c r="T343" s="25">
        <f>$P$19*(CLEF!T323)</f>
        <v>60.554961389350197</v>
      </c>
      <c r="U343" s="25">
        <f>$P$19*(CLEF!U323)</f>
        <v>57.105918951446199</v>
      </c>
      <c r="V343" s="25">
        <f>$P$19*(CLEF!V323)</f>
        <v>52.194951734008228</v>
      </c>
      <c r="W343" s="25">
        <f>$P$19*(CLEF!W323)</f>
        <v>45.438077614347463</v>
      </c>
      <c r="X343" s="25">
        <f>$P$19*(CLEF!X323)</f>
        <v>38.755175289184109</v>
      </c>
      <c r="Y343" s="25">
        <f>$P$19*(CLEF!Y323)</f>
        <v>31.473848758675381</v>
      </c>
      <c r="Z343" s="13">
        <f t="shared" si="4"/>
        <v>1031.3318838008115</v>
      </c>
    </row>
    <row r="344" spans="1:26" x14ac:dyDescent="0.25">
      <c r="A344" s="24">
        <v>42318</v>
      </c>
      <c r="B344" s="25">
        <f>$P$19*(CLEF!B324)</f>
        <v>26.169240221104154</v>
      </c>
      <c r="C344" s="25">
        <f>$P$19*(CLEF!C324)</f>
        <v>23.427501103665922</v>
      </c>
      <c r="D344" s="25">
        <f>$P$19*(CLEF!D324)</f>
        <v>22.024494196975002</v>
      </c>
      <c r="E344" s="25">
        <f>$P$19*(CLEF!E324)</f>
        <v>21.447329721232755</v>
      </c>
      <c r="F344" s="25">
        <f>$P$19*(CLEF!F324)</f>
        <v>22.161061468794564</v>
      </c>
      <c r="G344" s="25">
        <f>$P$19*(CLEF!G324)</f>
        <v>25.437718490755714</v>
      </c>
      <c r="H344" s="25">
        <f>$P$19*(CLEF!H324)</f>
        <v>34.261521227870077</v>
      </c>
      <c r="I344" s="25">
        <f>$P$19*(CLEF!I324)</f>
        <v>42.112152341970635</v>
      </c>
      <c r="J344" s="25">
        <f>$P$19*(CLEF!J324)</f>
        <v>45.890513528978808</v>
      </c>
      <c r="K344" s="25">
        <f>$P$19*(CLEF!K324)</f>
        <v>50.690931987692082</v>
      </c>
      <c r="L344" s="25">
        <f>$P$19*(CLEF!L324)</f>
        <v>54.520187183225318</v>
      </c>
      <c r="M344" s="25">
        <f>$P$19*(CLEF!M324)</f>
        <v>57.997174707453638</v>
      </c>
      <c r="N344" s="25">
        <f>$P$19*(CLEF!N324)</f>
        <v>60.594289176194494</v>
      </c>
      <c r="O344" s="25">
        <f>$P$19*(CLEF!O324)</f>
        <v>62.917183533734054</v>
      </c>
      <c r="P344" s="25">
        <f>$P$19*(CLEF!P324)</f>
        <v>64.074789135857174</v>
      </c>
      <c r="Q344" s="25">
        <f>$P$19*(CLEF!Q324)</f>
        <v>65.008471393613334</v>
      </c>
      <c r="R344" s="25">
        <f>$P$19*(CLEF!R324)</f>
        <v>63.953502394429606</v>
      </c>
      <c r="S344" s="25">
        <f>$P$19*(CLEF!S324)</f>
        <v>65.631266810155751</v>
      </c>
      <c r="T344" s="25">
        <f>$P$19*(CLEF!T324)</f>
        <v>72.033240128812963</v>
      </c>
      <c r="U344" s="25">
        <f>$P$19*(CLEF!U324)</f>
        <v>67.341120698768265</v>
      </c>
      <c r="V344" s="25">
        <f>$P$19*(CLEF!V324)</f>
        <v>60.309451966881099</v>
      </c>
      <c r="W344" s="25">
        <f>$P$19*(CLEF!W324)</f>
        <v>51.295329806821947</v>
      </c>
      <c r="X344" s="25">
        <f>$P$19*(CLEF!X324)</f>
        <v>42.531278367996194</v>
      </c>
      <c r="Y344" s="25">
        <f>$P$19*(CLEF!Y324)</f>
        <v>34.135933308975709</v>
      </c>
      <c r="Z344" s="13">
        <f t="shared" si="4"/>
        <v>1135.9656829019591</v>
      </c>
    </row>
    <row r="345" spans="1:26" x14ac:dyDescent="0.25">
      <c r="A345" s="24">
        <v>42319</v>
      </c>
      <c r="B345" s="25">
        <f>$P$19*(CLEF!B325)</f>
        <v>27.378427238187292</v>
      </c>
      <c r="C345" s="25">
        <f>$P$19*(CLEF!C325)</f>
        <v>23.765002502788136</v>
      </c>
      <c r="D345" s="25">
        <f>$P$19*(CLEF!D325)</f>
        <v>21.911996124355195</v>
      </c>
      <c r="E345" s="25">
        <f>$P$19*(CLEF!E325)</f>
        <v>21.243056705680441</v>
      </c>
      <c r="F345" s="25">
        <f>$P$19*(CLEF!F325)</f>
        <v>21.717289348789819</v>
      </c>
      <c r="G345" s="25">
        <f>$P$19*(CLEF!G325)</f>
        <v>24.478486895741902</v>
      </c>
      <c r="H345" s="25">
        <f>$P$19*(CLEF!H325)</f>
        <v>30.426726884952629</v>
      </c>
      <c r="I345" s="25">
        <f>$P$19*(CLEF!I325)</f>
        <v>37.152063691045619</v>
      </c>
      <c r="J345" s="25">
        <f>$P$19*(CLEF!J325)</f>
        <v>43.5840032225504</v>
      </c>
      <c r="K345" s="25">
        <f>$P$19*(CLEF!K325)</f>
        <v>49.706404793373395</v>
      </c>
      <c r="L345" s="25">
        <f>$P$19*(CLEF!L325)</f>
        <v>54.538844104017258</v>
      </c>
      <c r="M345" s="25">
        <f>$P$19*(CLEF!M325)</f>
        <v>58.141571949495258</v>
      </c>
      <c r="N345" s="25">
        <f>$P$19*(CLEF!N325)</f>
        <v>61.571720085975343</v>
      </c>
      <c r="O345" s="25">
        <f>$P$19*(CLEF!O325)</f>
        <v>64.825263016691054</v>
      </c>
      <c r="P345" s="25">
        <f>$P$19*(CLEF!P325)</f>
        <v>66.370190028711619</v>
      </c>
      <c r="Q345" s="25">
        <f>$P$19*(CLEF!Q325)</f>
        <v>67.808423423261701</v>
      </c>
      <c r="R345" s="25">
        <f>$P$19*(CLEF!R325)</f>
        <v>66.555567147003899</v>
      </c>
      <c r="S345" s="25">
        <f>$P$19*(CLEF!S325)</f>
        <v>67.227136902663958</v>
      </c>
      <c r="T345" s="25">
        <f>$P$19*(CLEF!T325)</f>
        <v>73.466273491167314</v>
      </c>
      <c r="U345" s="25">
        <f>$P$19*(CLEF!U325)</f>
        <v>69.06246341100676</v>
      </c>
      <c r="V345" s="25">
        <f>$P$19*(CLEF!V325)</f>
        <v>61.929088448673738</v>
      </c>
      <c r="W345" s="25">
        <f>$P$19*(CLEF!W325)</f>
        <v>52.835767731665413</v>
      </c>
      <c r="X345" s="25">
        <f>$P$19*(CLEF!X325)</f>
        <v>43.458995390107816</v>
      </c>
      <c r="Y345" s="25">
        <f>$P$19*(CLEF!Y325)</f>
        <v>34.246734209817028</v>
      </c>
      <c r="Z345" s="13">
        <f t="shared" si="4"/>
        <v>1143.4014967477228</v>
      </c>
    </row>
    <row r="346" spans="1:26" x14ac:dyDescent="0.25">
      <c r="A346" s="24">
        <v>42320</v>
      </c>
      <c r="B346" s="25">
        <f>$P$19*(CLEF!B326)</f>
        <v>27.279367702047601</v>
      </c>
      <c r="C346" s="25">
        <f>$P$19*(CLEF!C326)</f>
        <v>23.586746404494495</v>
      </c>
      <c r="D346" s="25">
        <f>$P$19*(CLEF!D326)</f>
        <v>21.977091479054888</v>
      </c>
      <c r="E346" s="25">
        <f>$P$19*(CLEF!E326)</f>
        <v>21.312983055459025</v>
      </c>
      <c r="F346" s="25">
        <f>$P$19*(CLEF!F326)</f>
        <v>22.125394530149453</v>
      </c>
      <c r="G346" s="25">
        <f>$P$19*(CLEF!G326)</f>
        <v>26.104656730859514</v>
      </c>
      <c r="H346" s="25">
        <f>$P$19*(CLEF!H326)</f>
        <v>35.184549683281979</v>
      </c>
      <c r="I346" s="25">
        <f>$P$19*(CLEF!I326)</f>
        <v>40.948023759457747</v>
      </c>
      <c r="J346" s="25">
        <f>$P$19*(CLEF!J326)</f>
        <v>45.191467064913503</v>
      </c>
      <c r="K346" s="25">
        <f>$P$19*(CLEF!K326)</f>
        <v>50.898008089496308</v>
      </c>
      <c r="L346" s="25">
        <f>$P$19*(CLEF!L326)</f>
        <v>57.058197465248952</v>
      </c>
      <c r="M346" s="25">
        <f>$P$19*(CLEF!M326)</f>
        <v>62.827033550992844</v>
      </c>
      <c r="N346" s="25">
        <f>$P$19*(CLEF!N326)</f>
        <v>68.110430234046362</v>
      </c>
      <c r="O346" s="25">
        <f>$P$19*(CLEF!O326)</f>
        <v>73.726369255289654</v>
      </c>
      <c r="P346" s="25">
        <f>$P$19*(CLEF!P326)</f>
        <v>77.616167283857294</v>
      </c>
      <c r="Q346" s="25">
        <f>$P$19*(CLEF!Q326)</f>
        <v>79.036031008127992</v>
      </c>
      <c r="R346" s="25">
        <f>$P$19*(CLEF!R326)</f>
        <v>76.905522282428549</v>
      </c>
      <c r="S346" s="25">
        <f>$P$19*(CLEF!S326)</f>
        <v>75.472086370397562</v>
      </c>
      <c r="T346" s="25">
        <f>$P$19*(CLEF!T326)</f>
        <v>80.865874223352932</v>
      </c>
      <c r="U346" s="25">
        <f>$P$19*(CLEF!U326)</f>
        <v>75.526969171456997</v>
      </c>
      <c r="V346" s="25">
        <f>$P$19*(CLEF!V326)</f>
        <v>67.77721963945578</v>
      </c>
      <c r="W346" s="25">
        <f>$P$19*(CLEF!W326)</f>
        <v>58.199381115151581</v>
      </c>
      <c r="X346" s="25">
        <f>$P$19*(CLEF!X326)</f>
        <v>47.705218642190871</v>
      </c>
      <c r="Y346" s="25">
        <f>$P$19*(CLEF!Y326)</f>
        <v>37.832745272340098</v>
      </c>
      <c r="Z346" s="13">
        <f t="shared" si="4"/>
        <v>1253.267534013552</v>
      </c>
    </row>
    <row r="347" spans="1:26" x14ac:dyDescent="0.25">
      <c r="A347" s="24">
        <v>42321</v>
      </c>
      <c r="B347" s="25">
        <f>$P$19*(CLEF!B327)</f>
        <v>30.608170267058743</v>
      </c>
      <c r="C347" s="25">
        <f>$P$19*(CLEF!C327)</f>
        <v>26.643116992745178</v>
      </c>
      <c r="D347" s="25">
        <f>$P$19*(CLEF!D327)</f>
        <v>24.353644631303109</v>
      </c>
      <c r="E347" s="25">
        <f>$P$19*(CLEF!E327)</f>
        <v>23.666571327144716</v>
      </c>
      <c r="F347" s="25">
        <f>$P$19*(CLEF!F327)</f>
        <v>24.216686778578236</v>
      </c>
      <c r="G347" s="25">
        <f>$P$19*(CLEF!G327)</f>
        <v>28.244463596067501</v>
      </c>
      <c r="H347" s="25">
        <f>$P$19*(CLEF!H327)</f>
        <v>37.337091321214245</v>
      </c>
      <c r="I347" s="25">
        <f>$P$19*(CLEF!I327)</f>
        <v>43.550650246367717</v>
      </c>
      <c r="J347" s="25">
        <f>$P$19*(CLEF!J327)</f>
        <v>49.457339448934029</v>
      </c>
      <c r="K347" s="25">
        <f>$P$19*(CLEF!K327)</f>
        <v>57.363959677526523</v>
      </c>
      <c r="L347" s="25">
        <f>$P$19*(CLEF!L327)</f>
        <v>64.865953647633916</v>
      </c>
      <c r="M347" s="25">
        <f>$P$19*(CLEF!M327)</f>
        <v>70.678028515742668</v>
      </c>
      <c r="N347" s="25">
        <f>$P$19*(CLEF!N327)</f>
        <v>76.551425383901162</v>
      </c>
      <c r="O347" s="25">
        <f>$P$19*(CLEF!O327)</f>
        <v>81.902934349954549</v>
      </c>
      <c r="P347" s="25">
        <f>$P$19*(CLEF!P327)</f>
        <v>84.344570090213011</v>
      </c>
      <c r="Q347" s="25">
        <f>$P$19*(CLEF!Q327)</f>
        <v>84.681355756808045</v>
      </c>
      <c r="R347" s="25">
        <f>$P$19*(CLEF!R327)</f>
        <v>81.6401962800755</v>
      </c>
      <c r="S347" s="25">
        <f>$P$19*(CLEF!S327)</f>
        <v>79.993522742745483</v>
      </c>
      <c r="T347" s="25">
        <f>$P$19*(CLEF!T327)</f>
        <v>84.727861614794449</v>
      </c>
      <c r="U347" s="25">
        <f>$P$19*(CLEF!U327)</f>
        <v>79.170856823715056</v>
      </c>
      <c r="V347" s="25">
        <f>$P$19*(CLEF!V327)</f>
        <v>70.975709413599688</v>
      </c>
      <c r="W347" s="25">
        <f>$P$19*(CLEF!W327)</f>
        <v>60.653304794003652</v>
      </c>
      <c r="X347" s="25">
        <f>$P$19*(CLEF!X327)</f>
        <v>49.217761749549688</v>
      </c>
      <c r="Y347" s="25">
        <f>$P$19*(CLEF!Y327)</f>
        <v>39.331393833030084</v>
      </c>
      <c r="Z347" s="13">
        <f t="shared" si="4"/>
        <v>1354.1765692827064</v>
      </c>
    </row>
    <row r="348" spans="1:26" x14ac:dyDescent="0.25">
      <c r="A348" s="24">
        <v>42322</v>
      </c>
      <c r="B348" s="25">
        <f>$P$19*(CLEF!B328)</f>
        <v>31.786453916497031</v>
      </c>
      <c r="C348" s="25">
        <f>$P$19*(CLEF!C328)</f>
        <v>27.213427751049117</v>
      </c>
      <c r="D348" s="25">
        <f>$P$19*(CLEF!D328)</f>
        <v>24.836038380642073</v>
      </c>
      <c r="E348" s="25">
        <f>$P$19*(CLEF!E328)</f>
        <v>23.635853475455896</v>
      </c>
      <c r="F348" s="25">
        <f>$P$19*(CLEF!F328)</f>
        <v>23.91921014775237</v>
      </c>
      <c r="G348" s="25">
        <f>$P$19*(CLEF!G328)</f>
        <v>27.537295921677138</v>
      </c>
      <c r="H348" s="25">
        <f>$P$19*(CLEF!H328)</f>
        <v>36.508086341913895</v>
      </c>
      <c r="I348" s="25">
        <f>$P$19*(CLEF!I328)</f>
        <v>42.927645775285605</v>
      </c>
      <c r="J348" s="25">
        <f>$P$19*(CLEF!J328)</f>
        <v>48.899229656151839</v>
      </c>
      <c r="K348" s="25">
        <f>$P$19*(CLEF!K328)</f>
        <v>55.682951724762525</v>
      </c>
      <c r="L348" s="25">
        <f>$P$19*(CLEF!L328)</f>
        <v>61.939030109122257</v>
      </c>
      <c r="M348" s="25">
        <f>$P$19*(CLEF!M328)</f>
        <v>66.236467334884665</v>
      </c>
      <c r="N348" s="25">
        <f>$P$19*(CLEF!N328)</f>
        <v>70.391571532705584</v>
      </c>
      <c r="O348" s="25">
        <f>$P$19*(CLEF!O328)</f>
        <v>73.487930583979491</v>
      </c>
      <c r="P348" s="25">
        <f>$P$19*(CLEF!P328)</f>
        <v>75.329484444059574</v>
      </c>
      <c r="Q348" s="25">
        <f>$P$19*(CLEF!Q328)</f>
        <v>75.307557654932779</v>
      </c>
      <c r="R348" s="25">
        <f>$P$19*(CLEF!R328)</f>
        <v>72.10831105548003</v>
      </c>
      <c r="S348" s="25">
        <f>$P$19*(CLEF!S328)</f>
        <v>71.092826634045366</v>
      </c>
      <c r="T348" s="25">
        <f>$P$19*(CLEF!T328)</f>
        <v>74.476704697334824</v>
      </c>
      <c r="U348" s="25">
        <f>$P$19*(CLEF!U328)</f>
        <v>68.413108093945112</v>
      </c>
      <c r="V348" s="25">
        <f>$P$19*(CLEF!V328)</f>
        <v>61.65104591085997</v>
      </c>
      <c r="W348" s="25">
        <f>$P$19*(CLEF!W328)</f>
        <v>53.748739626423742</v>
      </c>
      <c r="X348" s="25">
        <f>$P$19*(CLEF!X328)</f>
        <v>46.370994269695814</v>
      </c>
      <c r="Y348" s="25">
        <f>$P$19*(CLEF!Y328)</f>
        <v>38.645153555358171</v>
      </c>
      <c r="Z348" s="13">
        <f t="shared" si="4"/>
        <v>1252.1451185940148</v>
      </c>
    </row>
    <row r="349" spans="1:26" x14ac:dyDescent="0.25">
      <c r="A349" s="24">
        <v>42323</v>
      </c>
      <c r="B349" s="25">
        <f>$P$19*(CLEF!B329)</f>
        <v>32.243909932794722</v>
      </c>
      <c r="C349" s="25">
        <f>$P$19*(CLEF!C329)</f>
        <v>27.92980180436761</v>
      </c>
      <c r="D349" s="25">
        <f>$P$19*(CLEF!D329)</f>
        <v>25.622823917938174</v>
      </c>
      <c r="E349" s="25">
        <f>$P$19*(CLEF!E329)</f>
        <v>24.40978415335508</v>
      </c>
      <c r="F349" s="25">
        <f>$P$19*(CLEF!F329)</f>
        <v>24.303797092353719</v>
      </c>
      <c r="G349" s="25">
        <f>$P$19*(CLEF!G329)</f>
        <v>25.571693326699265</v>
      </c>
      <c r="H349" s="25">
        <f>$P$19*(CLEF!H329)</f>
        <v>28.777334441729256</v>
      </c>
      <c r="I349" s="25">
        <f>$P$19*(CLEF!I329)</f>
        <v>34.172846994637219</v>
      </c>
      <c r="J349" s="25">
        <f>$P$19*(CLEF!J329)</f>
        <v>43.409042525970492</v>
      </c>
      <c r="K349" s="25">
        <f>$P$19*(CLEF!K329)</f>
        <v>51.930616232112001</v>
      </c>
      <c r="L349" s="25">
        <f>$P$19*(CLEF!L329)</f>
        <v>57.852956996982414</v>
      </c>
      <c r="M349" s="25">
        <f>$P$19*(CLEF!M329)</f>
        <v>62.576956047455688</v>
      </c>
      <c r="N349" s="25">
        <f>$P$19*(CLEF!N329)</f>
        <v>65.805361765607472</v>
      </c>
      <c r="O349" s="25">
        <f>$P$19*(CLEF!O329)</f>
        <v>68.69551484475484</v>
      </c>
      <c r="P349" s="25">
        <f>$P$19*(CLEF!P329)</f>
        <v>69.778186363163414</v>
      </c>
      <c r="Q349" s="25">
        <f>$P$19*(CLEF!Q329)</f>
        <v>69.167485390077687</v>
      </c>
      <c r="R349" s="25">
        <f>$P$19*(CLEF!R329)</f>
        <v>66.534956922726423</v>
      </c>
      <c r="S349" s="25">
        <f>$P$19*(CLEF!S329)</f>
        <v>66.01047458995005</v>
      </c>
      <c r="T349" s="25">
        <f>$P$19*(CLEF!T329)</f>
        <v>69.788739228869247</v>
      </c>
      <c r="U349" s="25">
        <f>$P$19*(CLEF!U329)</f>
        <v>63.993918541549363</v>
      </c>
      <c r="V349" s="25">
        <f>$P$19*(CLEF!V329)</f>
        <v>57.997174707453638</v>
      </c>
      <c r="W349" s="25">
        <f>$P$19*(CLEF!W329)</f>
        <v>51.766883439942482</v>
      </c>
      <c r="X349" s="25">
        <f>$P$19*(CLEF!X329)</f>
        <v>45.540319646791097</v>
      </c>
      <c r="Y349" s="25">
        <f>$P$19*(CLEF!Y329)</f>
        <v>39.094077034555148</v>
      </c>
      <c r="Z349" s="13">
        <f t="shared" si="4"/>
        <v>1172.9746559418365</v>
      </c>
    </row>
    <row r="350" spans="1:26" x14ac:dyDescent="0.25">
      <c r="A350" s="24">
        <v>42324</v>
      </c>
      <c r="B350" s="25">
        <f>$P$19*(CLEF!B330)</f>
        <v>32.936221968176241</v>
      </c>
      <c r="C350" s="25">
        <f>$P$19*(CLEF!C330)</f>
        <v>29.110351541182894</v>
      </c>
      <c r="D350" s="25">
        <f>$P$19*(CLEF!D330)</f>
        <v>26.7410155580632</v>
      </c>
      <c r="E350" s="25">
        <f>$P$19*(CLEF!E330)</f>
        <v>25.463210377910844</v>
      </c>
      <c r="F350" s="25">
        <f>$P$19*(CLEF!F330)</f>
        <v>25.088499664474583</v>
      </c>
      <c r="G350" s="25">
        <f>$P$19*(CLEF!G330)</f>
        <v>26.117567045563721</v>
      </c>
      <c r="H350" s="25">
        <f>$P$19*(CLEF!H330)</f>
        <v>28.036722828493904</v>
      </c>
      <c r="I350" s="25">
        <f>$P$19*(CLEF!I330)</f>
        <v>32.459467504941856</v>
      </c>
      <c r="J350" s="25">
        <f>$P$19*(CLEF!J330)</f>
        <v>43.725895799705931</v>
      </c>
      <c r="K350" s="25">
        <f>$P$19*(CLEF!K330)</f>
        <v>55.306525886390737</v>
      </c>
      <c r="L350" s="25">
        <f>$P$19*(CLEF!L330)</f>
        <v>64.439338761370038</v>
      </c>
      <c r="M350" s="25">
        <f>$P$19*(CLEF!M330)</f>
        <v>71.519521312118314</v>
      </c>
      <c r="N350" s="25">
        <f>$P$19*(CLEF!N330)</f>
        <v>77.705227709445921</v>
      </c>
      <c r="O350" s="25">
        <f>$P$19*(CLEF!O330)</f>
        <v>81.708695952308275</v>
      </c>
      <c r="P350" s="25">
        <f>$P$19*(CLEF!P330)</f>
        <v>83.430523399786765</v>
      </c>
      <c r="Q350" s="25">
        <f>$P$19*(CLEF!Q330)</f>
        <v>83.326707473909636</v>
      </c>
      <c r="R350" s="25">
        <f>$P$19*(CLEF!R330)</f>
        <v>80.106547840264042</v>
      </c>
      <c r="S350" s="25">
        <f>$P$19*(CLEF!S330)</f>
        <v>79.508424051079743</v>
      </c>
      <c r="T350" s="25">
        <f>$P$19*(CLEF!T330)</f>
        <v>84.472237383651205</v>
      </c>
      <c r="U350" s="25">
        <f>$P$19*(CLEF!U330)</f>
        <v>79.047262104210745</v>
      </c>
      <c r="V350" s="25">
        <f>$P$19*(CLEF!V330)</f>
        <v>71.114131047061591</v>
      </c>
      <c r="W350" s="25">
        <f>$P$19*(CLEF!W330)</f>
        <v>62.237650954489901</v>
      </c>
      <c r="X350" s="25">
        <f>$P$19*(CLEF!X330)</f>
        <v>53.397381182782965</v>
      </c>
      <c r="Y350" s="25">
        <f>$P$19*(CLEF!Y330)</f>
        <v>44.110996603557567</v>
      </c>
      <c r="Z350" s="13">
        <f t="shared" si="4"/>
        <v>1341.110123950941</v>
      </c>
    </row>
    <row r="351" spans="1:26" x14ac:dyDescent="0.25">
      <c r="A351" s="24">
        <v>42325</v>
      </c>
      <c r="B351" s="25">
        <f>$P$19*(CLEF!B331)</f>
        <v>37.02128052746405</v>
      </c>
      <c r="C351" s="25">
        <f>$P$19*(CLEF!C331)</f>
        <v>33.001503237791027</v>
      </c>
      <c r="D351" s="25">
        <f>$P$19*(CLEF!D331)</f>
        <v>30.811185763700454</v>
      </c>
      <c r="E351" s="25">
        <f>$P$19*(CLEF!E331)</f>
        <v>29.878727512295097</v>
      </c>
      <c r="F351" s="25">
        <f>$P$19*(CLEF!F331)</f>
        <v>31.09230826534354</v>
      </c>
      <c r="G351" s="25">
        <f>$P$19*(CLEF!G331)</f>
        <v>36.233819552504343</v>
      </c>
      <c r="H351" s="25">
        <f>$P$19*(CLEF!H331)</f>
        <v>46.663935534095302</v>
      </c>
      <c r="I351" s="25">
        <f>$P$19*(CLEF!I331)</f>
        <v>53.397381182782965</v>
      </c>
      <c r="J351" s="25">
        <f>$P$19*(CLEF!J331)</f>
        <v>61.789988983793982</v>
      </c>
      <c r="K351" s="25">
        <f>$P$19*(CLEF!K331)</f>
        <v>73.954330065194497</v>
      </c>
      <c r="L351" s="25">
        <f>$P$19*(CLEF!L331)</f>
        <v>86.44580758972171</v>
      </c>
      <c r="M351" s="25">
        <f>$P$19*(CLEF!M331)</f>
        <v>96.518931426993959</v>
      </c>
      <c r="N351" s="25">
        <f>$P$19*(CLEF!N331)</f>
        <v>104.03172442053807</v>
      </c>
      <c r="O351" s="25">
        <f>$P$19*(CLEF!O331)</f>
        <v>108.27456290408125</v>
      </c>
      <c r="P351" s="25">
        <f>$P$19*(CLEF!P331)</f>
        <v>108.84053139213674</v>
      </c>
      <c r="Q351" s="25">
        <f>$P$19*(CLEF!Q331)</f>
        <v>107.00326115532548</v>
      </c>
      <c r="R351" s="25">
        <f>$P$19*(CLEF!R331)</f>
        <v>103.17023499889656</v>
      </c>
      <c r="S351" s="25">
        <f>$P$19*(CLEF!S331)</f>
        <v>103.28574920189844</v>
      </c>
      <c r="T351" s="25">
        <f>$P$19*(CLEF!T331)</f>
        <v>107.16012866024437</v>
      </c>
      <c r="U351" s="25">
        <f>$P$19*(CLEF!U331)</f>
        <v>99.193117203054726</v>
      </c>
      <c r="V351" s="25">
        <f>$P$19*(CLEF!V331)</f>
        <v>87.884678919785131</v>
      </c>
      <c r="W351" s="25">
        <f>$P$19*(CLEF!W331)</f>
        <v>74.150005114362699</v>
      </c>
      <c r="X351" s="25">
        <f>$P$19*(CLEF!X331)</f>
        <v>61.334049011868238</v>
      </c>
      <c r="Y351" s="25">
        <f>$P$19*(CLEF!Y331)</f>
        <v>48.696264428349842</v>
      </c>
      <c r="Z351" s="13">
        <f t="shared" si="4"/>
        <v>1729.8335070522223</v>
      </c>
    </row>
    <row r="352" spans="1:26" x14ac:dyDescent="0.25">
      <c r="A352" s="24">
        <v>42326</v>
      </c>
      <c r="B352" s="25">
        <f>$P$19*(CLEF!B332)</f>
        <v>39.760373748514198</v>
      </c>
      <c r="C352" s="25">
        <f>$P$19*(CLEF!C332)</f>
        <v>34.454042904744639</v>
      </c>
      <c r="D352" s="25">
        <f>$P$19*(CLEF!D332)</f>
        <v>31.007837464611413</v>
      </c>
      <c r="E352" s="25">
        <f>$P$19*(CLEF!E332)</f>
        <v>29.301507182286521</v>
      </c>
      <c r="F352" s="25">
        <f>$P$19*(CLEF!F332)</f>
        <v>29.713232916981777</v>
      </c>
      <c r="G352" s="25">
        <f>$P$19*(CLEF!G332)</f>
        <v>33.613911755590415</v>
      </c>
      <c r="H352" s="25">
        <f>$P$19*(CLEF!H332)</f>
        <v>44.220135441016382</v>
      </c>
      <c r="I352" s="25">
        <f>$P$19*(CLEF!I332)</f>
        <v>50.898008089496308</v>
      </c>
      <c r="J352" s="25">
        <f>$P$19*(CLEF!J332)</f>
        <v>56.62960174732541</v>
      </c>
      <c r="K352" s="25">
        <f>$P$19*(CLEF!K332)</f>
        <v>63.4091339480429</v>
      </c>
      <c r="L352" s="25">
        <f>$P$19*(CLEF!L332)</f>
        <v>68.152139008472702</v>
      </c>
      <c r="M352" s="25">
        <f>$P$19*(CLEF!M332)</f>
        <v>69.06246341100676</v>
      </c>
      <c r="N352" s="25">
        <f>$P$19*(CLEF!N332)</f>
        <v>66.751523462298991</v>
      </c>
      <c r="O352" s="25">
        <f>$P$19*(CLEF!O332)</f>
        <v>64.277189038692057</v>
      </c>
      <c r="P352" s="25">
        <f>$P$19*(CLEF!P332)</f>
        <v>61.017869181001167</v>
      </c>
      <c r="Q352" s="25">
        <f>$P$19*(CLEF!Q332)</f>
        <v>57.84334886629572</v>
      </c>
      <c r="R352" s="25">
        <f>$P$19*(CLEF!R332)</f>
        <v>57.987554607995591</v>
      </c>
      <c r="S352" s="25">
        <f>$P$19*(CLEF!S332)</f>
        <v>64.408920128965136</v>
      </c>
      <c r="T352" s="25">
        <f>$P$19*(CLEF!T332)</f>
        <v>71.199380615850032</v>
      </c>
      <c r="U352" s="25">
        <f>$P$19*(CLEF!U332)</f>
        <v>69.051965601649187</v>
      </c>
      <c r="V352" s="25">
        <f>$P$19*(CLEF!V332)</f>
        <v>63.943400352444911</v>
      </c>
      <c r="W352" s="25">
        <f>$P$19*(CLEF!W332)</f>
        <v>56.411165685666809</v>
      </c>
      <c r="X352" s="25">
        <f>$P$19*(CLEF!X332)</f>
        <v>47.113747495086059</v>
      </c>
      <c r="Y352" s="25">
        <f>$P$19*(CLEF!Y332)</f>
        <v>39.054594052642244</v>
      </c>
      <c r="Z352" s="13">
        <f t="shared" ref="Z352:Z393" si="5">SUM(B352:Y352)</f>
        <v>1269.2830467066776</v>
      </c>
    </row>
    <row r="353" spans="1:26" x14ac:dyDescent="0.25">
      <c r="A353" s="24">
        <v>42327</v>
      </c>
      <c r="B353" s="25">
        <f>$P$19*(CLEF!B333)</f>
        <v>33.767893589735046</v>
      </c>
      <c r="C353" s="25">
        <f>$P$19*(CLEF!C333)</f>
        <v>31.516385772079655</v>
      </c>
      <c r="D353" s="25">
        <f>$P$19*(CLEF!D333)</f>
        <v>30.62214979200423</v>
      </c>
      <c r="E353" s="25">
        <f>$P$19*(CLEF!E333)</f>
        <v>30.74810914176971</v>
      </c>
      <c r="F353" s="25">
        <f>$P$19*(CLEF!F333)</f>
        <v>32.863763026378422</v>
      </c>
      <c r="G353" s="25">
        <f>$P$19*(CLEF!G333)</f>
        <v>39.593271747207567</v>
      </c>
      <c r="H353" s="25">
        <f>$P$19*(CLEF!H333)</f>
        <v>54.47355884481204</v>
      </c>
      <c r="I353" s="25">
        <f>$P$19*(CLEF!I333)</f>
        <v>61.670885346262033</v>
      </c>
      <c r="J353" s="25">
        <f>$P$19*(CLEF!J333)</f>
        <v>64.693106636075711</v>
      </c>
      <c r="K353" s="25">
        <f>$P$19*(CLEF!K333)</f>
        <v>66.185071435880687</v>
      </c>
      <c r="L353" s="25">
        <f>$P$19*(CLEF!L333)</f>
        <v>65.37566372384191</v>
      </c>
      <c r="M353" s="25">
        <f>$P$19*(CLEF!M333)</f>
        <v>62.307432482135056</v>
      </c>
      <c r="N353" s="25">
        <f>$P$19*(CLEF!N333)</f>
        <v>58.682241247614428</v>
      </c>
      <c r="O353" s="25">
        <f>$P$19*(CLEF!O333)</f>
        <v>56.051196109993398</v>
      </c>
      <c r="P353" s="25">
        <f>$P$19*(CLEF!P333)</f>
        <v>54.026941747855609</v>
      </c>
      <c r="Q353" s="25">
        <f>$P$19*(CLEF!Q333)</f>
        <v>53.277444119805473</v>
      </c>
      <c r="R353" s="25">
        <f>$P$19*(CLEF!R333)</f>
        <v>54.538844104017258</v>
      </c>
      <c r="S353" s="25">
        <f>$P$19*(CLEF!S333)</f>
        <v>62.038490599102424</v>
      </c>
      <c r="T353" s="25">
        <f>$P$19*(CLEF!T333)</f>
        <v>69.989395281717378</v>
      </c>
      <c r="U353" s="25">
        <f>$P$19*(CLEF!U333)</f>
        <v>68.685044962530412</v>
      </c>
      <c r="V353" s="25">
        <f>$P$19*(CLEF!V333)</f>
        <v>64.733755775277885</v>
      </c>
      <c r="W353" s="25">
        <f>$P$19*(CLEF!W333)</f>
        <v>57.31613047238703</v>
      </c>
      <c r="X353" s="25">
        <f>$P$19*(CLEF!X333)</f>
        <v>48.370640837922735</v>
      </c>
      <c r="Y353" s="25">
        <f>$P$19*(CLEF!Y333)</f>
        <v>39.943793972689534</v>
      </c>
      <c r="Z353" s="13">
        <f t="shared" si="5"/>
        <v>1261.4712107690955</v>
      </c>
    </row>
    <row r="354" spans="1:26" x14ac:dyDescent="0.25">
      <c r="A354" s="24">
        <v>42328</v>
      </c>
      <c r="B354" s="25">
        <f>$P$19*(CLEF!B334)</f>
        <v>34.350310361307962</v>
      </c>
      <c r="C354" s="25">
        <f>$P$19*(CLEF!C334)</f>
        <v>31.701044764090483</v>
      </c>
      <c r="D354" s="25">
        <f>$P$19*(CLEF!D334)</f>
        <v>31.064138565076718</v>
      </c>
      <c r="E354" s="25">
        <f>$P$19*(CLEF!E334)</f>
        <v>31.332266172698002</v>
      </c>
      <c r="F354" s="25">
        <f>$P$19*(CLEF!F334)</f>
        <v>33.569981577200146</v>
      </c>
      <c r="G354" s="25">
        <f>$P$19*(CLEF!G334)</f>
        <v>40.279824409811908</v>
      </c>
      <c r="H354" s="25">
        <f>$P$19*(CLEF!H334)</f>
        <v>53.58216305417973</v>
      </c>
      <c r="I354" s="25">
        <f>$P$19*(CLEF!I334)</f>
        <v>59.44922604853587</v>
      </c>
      <c r="J354" s="25">
        <f>$P$19*(CLEF!J334)</f>
        <v>58.083791508890165</v>
      </c>
      <c r="K354" s="25">
        <f>$P$19*(CLEF!K334)</f>
        <v>58.064537745366529</v>
      </c>
      <c r="L354" s="25">
        <f>$P$19*(CLEF!L334)</f>
        <v>57.565060170751032</v>
      </c>
      <c r="M354" s="25">
        <f>$P$19*(CLEF!M334)</f>
        <v>56.95328041240694</v>
      </c>
      <c r="N354" s="25">
        <f>$P$19*(CLEF!N334)</f>
        <v>55.994464133759237</v>
      </c>
      <c r="O354" s="25">
        <f>$P$19*(CLEF!O334)</f>
        <v>55.025044321606941</v>
      </c>
      <c r="P354" s="25">
        <f>$P$19*(CLEF!P334)</f>
        <v>53.462018532498689</v>
      </c>
      <c r="Q354" s="25">
        <f>$P$19*(CLEF!Q334)</f>
        <v>52.707291748242483</v>
      </c>
      <c r="R354" s="25">
        <f>$P$19*(CLEF!R334)</f>
        <v>53.047174932864849</v>
      </c>
      <c r="S354" s="25">
        <f>$P$19*(CLEF!S334)</f>
        <v>59.878566622996871</v>
      </c>
      <c r="T354" s="25">
        <f>$P$19*(CLEF!T334)</f>
        <v>67.746023036912675</v>
      </c>
      <c r="U354" s="25">
        <f>$P$19*(CLEF!U334)</f>
        <v>66.534956922726423</v>
      </c>
      <c r="V354" s="25">
        <f>$P$19*(CLEF!V334)</f>
        <v>62.18783094371463</v>
      </c>
      <c r="W354" s="25">
        <f>$P$19*(CLEF!W334)</f>
        <v>55.071908045856908</v>
      </c>
      <c r="X354" s="25">
        <f>$P$19*(CLEF!X334)</f>
        <v>46.500119359485346</v>
      </c>
      <c r="Y354" s="25">
        <f>$P$19*(CLEF!Y334)</f>
        <v>38.230059409443882</v>
      </c>
      <c r="Z354" s="13">
        <f t="shared" si="5"/>
        <v>1212.3810828004243</v>
      </c>
    </row>
    <row r="355" spans="1:26" x14ac:dyDescent="0.25">
      <c r="A355" s="24">
        <v>42329</v>
      </c>
      <c r="B355" s="25">
        <f>$P$19*(CLEF!B335)</f>
        <v>32.322864326808222</v>
      </c>
      <c r="C355" s="25">
        <f>$P$19*(CLEF!C335)</f>
        <v>28.8994446346262</v>
      </c>
      <c r="D355" s="25">
        <f>$P$19*(CLEF!D335)</f>
        <v>27.756490803439803</v>
      </c>
      <c r="E355" s="25">
        <f>$P$19*(CLEF!E335)</f>
        <v>27.081787224479317</v>
      </c>
      <c r="F355" s="25">
        <f>$P$19*(CLEF!F335)</f>
        <v>28.036722828493904</v>
      </c>
      <c r="G355" s="25">
        <f>$P$19*(CLEF!G335)</f>
        <v>34.572785883299701</v>
      </c>
      <c r="H355" s="25">
        <f>$P$19*(CLEF!H335)</f>
        <v>44.742498902303446</v>
      </c>
      <c r="I355" s="25">
        <f>$P$19*(CLEF!I335)</f>
        <v>51.159705674185339</v>
      </c>
      <c r="J355" s="25">
        <f>$P$19*(CLEF!J335)</f>
        <v>53.498971715105704</v>
      </c>
      <c r="K355" s="25">
        <f>$P$19*(CLEF!K335)</f>
        <v>55.805565005015517</v>
      </c>
      <c r="L355" s="25">
        <f>$P$19*(CLEF!L335)</f>
        <v>57.776114293195405</v>
      </c>
      <c r="M355" s="25">
        <f>$P$19*(CLEF!M335)</f>
        <v>58.228296469873968</v>
      </c>
      <c r="N355" s="25">
        <f>$P$19*(CLEF!N335)</f>
        <v>56.620095750154299</v>
      </c>
      <c r="O355" s="25">
        <f>$P$19*(CLEF!O335)</f>
        <v>55.503990266876869</v>
      </c>
      <c r="P355" s="25">
        <f>$P$19*(CLEF!P335)</f>
        <v>54.157015163295704</v>
      </c>
      <c r="Q355" s="25">
        <f>$P$19*(CLEF!Q335)</f>
        <v>52.946014478392883</v>
      </c>
      <c r="R355" s="25">
        <f>$P$19*(CLEF!R335)</f>
        <v>53.656165169564552</v>
      </c>
      <c r="S355" s="25">
        <f>$P$19*(CLEF!S335)</f>
        <v>59.118520916749439</v>
      </c>
      <c r="T355" s="25">
        <f>$P$19*(CLEF!T335)</f>
        <v>62.656926590157404</v>
      </c>
      <c r="U355" s="25">
        <f>$P$19*(CLEF!U335)</f>
        <v>59.488193176403264</v>
      </c>
      <c r="V355" s="25">
        <f>$P$19*(CLEF!V335)</f>
        <v>55.372308248566355</v>
      </c>
      <c r="W355" s="25">
        <f>$P$19*(CLEF!W335)</f>
        <v>49.902537847525529</v>
      </c>
      <c r="X355" s="25">
        <f>$P$19*(CLEF!X335)</f>
        <v>43.859652405051733</v>
      </c>
      <c r="Y355" s="25">
        <f>$P$19*(CLEF!Y335)</f>
        <v>37.344810779780737</v>
      </c>
      <c r="Z355" s="13">
        <f t="shared" si="5"/>
        <v>1140.5074785533452</v>
      </c>
    </row>
    <row r="356" spans="1:26" x14ac:dyDescent="0.25">
      <c r="A356" s="24">
        <v>42330</v>
      </c>
      <c r="B356" s="25">
        <f>$P$19*(CLEF!B336)</f>
        <v>31.488024571471112</v>
      </c>
      <c r="C356" s="25">
        <f>$P$19*(CLEF!C336)</f>
        <v>27.969873250872258</v>
      </c>
      <c r="D356" s="25">
        <f>$P$19*(CLEF!D336)</f>
        <v>26.09820277038455</v>
      </c>
      <c r="E356" s="25">
        <f>$P$19*(CLEF!E336)</f>
        <v>25.450462838497106</v>
      </c>
      <c r="F356" s="25">
        <f>$P$19*(CLEF!F336)</f>
        <v>25.686808969614937</v>
      </c>
      <c r="G356" s="25">
        <f>$P$19*(CLEF!G336)</f>
        <v>27.187074112356257</v>
      </c>
      <c r="H356" s="25">
        <f>$P$19*(CLEF!H336)</f>
        <v>30.804174058480243</v>
      </c>
      <c r="I356" s="25">
        <f>$P$19*(CLEF!I336)</f>
        <v>36.013634454391372</v>
      </c>
      <c r="J356" s="25">
        <f>$P$19*(CLEF!J336)</f>
        <v>45.642676579439758</v>
      </c>
      <c r="K356" s="25">
        <f>$P$19*(CLEF!K336)</f>
        <v>54.903291994973564</v>
      </c>
      <c r="L356" s="25">
        <f>$P$19*(CLEF!L336)</f>
        <v>60.594289176194494</v>
      </c>
      <c r="M356" s="25">
        <f>$P$19*(CLEF!M336)</f>
        <v>63.771787720172725</v>
      </c>
      <c r="N356" s="25">
        <f>$P$19*(CLEF!N336)</f>
        <v>63.943400352444911</v>
      </c>
      <c r="O356" s="25">
        <f>$P$19*(CLEF!O336)</f>
        <v>63.741527075549747</v>
      </c>
      <c r="P356" s="25">
        <f>$P$19*(CLEF!P336)</f>
        <v>62.736948199616947</v>
      </c>
      <c r="Q356" s="25">
        <f>$P$19*(CLEF!Q336)</f>
        <v>61.037606482887661</v>
      </c>
      <c r="R356" s="25">
        <f>$P$19*(CLEF!R336)</f>
        <v>60.732036967828947</v>
      </c>
      <c r="S356" s="25">
        <f>$P$19*(CLEF!S336)</f>
        <v>65.631266810155751</v>
      </c>
      <c r="T356" s="25">
        <f>$P$19*(CLEF!T336)</f>
        <v>69.525156961650467</v>
      </c>
      <c r="U356" s="25">
        <f>$P$19*(CLEF!U336)</f>
        <v>66.896096645279542</v>
      </c>
      <c r="V356" s="25">
        <f>$P$19*(CLEF!V336)</f>
        <v>63.137822248281466</v>
      </c>
      <c r="W356" s="25">
        <f>$P$19*(CLEF!W336)</f>
        <v>57.737712091336078</v>
      </c>
      <c r="X356" s="25">
        <f>$P$19*(CLEF!X336)</f>
        <v>51.866911648644034</v>
      </c>
      <c r="Y356" s="25">
        <f>$P$19*(CLEF!Y336)</f>
        <v>44.312589013284871</v>
      </c>
      <c r="Z356" s="13">
        <f t="shared" si="5"/>
        <v>1186.9093749938086</v>
      </c>
    </row>
    <row r="357" spans="1:26" x14ac:dyDescent="0.25">
      <c r="A357" s="24">
        <v>42331</v>
      </c>
      <c r="B357" s="25">
        <f>$P$19*(CLEF!B337)</f>
        <v>37.607747132305285</v>
      </c>
      <c r="C357" s="25">
        <f>$P$19*(CLEF!C337)</f>
        <v>33.533395037955735</v>
      </c>
      <c r="D357" s="25">
        <f>$P$19*(CLEF!D337)</f>
        <v>30.503425564524296</v>
      </c>
      <c r="E357" s="25">
        <f>$P$19*(CLEF!E337)</f>
        <v>28.83835722249507</v>
      </c>
      <c r="F357" s="25">
        <f>$P$19*(CLEF!F337)</f>
        <v>28.533889632319315</v>
      </c>
      <c r="G357" s="25">
        <f>$P$19*(CLEF!G337)</f>
        <v>29.520736773486117</v>
      </c>
      <c r="H357" s="25">
        <f>$P$19*(CLEF!H337)</f>
        <v>31.644169162600015</v>
      </c>
      <c r="I357" s="25">
        <f>$P$19*(CLEF!I337)</f>
        <v>36.768065609995055</v>
      </c>
      <c r="J357" s="25">
        <f>$P$19*(CLEF!J337)</f>
        <v>49.902537847525529</v>
      </c>
      <c r="K357" s="25">
        <f>$P$19*(CLEF!K337)</f>
        <v>64.764251007819453</v>
      </c>
      <c r="L357" s="25">
        <f>$P$19*(CLEF!L337)</f>
        <v>75.439166264778976</v>
      </c>
      <c r="M357" s="25">
        <f>$P$19*(CLEF!M337)</f>
        <v>82.751129259331293</v>
      </c>
      <c r="N357" s="25">
        <f>$P$19*(CLEF!N337)</f>
        <v>87.541576135667626</v>
      </c>
      <c r="O357" s="25">
        <f>$P$19*(CLEF!O337)</f>
        <v>91.099234375722133</v>
      </c>
      <c r="P357" s="25">
        <f>$P$19*(CLEF!P337)</f>
        <v>91.751494114633203</v>
      </c>
      <c r="Q357" s="25">
        <f>$P$19*(CLEF!Q337)</f>
        <v>90.533420683776214</v>
      </c>
      <c r="R357" s="25">
        <f>$P$19*(CLEF!R337)</f>
        <v>85.976631752510812</v>
      </c>
      <c r="S357" s="25">
        <f>$P$19*(CLEF!S337)</f>
        <v>87.789962850771033</v>
      </c>
      <c r="T357" s="25">
        <f>$P$19*(CLEF!T337)</f>
        <v>93.551096234228368</v>
      </c>
      <c r="U357" s="25">
        <f>$P$19*(CLEF!U337)</f>
        <v>89.658098554117871</v>
      </c>
      <c r="V357" s="25">
        <f>$P$19*(CLEF!V337)</f>
        <v>82.981121169735459</v>
      </c>
      <c r="W357" s="25">
        <f>$P$19*(CLEF!W337)</f>
        <v>73.552921012450284</v>
      </c>
      <c r="X357" s="25">
        <f>$P$19*(CLEF!X337)</f>
        <v>63.731441789844936</v>
      </c>
      <c r="Y357" s="25">
        <f>$P$19*(CLEF!Y337)</f>
        <v>54.604168461208928</v>
      </c>
      <c r="Z357" s="13">
        <f t="shared" si="5"/>
        <v>1522.5780376498028</v>
      </c>
    </row>
    <row r="358" spans="1:26" x14ac:dyDescent="0.25">
      <c r="A358" s="24">
        <v>42332</v>
      </c>
      <c r="B358" s="25">
        <f>$P$19*(CLEF!B338)</f>
        <v>44.03551794074626</v>
      </c>
      <c r="C358" s="25">
        <f>$P$19*(CLEF!C338)</f>
        <v>38.151991103469882</v>
      </c>
      <c r="D358" s="25">
        <f>$P$19*(CLEF!D338)</f>
        <v>35.004941512783972</v>
      </c>
      <c r="E358" s="25">
        <f>$P$19*(CLEF!E338)</f>
        <v>33.826645894574341</v>
      </c>
      <c r="F358" s="25">
        <f>$P$19*(CLEF!F338)</f>
        <v>34.766178886729065</v>
      </c>
      <c r="G358" s="25">
        <f>$P$19*(CLEF!G338)</f>
        <v>39.68871551752018</v>
      </c>
      <c r="H358" s="25">
        <f>$P$19*(CLEF!H338)</f>
        <v>49.519547138064233</v>
      </c>
      <c r="I358" s="25">
        <f>$P$19*(CLEF!I338)</f>
        <v>57.020034638816753</v>
      </c>
      <c r="J358" s="25">
        <f>$P$19*(CLEF!J338)</f>
        <v>67.527847894469659</v>
      </c>
      <c r="K358" s="25">
        <f>$P$19*(CLEF!K338)</f>
        <v>80.140470928922412</v>
      </c>
      <c r="L358" s="25">
        <f>$P$19*(CLEF!L338)</f>
        <v>92.442514719585233</v>
      </c>
      <c r="M358" s="25">
        <f>$P$19*(CLEF!M338)</f>
        <v>106.03845051702297</v>
      </c>
      <c r="N358" s="25">
        <f>$P$19*(CLEF!N338)</f>
        <v>117.08297420018903</v>
      </c>
      <c r="O358" s="25">
        <f>$P$19*(CLEF!O338)</f>
        <v>122.88038333379447</v>
      </c>
      <c r="P358" s="25">
        <f>$P$19*(CLEF!P338)</f>
        <v>125.65454864555329</v>
      </c>
      <c r="Q358" s="25">
        <f>$P$19*(CLEF!Q338)</f>
        <v>124.60884507123643</v>
      </c>
      <c r="R358" s="25">
        <f>$P$19*(CLEF!R338)</f>
        <v>118.11040345543839</v>
      </c>
      <c r="S358" s="25">
        <f>$P$19*(CLEF!S338)</f>
        <v>115.76082192944412</v>
      </c>
      <c r="T358" s="25">
        <f>$P$19*(CLEF!T338)</f>
        <v>120.49745720975754</v>
      </c>
      <c r="U358" s="25">
        <f>$P$19*(CLEF!U338)</f>
        <v>112.52178514961359</v>
      </c>
      <c r="V358" s="25">
        <f>$P$19*(CLEF!V338)</f>
        <v>102.37622670704532</v>
      </c>
      <c r="W358" s="25">
        <f>$P$19*(CLEF!W338)</f>
        <v>88.026848773477113</v>
      </c>
      <c r="X358" s="25">
        <f>$P$19*(CLEF!X338)</f>
        <v>75.867687776320096</v>
      </c>
      <c r="Y358" s="25">
        <f>$P$19*(CLEF!Y338)</f>
        <v>61.859519167240656</v>
      </c>
      <c r="Z358" s="13">
        <f t="shared" si="5"/>
        <v>1963.410358111815</v>
      </c>
    </row>
    <row r="359" spans="1:26" x14ac:dyDescent="0.25">
      <c r="A359" s="24">
        <v>42333</v>
      </c>
      <c r="B359" s="25">
        <f>$P$19*(CLEF!B339)</f>
        <v>50.798919030387275</v>
      </c>
      <c r="C359" s="25">
        <f>$P$19*(CLEF!C339)</f>
        <v>43.784389180124883</v>
      </c>
      <c r="D359" s="25">
        <f>$P$19*(CLEF!D339)</f>
        <v>40.071639600820951</v>
      </c>
      <c r="E359" s="25">
        <f>$P$19*(CLEF!E339)</f>
        <v>38.660861370887645</v>
      </c>
      <c r="F359" s="25">
        <f>$P$19*(CLEF!F339)</f>
        <v>39.007240805643747</v>
      </c>
      <c r="G359" s="25">
        <f>$P$19*(CLEF!G339)</f>
        <v>44.119387111238161</v>
      </c>
      <c r="H359" s="25">
        <f>$P$19*(CLEF!H339)</f>
        <v>54.380362011842259</v>
      </c>
      <c r="I359" s="25">
        <f>$P$19*(CLEF!I339)</f>
        <v>61.909207521530981</v>
      </c>
      <c r="J359" s="25">
        <f>$P$19*(CLEF!J339)</f>
        <v>72.656436499195848</v>
      </c>
      <c r="K359" s="25">
        <f>$P$19*(CLEF!K339)</f>
        <v>84.774380239470247</v>
      </c>
      <c r="L359" s="25">
        <f>$P$19*(CLEF!L339)</f>
        <v>96.060277336683399</v>
      </c>
      <c r="M359" s="25">
        <f>$P$19*(CLEF!M339)</f>
        <v>103.91579370429301</v>
      </c>
      <c r="N359" s="25">
        <f>$P$19*(CLEF!N339)</f>
        <v>108.49814154783311</v>
      </c>
      <c r="O359" s="25">
        <f>$P$19*(CLEF!O339)</f>
        <v>111.86613146610465</v>
      </c>
      <c r="P359" s="25">
        <f>$P$19*(CLEF!P339)</f>
        <v>111.45231957456177</v>
      </c>
      <c r="Q359" s="25">
        <f>$P$19*(CLEF!Q339)</f>
        <v>109.18346062906951</v>
      </c>
      <c r="R359" s="25">
        <f>$P$19*(CLEF!R339)</f>
        <v>104.35409330307408</v>
      </c>
      <c r="S359" s="25">
        <f>$P$19*(CLEF!S339)</f>
        <v>105.9214067050416</v>
      </c>
      <c r="T359" s="25">
        <f>$P$19*(CLEF!T339)</f>
        <v>110.34814655736868</v>
      </c>
      <c r="U359" s="25">
        <f>$P$19*(CLEF!U339)</f>
        <v>104.48318049175433</v>
      </c>
      <c r="V359" s="25">
        <f>$P$19*(CLEF!V339)</f>
        <v>95.146246205659907</v>
      </c>
      <c r="W359" s="25">
        <f>$P$19*(CLEF!W339)</f>
        <v>84.634862665511108</v>
      </c>
      <c r="X359" s="25">
        <f>$P$19*(CLEF!X339)</f>
        <v>72.710285996328096</v>
      </c>
      <c r="Y359" s="25">
        <f>$P$19*(CLEF!Y339)</f>
        <v>61.770130398357765</v>
      </c>
      <c r="Z359" s="13">
        <f t="shared" si="5"/>
        <v>1910.5072999527829</v>
      </c>
    </row>
    <row r="360" spans="1:26" x14ac:dyDescent="0.25">
      <c r="A360" s="24">
        <v>42334</v>
      </c>
      <c r="B360" s="25">
        <f>$P$19*(CLEF!B340)</f>
        <v>51.89420882547892</v>
      </c>
      <c r="C360" s="25">
        <f>$P$19*(CLEF!C340)</f>
        <v>45.659747239067798</v>
      </c>
      <c r="D360" s="25">
        <f>$P$19*(CLEF!D340)</f>
        <v>41.793044550670515</v>
      </c>
      <c r="E360" s="25">
        <f>$P$19*(CLEF!E340)</f>
        <v>39.840069807392801</v>
      </c>
      <c r="F360" s="25">
        <f>$P$19*(CLEF!F340)</f>
        <v>39.856018594185613</v>
      </c>
      <c r="G360" s="25">
        <f>$P$19*(CLEF!G340)</f>
        <v>42.795319039157967</v>
      </c>
      <c r="H360" s="25">
        <f>$P$19*(CLEF!H340)</f>
        <v>49.483995099624138</v>
      </c>
      <c r="I360" s="25">
        <f>$P$19*(CLEF!I340)</f>
        <v>56.278411265442671</v>
      </c>
      <c r="J360" s="25">
        <f>$P$19*(CLEF!J340)</f>
        <v>64.927013531590944</v>
      </c>
      <c r="K360" s="25">
        <f>$P$19*(CLEF!K340)</f>
        <v>71.402053007712823</v>
      </c>
      <c r="L360" s="25">
        <f>$P$19*(CLEF!L340)</f>
        <v>71.851087796483412</v>
      </c>
      <c r="M360" s="25">
        <f>$P$19*(CLEF!M340)</f>
        <v>70.306807098116138</v>
      </c>
      <c r="N360" s="25">
        <f>$P$19*(CLEF!N340)</f>
        <v>67.933310371113578</v>
      </c>
      <c r="O360" s="25">
        <f>$P$19*(CLEF!O340)</f>
        <v>64.297446583173539</v>
      </c>
      <c r="P360" s="25">
        <f>$P$19*(CLEF!P340)</f>
        <v>60.044861929114013</v>
      </c>
      <c r="Q360" s="25">
        <f>$P$19*(CLEF!Q340)</f>
        <v>56.022826531244888</v>
      </c>
      <c r="R360" s="25">
        <f>$P$19*(CLEF!R340)</f>
        <v>53.897024724361295</v>
      </c>
      <c r="S360" s="25">
        <f>$P$19*(CLEF!S340)</f>
        <v>58.305439190863005</v>
      </c>
      <c r="T360" s="25">
        <f>$P$19*(CLEF!T340)</f>
        <v>63.34879219036732</v>
      </c>
      <c r="U360" s="25">
        <f>$P$19*(CLEF!U340)</f>
        <v>60.427234252055193</v>
      </c>
      <c r="V360" s="25">
        <f>$P$19*(CLEF!V340)</f>
        <v>55.739525713214761</v>
      </c>
      <c r="W360" s="25">
        <f>$P$19*(CLEF!W340)</f>
        <v>51.042309980326081</v>
      </c>
      <c r="X360" s="25">
        <f>$P$19*(CLEF!X340)</f>
        <v>45.115069200461946</v>
      </c>
      <c r="Y360" s="25">
        <f>$P$19*(CLEF!Y340)</f>
        <v>38.097390765414474</v>
      </c>
      <c r="Z360" s="13">
        <f t="shared" si="5"/>
        <v>1320.3590072866336</v>
      </c>
    </row>
    <row r="361" spans="1:26" x14ac:dyDescent="0.25">
      <c r="A361" s="24">
        <v>42335</v>
      </c>
      <c r="B361" s="25">
        <f>$P$19*(CLEF!B341)</f>
        <v>32.172216992363772</v>
      </c>
      <c r="C361" s="25">
        <f>$P$19*(CLEF!C341)</f>
        <v>28.520395241572881</v>
      </c>
      <c r="D361" s="25">
        <f>$P$19*(CLEF!D341)</f>
        <v>26.747548512429123</v>
      </c>
      <c r="E361" s="25">
        <f>$P$19*(CLEF!E341)</f>
        <v>26.30512527295636</v>
      </c>
      <c r="F361" s="25">
        <f>$P$19*(CLEF!F341)</f>
        <v>26.767152163035444</v>
      </c>
      <c r="G361" s="25">
        <f>$P$19*(CLEF!G341)</f>
        <v>28.91302839219879</v>
      </c>
      <c r="H361" s="25">
        <f>$P$19*(CLEF!H341)</f>
        <v>33.161351764696015</v>
      </c>
      <c r="I361" s="25">
        <f>$P$19*(CLEF!I341)</f>
        <v>39.879947758760501</v>
      </c>
      <c r="J361" s="25">
        <f>$P$19*(CLEF!J341)</f>
        <v>48.335503716889704</v>
      </c>
      <c r="K361" s="25">
        <f>$P$19*(CLEF!K341)</f>
        <v>54.305861995568947</v>
      </c>
      <c r="L361" s="25">
        <f>$P$19*(CLEF!L341)</f>
        <v>58.006795604829783</v>
      </c>
      <c r="M361" s="25">
        <f>$P$19*(CLEF!M341)</f>
        <v>59.488193176403264</v>
      </c>
      <c r="N361" s="25">
        <f>$P$19*(CLEF!N341)</f>
        <v>59.390799294277478</v>
      </c>
      <c r="O361" s="25">
        <f>$P$19*(CLEF!O341)</f>
        <v>57.373527912308688</v>
      </c>
      <c r="P361" s="25">
        <f>$P$19*(CLEF!P341)</f>
        <v>55.109413387782517</v>
      </c>
      <c r="Q361" s="25">
        <f>$P$19*(CLEF!Q341)</f>
        <v>51.6578718704191</v>
      </c>
      <c r="R361" s="25">
        <f>$P$19*(CLEF!R341)</f>
        <v>47.296013929702532</v>
      </c>
      <c r="S361" s="25">
        <f>$P$19*(CLEF!S341)</f>
        <v>45.548845002628994</v>
      </c>
      <c r="T361" s="25">
        <f>$P$19*(CLEF!T341)</f>
        <v>46.802109413990088</v>
      </c>
      <c r="U361" s="25">
        <f>$P$19*(CLEF!U341)</f>
        <v>43.525643892370667</v>
      </c>
      <c r="V361" s="25">
        <f>$P$19*(CLEF!V341)</f>
        <v>41.345083360690666</v>
      </c>
      <c r="W361" s="25">
        <f>$P$19*(CLEF!W341)</f>
        <v>39.426521627778861</v>
      </c>
      <c r="X361" s="25">
        <f>$P$19*(CLEF!X341)</f>
        <v>36.492822168842729</v>
      </c>
      <c r="Y361" s="25">
        <f>$P$19*(CLEF!Y341)</f>
        <v>32.423491373036669</v>
      </c>
      <c r="Z361" s="13">
        <f t="shared" si="5"/>
        <v>1018.9952638255335</v>
      </c>
    </row>
    <row r="362" spans="1:26" x14ac:dyDescent="0.25">
      <c r="A362" s="24">
        <v>42336</v>
      </c>
      <c r="B362" s="25">
        <f>$P$19*(CLEF!B342)</f>
        <v>28.757007877332942</v>
      </c>
      <c r="C362" s="25">
        <f>$P$19*(CLEF!C342)</f>
        <v>26.675729899898919</v>
      </c>
      <c r="D362" s="25">
        <f>$P$19*(CLEF!D342)</f>
        <v>25.859967169228419</v>
      </c>
      <c r="E362" s="25">
        <f>$P$19*(CLEF!E342)</f>
        <v>26.136938502005702</v>
      </c>
      <c r="F362" s="25">
        <f>$P$19*(CLEF!F342)</f>
        <v>27.616902613729611</v>
      </c>
      <c r="G362" s="25">
        <f>$P$19*(CLEF!G342)</f>
        <v>30.853272751301684</v>
      </c>
      <c r="H362" s="25">
        <f>$P$19*(CLEF!H342)</f>
        <v>36.38606232417073</v>
      </c>
      <c r="I362" s="25">
        <f>$P$19*(CLEF!I342)</f>
        <v>42.704462898906648</v>
      </c>
      <c r="J362" s="25">
        <f>$P$19*(CLEF!J342)</f>
        <v>49.155743964925023</v>
      </c>
      <c r="K362" s="25">
        <f>$P$19*(CLEF!K342)</f>
        <v>52.991984534381501</v>
      </c>
      <c r="L362" s="25">
        <f>$P$19*(CLEF!L342)</f>
        <v>53.517453093917737</v>
      </c>
      <c r="M362" s="25">
        <f>$P$19*(CLEF!M342)</f>
        <v>51.785063205716327</v>
      </c>
      <c r="N362" s="25">
        <f>$P$19*(CLEF!N342)</f>
        <v>49.679689298826496</v>
      </c>
      <c r="O362" s="25">
        <f>$P$19*(CLEF!O342)</f>
        <v>47.809978904128087</v>
      </c>
      <c r="P362" s="25">
        <f>$P$19*(CLEF!P342)</f>
        <v>46.104704666395982</v>
      </c>
      <c r="Q362" s="25">
        <f>$P$19*(CLEF!Q342)</f>
        <v>45.013305918872625</v>
      </c>
      <c r="R362" s="25">
        <f>$P$19*(CLEF!R342)</f>
        <v>45.098100674349496</v>
      </c>
      <c r="S362" s="25">
        <f>$P$19*(CLEF!S342)</f>
        <v>50.789915721613177</v>
      </c>
      <c r="T362" s="25">
        <f>$P$19*(CLEF!T342)</f>
        <v>57.680132726089795</v>
      </c>
      <c r="U362" s="25">
        <f>$P$19*(CLEF!U342)</f>
        <v>55.682951724762525</v>
      </c>
      <c r="V362" s="25">
        <f>$P$19*(CLEF!V342)</f>
        <v>52.670613049458638</v>
      </c>
      <c r="W362" s="25">
        <f>$P$19*(CLEF!W342)</f>
        <v>50.861964533512477</v>
      </c>
      <c r="X362" s="25">
        <f>$P$19*(CLEF!X342)</f>
        <v>44.996356542794345</v>
      </c>
      <c r="Y362" s="25">
        <f>$P$19*(CLEF!Y342)</f>
        <v>38.770905446420137</v>
      </c>
      <c r="Z362" s="13">
        <f t="shared" si="5"/>
        <v>1037.5992080427393</v>
      </c>
    </row>
    <row r="363" spans="1:26" x14ac:dyDescent="0.25">
      <c r="A363" s="24">
        <v>42337</v>
      </c>
      <c r="B363" s="25">
        <f>$P$19*(CLEF!B343)</f>
        <v>33.562662673515078</v>
      </c>
      <c r="C363" s="25">
        <f>$P$19*(CLEF!C343)</f>
        <v>30.895388463954173</v>
      </c>
      <c r="D363" s="25">
        <f>$P$19*(CLEF!D343)</f>
        <v>29.520736773486117</v>
      </c>
      <c r="E363" s="25">
        <f>$P$19*(CLEF!E343)</f>
        <v>29.34939383752851</v>
      </c>
      <c r="F363" s="25">
        <f>$P$19*(CLEF!F343)</f>
        <v>30.155573172973146</v>
      </c>
      <c r="G363" s="25">
        <f>$P$19*(CLEF!G343)</f>
        <v>31.87911015996049</v>
      </c>
      <c r="H363" s="25">
        <f>$P$19*(CLEF!H343)</f>
        <v>35.809237761535037</v>
      </c>
      <c r="I363" s="25">
        <f>$P$19*(CLEF!I343)</f>
        <v>41.126058435481283</v>
      </c>
      <c r="J363" s="25">
        <f>$P$19*(CLEF!J343)</f>
        <v>47.18314083558019</v>
      </c>
      <c r="K363" s="25">
        <f>$P$19*(CLEF!K343)</f>
        <v>50.09011602287044</v>
      </c>
      <c r="L363" s="25">
        <f>$P$19*(CLEF!L343)</f>
        <v>50.466328019193945</v>
      </c>
      <c r="M363" s="25">
        <f>$P$19*(CLEF!M343)</f>
        <v>50.224315871715504</v>
      </c>
      <c r="N363" s="25">
        <f>$P$19*(CLEF!N343)</f>
        <v>49.359663502763262</v>
      </c>
      <c r="O363" s="25">
        <f>$P$19*(CLEF!O343)</f>
        <v>48.405790725645211</v>
      </c>
      <c r="P363" s="25">
        <f>$P$19*(CLEF!P343)</f>
        <v>47.25258524283214</v>
      </c>
      <c r="Q363" s="25">
        <f>$P$19*(CLEF!Q343)</f>
        <v>46.121861501177797</v>
      </c>
      <c r="R363" s="25">
        <f>$P$19*(CLEF!R343)</f>
        <v>45.13204091824678</v>
      </c>
      <c r="S363" s="25">
        <f>$P$19*(CLEF!S343)</f>
        <v>49.040671808545298</v>
      </c>
      <c r="T363" s="25">
        <f>$P$19*(CLEF!T343)</f>
        <v>54.315171704889792</v>
      </c>
      <c r="U363" s="25">
        <f>$P$19*(CLEF!U343)</f>
        <v>51.912410932959276</v>
      </c>
      <c r="V363" s="25">
        <f>$P$19*(CLEF!V343)</f>
        <v>48.282821972882886</v>
      </c>
      <c r="W363" s="25">
        <f>$P$19*(CLEF!W343)</f>
        <v>44.30418015348819</v>
      </c>
      <c r="X363" s="25">
        <f>$P$19*(CLEF!X343)</f>
        <v>39.204735507017318</v>
      </c>
      <c r="Y363" s="25">
        <f>$P$19*(CLEF!Y343)</f>
        <v>33.409150015207679</v>
      </c>
      <c r="Z363" s="13">
        <f t="shared" si="5"/>
        <v>1017.0031460134495</v>
      </c>
    </row>
    <row r="364" spans="1:26" x14ac:dyDescent="0.25">
      <c r="A364" s="24">
        <v>42338</v>
      </c>
      <c r="B364" s="25">
        <f>$P$19*(CLEF!B344)</f>
        <v>28.130446287403398</v>
      </c>
      <c r="C364" s="25">
        <f>$P$19*(CLEF!C344)</f>
        <v>24.943178433284199</v>
      </c>
      <c r="D364" s="25">
        <f>$P$19*(CLEF!D344)</f>
        <v>23.40916135531495</v>
      </c>
      <c r="E364" s="25">
        <f>$P$19*(CLEF!E344)</f>
        <v>22.838153615558966</v>
      </c>
      <c r="F364" s="25">
        <f>$P$19*(CLEF!F344)</f>
        <v>23.11670203344211</v>
      </c>
      <c r="G364" s="25">
        <f>$P$19*(CLEF!G344)</f>
        <v>24.322483935074061</v>
      </c>
      <c r="H364" s="25">
        <f>$P$19*(CLEF!H344)</f>
        <v>26.727952043085626</v>
      </c>
      <c r="I364" s="25">
        <f>$P$19*(CLEF!I344)</f>
        <v>30.762120583438794</v>
      </c>
      <c r="J364" s="25">
        <f>$P$19*(CLEF!J344)</f>
        <v>38.230059409443882</v>
      </c>
      <c r="K364" s="25">
        <f>$P$19*(CLEF!K344)</f>
        <v>44.447239286892028</v>
      </c>
      <c r="L364" s="25">
        <f>$P$19*(CLEF!L344)</f>
        <v>48.520116030692229</v>
      </c>
      <c r="M364" s="25">
        <f>$P$19*(CLEF!M344)</f>
        <v>51.277236216201885</v>
      </c>
      <c r="N364" s="25">
        <f>$P$19*(CLEF!N344)</f>
        <v>53.332782931053636</v>
      </c>
      <c r="O364" s="25">
        <f>$P$19*(CLEF!O344)</f>
        <v>54.398994995091485</v>
      </c>
      <c r="P364" s="25">
        <f>$P$19*(CLEF!P344)</f>
        <v>54.61350370390867</v>
      </c>
      <c r="Q364" s="25">
        <f>$P$19*(CLEF!Q344)</f>
        <v>53.897024724361295</v>
      </c>
      <c r="R364" s="25">
        <f>$P$19*(CLEF!R344)</f>
        <v>52.854134210272413</v>
      </c>
      <c r="S364" s="25">
        <f>$P$19*(CLEF!S344)</f>
        <v>57.077283665973582</v>
      </c>
      <c r="T364" s="25">
        <f>$P$19*(CLEF!T344)</f>
        <v>64.896479998981007</v>
      </c>
      <c r="U364" s="25">
        <f>$P$19*(CLEF!U344)</f>
        <v>62.128073262081315</v>
      </c>
      <c r="V364" s="25">
        <f>$P$19*(CLEF!V344)</f>
        <v>57.641762440954089</v>
      </c>
      <c r="W364" s="25">
        <f>$P$19*(CLEF!W344)</f>
        <v>51.132602391446468</v>
      </c>
      <c r="X364" s="25">
        <f>$P$19*(CLEF!X344)</f>
        <v>43.784389180124883</v>
      </c>
      <c r="Y364" s="25">
        <f>$P$19*(CLEF!Y344)</f>
        <v>35.297038180884677</v>
      </c>
      <c r="Z364" s="13">
        <f t="shared" si="5"/>
        <v>1027.7789189149655</v>
      </c>
    </row>
    <row r="365" spans="1:26" x14ac:dyDescent="0.25">
      <c r="A365" s="24">
        <v>42339</v>
      </c>
      <c r="B365" s="25">
        <f>$P$19*(CLEF!B345)</f>
        <v>29.328866197773401</v>
      </c>
      <c r="C365" s="25">
        <f>$P$19*(CLEF!C345)</f>
        <v>25.725238300689345</v>
      </c>
      <c r="D365" s="25">
        <f>$P$19*(CLEF!D345)</f>
        <v>24.018164757663154</v>
      </c>
      <c r="E365" s="25">
        <f>$P$19*(CLEF!E345)</f>
        <v>23.488685462845055</v>
      </c>
      <c r="F365" s="25">
        <f>$P$19*(CLEF!F345)</f>
        <v>24.391063798074946</v>
      </c>
      <c r="G365" s="25">
        <f>$P$19*(CLEF!G345)</f>
        <v>29.042233273797365</v>
      </c>
      <c r="H365" s="25">
        <f>$P$19*(CLEF!H345)</f>
        <v>38.668716475529521</v>
      </c>
      <c r="I365" s="25">
        <f>$P$19*(CLEF!I345)</f>
        <v>44.573659434354788</v>
      </c>
      <c r="J365" s="25">
        <f>$P$19*(CLEF!J345)</f>
        <v>49.947167401122144</v>
      </c>
      <c r="K365" s="25">
        <f>$P$19*(CLEF!K345)</f>
        <v>56.193151722678081</v>
      </c>
      <c r="L365" s="25">
        <f>$P$19*(CLEF!L345)</f>
        <v>63.107712410177619</v>
      </c>
      <c r="M365" s="25">
        <f>$P$19*(CLEF!M345)</f>
        <v>68.747876224648337</v>
      </c>
      <c r="N365" s="25">
        <f>$P$19*(CLEF!N345)</f>
        <v>71.444757583916115</v>
      </c>
      <c r="O365" s="25">
        <f>$P$19*(CLEF!O345)</f>
        <v>72.473497419629098</v>
      </c>
      <c r="P365" s="25">
        <f>$P$19*(CLEF!P345)</f>
        <v>71.188721627038149</v>
      </c>
      <c r="Q365" s="25">
        <f>$P$19*(CLEF!Q345)</f>
        <v>68.884109168788001</v>
      </c>
      <c r="R365" s="25">
        <f>$P$19*(CLEF!R345)</f>
        <v>66.761844931758574</v>
      </c>
      <c r="S365" s="25">
        <f>$P$19*(CLEF!S345)</f>
        <v>71.647778665984433</v>
      </c>
      <c r="T365" s="25">
        <f>$P$19*(CLEF!T345)</f>
        <v>79.970927298258843</v>
      </c>
      <c r="U365" s="25">
        <f>$P$19*(CLEF!U345)</f>
        <v>77.360403018089173</v>
      </c>
      <c r="V365" s="25">
        <f>$P$19*(CLEF!V345)</f>
        <v>71.39137885845723</v>
      </c>
      <c r="W365" s="25">
        <f>$P$19*(CLEF!W345)</f>
        <v>62.247617350399224</v>
      </c>
      <c r="X365" s="25">
        <f>$P$19*(CLEF!X345)</f>
        <v>52.194951734008228</v>
      </c>
      <c r="Y365" s="25">
        <f>$P$19*(CLEF!Y345)</f>
        <v>41.580980263923557</v>
      </c>
      <c r="Z365" s="13">
        <f t="shared" si="5"/>
        <v>1284.3795033796043</v>
      </c>
    </row>
    <row r="366" spans="1:26" x14ac:dyDescent="0.25">
      <c r="A366" s="24">
        <v>42340</v>
      </c>
      <c r="B366" s="25">
        <f>$P$19*(CLEF!B346)</f>
        <v>33.504140169085836</v>
      </c>
      <c r="C366" s="25">
        <f>$P$19*(CLEF!C346)</f>
        <v>28.8994446346262</v>
      </c>
      <c r="D366" s="25">
        <f>$P$19*(CLEF!D346)</f>
        <v>26.143397249989214</v>
      </c>
      <c r="E366" s="25">
        <f>$P$19*(CLEF!E346)</f>
        <v>25.09482755389126</v>
      </c>
      <c r="F366" s="25">
        <f>$P$19*(CLEF!F346)</f>
        <v>25.815018448395627</v>
      </c>
      <c r="G366" s="25">
        <f>$P$19*(CLEF!G346)</f>
        <v>30.141700569051785</v>
      </c>
      <c r="H366" s="25">
        <f>$P$19*(CLEF!H346)</f>
        <v>40.247760869263473</v>
      </c>
      <c r="I366" s="25">
        <f>$P$19*(CLEF!I346)</f>
        <v>45.984696189749393</v>
      </c>
      <c r="J366" s="25">
        <f>$P$19*(CLEF!J346)</f>
        <v>50.331805013522221</v>
      </c>
      <c r="K366" s="25">
        <f>$P$19*(CLEF!K346)</f>
        <v>56.924683427002634</v>
      </c>
      <c r="L366" s="25">
        <f>$P$19*(CLEF!L346)</f>
        <v>63.600405686228704</v>
      </c>
      <c r="M366" s="25">
        <f>$P$19*(CLEF!M346)</f>
        <v>67.850039639189532</v>
      </c>
      <c r="N366" s="25">
        <f>$P$19*(CLEF!N346)</f>
        <v>70.359778885348874</v>
      </c>
      <c r="O366" s="25">
        <f>$P$19*(CLEF!O346)</f>
        <v>71.947492659136032</v>
      </c>
      <c r="P366" s="25">
        <f>$P$19*(CLEF!P346)</f>
        <v>71.402053007712823</v>
      </c>
      <c r="Q366" s="25">
        <f>$P$19*(CLEF!Q346)</f>
        <v>69.556760502419735</v>
      </c>
      <c r="R366" s="25">
        <f>$P$19*(CLEF!R346)</f>
        <v>67.082206252378867</v>
      </c>
      <c r="S366" s="25">
        <f>$P$19*(CLEF!S346)</f>
        <v>72.441237990189421</v>
      </c>
      <c r="T366" s="25">
        <f>$P$19*(CLEF!T346)</f>
        <v>80.616148202734621</v>
      </c>
      <c r="U366" s="25">
        <f>$P$19*(CLEF!U346)</f>
        <v>77.605038321290124</v>
      </c>
      <c r="V366" s="25">
        <f>$P$19*(CLEF!V346)</f>
        <v>71.701253141614174</v>
      </c>
      <c r="W366" s="25">
        <f>$P$19*(CLEF!W346)</f>
        <v>62.917183533734054</v>
      </c>
      <c r="X366" s="25">
        <f>$P$19*(CLEF!X346)</f>
        <v>52.359359564882283</v>
      </c>
      <c r="Y366" s="25">
        <f>$P$19*(CLEF!Y346)</f>
        <v>41.670633941612493</v>
      </c>
      <c r="Z366" s="13">
        <f t="shared" si="5"/>
        <v>1304.1970654530494</v>
      </c>
    </row>
    <row r="367" spans="1:26" x14ac:dyDescent="0.25">
      <c r="A367" s="24">
        <v>42341</v>
      </c>
      <c r="B367" s="25">
        <f>$P$19*(CLEF!B347)</f>
        <v>33.401848665720607</v>
      </c>
      <c r="C367" s="25">
        <f>$P$19*(CLEF!C347)</f>
        <v>28.5069040424988</v>
      </c>
      <c r="D367" s="25">
        <f>$P$19*(CLEF!D347)</f>
        <v>26.05304738876632</v>
      </c>
      <c r="E367" s="25">
        <f>$P$19*(CLEF!E347)</f>
        <v>24.92425460889098</v>
      </c>
      <c r="F367" s="25">
        <f>$P$19*(CLEF!F347)</f>
        <v>25.405871584968839</v>
      </c>
      <c r="G367" s="25">
        <f>$P$19*(CLEF!G347)</f>
        <v>29.754563478233216</v>
      </c>
      <c r="H367" s="25">
        <f>$P$19*(CLEF!H347)</f>
        <v>40.746180404490971</v>
      </c>
      <c r="I367" s="25">
        <f>$P$19*(CLEF!I347)</f>
        <v>45.993263037327992</v>
      </c>
      <c r="J367" s="25">
        <f>$P$19*(CLEF!J347)</f>
        <v>51.394901606375733</v>
      </c>
      <c r="K367" s="25">
        <f>$P$19*(CLEF!K347)</f>
        <v>59.527173070960131</v>
      </c>
      <c r="L367" s="25">
        <f>$P$19*(CLEF!L347)</f>
        <v>66.12342268837287</v>
      </c>
      <c r="M367" s="25">
        <f>$P$19*(CLEF!M347)</f>
        <v>71.701253141614174</v>
      </c>
      <c r="N367" s="25">
        <f>$P$19*(CLEF!N347)</f>
        <v>76.021812038843862</v>
      </c>
      <c r="O367" s="25">
        <f>$P$19*(CLEF!O347)</f>
        <v>78.084304231714327</v>
      </c>
      <c r="P367" s="25">
        <f>$P$19*(CLEF!P347)</f>
        <v>79.700030914863547</v>
      </c>
      <c r="Q367" s="25">
        <f>$P$19*(CLEF!Q347)</f>
        <v>80.457432719518152</v>
      </c>
      <c r="R367" s="25">
        <f>$P$19*(CLEF!R347)</f>
        <v>76.7837093140203</v>
      </c>
      <c r="S367" s="25">
        <f>$P$19*(CLEF!S347)</f>
        <v>78.497876747830034</v>
      </c>
      <c r="T367" s="25">
        <f>$P$19*(CLEF!T347)</f>
        <v>85.953206473210074</v>
      </c>
      <c r="U367" s="25">
        <f>$P$19*(CLEF!U347)</f>
        <v>81.925801086591946</v>
      </c>
      <c r="V367" s="25">
        <f>$P$19*(CLEF!V347)</f>
        <v>74.946226432037946</v>
      </c>
      <c r="W367" s="25">
        <f>$P$19*(CLEF!W347)</f>
        <v>65.242947204727074</v>
      </c>
      <c r="X367" s="25">
        <f>$P$19*(CLEF!X347)</f>
        <v>54.277937655114947</v>
      </c>
      <c r="Y367" s="25">
        <f>$P$19*(CLEF!Y347)</f>
        <v>42.770530516799603</v>
      </c>
      <c r="Z367" s="13">
        <f t="shared" si="5"/>
        <v>1378.1944990534926</v>
      </c>
    </row>
    <row r="368" spans="1:26" x14ac:dyDescent="0.25">
      <c r="A368" s="24">
        <v>42342</v>
      </c>
      <c r="B368" s="25">
        <f>$P$19*(CLEF!B348)</f>
        <v>34.268915933773734</v>
      </c>
      <c r="C368" s="25">
        <f>$P$19*(CLEF!C348)</f>
        <v>29.513873481030728</v>
      </c>
      <c r="D368" s="25">
        <f>$P$19*(CLEF!D348)</f>
        <v>26.937351283410329</v>
      </c>
      <c r="E368" s="25">
        <f>$P$19*(CLEF!E348)</f>
        <v>25.866391606734034</v>
      </c>
      <c r="F368" s="25">
        <f>$P$19*(CLEF!F348)</f>
        <v>26.486852713902696</v>
      </c>
      <c r="G368" s="25">
        <f>$P$19*(CLEF!G348)</f>
        <v>31.057098134805237</v>
      </c>
      <c r="H368" s="25">
        <f>$P$19*(CLEF!H348)</f>
        <v>41.020809448713621</v>
      </c>
      <c r="I368" s="25">
        <f>$P$19*(CLEF!I348)</f>
        <v>47.053070212853441</v>
      </c>
      <c r="J368" s="25">
        <f>$P$19*(CLEF!J348)</f>
        <v>52.341079261429059</v>
      </c>
      <c r="K368" s="25">
        <f>$P$19*(CLEF!K348)</f>
        <v>60.329074368562566</v>
      </c>
      <c r="L368" s="25">
        <f>$P$19*(CLEF!L348)</f>
        <v>67.082206252378867</v>
      </c>
      <c r="M368" s="25">
        <f>$P$19*(CLEF!M348)</f>
        <v>72.969041258058439</v>
      </c>
      <c r="N368" s="25">
        <f>$P$19*(CLEF!N348)</f>
        <v>77.682957815540234</v>
      </c>
      <c r="O368" s="25">
        <f>$P$19*(CLEF!O348)</f>
        <v>79.812848553678592</v>
      </c>
      <c r="P368" s="25">
        <f>$P$19*(CLEF!P348)</f>
        <v>81.241187364947478</v>
      </c>
      <c r="Q368" s="25">
        <f>$P$19*(CLEF!Q348)</f>
        <v>81.777224349592331</v>
      </c>
      <c r="R368" s="25">
        <f>$P$19*(CLEF!R348)</f>
        <v>77.783197472535747</v>
      </c>
      <c r="S368" s="25">
        <f>$P$19*(CLEF!S348)</f>
        <v>79.677476962117638</v>
      </c>
      <c r="T368" s="25">
        <f>$P$19*(CLEF!T348)</f>
        <v>87.600683913016255</v>
      </c>
      <c r="U368" s="25">
        <f>$P$19*(CLEF!U348)</f>
        <v>84.182224079684758</v>
      </c>
      <c r="V368" s="25">
        <f>$P$19*(CLEF!V348)</f>
        <v>77.649558959067335</v>
      </c>
      <c r="W368" s="25">
        <f>$P$19*(CLEF!W348)</f>
        <v>68.528092479334887</v>
      </c>
      <c r="X368" s="25">
        <f>$P$19*(CLEF!X348)</f>
        <v>56.848459907653876</v>
      </c>
      <c r="Y368" s="25">
        <f>$P$19*(CLEF!Y348)</f>
        <v>45.352963691634393</v>
      </c>
      <c r="Z368" s="13">
        <f t="shared" si="5"/>
        <v>1413.0626395044562</v>
      </c>
    </row>
    <row r="369" spans="1:26" x14ac:dyDescent="0.25">
      <c r="A369" s="24">
        <v>42343</v>
      </c>
      <c r="B369" s="25">
        <f>$P$19*(CLEF!B349)</f>
        <v>36.454675699731396</v>
      </c>
      <c r="C369" s="25">
        <f>$P$19*(CLEF!C349)</f>
        <v>30.902410542109575</v>
      </c>
      <c r="D369" s="25">
        <f>$P$19*(CLEF!D349)</f>
        <v>28.076870875135224</v>
      </c>
      <c r="E369" s="25">
        <f>$P$19*(CLEF!E349)</f>
        <v>26.957024352890514</v>
      </c>
      <c r="F369" s="25">
        <f>$P$19*(CLEF!F349)</f>
        <v>27.391648740946785</v>
      </c>
      <c r="G369" s="25">
        <f>$P$19*(CLEF!G349)</f>
        <v>31.87197796910861</v>
      </c>
      <c r="H369" s="25">
        <f>$P$19*(CLEF!H349)</f>
        <v>41.989274950829682</v>
      </c>
      <c r="I369" s="25">
        <f>$P$19*(CLEF!I349)</f>
        <v>48.142477755781954</v>
      </c>
      <c r="J369" s="25">
        <f>$P$19*(CLEF!J349)</f>
        <v>54.650852653888542</v>
      </c>
      <c r="K369" s="25">
        <f>$P$19*(CLEF!K349)</f>
        <v>64.358238366652131</v>
      </c>
      <c r="L369" s="25">
        <f>$P$19*(CLEF!L349)</f>
        <v>72.054684975413096</v>
      </c>
      <c r="M369" s="25">
        <f>$P$19*(CLEF!M349)</f>
        <v>77.460434418463066</v>
      </c>
      <c r="N369" s="25">
        <f>$P$19*(CLEF!N349)</f>
        <v>80.502764042075313</v>
      </c>
      <c r="O369" s="25">
        <f>$P$19*(CLEF!O349)</f>
        <v>80.219652729591672</v>
      </c>
      <c r="P369" s="25">
        <f>$P$19*(CLEF!P349)</f>
        <v>79.914452650608865</v>
      </c>
      <c r="Q369" s="25">
        <f>$P$19*(CLEF!Q349)</f>
        <v>81.036363386953695</v>
      </c>
      <c r="R369" s="25">
        <f>$P$19*(CLEF!R349)</f>
        <v>79.530954066282959</v>
      </c>
      <c r="S369" s="25">
        <f>$P$19*(CLEF!S349)</f>
        <v>81.514688152990189</v>
      </c>
      <c r="T369" s="25">
        <f>$P$19*(CLEF!T349)</f>
        <v>85.812721822525248</v>
      </c>
      <c r="U369" s="25">
        <f>$P$19*(CLEF!U349)</f>
        <v>80.570784963453832</v>
      </c>
      <c r="V369" s="25">
        <f>$P$19*(CLEF!V349)</f>
        <v>74.008658313181058</v>
      </c>
      <c r="W369" s="25">
        <f>$P$19*(CLEF!W349)</f>
        <v>66.174794649834155</v>
      </c>
      <c r="X369" s="25">
        <f>$P$19*(CLEF!X349)</f>
        <v>57.670538957928734</v>
      </c>
      <c r="Y369" s="25">
        <f>$P$19*(CLEF!Y349)</f>
        <v>47.879882912200166</v>
      </c>
      <c r="Z369" s="13">
        <f t="shared" si="5"/>
        <v>1435.1468279485764</v>
      </c>
    </row>
    <row r="370" spans="1:26" x14ac:dyDescent="0.25">
      <c r="A370" s="24">
        <v>42344</v>
      </c>
      <c r="B370" s="25">
        <f>$P$19*(CLEF!B350)</f>
        <v>39.023022029637559</v>
      </c>
      <c r="C370" s="25">
        <f>$P$19*(CLEF!C350)</f>
        <v>33.2997135543011</v>
      </c>
      <c r="D370" s="25">
        <f>$P$19*(CLEF!D350)</f>
        <v>29.940906476374032</v>
      </c>
      <c r="E370" s="25">
        <f>$P$19*(CLEF!E350)</f>
        <v>27.92980180436761</v>
      </c>
      <c r="F370" s="25">
        <f>$P$19*(CLEF!F350)</f>
        <v>27.134405135038886</v>
      </c>
      <c r="G370" s="25">
        <f>$P$19*(CLEF!G350)</f>
        <v>28.016659577067447</v>
      </c>
      <c r="H370" s="25">
        <f>$P$19*(CLEF!H350)</f>
        <v>30.881346701397653</v>
      </c>
      <c r="I370" s="25">
        <f>$P$19*(CLEF!I350)</f>
        <v>35.733682897546096</v>
      </c>
      <c r="J370" s="25">
        <f>$P$19*(CLEF!J350)</f>
        <v>46.81939551150257</v>
      </c>
      <c r="K370" s="25">
        <f>$P$19*(CLEF!K350)</f>
        <v>59.040841994803614</v>
      </c>
      <c r="L370" s="25">
        <f>$P$19*(CLEF!L350)</f>
        <v>68.842176977296333</v>
      </c>
      <c r="M370" s="25">
        <f>$P$19*(CLEF!M350)</f>
        <v>75.691737262348937</v>
      </c>
      <c r="N370" s="25">
        <f>$P$19*(CLEF!N350)</f>
        <v>80.480096784960551</v>
      </c>
      <c r="O370" s="25">
        <f>$P$19*(CLEF!O350)</f>
        <v>83.499769923352247</v>
      </c>
      <c r="P370" s="25">
        <f>$P$19*(CLEF!P350)</f>
        <v>84.867455788890283</v>
      </c>
      <c r="Q370" s="25">
        <f>$P$19*(CLEF!Q350)</f>
        <v>83.765481036036505</v>
      </c>
      <c r="R370" s="25">
        <f>$P$19*(CLEF!R350)</f>
        <v>78.856441987664184</v>
      </c>
      <c r="S370" s="25">
        <f>$P$19*(CLEF!S350)</f>
        <v>76.794779230648786</v>
      </c>
      <c r="T370" s="25">
        <f>$P$19*(CLEF!T350)</f>
        <v>80.072631932868546</v>
      </c>
      <c r="U370" s="25">
        <f>$P$19*(CLEF!U350)</f>
        <v>72.581080715770497</v>
      </c>
      <c r="V370" s="25">
        <f>$P$19*(CLEF!V350)</f>
        <v>65.621033111686117</v>
      </c>
      <c r="W370" s="25">
        <f>$P$19*(CLEF!W350)</f>
        <v>58.701597144653647</v>
      </c>
      <c r="X370" s="25">
        <f>$P$19*(CLEF!X350)</f>
        <v>50.547127997750763</v>
      </c>
      <c r="Y370" s="25">
        <f>$P$19*(CLEF!Y350)</f>
        <v>41.703259216496647</v>
      </c>
      <c r="Z370" s="13">
        <f t="shared" si="5"/>
        <v>1359.8444447924608</v>
      </c>
    </row>
    <row r="371" spans="1:26" x14ac:dyDescent="0.25">
      <c r="A371" s="24">
        <v>42345</v>
      </c>
      <c r="B371" s="25">
        <f>$P$19*(CLEF!B351)</f>
        <v>33.474898066905396</v>
      </c>
      <c r="C371" s="25">
        <f>$P$19*(CLEF!C351)</f>
        <v>28.763782600880294</v>
      </c>
      <c r="D371" s="25">
        <f>$P$19*(CLEF!D351)</f>
        <v>25.853543529640888</v>
      </c>
      <c r="E371" s="25">
        <f>$P$19*(CLEF!E351)</f>
        <v>24.04293532686448</v>
      </c>
      <c r="F371" s="25">
        <f>$P$19*(CLEF!F351)</f>
        <v>23.549949613833231</v>
      </c>
      <c r="G371" s="25">
        <f>$P$19*(CLEF!G351)</f>
        <v>24.247779651769587</v>
      </c>
      <c r="H371" s="25">
        <f>$P$19*(CLEF!H351)</f>
        <v>26.111111489252572</v>
      </c>
      <c r="I371" s="25">
        <f>$P$19*(CLEF!I351)</f>
        <v>29.678812725353062</v>
      </c>
      <c r="J371" s="25">
        <f>$P$19*(CLEF!J351)</f>
        <v>39.046699850013937</v>
      </c>
      <c r="K371" s="25">
        <f>$P$19*(CLEF!K351)</f>
        <v>49.572899133267057</v>
      </c>
      <c r="L371" s="25">
        <f>$P$19*(CLEF!L351)</f>
        <v>56.934214957552662</v>
      </c>
      <c r="M371" s="25">
        <f>$P$19*(CLEF!M351)</f>
        <v>61.968859877976371</v>
      </c>
      <c r="N371" s="25">
        <f>$P$19*(CLEF!N351)</f>
        <v>64.682946346070395</v>
      </c>
      <c r="O371" s="25">
        <f>$P$19*(CLEF!O351)</f>
        <v>66.195349019845295</v>
      </c>
      <c r="P371" s="25">
        <f>$P$19*(CLEF!P351)</f>
        <v>66.648352653198032</v>
      </c>
      <c r="Q371" s="25">
        <f>$P$19*(CLEF!Q351)</f>
        <v>64.682946346070395</v>
      </c>
      <c r="R371" s="25">
        <f>$P$19*(CLEF!R351)</f>
        <v>62.038490599102424</v>
      </c>
      <c r="S371" s="25">
        <f>$P$19*(CLEF!S351)</f>
        <v>65.151145531538532</v>
      </c>
      <c r="T371" s="25">
        <f>$P$19*(CLEF!T351)</f>
        <v>73.455446141638348</v>
      </c>
      <c r="U371" s="25">
        <f>$P$19*(CLEF!U351)</f>
        <v>67.954136033275475</v>
      </c>
      <c r="V371" s="25">
        <f>$P$19*(CLEF!V351)</f>
        <v>62.267552535972143</v>
      </c>
      <c r="W371" s="25">
        <f>$P$19*(CLEF!W351)</f>
        <v>54.445591416781141</v>
      </c>
      <c r="X371" s="25">
        <f>$P$19*(CLEF!X351)</f>
        <v>45.038735967375743</v>
      </c>
      <c r="Y371" s="25">
        <f>$P$19*(CLEF!Y351)</f>
        <v>35.680841968880216</v>
      </c>
      <c r="Z371" s="13">
        <f t="shared" si="5"/>
        <v>1151.4870213830577</v>
      </c>
    </row>
    <row r="372" spans="1:26" x14ac:dyDescent="0.25">
      <c r="A372" s="24">
        <v>42346</v>
      </c>
      <c r="B372" s="25">
        <f>$P$19*(CLEF!B352)</f>
        <v>28.5608879888293</v>
      </c>
      <c r="C372" s="25">
        <f>$P$19*(CLEF!C352)</f>
        <v>24.616182024782393</v>
      </c>
      <c r="D372" s="25">
        <f>$P$19*(CLEF!D352)</f>
        <v>22.747687657253898</v>
      </c>
      <c r="E372" s="25">
        <f>$P$19*(CLEF!E352)</f>
        <v>22.113511933945816</v>
      </c>
      <c r="F372" s="25">
        <f>$P$19*(CLEF!F352)</f>
        <v>22.844191062790692</v>
      </c>
      <c r="G372" s="25">
        <f>$P$19*(CLEF!G352)</f>
        <v>27.088361670585936</v>
      </c>
      <c r="H372" s="25">
        <f>$P$19*(CLEF!H352)</f>
        <v>36.294678361102541</v>
      </c>
      <c r="I372" s="25">
        <f>$P$19*(CLEF!I352)</f>
        <v>41.948355716353888</v>
      </c>
      <c r="J372" s="25">
        <f>$P$19*(CLEF!J352)</f>
        <v>45.890513528978808</v>
      </c>
      <c r="K372" s="25">
        <f>$P$19*(CLEF!K352)</f>
        <v>50.726914901901026</v>
      </c>
      <c r="L372" s="25">
        <f>$P$19*(CLEF!L352)</f>
        <v>55.100035855423982</v>
      </c>
      <c r="M372" s="25">
        <f>$P$19*(CLEF!M352)</f>
        <v>58.045287173515256</v>
      </c>
      <c r="N372" s="25">
        <f>$P$19*(CLEF!N352)</f>
        <v>59.995927607419198</v>
      </c>
      <c r="O372" s="25">
        <f>$P$19*(CLEF!O352)</f>
        <v>61.591546754687954</v>
      </c>
      <c r="P372" s="25">
        <f>$P$19*(CLEF!P352)</f>
        <v>62.337350819897217</v>
      </c>
      <c r="Q372" s="25">
        <f>$P$19*(CLEF!Q352)</f>
        <v>63.238240239970231</v>
      </c>
      <c r="R372" s="25">
        <f>$P$19*(CLEF!R352)</f>
        <v>62.887126358224201</v>
      </c>
      <c r="S372" s="25">
        <f>$P$19*(CLEF!S352)</f>
        <v>67.351487649559033</v>
      </c>
      <c r="T372" s="25">
        <f>$P$19*(CLEF!T352)</f>
        <v>76.39676492042058</v>
      </c>
      <c r="U372" s="25">
        <f>$P$19*(CLEF!U352)</f>
        <v>73.780613721876733</v>
      </c>
      <c r="V372" s="25">
        <f>$P$19*(CLEF!V352)</f>
        <v>66.720563841428742</v>
      </c>
      <c r="W372" s="25">
        <f>$P$19*(CLEF!W352)</f>
        <v>57.411808830618249</v>
      </c>
      <c r="X372" s="25">
        <f>$P$19*(CLEF!X352)</f>
        <v>47.269954323826013</v>
      </c>
      <c r="Y372" s="25">
        <f>$P$19*(CLEF!Y352)</f>
        <v>36.599738405460471</v>
      </c>
      <c r="Z372" s="13">
        <f t="shared" si="5"/>
        <v>1171.557731348852</v>
      </c>
    </row>
    <row r="373" spans="1:26" x14ac:dyDescent="0.25">
      <c r="A373" s="24">
        <v>42347</v>
      </c>
      <c r="B373" s="25">
        <f>$P$19*(CLEF!B353)</f>
        <v>29.021813352984456</v>
      </c>
      <c r="C373" s="25">
        <f>$P$19*(CLEF!C353)</f>
        <v>25.3422376172519</v>
      </c>
      <c r="D373" s="25">
        <f>$P$19*(CLEF!D353)</f>
        <v>23.580611611255719</v>
      </c>
      <c r="E373" s="25">
        <f>$P$19*(CLEF!E353)</f>
        <v>23.098484366558985</v>
      </c>
      <c r="F373" s="25">
        <f>$P$19*(CLEF!F353)</f>
        <v>23.888328722855</v>
      </c>
      <c r="G373" s="25">
        <f>$P$19*(CLEF!G353)</f>
        <v>28.689304527354476</v>
      </c>
      <c r="H373" s="25">
        <f>$P$19*(CLEF!H353)</f>
        <v>39.935810403235088</v>
      </c>
      <c r="I373" s="25">
        <f>$P$19*(CLEF!I353)</f>
        <v>45.779331223290242</v>
      </c>
      <c r="J373" s="25">
        <f>$P$19*(CLEF!J353)</f>
        <v>48.916898754347748</v>
      </c>
      <c r="K373" s="25">
        <f>$P$19*(CLEF!K353)</f>
        <v>51.530836927067647</v>
      </c>
      <c r="L373" s="25">
        <f>$P$19*(CLEF!L353)</f>
        <v>53.111600036368507</v>
      </c>
      <c r="M373" s="25">
        <f>$P$19*(CLEF!M353)</f>
        <v>53.452782231642175</v>
      </c>
      <c r="N373" s="25">
        <f>$P$19*(CLEF!N353)</f>
        <v>53.314333468965224</v>
      </c>
      <c r="O373" s="25">
        <f>$P$19*(CLEF!O353)</f>
        <v>52.707291748242483</v>
      </c>
      <c r="P373" s="25">
        <f>$P$19*(CLEF!P353)</f>
        <v>51.748706865841015</v>
      </c>
      <c r="Q373" s="25">
        <f>$P$19*(CLEF!Q353)</f>
        <v>50.358695252130936</v>
      </c>
      <c r="R373" s="25">
        <f>$P$19*(CLEF!R353)</f>
        <v>51.042309980326081</v>
      </c>
      <c r="S373" s="25">
        <f>$P$19*(CLEF!S353)</f>
        <v>58.459877833114419</v>
      </c>
      <c r="T373" s="25">
        <f>$P$19*(CLEF!T353)</f>
        <v>68.643173412813638</v>
      </c>
      <c r="U373" s="25">
        <f>$P$19*(CLEF!U353)</f>
        <v>67.496708742029071</v>
      </c>
      <c r="V373" s="25">
        <f>$P$19*(CLEF!V353)</f>
        <v>63.127784837662084</v>
      </c>
      <c r="W373" s="25">
        <f>$P$19*(CLEF!W353)</f>
        <v>56.098494699602718</v>
      </c>
      <c r="X373" s="25">
        <f>$P$19*(CLEF!X353)</f>
        <v>46.689827577172814</v>
      </c>
      <c r="Y373" s="25">
        <f>$P$19*(CLEF!Y353)</f>
        <v>37.739561206059768</v>
      </c>
      <c r="Z373" s="13">
        <f t="shared" si="5"/>
        <v>1103.774805398172</v>
      </c>
    </row>
    <row r="374" spans="1:26" x14ac:dyDescent="0.25">
      <c r="A374" s="24">
        <v>42348</v>
      </c>
      <c r="B374" s="25">
        <f>$P$19*(CLEF!B354)</f>
        <v>31.480936266114202</v>
      </c>
      <c r="C374" s="25">
        <f>$P$19*(CLEF!C354)</f>
        <v>28.91982146786221</v>
      </c>
      <c r="D374" s="25">
        <f>$P$19*(CLEF!D354)</f>
        <v>27.756490803439803</v>
      </c>
      <c r="E374" s="25">
        <f>$P$19*(CLEF!E354)</f>
        <v>28.439495922213808</v>
      </c>
      <c r="F374" s="25">
        <f>$P$19*(CLEF!F354)</f>
        <v>30.433695502595963</v>
      </c>
      <c r="G374" s="25">
        <f>$P$19*(CLEF!G354)</f>
        <v>38.566662352796207</v>
      </c>
      <c r="H374" s="25">
        <f>$P$19*(CLEF!H354)</f>
        <v>54.454913094873362</v>
      </c>
      <c r="I374" s="25">
        <f>$P$19*(CLEF!I354)</f>
        <v>64.388645030285673</v>
      </c>
      <c r="J374" s="25">
        <f>$P$19*(CLEF!J354)</f>
        <v>63.459440688853356</v>
      </c>
      <c r="K374" s="25">
        <f>$P$19*(CLEF!K354)</f>
        <v>60.338886766280417</v>
      </c>
      <c r="L374" s="25">
        <f>$P$19*(CLEF!L354)</f>
        <v>57.929850767527213</v>
      </c>
      <c r="M374" s="25">
        <f>$P$19*(CLEF!M354)</f>
        <v>55.053160162402648</v>
      </c>
      <c r="N374" s="25">
        <f>$P$19*(CLEF!N354)</f>
        <v>52.652278487575252</v>
      </c>
      <c r="O374" s="25">
        <f>$P$19*(CLEF!O354)</f>
        <v>51.033285127763548</v>
      </c>
      <c r="P374" s="25">
        <f>$P$19*(CLEF!P354)</f>
        <v>49.076064263367272</v>
      </c>
      <c r="Q374" s="25">
        <f>$P$19*(CLEF!Q354)</f>
        <v>48.335503716889704</v>
      </c>
      <c r="R374" s="25">
        <f>$P$19*(CLEF!R354)</f>
        <v>49.386292822156378</v>
      </c>
      <c r="S374" s="25">
        <f>$P$19*(CLEF!S354)</f>
        <v>57.987554607995591</v>
      </c>
      <c r="T374" s="25">
        <f>$P$19*(CLEF!T354)</f>
        <v>70.635553739949458</v>
      </c>
      <c r="U374" s="25">
        <f>$P$19*(CLEF!U354)</f>
        <v>70.624937040796382</v>
      </c>
      <c r="V374" s="25">
        <f>$P$19*(CLEF!V354)</f>
        <v>68.73740235283347</v>
      </c>
      <c r="W374" s="25">
        <f>$P$19*(CLEF!W354)</f>
        <v>62.387230674529256</v>
      </c>
      <c r="X374" s="25">
        <f>$P$19*(CLEF!X354)</f>
        <v>53.185276601172433</v>
      </c>
      <c r="Y374" s="25">
        <f>$P$19*(CLEF!Y354)</f>
        <v>43.826194103681111</v>
      </c>
      <c r="Z374" s="13">
        <f t="shared" si="5"/>
        <v>1219.0895723639546</v>
      </c>
    </row>
    <row r="375" spans="1:26" x14ac:dyDescent="0.25">
      <c r="A375" s="24">
        <v>42349</v>
      </c>
      <c r="B375" s="25">
        <f>$P$19*(CLEF!B355)</f>
        <v>38.136387017292172</v>
      </c>
      <c r="C375" s="25">
        <f>$P$19*(CLEF!C355)</f>
        <v>35.575277405507762</v>
      </c>
      <c r="D375" s="25">
        <f>$P$19*(CLEF!D355)</f>
        <v>34.989994911112831</v>
      </c>
      <c r="E375" s="25">
        <f>$P$19*(CLEF!E355)</f>
        <v>35.184549683281979</v>
      </c>
      <c r="F375" s="25">
        <f>$P$19*(CLEF!F355)</f>
        <v>37.832745272340098</v>
      </c>
      <c r="G375" s="25">
        <f>$P$19*(CLEF!G355)</f>
        <v>46.689827577172814</v>
      </c>
      <c r="H375" s="25">
        <f>$P$19*(CLEF!H355)</f>
        <v>64.764251007819453</v>
      </c>
      <c r="I375" s="25">
        <f>$P$19*(CLEF!I355)</f>
        <v>74.11737465301097</v>
      </c>
      <c r="J375" s="25">
        <f>$P$19*(CLEF!J355)</f>
        <v>70.08454342337744</v>
      </c>
      <c r="K375" s="25">
        <f>$P$19*(CLEF!K355)</f>
        <v>66.082339481729477</v>
      </c>
      <c r="L375" s="25">
        <f>$P$19*(CLEF!L355)</f>
        <v>61.274703055969589</v>
      </c>
      <c r="M375" s="25">
        <f>$P$19*(CLEF!M355)</f>
        <v>58.160838479708339</v>
      </c>
      <c r="N375" s="25">
        <f>$P$19*(CLEF!N355)</f>
        <v>55.146931496397592</v>
      </c>
      <c r="O375" s="25">
        <f>$P$19*(CLEF!O355)</f>
        <v>52.91844201981678</v>
      </c>
      <c r="P375" s="25">
        <f>$P$19*(CLEF!P355)</f>
        <v>50.861964533512477</v>
      </c>
      <c r="Q375" s="25">
        <f>$P$19*(CLEF!Q355)</f>
        <v>50.009682288717165</v>
      </c>
      <c r="R375" s="25">
        <f>$P$19*(CLEF!R355)</f>
        <v>51.141636021108006</v>
      </c>
      <c r="S375" s="25">
        <f>$P$19*(CLEF!S355)</f>
        <v>59.390799294277478</v>
      </c>
      <c r="T375" s="25">
        <f>$P$19*(CLEF!T355)</f>
        <v>69.957693597022981</v>
      </c>
      <c r="U375" s="25">
        <f>$P$19*(CLEF!U355)</f>
        <v>69.104462627618062</v>
      </c>
      <c r="V375" s="25">
        <f>$P$19*(CLEF!V355)</f>
        <v>66.49374604918853</v>
      </c>
      <c r="W375" s="25">
        <f>$P$19*(CLEF!W355)</f>
        <v>60.181984152965533</v>
      </c>
      <c r="X375" s="25">
        <f>$P$19*(CLEF!X355)</f>
        <v>50.349731041343297</v>
      </c>
      <c r="Y375" s="25">
        <f>$P$19*(CLEF!Y355)</f>
        <v>41.36945536980577</v>
      </c>
      <c r="Z375" s="13">
        <f t="shared" si="5"/>
        <v>1299.8193604600965</v>
      </c>
    </row>
    <row r="376" spans="1:26" x14ac:dyDescent="0.25">
      <c r="A376" s="24">
        <v>42350</v>
      </c>
      <c r="B376" s="25">
        <f>$P$19*(CLEF!B356)</f>
        <v>35.364617454600079</v>
      </c>
      <c r="C376" s="25">
        <f>$P$19*(CLEF!C356)</f>
        <v>32.437879432044475</v>
      </c>
      <c r="D376" s="25">
        <f>$P$19*(CLEF!D356)</f>
        <v>31.438423190252642</v>
      </c>
      <c r="E376" s="25">
        <f>$P$19*(CLEF!E356)</f>
        <v>31.318125468298255</v>
      </c>
      <c r="F376" s="25">
        <f>$P$19*(CLEF!F356)</f>
        <v>33.826645894574341</v>
      </c>
      <c r="G376" s="25">
        <f>$P$19*(CLEF!G356)</f>
        <v>41.891102300647582</v>
      </c>
      <c r="H376" s="25">
        <f>$P$19*(CLEF!H356)</f>
        <v>57.086827963213032</v>
      </c>
      <c r="I376" s="25">
        <f>$P$19*(CLEF!I356)</f>
        <v>65.242947204727074</v>
      </c>
      <c r="J376" s="25">
        <f>$P$19*(CLEF!J356)</f>
        <v>65.836108342347558</v>
      </c>
      <c r="K376" s="25">
        <f>$P$19*(CLEF!K356)</f>
        <v>65.723406002696592</v>
      </c>
      <c r="L376" s="25">
        <f>$P$19*(CLEF!L356)</f>
        <v>63.691108626206621</v>
      </c>
      <c r="M376" s="25">
        <f>$P$19*(CLEF!M356)</f>
        <v>61.126463838322273</v>
      </c>
      <c r="N376" s="25">
        <f>$P$19*(CLEF!N356)</f>
        <v>58.093419587529112</v>
      </c>
      <c r="O376" s="25">
        <f>$P$19*(CLEF!O356)</f>
        <v>55.579307351274856</v>
      </c>
      <c r="P376" s="25">
        <f>$P$19*(CLEF!P356)</f>
        <v>53.047174932864849</v>
      </c>
      <c r="Q376" s="25">
        <f>$P$19*(CLEF!Q356)</f>
        <v>52.167575563282384</v>
      </c>
      <c r="R376" s="25">
        <f>$P$19*(CLEF!R356)</f>
        <v>53.554425426558886</v>
      </c>
      <c r="S376" s="25">
        <f>$P$19*(CLEF!S356)</f>
        <v>62.676927205013769</v>
      </c>
      <c r="T376" s="25">
        <f>$P$19*(CLEF!T356)</f>
        <v>71.840380134668024</v>
      </c>
      <c r="U376" s="25">
        <f>$P$19*(CLEF!U356)</f>
        <v>70.116273833123117</v>
      </c>
      <c r="V376" s="25">
        <f>$P$19*(CLEF!V356)</f>
        <v>68.047891009949566</v>
      </c>
      <c r="W376" s="25">
        <f>$P$19*(CLEF!W356)</f>
        <v>63.097677393312502</v>
      </c>
      <c r="X376" s="25">
        <f>$P$19*(CLEF!X356)</f>
        <v>56.136347933815749</v>
      </c>
      <c r="Y376" s="25">
        <f>$P$19*(CLEF!Y356)</f>
        <v>48.256491872773701</v>
      </c>
      <c r="Z376" s="13">
        <f t="shared" si="5"/>
        <v>1297.5975479620972</v>
      </c>
    </row>
    <row r="377" spans="1:26" x14ac:dyDescent="0.25">
      <c r="A377" s="24">
        <v>42351</v>
      </c>
      <c r="B377" s="25">
        <f>$P$19*(CLEF!B357)</f>
        <v>41.589126608668458</v>
      </c>
      <c r="C377" s="25">
        <f>$P$19*(CLEF!C357)</f>
        <v>38.833857992087793</v>
      </c>
      <c r="D377" s="25">
        <f>$P$19*(CLEF!D357)</f>
        <v>37.561279574387235</v>
      </c>
      <c r="E377" s="25">
        <f>$P$19*(CLEF!E357)</f>
        <v>37.716283142646716</v>
      </c>
      <c r="F377" s="25">
        <f>$P$19*(CLEF!F357)</f>
        <v>39.181009811555498</v>
      </c>
      <c r="G377" s="25">
        <f>$P$19*(CLEF!G357)</f>
        <v>43.275975321854872</v>
      </c>
      <c r="H377" s="25">
        <f>$P$19*(CLEF!H357)</f>
        <v>49.965024807987405</v>
      </c>
      <c r="I377" s="25">
        <f>$P$19*(CLEF!I357)</f>
        <v>58.517844986552696</v>
      </c>
      <c r="J377" s="25">
        <f>$P$19*(CLEF!J357)</f>
        <v>63.872708400258496</v>
      </c>
      <c r="K377" s="25">
        <f>$P$19*(CLEF!K357)</f>
        <v>63.550043091151892</v>
      </c>
      <c r="L377" s="25">
        <f>$P$19*(CLEF!L357)</f>
        <v>59.761320538779586</v>
      </c>
      <c r="M377" s="25">
        <f>$P$19*(CLEF!M357)</f>
        <v>56.363735439572586</v>
      </c>
      <c r="N377" s="25">
        <f>$P$19*(CLEF!N357)</f>
        <v>53.897024724361295</v>
      </c>
      <c r="O377" s="25">
        <f>$P$19*(CLEF!O357)</f>
        <v>51.503635500403618</v>
      </c>
      <c r="P377" s="25">
        <f>$P$19*(CLEF!P357)</f>
        <v>49.421809752200488</v>
      </c>
      <c r="Q377" s="25">
        <f>$P$19*(CLEF!Q357)</f>
        <v>48.344286800270837</v>
      </c>
      <c r="R377" s="25">
        <f>$P$19*(CLEF!R357)</f>
        <v>48.0461095973615</v>
      </c>
      <c r="S377" s="25">
        <f>$P$19*(CLEF!S357)</f>
        <v>53.563670504514398</v>
      </c>
      <c r="T377" s="25">
        <f>$P$19*(CLEF!T357)</f>
        <v>60.643466862906898</v>
      </c>
      <c r="U377" s="25">
        <f>$P$19*(CLEF!U357)</f>
        <v>58.334380876882371</v>
      </c>
      <c r="V377" s="25">
        <f>$P$19*(CLEF!V357)</f>
        <v>55.90942002887909</v>
      </c>
      <c r="W377" s="25">
        <f>$P$19*(CLEF!W357)</f>
        <v>52.414219625276139</v>
      </c>
      <c r="X377" s="25">
        <f>$P$19*(CLEF!X357)</f>
        <v>47.330771241724477</v>
      </c>
      <c r="Y377" s="25">
        <f>$P$19*(CLEF!Y357)</f>
        <v>42.005648230046631</v>
      </c>
      <c r="Z377" s="13">
        <f t="shared" si="5"/>
        <v>1211.6026534603311</v>
      </c>
    </row>
    <row r="378" spans="1:26" x14ac:dyDescent="0.25">
      <c r="A378" s="24">
        <v>42352</v>
      </c>
      <c r="B378" s="25">
        <f>$P$19*(CLEF!B358)</f>
        <v>36.867713211767438</v>
      </c>
      <c r="C378" s="25">
        <f>$P$19*(CLEF!C358)</f>
        <v>33.819299063756112</v>
      </c>
      <c r="D378" s="25">
        <f>$P$19*(CLEF!D358)</f>
        <v>32.798618200757133</v>
      </c>
      <c r="E378" s="25">
        <f>$P$19*(CLEF!E358)</f>
        <v>32.885492330777829</v>
      </c>
      <c r="F378" s="25">
        <f>$P$19*(CLEF!F358)</f>
        <v>33.914870102004159</v>
      </c>
      <c r="G378" s="25">
        <f>$P$19*(CLEF!G358)</f>
        <v>36.952135738455084</v>
      </c>
      <c r="H378" s="25">
        <f>$P$19*(CLEF!H358)</f>
        <v>42.811848710320653</v>
      </c>
      <c r="I378" s="25">
        <f>$P$19*(CLEF!I358)</f>
        <v>50.663953180175305</v>
      </c>
      <c r="J378" s="25">
        <f>$P$19*(CLEF!J358)</f>
        <v>58.36332974416456</v>
      </c>
      <c r="K378" s="25">
        <f>$P$19*(CLEF!K358)</f>
        <v>59.264306536268492</v>
      </c>
      <c r="L378" s="25">
        <f>$P$19*(CLEF!L358)</f>
        <v>56.089033385844651</v>
      </c>
      <c r="M378" s="25">
        <f>$P$19*(CLEF!M358)</f>
        <v>53.730218351707165</v>
      </c>
      <c r="N378" s="25">
        <f>$P$19*(CLEF!N358)</f>
        <v>51.930616232112001</v>
      </c>
      <c r="O378" s="25">
        <f>$P$19*(CLEF!O358)</f>
        <v>50.466328019193945</v>
      </c>
      <c r="P378" s="25">
        <f>$P$19*(CLEF!P358)</f>
        <v>49.492881912357021</v>
      </c>
      <c r="Q378" s="25">
        <f>$P$19*(CLEF!Q358)</f>
        <v>48.634576183896577</v>
      </c>
      <c r="R378" s="25">
        <f>$P$19*(CLEF!R358)</f>
        <v>48.669821821789888</v>
      </c>
      <c r="S378" s="25">
        <f>$P$19*(CLEF!S358)</f>
        <v>54.501533454105733</v>
      </c>
      <c r="T378" s="25">
        <f>$P$19*(CLEF!T358)</f>
        <v>64.804922488728153</v>
      </c>
      <c r="U378" s="25">
        <f>$P$19*(CLEF!U358)</f>
        <v>63.489634308356734</v>
      </c>
      <c r="V378" s="25">
        <f>$P$19*(CLEF!V358)</f>
        <v>60.505819608951839</v>
      </c>
      <c r="W378" s="25">
        <f>$P$19*(CLEF!W358)</f>
        <v>55.175078455998822</v>
      </c>
      <c r="X378" s="25">
        <f>$P$19*(CLEF!X358)</f>
        <v>46.672565417203053</v>
      </c>
      <c r="Y378" s="25">
        <f>$P$19*(CLEF!Y358)</f>
        <v>39.023022029637559</v>
      </c>
      <c r="Z378" s="13">
        <f t="shared" si="5"/>
        <v>1161.5276184883298</v>
      </c>
    </row>
    <row r="379" spans="1:26" x14ac:dyDescent="0.25">
      <c r="A379" s="24">
        <v>42353</v>
      </c>
      <c r="B379" s="25">
        <f>$P$19*(CLEF!B359)</f>
        <v>33.709192351653527</v>
      </c>
      <c r="C379" s="25">
        <f>$P$19*(CLEF!C359)</f>
        <v>31.162788370276939</v>
      </c>
      <c r="D379" s="25">
        <f>$P$19*(CLEF!D359)</f>
        <v>30.972675209158538</v>
      </c>
      <c r="E379" s="25">
        <f>$P$19*(CLEF!E359)</f>
        <v>31.509294275050387</v>
      </c>
      <c r="F379" s="25">
        <f>$P$19*(CLEF!F359)</f>
        <v>34.483709499349239</v>
      </c>
      <c r="G379" s="25">
        <f>$P$19*(CLEF!G359)</f>
        <v>42.671448239994341</v>
      </c>
      <c r="H379" s="25">
        <f>$P$19*(CLEF!H359)</f>
        <v>59.40053509185865</v>
      </c>
      <c r="I379" s="25">
        <f>$P$19*(CLEF!I359)</f>
        <v>69.051965601649187</v>
      </c>
      <c r="J379" s="25">
        <f>$P$19*(CLEF!J359)</f>
        <v>68.214726107654926</v>
      </c>
      <c r="K379" s="25">
        <f>$P$19*(CLEF!K359)</f>
        <v>63.429254250612807</v>
      </c>
      <c r="L379" s="25">
        <f>$P$19*(CLEF!L359)</f>
        <v>60.015498942342873</v>
      </c>
      <c r="M379" s="25">
        <f>$P$19*(CLEF!M359)</f>
        <v>57.354392240662449</v>
      </c>
      <c r="N379" s="25">
        <f>$P$19*(CLEF!N359)</f>
        <v>56.734220378801574</v>
      </c>
      <c r="O379" s="25">
        <f>$P$19*(CLEF!O359)</f>
        <v>55.748957504003457</v>
      </c>
      <c r="P379" s="25">
        <f>$P$19*(CLEF!P359)</f>
        <v>54.576167520618228</v>
      </c>
      <c r="Q379" s="25">
        <f>$P$19*(CLEF!Q359)</f>
        <v>54.398994995091485</v>
      </c>
      <c r="R379" s="25">
        <f>$P$19*(CLEF!R359)</f>
        <v>54.678872744513392</v>
      </c>
      <c r="S379" s="25">
        <f>$P$19*(CLEF!S359)</f>
        <v>61.383525917864574</v>
      </c>
      <c r="T379" s="25">
        <f>$P$19*(CLEF!T359)</f>
        <v>72.51652116306856</v>
      </c>
      <c r="U379" s="25">
        <f>$P$19*(CLEF!U359)</f>
        <v>71.359361198199011</v>
      </c>
      <c r="V379" s="25">
        <f>$P$19*(CLEF!V359)</f>
        <v>66.958104455928051</v>
      </c>
      <c r="W379" s="25">
        <f>$P$19*(CLEF!W359)</f>
        <v>59.283758183478568</v>
      </c>
      <c r="X379" s="25">
        <f>$P$19*(CLEF!X359)</f>
        <v>49.492881912357021</v>
      </c>
      <c r="Y379" s="25">
        <f>$P$19*(CLEF!Y359)</f>
        <v>40.103632924577411</v>
      </c>
      <c r="Z379" s="13">
        <f t="shared" si="5"/>
        <v>1279.210479078765</v>
      </c>
    </row>
    <row r="380" spans="1:26" x14ac:dyDescent="0.25">
      <c r="A380" s="24">
        <v>42354</v>
      </c>
      <c r="B380" s="25">
        <f>$P$19*(CLEF!B360)</f>
        <v>33.621236244702111</v>
      </c>
      <c r="C380" s="25">
        <f>$P$19*(CLEF!C360)</f>
        <v>30.741104617812304</v>
      </c>
      <c r="D380" s="25">
        <f>$P$19*(CLEF!D360)</f>
        <v>29.720119349061786</v>
      </c>
      <c r="E380" s="25">
        <f>$P$19*(CLEF!E360)</f>
        <v>30.086242070090059</v>
      </c>
      <c r="F380" s="25">
        <f>$P$19*(CLEF!F360)</f>
        <v>32.150724669637249</v>
      </c>
      <c r="G380" s="25">
        <f>$P$19*(CLEF!G360)</f>
        <v>39.561482690482258</v>
      </c>
      <c r="H380" s="25">
        <f>$P$19*(CLEF!H360)</f>
        <v>55.118791718059157</v>
      </c>
      <c r="I380" s="25">
        <f>$P$19*(CLEF!I360)</f>
        <v>63.117748224960806</v>
      </c>
      <c r="J380" s="25">
        <f>$P$19*(CLEF!J360)</f>
        <v>62.257584544226631</v>
      </c>
      <c r="K380" s="25">
        <f>$P$19*(CLEF!K360)</f>
        <v>59.069965606147605</v>
      </c>
      <c r="L380" s="25">
        <f>$P$19*(CLEF!L360)</f>
        <v>57.000958013109205</v>
      </c>
      <c r="M380" s="25">
        <f>$P$19*(CLEF!M360)</f>
        <v>55.956658774631592</v>
      </c>
      <c r="N380" s="25">
        <f>$P$19*(CLEF!N360)</f>
        <v>55.607564423572576</v>
      </c>
      <c r="O380" s="25">
        <f>$P$19*(CLEF!O360)</f>
        <v>55.767823479335114</v>
      </c>
      <c r="P380" s="25">
        <f>$P$19*(CLEF!P360)</f>
        <v>55.579307351274856</v>
      </c>
      <c r="Q380" s="25">
        <f>$P$19*(CLEF!Q360)</f>
        <v>55.824440555364255</v>
      </c>
      <c r="R380" s="25">
        <f>$P$19*(CLEF!R360)</f>
        <v>55.966108917536367</v>
      </c>
      <c r="S380" s="25">
        <f>$P$19*(CLEF!S360)</f>
        <v>61.096837538581255</v>
      </c>
      <c r="T380" s="25">
        <f>$P$19*(CLEF!T360)</f>
        <v>70.996996272417931</v>
      </c>
      <c r="U380" s="25">
        <f>$P$19*(CLEF!U360)</f>
        <v>69.125467023432236</v>
      </c>
      <c r="V380" s="25">
        <f>$P$19*(CLEF!V360)</f>
        <v>63.781876197549892</v>
      </c>
      <c r="W380" s="25">
        <f>$P$19*(CLEF!W360)</f>
        <v>55.222006013696053</v>
      </c>
      <c r="X380" s="25">
        <f>$P$19*(CLEF!X360)</f>
        <v>45.830629377328144</v>
      </c>
      <c r="Y380" s="25">
        <f>$P$19*(CLEF!Y360)</f>
        <v>36.508086341913895</v>
      </c>
      <c r="Z380" s="13">
        <f t="shared" si="5"/>
        <v>1229.7097600149236</v>
      </c>
    </row>
    <row r="381" spans="1:26" x14ac:dyDescent="0.25">
      <c r="A381" s="24">
        <v>42355</v>
      </c>
      <c r="B381" s="25">
        <f>$P$19*(CLEF!B361)</f>
        <v>29.54819792248859</v>
      </c>
      <c r="C381" s="25">
        <f>$P$19*(CLEF!C361)</f>
        <v>26.182166494170168</v>
      </c>
      <c r="D381" s="25">
        <f>$P$19*(CLEF!D361)</f>
        <v>24.905337965760577</v>
      </c>
      <c r="E381" s="25">
        <f>$P$19*(CLEF!E361)</f>
        <v>24.760548945936542</v>
      </c>
      <c r="F381" s="25">
        <f>$P$19*(CLEF!F361)</f>
        <v>26.415385185332322</v>
      </c>
      <c r="G381" s="25">
        <f>$P$19*(CLEF!G361)</f>
        <v>32.351598953083098</v>
      </c>
      <c r="H381" s="25">
        <f>$P$19*(CLEF!H361)</f>
        <v>44.464084933618544</v>
      </c>
      <c r="I381" s="25">
        <f>$P$19*(CLEF!I361)</f>
        <v>51.748706865841015</v>
      </c>
      <c r="J381" s="25">
        <f>$P$19*(CLEF!J361)</f>
        <v>52.505716892713181</v>
      </c>
      <c r="K381" s="25">
        <f>$P$19*(CLEF!K361)</f>
        <v>53.397381182782965</v>
      </c>
      <c r="L381" s="25">
        <f>$P$19*(CLEF!L361)</f>
        <v>54.203507855633596</v>
      </c>
      <c r="M381" s="25">
        <f>$P$19*(CLEF!M361)</f>
        <v>54.678872744513392</v>
      </c>
      <c r="N381" s="25">
        <f>$P$19*(CLEF!N361)</f>
        <v>55.635828677133119</v>
      </c>
      <c r="O381" s="25">
        <f>$P$19*(CLEF!O361)</f>
        <v>56.819889253546563</v>
      </c>
      <c r="P381" s="25">
        <f>$P$19*(CLEF!P361)</f>
        <v>58.074164228169302</v>
      </c>
      <c r="Q381" s="25">
        <f>$P$19*(CLEF!Q361)</f>
        <v>59.351864083133712</v>
      </c>
      <c r="R381" s="25">
        <f>$P$19*(CLEF!R361)</f>
        <v>58.72095623336525</v>
      </c>
      <c r="S381" s="25">
        <f>$P$19*(CLEF!S361)</f>
        <v>63.419193700368808</v>
      </c>
      <c r="T381" s="25">
        <f>$P$19*(CLEF!T361)</f>
        <v>72.151226282059184</v>
      </c>
      <c r="U381" s="25">
        <f>$P$19*(CLEF!U361)</f>
        <v>69.33568652355396</v>
      </c>
      <c r="V381" s="25">
        <f>$P$19*(CLEF!V361)</f>
        <v>63.539972965890804</v>
      </c>
      <c r="W381" s="25">
        <f>$P$19*(CLEF!W361)</f>
        <v>56.212092702310237</v>
      </c>
      <c r="X381" s="25">
        <f>$P$19*(CLEF!X361)</f>
        <v>46.560439174413418</v>
      </c>
      <c r="Y381" s="25">
        <f>$P$19*(CLEF!Y361)</f>
        <v>36.745089159620207</v>
      </c>
      <c r="Z381" s="13">
        <f t="shared" si="5"/>
        <v>1171.7279089254384</v>
      </c>
    </row>
    <row r="382" spans="1:26" x14ac:dyDescent="0.25">
      <c r="A382" s="24">
        <v>42356</v>
      </c>
      <c r="B382" s="25">
        <f>$P$19*(CLEF!B362)</f>
        <v>29.864918741821</v>
      </c>
      <c r="C382" s="25">
        <f>$P$19*(CLEF!C362)</f>
        <v>26.389420930667626</v>
      </c>
      <c r="D382" s="25">
        <f>$P$19*(CLEF!D362)</f>
        <v>25.025264655802886</v>
      </c>
      <c r="E382" s="25">
        <f>$P$19*(CLEF!E362)</f>
        <v>24.955798305803462</v>
      </c>
      <c r="F382" s="25">
        <f>$P$19*(CLEF!F362)</f>
        <v>26.50636061433817</v>
      </c>
      <c r="G382" s="25">
        <f>$P$19*(CLEF!G362)</f>
        <v>32.079135458558063</v>
      </c>
      <c r="H382" s="25">
        <f>$P$19*(CLEF!H362)</f>
        <v>44.312589013284871</v>
      </c>
      <c r="I382" s="25">
        <f>$P$19*(CLEF!I362)</f>
        <v>51.87600990967092</v>
      </c>
      <c r="J382" s="25">
        <f>$P$19*(CLEF!J362)</f>
        <v>54.641514219516438</v>
      </c>
      <c r="K382" s="25">
        <f>$P$19*(CLEF!K362)</f>
        <v>56.306845475556486</v>
      </c>
      <c r="L382" s="25">
        <f>$P$19*(CLEF!L362)</f>
        <v>57.010495927003937</v>
      </c>
      <c r="M382" s="25">
        <f>$P$19*(CLEF!M362)</f>
        <v>56.43014336953113</v>
      </c>
      <c r="N382" s="25">
        <f>$P$19*(CLEF!N362)</f>
        <v>56.335286866933117</v>
      </c>
      <c r="O382" s="25">
        <f>$P$19*(CLEF!O362)</f>
        <v>58.131939881265822</v>
      </c>
      <c r="P382" s="25">
        <f>$P$19*(CLEF!P362)</f>
        <v>59.244858080730786</v>
      </c>
      <c r="Q382" s="25">
        <f>$P$19*(CLEF!Q362)</f>
        <v>59.527173070960131</v>
      </c>
      <c r="R382" s="25">
        <f>$P$19*(CLEF!R362)</f>
        <v>58.953514248348469</v>
      </c>
      <c r="S382" s="25">
        <f>$P$19*(CLEF!S362)</f>
        <v>63.278429778352283</v>
      </c>
      <c r="T382" s="25">
        <f>$P$19*(CLEF!T362)</f>
        <v>72.043962153153984</v>
      </c>
      <c r="U382" s="25">
        <f>$P$19*(CLEF!U362)</f>
        <v>69.262073393238254</v>
      </c>
      <c r="V382" s="25">
        <f>$P$19*(CLEF!V362)</f>
        <v>64.855779793021057</v>
      </c>
      <c r="W382" s="25">
        <f>$P$19*(CLEF!W362)</f>
        <v>57.239645235904561</v>
      </c>
      <c r="X382" s="25">
        <f>$P$19*(CLEF!X362)</f>
        <v>48.002337805712187</v>
      </c>
      <c r="Y382" s="25">
        <f>$P$19*(CLEF!Y362)</f>
        <v>38.527446673443613</v>
      </c>
      <c r="Z382" s="13">
        <f t="shared" si="5"/>
        <v>1190.8009436026191</v>
      </c>
    </row>
    <row r="383" spans="1:26" x14ac:dyDescent="0.25">
      <c r="A383" s="24">
        <v>42357</v>
      </c>
      <c r="B383" s="25">
        <f>$P$19*(CLEF!B363)</f>
        <v>31.68682107620932</v>
      </c>
      <c r="C383" s="25">
        <f>$P$19*(CLEF!C363)</f>
        <v>28.244463596067501</v>
      </c>
      <c r="D383" s="25">
        <f>$P$19*(CLEF!D363)</f>
        <v>26.643116992745178</v>
      </c>
      <c r="E383" s="25">
        <f>$P$19*(CLEF!E363)</f>
        <v>26.395910797456651</v>
      </c>
      <c r="F383" s="25">
        <f>$P$19*(CLEF!F363)</f>
        <v>27.823085047272489</v>
      </c>
      <c r="G383" s="25">
        <f>$P$19*(CLEF!G363)</f>
        <v>33.321586483956793</v>
      </c>
      <c r="H383" s="25">
        <f>$P$19*(CLEF!H363)</f>
        <v>44.489359388094023</v>
      </c>
      <c r="I383" s="25">
        <f>$P$19*(CLEF!I363)</f>
        <v>52.569812456045483</v>
      </c>
      <c r="J383" s="25">
        <f>$P$19*(CLEF!J363)</f>
        <v>55.513402109713304</v>
      </c>
      <c r="K383" s="25">
        <f>$P$19*(CLEF!K363)</f>
        <v>57.220531905964855</v>
      </c>
      <c r="L383" s="25">
        <f>$P$19*(CLEF!L363)</f>
        <v>58.740318513749187</v>
      </c>
      <c r="M383" s="25">
        <f>$P$19*(CLEF!M363)</f>
        <v>59.342132275142994</v>
      </c>
      <c r="N383" s="25">
        <f>$P$19*(CLEF!N363)</f>
        <v>59.274031960914485</v>
      </c>
      <c r="O383" s="25">
        <f>$P$19*(CLEF!O363)</f>
        <v>59.829700124339766</v>
      </c>
      <c r="P383" s="25">
        <f>$P$19*(CLEF!P363)</f>
        <v>59.819929218362617</v>
      </c>
      <c r="Q383" s="25">
        <f>$P$19*(CLEF!Q363)</f>
        <v>59.595418606281079</v>
      </c>
      <c r="R383" s="25">
        <f>$P$19*(CLEF!R363)</f>
        <v>58.479197025921472</v>
      </c>
      <c r="S383" s="25">
        <f>$P$19*(CLEF!S363)</f>
        <v>61.829715729683528</v>
      </c>
      <c r="T383" s="25">
        <f>$P$19*(CLEF!T363)</f>
        <v>69.167485390077687</v>
      </c>
      <c r="U383" s="25">
        <f>$P$19*(CLEF!U363)</f>
        <v>65.273562124982234</v>
      </c>
      <c r="V383" s="25">
        <f>$P$19*(CLEF!V363)</f>
        <v>60.162385688826802</v>
      </c>
      <c r="W383" s="25">
        <f>$P$19*(CLEF!W363)</f>
        <v>54.045514089329984</v>
      </c>
      <c r="X383" s="25">
        <f>$P$19*(CLEF!X363)</f>
        <v>47.409021871982155</v>
      </c>
      <c r="Y383" s="25">
        <f>$P$19*(CLEF!Y363)</f>
        <v>39.307629837499924</v>
      </c>
      <c r="Z383" s="13">
        <f t="shared" si="5"/>
        <v>1196.1841323106194</v>
      </c>
    </row>
    <row r="384" spans="1:26" x14ac:dyDescent="0.25">
      <c r="A384" s="24">
        <v>42358</v>
      </c>
      <c r="B384" s="25">
        <f>$P$19*(CLEF!B364)</f>
        <v>32.661302481768672</v>
      </c>
      <c r="C384" s="25">
        <f>$P$19*(CLEF!C364)</f>
        <v>28.574391954592826</v>
      </c>
      <c r="D384" s="25">
        <f>$P$19*(CLEF!D364)</f>
        <v>26.577951022294492</v>
      </c>
      <c r="E384" s="25">
        <f>$P$19*(CLEF!E364)</f>
        <v>25.686808969614937</v>
      </c>
      <c r="F384" s="25">
        <f>$P$19*(CLEF!F364)</f>
        <v>25.597252238973994</v>
      </c>
      <c r="G384" s="25">
        <f>$P$19*(CLEF!G364)</f>
        <v>27.524039310521673</v>
      </c>
      <c r="H384" s="25">
        <f>$P$19*(CLEF!H364)</f>
        <v>31.410097098040083</v>
      </c>
      <c r="I384" s="25">
        <f>$P$19*(CLEF!I364)</f>
        <v>36.967495661697122</v>
      </c>
      <c r="J384" s="25">
        <f>$P$19*(CLEF!J364)</f>
        <v>44.886263395299281</v>
      </c>
      <c r="K384" s="25">
        <f>$P$19*(CLEF!K364)</f>
        <v>51.458315747658759</v>
      </c>
      <c r="L384" s="25">
        <f>$P$19*(CLEF!L364)</f>
        <v>55.26895351934553</v>
      </c>
      <c r="M384" s="25">
        <f>$P$19*(CLEF!M364)</f>
        <v>55.966108917536367</v>
      </c>
      <c r="N384" s="25">
        <f>$P$19*(CLEF!N364)</f>
        <v>58.808111629512837</v>
      </c>
      <c r="O384" s="25">
        <f>$P$19*(CLEF!O364)</f>
        <v>59.14766367812765</v>
      </c>
      <c r="P384" s="25">
        <f>$P$19*(CLEF!P364)</f>
        <v>59.488193176403264</v>
      </c>
      <c r="Q384" s="25">
        <f>$P$19*(CLEF!Q364)</f>
        <v>59.585666850338093</v>
      </c>
      <c r="R384" s="25">
        <f>$P$19*(CLEF!R364)</f>
        <v>58.498519410400881</v>
      </c>
      <c r="S384" s="25">
        <f>$P$19*(CLEF!S364)</f>
        <v>61.462730459199449</v>
      </c>
      <c r="T384" s="25">
        <f>$P$19*(CLEF!T364)</f>
        <v>67.954136033275475</v>
      </c>
      <c r="U384" s="25">
        <f>$P$19*(CLEF!U364)</f>
        <v>63.107712410177619</v>
      </c>
      <c r="V384" s="25">
        <f>$P$19*(CLEF!V364)</f>
        <v>57.929850767527213</v>
      </c>
      <c r="W384" s="25">
        <f>$P$19*(CLEF!W364)</f>
        <v>52.295392466362571</v>
      </c>
      <c r="X384" s="25">
        <f>$P$19*(CLEF!X364)</f>
        <v>45.651211510294736</v>
      </c>
      <c r="Y384" s="25">
        <f>$P$19*(CLEF!Y364)</f>
        <v>38.066208126437942</v>
      </c>
      <c r="Z384" s="13">
        <f t="shared" si="5"/>
        <v>1124.5743768354014</v>
      </c>
    </row>
    <row r="385" spans="1:28" x14ac:dyDescent="0.25">
      <c r="A385" s="24">
        <v>42359</v>
      </c>
      <c r="B385" s="25">
        <f>$P$19*(CLEF!B365)</f>
        <v>31.085264643399704</v>
      </c>
      <c r="C385" s="25">
        <f>$P$19*(CLEF!C365)</f>
        <v>26.597492435289741</v>
      </c>
      <c r="D385" s="25">
        <f>$P$19*(CLEF!D365)</f>
        <v>24.018164757663154</v>
      </c>
      <c r="E385" s="25">
        <f>$P$19*(CLEF!E365)</f>
        <v>22.868348830898501</v>
      </c>
      <c r="F385" s="25">
        <f>$P$19*(CLEF!F365)</f>
        <v>22.711551542771577</v>
      </c>
      <c r="G385" s="25">
        <f>$P$19*(CLEF!G365)</f>
        <v>23.543819608103007</v>
      </c>
      <c r="H385" s="25">
        <f>$P$19*(CLEF!H365)</f>
        <v>25.802183137991936</v>
      </c>
      <c r="I385" s="25">
        <f>$P$19*(CLEF!I365)</f>
        <v>29.802818771633017</v>
      </c>
      <c r="J385" s="25">
        <f>$P$19*(CLEF!J365)</f>
        <v>38.472578234909797</v>
      </c>
      <c r="K385" s="25">
        <f>$P$19*(CLEF!K365)</f>
        <v>48.142477755781954</v>
      </c>
      <c r="L385" s="25">
        <f>$P$19*(CLEF!L365)</f>
        <v>54.56683546959087</v>
      </c>
      <c r="M385" s="25">
        <f>$P$19*(CLEF!M365)</f>
        <v>58.054912060481847</v>
      </c>
      <c r="N385" s="25">
        <f>$P$19*(CLEF!N365)</f>
        <v>61.770130398357765</v>
      </c>
      <c r="O385" s="25">
        <f>$P$19*(CLEF!O365)</f>
        <v>62.897144618809399</v>
      </c>
      <c r="P385" s="25">
        <f>$P$19*(CLEF!P365)</f>
        <v>62.048441036649933</v>
      </c>
      <c r="Q385" s="25">
        <f>$P$19*(CLEF!Q365)</f>
        <v>60.486168482219149</v>
      </c>
      <c r="R385" s="25">
        <f>$P$19*(CLEF!R365)</f>
        <v>59.225412816865429</v>
      </c>
      <c r="S385" s="25">
        <f>$P$19*(CLEF!S365)</f>
        <v>64.10512877437111</v>
      </c>
      <c r="T385" s="25">
        <f>$P$19*(CLEF!T365)</f>
        <v>71.990360010629786</v>
      </c>
      <c r="U385" s="25">
        <f>$P$19*(CLEF!U365)</f>
        <v>68.758350894381309</v>
      </c>
      <c r="V385" s="25">
        <f>$P$19*(CLEF!V365)</f>
        <v>64.327838884281448</v>
      </c>
      <c r="W385" s="25">
        <f>$P$19*(CLEF!W365)</f>
        <v>58.074164228169302</v>
      </c>
      <c r="X385" s="25">
        <f>$P$19*(CLEF!X365)</f>
        <v>49.875769690384672</v>
      </c>
      <c r="Y385" s="25">
        <f>$P$19*(CLEF!Y365)</f>
        <v>40.247760869263473</v>
      </c>
      <c r="Z385" s="13">
        <f t="shared" si="5"/>
        <v>1129.4731179528978</v>
      </c>
    </row>
    <row r="386" spans="1:28" x14ac:dyDescent="0.25">
      <c r="A386" s="24">
        <v>42360</v>
      </c>
      <c r="B386" s="25">
        <f>$P$19*(CLEF!B366)</f>
        <v>32.351598953083098</v>
      </c>
      <c r="C386" s="25">
        <f>$P$19*(CLEF!C366)</f>
        <v>27.590354283022684</v>
      </c>
      <c r="D386" s="25">
        <f>$P$19*(CLEF!D366)</f>
        <v>24.911642715552624</v>
      </c>
      <c r="E386" s="25">
        <f>$P$19*(CLEF!E366)</f>
        <v>23.635853475455896</v>
      </c>
      <c r="F386" s="25">
        <f>$P$19*(CLEF!F366)</f>
        <v>24.018164757663154</v>
      </c>
      <c r="G386" s="25">
        <f>$P$19*(CLEF!G366)</f>
        <v>27.18048769747827</v>
      </c>
      <c r="H386" s="25">
        <f>$P$19*(CLEF!H366)</f>
        <v>33.175902598994263</v>
      </c>
      <c r="I386" s="25">
        <f>$P$19*(CLEF!I366)</f>
        <v>39.744444111755556</v>
      </c>
      <c r="J386" s="25">
        <f>$P$19*(CLEF!J366)</f>
        <v>49.386292822156378</v>
      </c>
      <c r="K386" s="25">
        <f>$P$19*(CLEF!K366)</f>
        <v>59.566165732206414</v>
      </c>
      <c r="L386" s="25">
        <f>$P$19*(CLEF!L366)</f>
        <v>68.69551484475484</v>
      </c>
      <c r="M386" s="25">
        <f>$P$19*(CLEF!M366)</f>
        <v>74.804122406588434</v>
      </c>
      <c r="N386" s="25">
        <f>$P$19*(CLEF!N366)</f>
        <v>79.047262104210745</v>
      </c>
      <c r="O386" s="25">
        <f>$P$19*(CLEF!O366)</f>
        <v>82.257727432015855</v>
      </c>
      <c r="P386" s="25">
        <f>$P$19*(CLEF!P366)</f>
        <v>84.530299888301272</v>
      </c>
      <c r="Q386" s="25">
        <f>$P$19*(CLEF!Q366)</f>
        <v>83.395910909898248</v>
      </c>
      <c r="R386" s="25">
        <f>$P$19*(CLEF!R366)</f>
        <v>79.51968865972232</v>
      </c>
      <c r="S386" s="25">
        <f>$P$19*(CLEF!S366)</f>
        <v>81.777224349592331</v>
      </c>
      <c r="T386" s="25">
        <f>$P$19*(CLEF!T366)</f>
        <v>90.593529848328387</v>
      </c>
      <c r="U386" s="25">
        <f>$P$19*(CLEF!U366)</f>
        <v>85.765919139009171</v>
      </c>
      <c r="V386" s="25">
        <f>$P$19*(CLEF!V366)</f>
        <v>78.789148767584209</v>
      </c>
      <c r="W386" s="25">
        <f>$P$19*(CLEF!W366)</f>
        <v>70.784271309492041</v>
      </c>
      <c r="X386" s="25">
        <f>$P$19*(CLEF!X366)</f>
        <v>60.594289176194494</v>
      </c>
      <c r="Y386" s="25">
        <f>$P$19*(CLEF!Y366)</f>
        <v>48.002337805712187</v>
      </c>
      <c r="Z386" s="13">
        <f t="shared" si="5"/>
        <v>1410.1181537887726</v>
      </c>
    </row>
    <row r="387" spans="1:28" x14ac:dyDescent="0.25">
      <c r="A387" s="24">
        <v>42361</v>
      </c>
      <c r="B387" s="25">
        <f>$P$19*(CLEF!B367)</f>
        <v>38.261309073540019</v>
      </c>
      <c r="C387" s="25">
        <f>$P$19*(CLEF!C367)</f>
        <v>32.086290789034578</v>
      </c>
      <c r="D387" s="25">
        <f>$P$19*(CLEF!D367)</f>
        <v>28.432759498734811</v>
      </c>
      <c r="E387" s="25">
        <f>$P$19*(CLEF!E367)</f>
        <v>26.682254875083942</v>
      </c>
      <c r="F387" s="25">
        <f>$P$19*(CLEF!F367)</f>
        <v>26.917685395192947</v>
      </c>
      <c r="G387" s="25">
        <f>$P$19*(CLEF!G367)</f>
        <v>30.231929545683986</v>
      </c>
      <c r="H387" s="25">
        <f>$P$19*(CLEF!H367)</f>
        <v>36.325126915435824</v>
      </c>
      <c r="I387" s="25">
        <f>$P$19*(CLEF!I367)</f>
        <v>43.051887606361305</v>
      </c>
      <c r="J387" s="25">
        <f>$P$19*(CLEF!J367)</f>
        <v>53.693185377291158</v>
      </c>
      <c r="K387" s="25">
        <f>$P$19*(CLEF!K367)</f>
        <v>65.621033111686117</v>
      </c>
      <c r="L387" s="25">
        <f>$P$19*(CLEF!L367)</f>
        <v>75.176063945291602</v>
      </c>
      <c r="M387" s="25">
        <f>$P$19*(CLEF!M367)</f>
        <v>82.326485629709978</v>
      </c>
      <c r="N387" s="25">
        <f>$P$19*(CLEF!N367)</f>
        <v>87.683468313864154</v>
      </c>
      <c r="O387" s="25">
        <f>$P$19*(CLEF!O367)</f>
        <v>89.849586129147141</v>
      </c>
      <c r="P387" s="25">
        <f>$P$19*(CLEF!P367)</f>
        <v>85.018812472517169</v>
      </c>
      <c r="Q387" s="25">
        <f>$P$19*(CLEF!Q367)</f>
        <v>79.970927298258843</v>
      </c>
      <c r="R387" s="25">
        <f>$P$19*(CLEF!R367)</f>
        <v>75.614823144892824</v>
      </c>
      <c r="S387" s="25">
        <f>$P$19*(CLEF!S367)</f>
        <v>77.304857945014604</v>
      </c>
      <c r="T387" s="25">
        <f>$P$19*(CLEF!T367)</f>
        <v>85.263596587442009</v>
      </c>
      <c r="U387" s="25">
        <f>$P$19*(CLEF!U367)</f>
        <v>80.706912981364582</v>
      </c>
      <c r="V387" s="25">
        <f>$P$19*(CLEF!V367)</f>
        <v>74.367725044535064</v>
      </c>
      <c r="W387" s="25">
        <f>$P$19*(CLEF!W367)</f>
        <v>69.662157502993182</v>
      </c>
      <c r="X387" s="25">
        <f>$P$19*(CLEF!X367)</f>
        <v>63.037484048401765</v>
      </c>
      <c r="Y387" s="25">
        <f>$P$19*(CLEF!Y367)</f>
        <v>54.92201434504895</v>
      </c>
      <c r="Z387" s="13">
        <f t="shared" si="5"/>
        <v>1462.2083775765266</v>
      </c>
    </row>
    <row r="388" spans="1:28" x14ac:dyDescent="0.25">
      <c r="A388" s="24">
        <v>42362</v>
      </c>
      <c r="B388" s="25">
        <f>$P$19*(CLEF!B368)</f>
        <v>45.779331223290242</v>
      </c>
      <c r="C388" s="25">
        <f>$P$19*(CLEF!C368)</f>
        <v>39.268039136644802</v>
      </c>
      <c r="D388" s="25">
        <f>$P$19*(CLEF!D368)</f>
        <v>35.297038180884677</v>
      </c>
      <c r="E388" s="25">
        <f>$P$19*(CLEF!E368)</f>
        <v>33.613911755590415</v>
      </c>
      <c r="F388" s="25">
        <f>$P$19*(CLEF!F368)</f>
        <v>33.234137852910941</v>
      </c>
      <c r="G388" s="25">
        <f>$P$19*(CLEF!G368)</f>
        <v>35.515025014658335</v>
      </c>
      <c r="H388" s="25">
        <f>$P$19*(CLEF!H368)</f>
        <v>39.967749468561394</v>
      </c>
      <c r="I388" s="25">
        <f>$P$19*(CLEF!I368)</f>
        <v>45.984696189749393</v>
      </c>
      <c r="J388" s="25">
        <f>$P$19*(CLEF!J368)</f>
        <v>58.556505713873335</v>
      </c>
      <c r="K388" s="25">
        <f>$P$19*(CLEF!K368)</f>
        <v>74.34593868899222</v>
      </c>
      <c r="L388" s="25">
        <f>$P$19*(CLEF!L368)</f>
        <v>87.801799566684508</v>
      </c>
      <c r="M388" s="25">
        <f>$P$19*(CLEF!M368)</f>
        <v>97.389643584884439</v>
      </c>
      <c r="N388" s="25">
        <f>$P$19*(CLEF!N368)</f>
        <v>102.55525080150105</v>
      </c>
      <c r="O388" s="25">
        <f>$P$19*(CLEF!O368)</f>
        <v>103.46556642693614</v>
      </c>
      <c r="P388" s="25">
        <f>$P$19*(CLEF!P368)</f>
        <v>104.14771976814851</v>
      </c>
      <c r="Q388" s="25">
        <f>$P$19*(CLEF!Q368)</f>
        <v>101.68717017747302</v>
      </c>
      <c r="R388" s="25">
        <f>$P$19*(CLEF!R368)</f>
        <v>99.054768180139078</v>
      </c>
      <c r="S388" s="25">
        <f>$P$19*(CLEF!S368)</f>
        <v>101.44527771770812</v>
      </c>
      <c r="T388" s="25">
        <f>$P$19*(CLEF!T368)</f>
        <v>103.69698980239468</v>
      </c>
      <c r="U388" s="25">
        <f>$P$19*(CLEF!U368)</f>
        <v>92.296821259605636</v>
      </c>
      <c r="V388" s="25">
        <f>$P$19*(CLEF!V368)</f>
        <v>82.177545839979175</v>
      </c>
      <c r="W388" s="25">
        <f>$P$19*(CLEF!W368)</f>
        <v>74.084751372922042</v>
      </c>
      <c r="X388" s="25">
        <f>$P$19*(CLEF!X368)</f>
        <v>66.607106671264162</v>
      </c>
      <c r="Y388" s="25">
        <f>$P$19*(CLEF!Y368)</f>
        <v>56.601086149566356</v>
      </c>
      <c r="Z388" s="13">
        <f t="shared" si="5"/>
        <v>1714.5738705443623</v>
      </c>
    </row>
    <row r="389" spans="1:28" x14ac:dyDescent="0.25">
      <c r="A389" s="24">
        <v>42363</v>
      </c>
      <c r="B389" s="25">
        <f>$P$19*(CLEF!B369)</f>
        <v>47.25258524283214</v>
      </c>
      <c r="C389" s="25">
        <f>$P$19*(CLEF!C369)</f>
        <v>40.601161983215938</v>
      </c>
      <c r="D389" s="25">
        <f>$P$19*(CLEF!D369)</f>
        <v>35.079722396225137</v>
      </c>
      <c r="E389" s="25">
        <f>$P$19*(CLEF!E369)</f>
        <v>31.106397902985496</v>
      </c>
      <c r="F389" s="25">
        <f>$P$19*(CLEF!F369)</f>
        <v>28.513649243076795</v>
      </c>
      <c r="G389" s="25">
        <f>$P$19*(CLEF!G369)</f>
        <v>28.063485001249099</v>
      </c>
      <c r="H389" s="25">
        <f>$P$19*(CLEF!H369)</f>
        <v>29.117167756470934</v>
      </c>
      <c r="I389" s="25">
        <f>$P$19*(CLEF!I369)</f>
        <v>32.150724669637249</v>
      </c>
      <c r="J389" s="25">
        <f>$P$19*(CLEF!J369)</f>
        <v>39.935810403235088</v>
      </c>
      <c r="K389" s="25">
        <f>$P$19*(CLEF!K369)</f>
        <v>48.731532407949707</v>
      </c>
      <c r="L389" s="25">
        <f>$P$19*(CLEF!L369)</f>
        <v>54.697556794520409</v>
      </c>
      <c r="M389" s="25">
        <f>$P$19*(CLEF!M369)</f>
        <v>57.82413499867662</v>
      </c>
      <c r="N389" s="25">
        <f>$P$19*(CLEF!N369)</f>
        <v>58.934116859568547</v>
      </c>
      <c r="O389" s="25">
        <f>$P$19*(CLEF!O369)</f>
        <v>58.131939881265822</v>
      </c>
      <c r="P389" s="25">
        <f>$P$19*(CLEF!P369)</f>
        <v>56.43963340834042</v>
      </c>
      <c r="Q389" s="25">
        <f>$P$19*(CLEF!Q369)</f>
        <v>52.955206893754422</v>
      </c>
      <c r="R389" s="25">
        <f>$P$19*(CLEF!R369)</f>
        <v>49.359663502763262</v>
      </c>
      <c r="S389" s="25">
        <f>$P$19*(CLEF!S369)</f>
        <v>50.888996003623227</v>
      </c>
      <c r="T389" s="25">
        <f>$P$19*(CLEF!T369)</f>
        <v>55.231393918989774</v>
      </c>
      <c r="U389" s="25">
        <f>$P$19*(CLEF!U369)</f>
        <v>52.955206893754422</v>
      </c>
      <c r="V389" s="25">
        <f>$P$19*(CLEF!V369)</f>
        <v>51.141636021108006</v>
      </c>
      <c r="W389" s="25">
        <f>$P$19*(CLEF!W369)</f>
        <v>48.361855360787345</v>
      </c>
      <c r="X389" s="25">
        <f>$P$19*(CLEF!X369)</f>
        <v>43.500644719636412</v>
      </c>
      <c r="Y389" s="25">
        <f>$P$19*(CLEF!Y369)</f>
        <v>37.028967271388815</v>
      </c>
      <c r="Z389" s="13">
        <f t="shared" si="5"/>
        <v>1088.0031895350551</v>
      </c>
    </row>
    <row r="390" spans="1:28" x14ac:dyDescent="0.25">
      <c r="A390" s="24">
        <v>42364</v>
      </c>
      <c r="B390" s="25">
        <f>$P$19*(CLEF!B370)</f>
        <v>30.860290041948542</v>
      </c>
      <c r="C390" s="25">
        <f>$P$19*(CLEF!C370)</f>
        <v>26.898026688238375</v>
      </c>
      <c r="D390" s="25">
        <f>$P$19*(CLEF!D370)</f>
        <v>25.177162726854178</v>
      </c>
      <c r="E390" s="25">
        <f>$P$19*(CLEF!E370)</f>
        <v>24.291343186797281</v>
      </c>
      <c r="F390" s="25">
        <f>$P$19*(CLEF!F370)</f>
        <v>24.704007273166955</v>
      </c>
      <c r="G390" s="25">
        <f>$P$19*(CLEF!G370)</f>
        <v>26.996392035639332</v>
      </c>
      <c r="H390" s="25">
        <f>$P$19*(CLEF!H370)</f>
        <v>31.148685965945525</v>
      </c>
      <c r="I390" s="25">
        <f>$P$19*(CLEF!I370)</f>
        <v>36.340355980111013</v>
      </c>
      <c r="J390" s="25">
        <f>$P$19*(CLEF!J370)</f>
        <v>43.425690289010575</v>
      </c>
      <c r="K390" s="25">
        <f>$P$19*(CLEF!K370)</f>
        <v>50.583059845201923</v>
      </c>
      <c r="L390" s="25">
        <f>$P$19*(CLEF!L370)</f>
        <v>56.43963340834042</v>
      </c>
      <c r="M390" s="25">
        <f>$P$19*(CLEF!M370)</f>
        <v>58.943815154999463</v>
      </c>
      <c r="N390" s="25">
        <f>$P$19*(CLEF!N370)</f>
        <v>58.87594384326291</v>
      </c>
      <c r="O390" s="25">
        <f>$P$19*(CLEF!O370)</f>
        <v>57.402237404163728</v>
      </c>
      <c r="P390" s="25">
        <f>$P$19*(CLEF!P370)</f>
        <v>56.506086021712058</v>
      </c>
      <c r="Q390" s="25">
        <f>$P$19*(CLEF!Q370)</f>
        <v>55.871643394802689</v>
      </c>
      <c r="R390" s="25">
        <f>$P$19*(CLEF!R370)</f>
        <v>56.43014336953113</v>
      </c>
      <c r="S390" s="25">
        <f>$P$19*(CLEF!S370)</f>
        <v>63.007398147840618</v>
      </c>
      <c r="T390" s="25">
        <f>$P$19*(CLEF!T370)</f>
        <v>70.402170677660664</v>
      </c>
      <c r="U390" s="25">
        <f>$P$19*(CLEF!U370)</f>
        <v>67.694044657702634</v>
      </c>
      <c r="V390" s="25">
        <f>$P$19*(CLEF!V370)</f>
        <v>62.776978154380899</v>
      </c>
      <c r="W390" s="25">
        <f>$P$19*(CLEF!W370)</f>
        <v>56.943747286020752</v>
      </c>
      <c r="X390" s="25">
        <f>$P$19*(CLEF!X370)</f>
        <v>50.278046080093226</v>
      </c>
      <c r="Y390" s="25">
        <f>$P$19*(CLEF!Y370)</f>
        <v>41.989274950829682</v>
      </c>
      <c r="Z390" s="13">
        <f t="shared" si="5"/>
        <v>1133.9861765842545</v>
      </c>
    </row>
    <row r="391" spans="1:28" x14ac:dyDescent="0.25">
      <c r="A391" s="24">
        <v>42365</v>
      </c>
      <c r="B391" s="25">
        <f>$P$19*(CLEF!B371)</f>
        <v>34.379932272499495</v>
      </c>
      <c r="C391" s="25">
        <f>$P$19*(CLEF!C371)</f>
        <v>29.328866197773401</v>
      </c>
      <c r="D391" s="25">
        <f>$P$19*(CLEF!D371)</f>
        <v>26.220964463402378</v>
      </c>
      <c r="E391" s="25">
        <f>$P$19*(CLEF!E371)</f>
        <v>24.854928692475482</v>
      </c>
      <c r="F391" s="25">
        <f>$P$19*(CLEF!F371)</f>
        <v>24.8612270589228</v>
      </c>
      <c r="G391" s="25">
        <f>$P$19*(CLEF!G371)</f>
        <v>25.866391606734034</v>
      </c>
      <c r="H391" s="25">
        <f>$P$19*(CLEF!H371)</f>
        <v>28.601409461136981</v>
      </c>
      <c r="I391" s="25">
        <f>$P$19*(CLEF!I371)</f>
        <v>31.807824157755693</v>
      </c>
      <c r="J391" s="25">
        <f>$P$19*(CLEF!J371)</f>
        <v>39.983723788733116</v>
      </c>
      <c r="K391" s="25">
        <f>$P$19*(CLEF!K371)</f>
        <v>50.997193696694303</v>
      </c>
      <c r="L391" s="25">
        <f>$P$19*(CLEF!L371)</f>
        <v>60.427234252055193</v>
      </c>
      <c r="M391" s="25">
        <f>$P$19*(CLEF!M371)</f>
        <v>66.916762723823354</v>
      </c>
      <c r="N391" s="25">
        <f>$P$19*(CLEF!N371)</f>
        <v>71.114131047061591</v>
      </c>
      <c r="O391" s="25">
        <f>$P$19*(CLEF!O371)</f>
        <v>72.505764030331562</v>
      </c>
      <c r="P391" s="25">
        <f>$P$19*(CLEF!P371)</f>
        <v>72.559557673197475</v>
      </c>
      <c r="Q391" s="25">
        <f>$P$19*(CLEF!Q371)</f>
        <v>70.306807098116138</v>
      </c>
      <c r="R391" s="25">
        <f>$P$19*(CLEF!R371)</f>
        <v>67.610920742707222</v>
      </c>
      <c r="S391" s="25">
        <f>$P$19*(CLEF!S371)</f>
        <v>70.731139938641235</v>
      </c>
      <c r="T391" s="25">
        <f>$P$19*(CLEF!T371)</f>
        <v>77.950407192784596</v>
      </c>
      <c r="U391" s="25">
        <f>$P$19*(CLEF!U371)</f>
        <v>73.368856070457824</v>
      </c>
      <c r="V391" s="25">
        <f>$P$19*(CLEF!V371)</f>
        <v>67.00979957421599</v>
      </c>
      <c r="W391" s="25">
        <f>$P$19*(CLEF!W371)</f>
        <v>60.495993646626445</v>
      </c>
      <c r="X391" s="25">
        <f>$P$19*(CLEF!X371)</f>
        <v>52.432512695418836</v>
      </c>
      <c r="Y391" s="25">
        <f>$P$19*(CLEF!Y371)</f>
        <v>43.060176778444415</v>
      </c>
      <c r="Z391" s="13">
        <f t="shared" si="5"/>
        <v>1243.3925248600094</v>
      </c>
    </row>
    <row r="392" spans="1:28" x14ac:dyDescent="0.25">
      <c r="A392" s="24">
        <v>42366</v>
      </c>
      <c r="B392" s="25">
        <f>$P$19*(CLEF!B372)</f>
        <v>35.049800467831588</v>
      </c>
      <c r="C392" s="25">
        <f>$P$19*(CLEF!C372)</f>
        <v>29.623781910487835</v>
      </c>
      <c r="D392" s="25">
        <f>$P$19*(CLEF!D372)</f>
        <v>26.421878243793721</v>
      </c>
      <c r="E392" s="25">
        <f>$P$19*(CLEF!E372)</f>
        <v>24.672623159872572</v>
      </c>
      <c r="F392" s="25">
        <f>$P$19*(CLEF!F372)</f>
        <v>23.832792426879429</v>
      </c>
      <c r="G392" s="25">
        <f>$P$19*(CLEF!G372)</f>
        <v>24.216686778578236</v>
      </c>
      <c r="H392" s="25">
        <f>$P$19*(CLEF!H372)</f>
        <v>26.169240221104154</v>
      </c>
      <c r="I392" s="25">
        <f>$P$19*(CLEF!I372)</f>
        <v>28.824791019120472</v>
      </c>
      <c r="J392" s="25">
        <f>$P$19*(CLEF!J372)</f>
        <v>38.621597816449629</v>
      </c>
      <c r="K392" s="25">
        <f>$P$19*(CLEF!K372)</f>
        <v>50.825933744218105</v>
      </c>
      <c r="L392" s="25">
        <f>$P$19*(CLEF!L372)</f>
        <v>60.820671704116329</v>
      </c>
      <c r="M392" s="25">
        <f>$P$19*(CLEF!M372)</f>
        <v>68.852658828292107</v>
      </c>
      <c r="N392" s="25">
        <f>$P$19*(CLEF!N372)</f>
        <v>74.716740800662166</v>
      </c>
      <c r="O392" s="25">
        <f>$P$19*(CLEF!O372)</f>
        <v>78.957435677255233</v>
      </c>
      <c r="P392" s="25">
        <f>$P$19*(CLEF!P372)</f>
        <v>81.241187364947478</v>
      </c>
      <c r="Q392" s="25">
        <f>$P$19*(CLEF!Q372)</f>
        <v>81.161502875881197</v>
      </c>
      <c r="R392" s="25">
        <f>$P$19*(CLEF!R372)</f>
        <v>78.688262796935362</v>
      </c>
      <c r="S392" s="25">
        <f>$P$19*(CLEF!S372)</f>
        <v>77.972715386758651</v>
      </c>
      <c r="T392" s="25">
        <f>$P$19*(CLEF!T372)</f>
        <v>85.065410889002081</v>
      </c>
      <c r="U392" s="25">
        <f>$P$19*(CLEF!U372)</f>
        <v>79.508424051079743</v>
      </c>
      <c r="V392" s="25">
        <f>$P$19*(CLEF!V372)</f>
        <v>72.183421080133499</v>
      </c>
      <c r="W392" s="25">
        <f>$P$19*(CLEF!W372)</f>
        <v>64.196190777489747</v>
      </c>
      <c r="X392" s="25">
        <f>$P$19*(CLEF!X372)</f>
        <v>54.632176583062424</v>
      </c>
      <c r="Y392" s="25">
        <f>$P$19*(CLEF!Y372)</f>
        <v>43.742604204520902</v>
      </c>
      <c r="Z392" s="13">
        <f t="shared" si="5"/>
        <v>1309.9985288084727</v>
      </c>
    </row>
    <row r="393" spans="1:28" x14ac:dyDescent="0.25">
      <c r="A393" s="24">
        <v>42367</v>
      </c>
      <c r="B393" s="25">
        <f>$P$19*(CLEF!B373)</f>
        <v>35.372130252381133</v>
      </c>
      <c r="C393" s="25">
        <f>$P$19*(CLEF!C373)</f>
        <v>30.141700569051785</v>
      </c>
      <c r="D393" s="25">
        <f>$P$19*(CLEF!D373)</f>
        <v>27.187074112356257</v>
      </c>
      <c r="E393" s="25">
        <f>$P$19*(CLEF!E373)</f>
        <v>25.937113081889798</v>
      </c>
      <c r="F393" s="25">
        <f>$P$19*(CLEF!F373)</f>
        <v>26.072394907665586</v>
      </c>
      <c r="G393" s="25">
        <f>$P$19*(CLEF!G373)</f>
        <v>28.601409461136981</v>
      </c>
      <c r="H393" s="25">
        <f>$P$19*(CLEF!H373)</f>
        <v>34.231950383436342</v>
      </c>
      <c r="I393" s="25">
        <f>$P$19*(CLEF!I373)</f>
        <v>39.991712145696098</v>
      </c>
      <c r="J393" s="25">
        <f>$P$19*(CLEF!J373)</f>
        <v>50.269089050568375</v>
      </c>
      <c r="K393" s="25">
        <f>$P$19*(CLEF!K373)</f>
        <v>63.278429778352283</v>
      </c>
      <c r="L393" s="25">
        <f>$P$19*(CLEF!L373)</f>
        <v>74.640323786176424</v>
      </c>
      <c r="M393" s="25">
        <f>$P$19*(CLEF!M373)</f>
        <v>82.487033132862223</v>
      </c>
      <c r="N393" s="25">
        <f>$P$19*(CLEF!N373)</f>
        <v>86.72792589314173</v>
      </c>
      <c r="O393" s="25">
        <f>$P$19*(CLEF!O373)</f>
        <v>88.656140041194249</v>
      </c>
      <c r="P393" s="25">
        <f>$P$19*(CLEF!P373)</f>
        <v>90.089232848446315</v>
      </c>
      <c r="Q393" s="25">
        <f>$P$19*(CLEF!Q373)</f>
        <v>90.822126598951357</v>
      </c>
      <c r="R393" s="25">
        <f>$P$19*(CLEF!R373)</f>
        <v>87.95574948410551</v>
      </c>
      <c r="S393" s="25">
        <f>$P$19*(CLEF!S373)</f>
        <v>87.151965099809502</v>
      </c>
      <c r="T393" s="25">
        <f>$P$19*(CLEF!T373)</f>
        <v>95.466894377833725</v>
      </c>
      <c r="U393" s="25">
        <f>$P$19*(CLEF!U373)</f>
        <v>89.120634891927224</v>
      </c>
      <c r="V393" s="25">
        <f>$P$19*(CLEF!V373)</f>
        <v>80.854514662457589</v>
      </c>
      <c r="W393" s="25">
        <f>$P$19*(CLEF!W373)</f>
        <v>70.285623968649688</v>
      </c>
      <c r="X393" s="25">
        <f>$P$19*(CLEF!X373)</f>
        <v>59.575915892313205</v>
      </c>
      <c r="Y393" s="25">
        <f>$P$19*(CLEF!Y373)</f>
        <v>47.44382067574481</v>
      </c>
      <c r="Z393" s="13">
        <f t="shared" si="5"/>
        <v>1492.3609050961479</v>
      </c>
    </row>
    <row r="394" spans="1:28" x14ac:dyDescent="0.25">
      <c r="A394" s="24">
        <v>42368</v>
      </c>
      <c r="B394" s="25">
        <f>$P$19*(CLEF!B374)</f>
        <v>37.64649203998448</v>
      </c>
      <c r="C394" s="25">
        <f>$P$19*(CLEF!C374)</f>
        <v>31.843457184881959</v>
      </c>
      <c r="D394" s="25">
        <f>$P$19*(CLEF!D374)</f>
        <v>28.55413720282468</v>
      </c>
      <c r="E394" s="25">
        <f>$P$19*(CLEF!E374)</f>
        <v>26.839093654951583</v>
      </c>
      <c r="F394" s="25">
        <f>$P$19*(CLEF!F374)</f>
        <v>26.675729899898919</v>
      </c>
      <c r="G394" s="25">
        <f>$P$19*(CLEF!G374)</f>
        <v>29.239996075649323</v>
      </c>
      <c r="H394" s="25">
        <f>$P$19*(CLEF!H374)</f>
        <v>34.528233328798841</v>
      </c>
      <c r="I394" s="25">
        <f>$P$19*(CLEF!I374)</f>
        <v>40.127636295534721</v>
      </c>
      <c r="J394" s="25">
        <f>$P$19*(CLEF!J374)</f>
        <v>49.022980368642848</v>
      </c>
      <c r="K394" s="25">
        <f>$P$19*(CLEF!K374)</f>
        <v>59.956794512588985</v>
      </c>
      <c r="L394" s="25">
        <f>$P$19*(CLEF!L374)</f>
        <v>70.667408624917215</v>
      </c>
      <c r="M394" s="25">
        <f>$P$19*(CLEF!M374)</f>
        <v>80.016121378904487</v>
      </c>
      <c r="N394" s="25">
        <f>$P$19*(CLEF!N374)</f>
        <v>86.1289738649795</v>
      </c>
      <c r="O394" s="25">
        <f>$P$19*(CLEF!O374)</f>
        <v>90.545440920850467</v>
      </c>
      <c r="P394" s="25">
        <f>$P$19*(CLEF!P374)</f>
        <v>91.76359494143459</v>
      </c>
      <c r="Q394" s="25">
        <f>$P$19*(CLEF!Q374)</f>
        <v>90.26917734141945</v>
      </c>
      <c r="R394" s="25">
        <f>$P$19*(CLEF!R374)</f>
        <v>86.810296972418698</v>
      </c>
      <c r="S394" s="25">
        <f>$P$19*(CLEF!S374)</f>
        <v>86.774990293791447</v>
      </c>
      <c r="T394" s="25">
        <f>$P$19*(CLEF!T374)</f>
        <v>94.96150223537245</v>
      </c>
      <c r="U394" s="25">
        <f>$P$19*(CLEF!U374)</f>
        <v>88.715622840045384</v>
      </c>
      <c r="V394" s="25">
        <f>$P$19*(CLEF!V374)</f>
        <v>81.26396154308641</v>
      </c>
      <c r="W394" s="25">
        <f>$P$19*(CLEF!W374)</f>
        <v>71.167406043168683</v>
      </c>
      <c r="X394" s="25">
        <f>$P$19*(CLEF!X374)</f>
        <v>61.037606482887661</v>
      </c>
      <c r="Y394" s="25">
        <f>$P$19*(CLEF!Y374)</f>
        <v>49.661882958719026</v>
      </c>
      <c r="Z394" s="13">
        <f t="shared" ref="Z394:Z395" si="6">SUM(B394:Y394)</f>
        <v>1494.2185370057516</v>
      </c>
    </row>
    <row r="395" spans="1:28" x14ac:dyDescent="0.25">
      <c r="A395" s="24">
        <v>42369</v>
      </c>
      <c r="B395" s="25">
        <f>$P$19*(CLEF!B375)</f>
        <v>40.135639015023337</v>
      </c>
      <c r="C395" s="25">
        <f>$P$19*(CLEF!C375)</f>
        <v>33.907513696168841</v>
      </c>
      <c r="D395" s="25">
        <f>$P$19*(CLEF!D375)</f>
        <v>30.364045232476677</v>
      </c>
      <c r="E395" s="25">
        <f>$P$19*(CLEF!E375)</f>
        <v>28.533889632319315</v>
      </c>
      <c r="F395" s="25">
        <f>$P$19*(CLEF!F375)</f>
        <v>28.378896835954048</v>
      </c>
      <c r="G395" s="25">
        <f>$P$19*(CLEF!G375)</f>
        <v>30.685097151204292</v>
      </c>
      <c r="H395" s="25">
        <f>$P$19*(CLEF!H375)</f>
        <v>35.680841968880216</v>
      </c>
      <c r="I395" s="25">
        <f>$P$19*(CLEF!I375)</f>
        <v>41.752221066365578</v>
      </c>
      <c r="J395" s="25">
        <f>$P$19*(CLEF!J375)</f>
        <v>50.466328019193945</v>
      </c>
      <c r="K395" s="25">
        <f>$P$19*(CLEF!K375)</f>
        <v>60.240798695415897</v>
      </c>
      <c r="L395" s="25">
        <f>$P$19*(CLEF!L375)</f>
        <v>68.632707520179665</v>
      </c>
      <c r="M395" s="25">
        <f>$P$19*(CLEF!M375)</f>
        <v>73.748064648170228</v>
      </c>
      <c r="N395" s="25">
        <f>$P$19*(CLEF!N375)</f>
        <v>74.989977876775939</v>
      </c>
      <c r="O395" s="25">
        <f>$P$19*(CLEF!O375)</f>
        <v>75.801682396038203</v>
      </c>
      <c r="P395" s="25">
        <f>$P$19*(CLEF!P375)</f>
        <v>75.548927877307435</v>
      </c>
      <c r="Q395" s="25">
        <f>$P$19*(CLEF!Q375)</f>
        <v>73.976058970634838</v>
      </c>
      <c r="R395" s="25">
        <f>$P$19*(CLEF!R375)</f>
        <v>74.422204896958831</v>
      </c>
      <c r="S395" s="25">
        <f>$P$19*(CLEF!S375)</f>
        <v>82.360875500451243</v>
      </c>
      <c r="T395" s="25">
        <f>$P$19*(CLEF!T375)</f>
        <v>89.49071448876623</v>
      </c>
      <c r="U395" s="25">
        <f>$P$19*(CLEF!U375)</f>
        <v>81.127364349338436</v>
      </c>
      <c r="V395" s="25">
        <f>$P$19*(CLEF!V375)</f>
        <v>71.647778665984433</v>
      </c>
      <c r="W395" s="25">
        <f>$P$19*(CLEF!W375)</f>
        <v>61.948972567488887</v>
      </c>
      <c r="X395" s="25">
        <f>$P$19*(CLEF!X375)</f>
        <v>52.78986549871447</v>
      </c>
      <c r="Y395" s="25">
        <f>$P$19*(CLEF!Y375)</f>
        <v>45.804976709677788</v>
      </c>
      <c r="Z395" s="13">
        <f t="shared" si="6"/>
        <v>1382.4354432794889</v>
      </c>
    </row>
    <row r="396" spans="1:28" x14ac:dyDescent="0.25">
      <c r="A396" s="24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13"/>
    </row>
    <row r="397" spans="1:28" ht="15.6" thickBot="1" x14ac:dyDescent="0.3"/>
    <row r="398" spans="1:28" ht="15.6" thickBot="1" x14ac:dyDescent="0.3">
      <c r="Z398" s="84">
        <f>SUM(Z31:Z395)</f>
        <v>655204.15224240744</v>
      </c>
      <c r="AB398" s="5" t="s">
        <v>36</v>
      </c>
    </row>
  </sheetData>
  <mergeCells count="4">
    <mergeCell ref="A28:Z28"/>
    <mergeCell ref="O18:Q18"/>
    <mergeCell ref="P19:Q19"/>
    <mergeCell ref="A4:Z4"/>
  </mergeCells>
  <phoneticPr fontId="5" type="noConversion"/>
  <pageMargins left="0.75" right="0.75" top="1" bottom="1" header="0.5" footer="0.5"/>
  <pageSetup scale="7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M380"/>
  <sheetViews>
    <sheetView showGridLines="0" zoomScale="80" zoomScaleNormal="80" workbookViewId="0">
      <pane ySplit="9" topLeftCell="A10" activePane="bottomLeft" state="frozen"/>
      <selection activeCell="B7" sqref="B7"/>
      <selection pane="bottomLeft" activeCell="A2" sqref="A2"/>
    </sheetView>
  </sheetViews>
  <sheetFormatPr defaultColWidth="9.109375" defaultRowHeight="11.4" x14ac:dyDescent="0.2"/>
  <cols>
    <col min="1" max="1" width="9.88671875" style="16" bestFit="1" customWidth="1"/>
    <col min="2" max="3" width="9.109375" style="16"/>
    <col min="4" max="4" width="9.109375" style="16" customWidth="1"/>
    <col min="5" max="5" width="10.88671875" style="16" customWidth="1"/>
    <col min="6" max="24" width="9.109375" style="16" customWidth="1"/>
    <col min="25" max="26" width="9.109375" style="16"/>
    <col min="27" max="27" width="11.6640625" style="16" bestFit="1" customWidth="1"/>
    <col min="28" max="28" width="9.109375" style="16"/>
    <col min="29" max="29" width="35.44140625" style="16" customWidth="1"/>
    <col min="30" max="30" width="9.109375" style="16"/>
    <col min="31" max="31" width="15.109375" style="16" bestFit="1" customWidth="1"/>
    <col min="32" max="32" width="9.109375" style="16"/>
    <col min="33" max="33" width="11.88671875" style="16" bestFit="1" customWidth="1"/>
    <col min="34" max="16384" width="9.109375" style="16"/>
  </cols>
  <sheetData>
    <row r="1" spans="1:39" s="29" customFormat="1" ht="12" x14ac:dyDescent="0.25">
      <c r="A1" s="29" t="s">
        <v>93</v>
      </c>
    </row>
    <row r="2" spans="1:39" s="29" customFormat="1" ht="12" x14ac:dyDescent="0.25">
      <c r="A2" s="29" t="s">
        <v>92</v>
      </c>
    </row>
    <row r="3" spans="1:39" s="29" customFormat="1" ht="12" x14ac:dyDescent="0.25">
      <c r="E3" s="50"/>
    </row>
    <row r="4" spans="1:39" ht="21" x14ac:dyDescent="0.4">
      <c r="A4" s="92" t="s">
        <v>89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39" ht="13.5" customHeight="1" x14ac:dyDescent="0.25">
      <c r="A5" s="91" t="s">
        <v>72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39" ht="14.4" thickBot="1" x14ac:dyDescent="0.3">
      <c r="A6" s="38" t="s">
        <v>48</v>
      </c>
      <c r="E6" s="19">
        <f>MAX(B11:Y375)</f>
        <v>23433.635639474349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39" ht="14.4" thickBot="1" x14ac:dyDescent="0.3">
      <c r="A7" s="38" t="s">
        <v>41</v>
      </c>
      <c r="C7" s="34">
        <f>+AE27</f>
        <v>22861</v>
      </c>
      <c r="E7" s="16">
        <v>23433.635639474349</v>
      </c>
      <c r="K7" s="16" t="s">
        <v>1</v>
      </c>
    </row>
    <row r="9" spans="1:39" ht="12" x14ac:dyDescent="0.25">
      <c r="A9" s="32" t="s">
        <v>0</v>
      </c>
      <c r="B9" s="32" t="s">
        <v>6</v>
      </c>
      <c r="C9" s="32" t="s">
        <v>7</v>
      </c>
      <c r="D9" s="32" t="s">
        <v>8</v>
      </c>
      <c r="E9" s="32" t="s">
        <v>9</v>
      </c>
      <c r="F9" s="32" t="s">
        <v>10</v>
      </c>
      <c r="G9" s="32" t="s">
        <v>11</v>
      </c>
      <c r="H9" s="32" t="s">
        <v>12</v>
      </c>
      <c r="I9" s="32" t="s">
        <v>13</v>
      </c>
      <c r="J9" s="32" t="s">
        <v>14</v>
      </c>
      <c r="K9" s="32" t="s">
        <v>15</v>
      </c>
      <c r="L9" s="32" t="s">
        <v>16</v>
      </c>
      <c r="M9" s="32" t="s">
        <v>17</v>
      </c>
      <c r="N9" s="32" t="s">
        <v>18</v>
      </c>
      <c r="O9" s="32" t="s">
        <v>19</v>
      </c>
      <c r="P9" s="32" t="s">
        <v>20</v>
      </c>
      <c r="Q9" s="32" t="s">
        <v>21</v>
      </c>
      <c r="R9" s="33" t="s">
        <v>22</v>
      </c>
      <c r="S9" s="32" t="s">
        <v>23</v>
      </c>
      <c r="T9" s="32" t="s">
        <v>24</v>
      </c>
      <c r="U9" s="32" t="s">
        <v>25</v>
      </c>
      <c r="V9" s="32" t="s">
        <v>26</v>
      </c>
      <c r="W9" s="32" t="s">
        <v>27</v>
      </c>
      <c r="X9" s="32" t="s">
        <v>28</v>
      </c>
      <c r="Y9" s="32" t="s">
        <v>29</v>
      </c>
      <c r="Z9" s="32"/>
      <c r="AA9" s="32" t="s">
        <v>38</v>
      </c>
      <c r="AC9" s="29" t="s">
        <v>87</v>
      </c>
      <c r="AD9" s="29"/>
      <c r="AE9" s="49">
        <v>116299005</v>
      </c>
      <c r="AG9" s="79"/>
    </row>
    <row r="10" spans="1:39" ht="14.25" customHeight="1" x14ac:dyDescent="0.25">
      <c r="AC10" s="29"/>
      <c r="AD10" s="29"/>
      <c r="AE10" s="49"/>
      <c r="AG10" s="80"/>
    </row>
    <row r="11" spans="1:39" ht="12" x14ac:dyDescent="0.25">
      <c r="A11" s="75">
        <v>42005</v>
      </c>
      <c r="B11" s="18">
        <v>10092.347039271854</v>
      </c>
      <c r="C11" s="18">
        <v>9725.1650723857238</v>
      </c>
      <c r="D11" s="18">
        <v>9221.8369829463099</v>
      </c>
      <c r="E11" s="18">
        <v>8878.3774465050701</v>
      </c>
      <c r="F11" s="18">
        <v>8728.8229937003252</v>
      </c>
      <c r="G11" s="18">
        <v>8802.0531050736827</v>
      </c>
      <c r="H11" s="18">
        <v>9031.0261293678432</v>
      </c>
      <c r="I11" s="18">
        <v>9219.7741629076227</v>
      </c>
      <c r="J11" s="18">
        <v>10056.247688594845</v>
      </c>
      <c r="K11" s="18">
        <v>11377.483923373307</v>
      </c>
      <c r="L11" s="18">
        <v>12614.144536565636</v>
      </c>
      <c r="M11" s="18">
        <v>13460.93216244629</v>
      </c>
      <c r="N11" s="18">
        <v>13962.197431847018</v>
      </c>
      <c r="O11" s="18">
        <v>14159.196745541543</v>
      </c>
      <c r="P11" s="18">
        <v>14100.406374438988</v>
      </c>
      <c r="Q11" s="18">
        <v>13919.909621053952</v>
      </c>
      <c r="R11" s="18">
        <v>13733.224407552858</v>
      </c>
      <c r="S11" s="18">
        <v>13893.092960551034</v>
      </c>
      <c r="T11" s="18">
        <v>14567.635113201395</v>
      </c>
      <c r="U11" s="18">
        <v>14166.416615676944</v>
      </c>
      <c r="V11" s="18">
        <v>13558.91611428388</v>
      </c>
      <c r="W11" s="18">
        <v>12882.311141594833</v>
      </c>
      <c r="X11" s="18">
        <v>11982.921604727684</v>
      </c>
      <c r="Y11" s="18">
        <v>10850.433403489003</v>
      </c>
      <c r="AA11" s="36">
        <f t="shared" ref="AA11:AA75" si="0">MAX(B11:Y11)</f>
        <v>14567.635113201395</v>
      </c>
      <c r="AC11" s="29" t="s">
        <v>43</v>
      </c>
      <c r="AD11" s="50"/>
      <c r="AE11" s="49">
        <v>119951958.99662875</v>
      </c>
      <c r="AG11" s="79"/>
      <c r="AH11" s="78"/>
    </row>
    <row r="12" spans="1:39" ht="12" x14ac:dyDescent="0.25">
      <c r="A12" s="75">
        <v>42006</v>
      </c>
      <c r="B12" s="18">
        <v>9790.1439036043357</v>
      </c>
      <c r="C12" s="18">
        <v>9110.4447008572588</v>
      </c>
      <c r="D12" s="18">
        <v>8653.5300622882824</v>
      </c>
      <c r="E12" s="18">
        <v>8434.8711381875528</v>
      </c>
      <c r="F12" s="18">
        <v>8372.9865370269708</v>
      </c>
      <c r="G12" s="18">
        <v>8626.7134017853623</v>
      </c>
      <c r="H12" s="18">
        <v>9597.2702299871835</v>
      </c>
      <c r="I12" s="18">
        <v>10385.267484765282</v>
      </c>
      <c r="J12" s="18">
        <v>11555.917856719656</v>
      </c>
      <c r="K12" s="18">
        <v>12932.850232542643</v>
      </c>
      <c r="L12" s="18">
        <v>14040.584593317091</v>
      </c>
      <c r="M12" s="18">
        <v>14799.702367553584</v>
      </c>
      <c r="N12" s="18">
        <v>15342.224037728034</v>
      </c>
      <c r="O12" s="18">
        <v>15719.720104807595</v>
      </c>
      <c r="P12" s="18">
        <v>15888.871347979855</v>
      </c>
      <c r="Q12" s="18">
        <v>15803.264316374381</v>
      </c>
      <c r="R12" s="18">
        <v>15484.558620397376</v>
      </c>
      <c r="S12" s="18">
        <v>15349.443907863435</v>
      </c>
      <c r="T12" s="18">
        <v>15919.813648560148</v>
      </c>
      <c r="U12" s="18">
        <v>15313.344557186429</v>
      </c>
      <c r="V12" s="18">
        <v>14497.499231886066</v>
      </c>
      <c r="W12" s="18">
        <v>13587.795594825488</v>
      </c>
      <c r="X12" s="18">
        <v>12568.762495714542</v>
      </c>
      <c r="Y12" s="18">
        <v>11375.42110333462</v>
      </c>
      <c r="AA12" s="36">
        <f>MAX(B12:Y12)</f>
        <v>15919.813648560148</v>
      </c>
      <c r="AC12" s="29"/>
      <c r="AD12" s="29"/>
      <c r="AE12" s="29"/>
    </row>
    <row r="13" spans="1:39" ht="12.6" thickBot="1" x14ac:dyDescent="0.3">
      <c r="A13" s="75">
        <v>42007</v>
      </c>
      <c r="B13" s="18">
        <v>10231.587391883166</v>
      </c>
      <c r="C13" s="18">
        <v>9413.6792465441195</v>
      </c>
      <c r="D13" s="18">
        <v>8906.2255170273329</v>
      </c>
      <c r="E13" s="18">
        <v>8659.7185224043405</v>
      </c>
      <c r="F13" s="18">
        <v>8639.0903220174805</v>
      </c>
      <c r="G13" s="18">
        <v>8924.7908973755075</v>
      </c>
      <c r="H13" s="18">
        <v>9763.3272431014157</v>
      </c>
      <c r="I13" s="18">
        <v>10551.324497879516</v>
      </c>
      <c r="J13" s="18">
        <v>11470.310825114182</v>
      </c>
      <c r="K13" s="18">
        <v>12250.056799737536</v>
      </c>
      <c r="L13" s="18">
        <v>12695.625928093739</v>
      </c>
      <c r="M13" s="18">
        <v>12840.023330801767</v>
      </c>
      <c r="N13" s="18">
        <v>12841.054740821111</v>
      </c>
      <c r="O13" s="18">
        <v>12722.442588596659</v>
      </c>
      <c r="P13" s="18">
        <v>12602.799026352863</v>
      </c>
      <c r="Q13" s="18">
        <v>12528.537504960163</v>
      </c>
      <c r="R13" s="18">
        <v>12490.375334244471</v>
      </c>
      <c r="S13" s="18">
        <v>13087.561735444102</v>
      </c>
      <c r="T13" s="18">
        <v>13986.951272311251</v>
      </c>
      <c r="U13" s="18">
        <v>13742.507097726946</v>
      </c>
      <c r="V13" s="18">
        <v>13241.241828326218</v>
      </c>
      <c r="W13" s="18">
        <v>12634.772736952498</v>
      </c>
      <c r="X13" s="18">
        <v>11812.738951536079</v>
      </c>
      <c r="Y13" s="18">
        <v>10862.81032372112</v>
      </c>
      <c r="AA13" s="36">
        <f t="shared" si="0"/>
        <v>13986.951272311251</v>
      </c>
      <c r="AC13" s="29" t="s">
        <v>44</v>
      </c>
      <c r="AD13" s="29"/>
      <c r="AE13" s="51">
        <f>+AE11/AE9</f>
        <v>1.0314100193430611</v>
      </c>
      <c r="AG13" s="81"/>
    </row>
    <row r="14" spans="1:39" ht="12.6" thickTop="1" x14ac:dyDescent="0.25">
      <c r="A14" s="75">
        <v>42008</v>
      </c>
      <c r="B14" s="18">
        <v>10013.959877801781</v>
      </c>
      <c r="C14" s="18">
        <v>9445.6529571437532</v>
      </c>
      <c r="D14" s="18">
        <v>9105.2876507605433</v>
      </c>
      <c r="E14" s="18">
        <v>8957.7960179944857</v>
      </c>
      <c r="F14" s="18">
        <v>8976.3613983426603</v>
      </c>
      <c r="G14" s="18">
        <v>9199.1459625207626</v>
      </c>
      <c r="H14" s="18">
        <v>9674.6259814379137</v>
      </c>
      <c r="I14" s="18">
        <v>10301.723273198495</v>
      </c>
      <c r="J14" s="18">
        <v>11268.154461322942</v>
      </c>
      <c r="K14" s="18">
        <v>12122.161957338996</v>
      </c>
      <c r="L14" s="18">
        <v>12621.364406701039</v>
      </c>
      <c r="M14" s="18">
        <v>12730.693868751403</v>
      </c>
      <c r="N14" s="18">
        <v>12627.552866817097</v>
      </c>
      <c r="O14" s="18">
        <v>12462.527263722208</v>
      </c>
      <c r="P14" s="18">
        <v>12251.088209756879</v>
      </c>
      <c r="Q14" s="18">
        <v>12054.088896062354</v>
      </c>
      <c r="R14" s="18">
        <v>12095.345296836078</v>
      </c>
      <c r="S14" s="18">
        <v>12704.908618267826</v>
      </c>
      <c r="T14" s="18">
        <v>13238.14759826819</v>
      </c>
      <c r="U14" s="18">
        <v>12878.185501517461</v>
      </c>
      <c r="V14" s="18">
        <v>12419.208042909799</v>
      </c>
      <c r="W14" s="18">
        <v>11856.058172348487</v>
      </c>
      <c r="X14" s="18">
        <v>11149.54230909849</v>
      </c>
      <c r="Y14" s="18">
        <v>10315.131603449954</v>
      </c>
      <c r="AA14" s="36">
        <f t="shared" si="0"/>
        <v>13238.14759826819</v>
      </c>
      <c r="AC14" s="29"/>
      <c r="AD14" s="29"/>
      <c r="AE14" s="29"/>
    </row>
    <row r="15" spans="1:39" ht="12" x14ac:dyDescent="0.25">
      <c r="A15" s="75">
        <v>42009</v>
      </c>
      <c r="B15" s="18">
        <v>9462.1555174532423</v>
      </c>
      <c r="C15" s="18">
        <v>8850.5293759828073</v>
      </c>
      <c r="D15" s="18">
        <v>8464.7820287485029</v>
      </c>
      <c r="E15" s="18">
        <v>8243.0288745897451</v>
      </c>
      <c r="F15" s="18">
        <v>8197.6468337386505</v>
      </c>
      <c r="G15" s="18">
        <v>8389.4890973364581</v>
      </c>
      <c r="H15" s="18">
        <v>8843.3095058474064</v>
      </c>
      <c r="I15" s="18">
        <v>9367.2657956736803</v>
      </c>
      <c r="J15" s="18">
        <v>10386.298894784624</v>
      </c>
      <c r="K15" s="18">
        <v>11378.51533339265</v>
      </c>
      <c r="L15" s="18">
        <v>12454.275983567462</v>
      </c>
      <c r="M15" s="18">
        <v>13118.504036024395</v>
      </c>
      <c r="N15" s="18">
        <v>13462.994982484977</v>
      </c>
      <c r="O15" s="18">
        <v>13571.293034515998</v>
      </c>
      <c r="P15" s="18">
        <v>13562.01034434191</v>
      </c>
      <c r="Q15" s="18">
        <v>13435.146911962715</v>
      </c>
      <c r="R15" s="18">
        <v>13259.807208674394</v>
      </c>
      <c r="S15" s="18">
        <v>13407.298841440452</v>
      </c>
      <c r="T15" s="18">
        <v>14228.301216837528</v>
      </c>
      <c r="U15" s="18">
        <v>13810.580159003588</v>
      </c>
      <c r="V15" s="18">
        <v>13225.770678036073</v>
      </c>
      <c r="W15" s="18">
        <v>12340.820881439726</v>
      </c>
      <c r="X15" s="18">
        <v>11305.285222019293</v>
      </c>
      <c r="Y15" s="18">
        <v>10193.425221167472</v>
      </c>
      <c r="AA15" s="36">
        <f t="shared" si="0"/>
        <v>14228.301216837528</v>
      </c>
      <c r="AC15" s="29" t="s">
        <v>45</v>
      </c>
      <c r="AD15" s="29"/>
      <c r="AE15" s="29"/>
    </row>
    <row r="16" spans="1:39" ht="12" x14ac:dyDescent="0.25">
      <c r="A16" s="75">
        <v>42010</v>
      </c>
      <c r="B16" s="18">
        <v>9077.4395802382805</v>
      </c>
      <c r="C16" s="18">
        <v>8462.7192087098156</v>
      </c>
      <c r="D16" s="18">
        <v>8096.5686518430293</v>
      </c>
      <c r="E16" s="18">
        <v>7965.5795793864609</v>
      </c>
      <c r="F16" s="18">
        <v>8069.7519913401102</v>
      </c>
      <c r="G16" s="18">
        <v>8673.1268526558015</v>
      </c>
      <c r="H16" s="18">
        <v>9921.1329760609042</v>
      </c>
      <c r="I16" s="18">
        <v>10709.130230839004</v>
      </c>
      <c r="J16" s="18">
        <v>11423.897374243745</v>
      </c>
      <c r="K16" s="18">
        <v>12384.140102252135</v>
      </c>
      <c r="L16" s="18">
        <v>13373.262310802131</v>
      </c>
      <c r="M16" s="18">
        <v>14000.359602562712</v>
      </c>
      <c r="N16" s="18">
        <v>14493.373591808695</v>
      </c>
      <c r="O16" s="18">
        <v>14756.383146741175</v>
      </c>
      <c r="P16" s="18">
        <v>14674.901755213074</v>
      </c>
      <c r="Q16" s="18">
        <v>14362.384519352127</v>
      </c>
      <c r="R16" s="18">
        <v>14066.369843800667</v>
      </c>
      <c r="S16" s="18">
        <v>14509.876152118184</v>
      </c>
      <c r="T16" s="18">
        <v>15252.491366045188</v>
      </c>
      <c r="U16" s="18">
        <v>14825.487618037159</v>
      </c>
      <c r="V16" s="18">
        <v>13873.496170183515</v>
      </c>
      <c r="W16" s="18">
        <v>12701.814388209797</v>
      </c>
      <c r="X16" s="18">
        <v>11716.817819737174</v>
      </c>
      <c r="Y16" s="18">
        <v>10628.680249330244</v>
      </c>
      <c r="AA16" s="36">
        <f t="shared" si="0"/>
        <v>15252.491366045188</v>
      </c>
      <c r="AC16" s="29"/>
      <c r="AD16" s="29"/>
      <c r="AE16" s="29"/>
    </row>
    <row r="17" spans="1:33" ht="12.6" thickBot="1" x14ac:dyDescent="0.3">
      <c r="A17" s="75">
        <v>42011</v>
      </c>
      <c r="B17" s="18">
        <v>9796.3323637203939</v>
      </c>
      <c r="C17" s="18">
        <v>9335.2920850740466</v>
      </c>
      <c r="D17" s="18">
        <v>9217.7113428689372</v>
      </c>
      <c r="E17" s="18">
        <v>9311.5696546291547</v>
      </c>
      <c r="F17" s="18">
        <v>9750.9503228692993</v>
      </c>
      <c r="G17" s="18">
        <v>10744.198171496668</v>
      </c>
      <c r="H17" s="18">
        <v>12599.704796294835</v>
      </c>
      <c r="I17" s="18">
        <v>13915.783980976581</v>
      </c>
      <c r="J17" s="18">
        <v>14497.499231886066</v>
      </c>
      <c r="K17" s="18">
        <v>14841.990178346648</v>
      </c>
      <c r="L17" s="18">
        <v>14705.844055793365</v>
      </c>
      <c r="M17" s="18">
        <v>14323.19093861709</v>
      </c>
      <c r="N17" s="18">
        <v>13956.00897173096</v>
      </c>
      <c r="O17" s="18">
        <v>13591.921234902858</v>
      </c>
      <c r="P17" s="18">
        <v>13305.189249525489</v>
      </c>
      <c r="Q17" s="18">
        <v>13286.623869177312</v>
      </c>
      <c r="R17" s="18">
        <v>13678.559676527677</v>
      </c>
      <c r="S17" s="18">
        <v>14931.722850029495</v>
      </c>
      <c r="T17" s="18">
        <v>16349.911626626204</v>
      </c>
      <c r="U17" s="18">
        <v>16446.864168444452</v>
      </c>
      <c r="V17" s="18">
        <v>16089.996301751753</v>
      </c>
      <c r="W17" s="18">
        <v>15168.947154478399</v>
      </c>
      <c r="X17" s="18">
        <v>14017.893572891544</v>
      </c>
      <c r="Y17" s="18">
        <v>12880.248321556146</v>
      </c>
      <c r="AA17" s="36">
        <f t="shared" si="0"/>
        <v>16446.864168444452</v>
      </c>
      <c r="AC17" s="29" t="s">
        <v>46</v>
      </c>
      <c r="AD17" s="29"/>
      <c r="AE17" s="52">
        <f>SUM(B11:Y375)</f>
        <v>119951958.99662878</v>
      </c>
      <c r="AG17" s="81"/>
    </row>
    <row r="18" spans="1:33" ht="12.6" thickTop="1" x14ac:dyDescent="0.25">
      <c r="A18" s="75">
        <v>42012</v>
      </c>
      <c r="B18" s="18">
        <v>12005.612625153231</v>
      </c>
      <c r="C18" s="18">
        <v>11547.666576564912</v>
      </c>
      <c r="D18" s="18">
        <v>11383.672383489366</v>
      </c>
      <c r="E18" s="18">
        <v>11310.442272116008</v>
      </c>
      <c r="F18" s="18">
        <v>11485.781975404328</v>
      </c>
      <c r="G18" s="18">
        <v>12271.716410143741</v>
      </c>
      <c r="H18" s="18">
        <v>13742.507097726946</v>
      </c>
      <c r="I18" s="18">
        <v>14453.148601054316</v>
      </c>
      <c r="J18" s="18">
        <v>14381.981309719644</v>
      </c>
      <c r="K18" s="18">
        <v>14381.981309719644</v>
      </c>
      <c r="L18" s="18">
        <v>14293.28004805614</v>
      </c>
      <c r="M18" s="18">
        <v>13932.286541286068</v>
      </c>
      <c r="N18" s="18">
        <v>13438.241142020743</v>
      </c>
      <c r="O18" s="18">
        <v>12969.980993238993</v>
      </c>
      <c r="P18" s="18">
        <v>12566.699675675856</v>
      </c>
      <c r="Q18" s="18">
        <v>12407.862532697025</v>
      </c>
      <c r="R18" s="18">
        <v>12524.411864882792</v>
      </c>
      <c r="S18" s="18">
        <v>13218.55080790067</v>
      </c>
      <c r="T18" s="18">
        <v>14027.17626306563</v>
      </c>
      <c r="U18" s="18">
        <v>13771.386578268552</v>
      </c>
      <c r="V18" s="18">
        <v>13176.262997107606</v>
      </c>
      <c r="W18" s="18">
        <v>12211.894629021843</v>
      </c>
      <c r="X18" s="18">
        <v>11092.814758034621</v>
      </c>
      <c r="Y18" s="18">
        <v>9911.8502858868178</v>
      </c>
      <c r="AA18" s="36">
        <f t="shared" si="0"/>
        <v>14453.148601054316</v>
      </c>
    </row>
    <row r="19" spans="1:33" ht="12" x14ac:dyDescent="0.25">
      <c r="A19" s="75">
        <v>42013</v>
      </c>
      <c r="B19" s="18">
        <v>8951.6075578784275</v>
      </c>
      <c r="C19" s="18">
        <v>8455.4993385744147</v>
      </c>
      <c r="D19" s="18">
        <v>8221.3692641835405</v>
      </c>
      <c r="E19" s="18">
        <v>8135.7622325780658</v>
      </c>
      <c r="F19" s="18">
        <v>8304.9134757503271</v>
      </c>
      <c r="G19" s="18">
        <v>9006.2722889036086</v>
      </c>
      <c r="H19" s="18">
        <v>10434.775165693749</v>
      </c>
      <c r="I19" s="18">
        <v>11371.295463257249</v>
      </c>
      <c r="J19" s="18">
        <v>11665.247318770022</v>
      </c>
      <c r="K19" s="18">
        <v>12193.329248673668</v>
      </c>
      <c r="L19" s="18">
        <v>12555.354165463083</v>
      </c>
      <c r="M19" s="18">
        <v>12751.322069138265</v>
      </c>
      <c r="N19" s="18">
        <v>12768.856039467097</v>
      </c>
      <c r="O19" s="18">
        <v>12674.997727706877</v>
      </c>
      <c r="P19" s="18">
        <v>12555.354165463083</v>
      </c>
      <c r="Q19" s="18">
        <v>12513.066354670018</v>
      </c>
      <c r="R19" s="18">
        <v>12588.359286082061</v>
      </c>
      <c r="S19" s="18">
        <v>13183.482867243007</v>
      </c>
      <c r="T19" s="18">
        <v>14078.746764032783</v>
      </c>
      <c r="U19" s="18">
        <v>13909.595520860521</v>
      </c>
      <c r="V19" s="18">
        <v>13362.9482106087</v>
      </c>
      <c r="W19" s="18">
        <v>12494.500974321842</v>
      </c>
      <c r="X19" s="18">
        <v>11453.808264804693</v>
      </c>
      <c r="Y19" s="18">
        <v>10254.278412308713</v>
      </c>
      <c r="AA19" s="36">
        <f t="shared" si="0"/>
        <v>14078.746764032783</v>
      </c>
    </row>
    <row r="20" spans="1:33" ht="12" x14ac:dyDescent="0.25">
      <c r="A20" s="75">
        <v>42014</v>
      </c>
      <c r="B20" s="18">
        <v>9191.9260923853599</v>
      </c>
      <c r="C20" s="18">
        <v>8520.4781697930284</v>
      </c>
      <c r="D20" s="18">
        <v>8134.730822558723</v>
      </c>
      <c r="E20" s="18">
        <v>7989.3020098313509</v>
      </c>
      <c r="F20" s="18">
        <v>8075.9404514561684</v>
      </c>
      <c r="G20" s="18">
        <v>8677.2524927331724</v>
      </c>
      <c r="H20" s="18">
        <v>10032.525258149955</v>
      </c>
      <c r="I20" s="18">
        <v>10938.103255133163</v>
      </c>
      <c r="J20" s="18">
        <v>11622.959507976955</v>
      </c>
      <c r="K20" s="18">
        <v>12451.181753509434</v>
      </c>
      <c r="L20" s="18">
        <v>13107.158525811621</v>
      </c>
      <c r="M20" s="18">
        <v>13524.879583645559</v>
      </c>
      <c r="N20" s="18">
        <v>13756.946837997748</v>
      </c>
      <c r="O20" s="18">
        <v>13931.255131266726</v>
      </c>
      <c r="P20" s="18">
        <v>13937.443591382784</v>
      </c>
      <c r="Q20" s="18">
        <v>13899.281420667092</v>
      </c>
      <c r="R20" s="18">
        <v>13845.648099661252</v>
      </c>
      <c r="S20" s="18">
        <v>13928.160901208697</v>
      </c>
      <c r="T20" s="18">
        <v>14661.493424961613</v>
      </c>
      <c r="U20" s="18">
        <v>14252.023647282418</v>
      </c>
      <c r="V20" s="18">
        <v>13601.203925076947</v>
      </c>
      <c r="W20" s="18">
        <v>12788.452829834614</v>
      </c>
      <c r="X20" s="18">
        <v>11943.728023992648</v>
      </c>
      <c r="Y20" s="18">
        <v>10977.296835868199</v>
      </c>
      <c r="AA20" s="36">
        <f t="shared" si="0"/>
        <v>14661.493424961613</v>
      </c>
    </row>
    <row r="21" spans="1:33" ht="12" x14ac:dyDescent="0.25">
      <c r="A21" s="75">
        <v>42015</v>
      </c>
      <c r="B21" s="18">
        <v>9847.9028646875468</v>
      </c>
      <c r="C21" s="18">
        <v>9140.355591418207</v>
      </c>
      <c r="D21" s="18">
        <v>8661.7813424430278</v>
      </c>
      <c r="E21" s="18">
        <v>8429.7140880908391</v>
      </c>
      <c r="F21" s="18">
        <v>8381.2378171817145</v>
      </c>
      <c r="G21" s="18">
        <v>8608.1480214371877</v>
      </c>
      <c r="H21" s="18">
        <v>9116.633160973317</v>
      </c>
      <c r="I21" s="18">
        <v>9760.2330130433875</v>
      </c>
      <c r="J21" s="18">
        <v>11200.0814000463</v>
      </c>
      <c r="K21" s="18">
        <v>12731.725278770746</v>
      </c>
      <c r="L21" s="18">
        <v>13794.077598694099</v>
      </c>
      <c r="M21" s="18">
        <v>14454.180011073659</v>
      </c>
      <c r="N21" s="18">
        <v>14944.099770261611</v>
      </c>
      <c r="O21" s="18">
        <v>15241.145855832414</v>
      </c>
      <c r="P21" s="18">
        <v>15361.820828095551</v>
      </c>
      <c r="Q21" s="18">
        <v>15295.810586857597</v>
      </c>
      <c r="R21" s="18">
        <v>14966.790790687159</v>
      </c>
      <c r="S21" s="18">
        <v>14698.624185657964</v>
      </c>
      <c r="T21" s="18">
        <v>15136.973443878765</v>
      </c>
      <c r="U21" s="18">
        <v>14570.729343259423</v>
      </c>
      <c r="V21" s="18">
        <v>13834.302589448478</v>
      </c>
      <c r="W21" s="18">
        <v>12962.761123103592</v>
      </c>
      <c r="X21" s="18">
        <v>12059.24594615907</v>
      </c>
      <c r="Y21" s="18">
        <v>11046.401307164184</v>
      </c>
      <c r="AA21" s="36">
        <f t="shared" si="0"/>
        <v>15361.820828095551</v>
      </c>
    </row>
    <row r="22" spans="1:33" ht="12" x14ac:dyDescent="0.25">
      <c r="A22" s="75">
        <v>42016</v>
      </c>
      <c r="B22" s="18">
        <v>9956.2009167185679</v>
      </c>
      <c r="C22" s="18">
        <v>9183.6748122306162</v>
      </c>
      <c r="D22" s="18">
        <v>8700.9749231780625</v>
      </c>
      <c r="E22" s="18">
        <v>8420.4313979167509</v>
      </c>
      <c r="F22" s="18">
        <v>8280.1596352860943</v>
      </c>
      <c r="G22" s="18">
        <v>8365.7666668915681</v>
      </c>
      <c r="H22" s="18">
        <v>8705.1005632554352</v>
      </c>
      <c r="I22" s="18">
        <v>9154.7953316890107</v>
      </c>
      <c r="J22" s="18">
        <v>10253.24700228937</v>
      </c>
      <c r="K22" s="18">
        <v>11381.609563450678</v>
      </c>
      <c r="L22" s="18">
        <v>12181.983738460895</v>
      </c>
      <c r="M22" s="18">
        <v>12639.929787049214</v>
      </c>
      <c r="N22" s="18">
        <v>13043.21110461235</v>
      </c>
      <c r="O22" s="18">
        <v>13297.969379390086</v>
      </c>
      <c r="P22" s="18">
        <v>13369.136670724758</v>
      </c>
      <c r="Q22" s="18">
        <v>13285.59245915797</v>
      </c>
      <c r="R22" s="18">
        <v>13090.655965502132</v>
      </c>
      <c r="S22" s="18">
        <v>12954.509842948848</v>
      </c>
      <c r="T22" s="18">
        <v>13713.627617185341</v>
      </c>
      <c r="U22" s="18">
        <v>13447.523832194831</v>
      </c>
      <c r="V22" s="18">
        <v>12837.960510763081</v>
      </c>
      <c r="W22" s="18">
        <v>11983.953014747027</v>
      </c>
      <c r="X22" s="18">
        <v>11013.396186545206</v>
      </c>
      <c r="Y22" s="18">
        <v>9885.0336253838977</v>
      </c>
      <c r="AA22" s="36">
        <f t="shared" si="0"/>
        <v>13713.627617185341</v>
      </c>
    </row>
    <row r="23" spans="1:33" ht="12" x14ac:dyDescent="0.25">
      <c r="A23" s="75">
        <v>42017</v>
      </c>
      <c r="B23" s="18">
        <v>8951.6075578784275</v>
      </c>
      <c r="C23" s="18">
        <v>8433.8397281682101</v>
      </c>
      <c r="D23" s="18">
        <v>8192.489783641935</v>
      </c>
      <c r="E23" s="18">
        <v>8167.7359431777004</v>
      </c>
      <c r="F23" s="18">
        <v>8391.5519173751454</v>
      </c>
      <c r="G23" s="18">
        <v>9235.2453131977691</v>
      </c>
      <c r="H23" s="18">
        <v>10821.553922947396</v>
      </c>
      <c r="I23" s="18">
        <v>11770.451140743013</v>
      </c>
      <c r="J23" s="18">
        <v>12145.884387783888</v>
      </c>
      <c r="K23" s="18">
        <v>12647.149657184615</v>
      </c>
      <c r="L23" s="18">
        <v>13089.624555482787</v>
      </c>
      <c r="M23" s="18">
        <v>13419.675761672568</v>
      </c>
      <c r="N23" s="18">
        <v>13720.847487320741</v>
      </c>
      <c r="O23" s="18">
        <v>13952.91474167293</v>
      </c>
      <c r="P23" s="18">
        <v>14101.43778445833</v>
      </c>
      <c r="Q23" s="18">
        <v>14207.673016450666</v>
      </c>
      <c r="R23" s="18">
        <v>14145.788415290082</v>
      </c>
      <c r="S23" s="18">
        <v>14270.589027630593</v>
      </c>
      <c r="T23" s="18">
        <v>15155.53882422694</v>
      </c>
      <c r="U23" s="18">
        <v>14959.570920551758</v>
      </c>
      <c r="V23" s="18">
        <v>14183.950586005776</v>
      </c>
      <c r="W23" s="18">
        <v>13108.189935830964</v>
      </c>
      <c r="X23" s="18">
        <v>11930.319693741189</v>
      </c>
      <c r="Y23" s="18">
        <v>10599.800768788638</v>
      </c>
      <c r="AA23" s="36">
        <f t="shared" si="0"/>
        <v>15155.53882422694</v>
      </c>
      <c r="AC23" s="29" t="s">
        <v>88</v>
      </c>
      <c r="AE23" s="49">
        <v>22720</v>
      </c>
      <c r="AG23" s="79"/>
    </row>
    <row r="24" spans="1:33" ht="12" x14ac:dyDescent="0.25">
      <c r="A24" s="75">
        <v>42018</v>
      </c>
      <c r="B24" s="18">
        <v>9446.6843671630959</v>
      </c>
      <c r="C24" s="18">
        <v>8744.2941439904716</v>
      </c>
      <c r="D24" s="18">
        <v>8369.8923069689408</v>
      </c>
      <c r="E24" s="18">
        <v>8178.0500433711313</v>
      </c>
      <c r="F24" s="18">
        <v>8254.3743848025188</v>
      </c>
      <c r="G24" s="18">
        <v>8914.4767971820766</v>
      </c>
      <c r="H24" s="18">
        <v>10344.01108399156</v>
      </c>
      <c r="I24" s="18">
        <v>11194.924349949584</v>
      </c>
      <c r="J24" s="18">
        <v>11876.686372735348</v>
      </c>
      <c r="K24" s="18">
        <v>12807.01821018279</v>
      </c>
      <c r="L24" s="18">
        <v>13580.575724690085</v>
      </c>
      <c r="M24" s="18">
        <v>14030.27049312366</v>
      </c>
      <c r="N24" s="18">
        <v>14260.274927437162</v>
      </c>
      <c r="O24" s="18">
        <v>14271.620437649935</v>
      </c>
      <c r="P24" s="18">
        <v>14173.636485812345</v>
      </c>
      <c r="Q24" s="18">
        <v>13909.595520860521</v>
      </c>
      <c r="R24" s="18">
        <v>13837.396819506508</v>
      </c>
      <c r="S24" s="18">
        <v>14159.196745541543</v>
      </c>
      <c r="T24" s="18">
        <v>15009.078601480225</v>
      </c>
      <c r="U24" s="18">
        <v>14786.294037302123</v>
      </c>
      <c r="V24" s="18">
        <v>14094.21791432293</v>
      </c>
      <c r="W24" s="18">
        <v>13102.001475714906</v>
      </c>
      <c r="X24" s="18">
        <v>11868.435092580605</v>
      </c>
      <c r="Y24" s="18">
        <v>10536.884757608712</v>
      </c>
      <c r="AA24" s="36">
        <f t="shared" si="0"/>
        <v>15009.078601480225</v>
      </c>
    </row>
    <row r="25" spans="1:33" ht="12" x14ac:dyDescent="0.25">
      <c r="A25" s="75">
        <v>42019</v>
      </c>
      <c r="B25" s="18">
        <v>9394.0824561766003</v>
      </c>
      <c r="C25" s="18">
        <v>8755.6396542032453</v>
      </c>
      <c r="D25" s="18">
        <v>8396.7089674718609</v>
      </c>
      <c r="E25" s="18">
        <v>8275.0025851893788</v>
      </c>
      <c r="F25" s="18">
        <v>8358.5467967561672</v>
      </c>
      <c r="G25" s="18">
        <v>9090.8479104897397</v>
      </c>
      <c r="H25" s="18">
        <v>10614.240509059442</v>
      </c>
      <c r="I25" s="18">
        <v>11500.22171567513</v>
      </c>
      <c r="J25" s="18">
        <v>11813.770361555422</v>
      </c>
      <c r="K25" s="18">
        <v>12229.428599350675</v>
      </c>
      <c r="L25" s="18">
        <v>12444.993293393376</v>
      </c>
      <c r="M25" s="18">
        <v>12460.464443683521</v>
      </c>
      <c r="N25" s="18">
        <v>12289.250380472573</v>
      </c>
      <c r="O25" s="18">
        <v>12120.099137300311</v>
      </c>
      <c r="P25" s="18">
        <v>11931.351103760531</v>
      </c>
      <c r="Q25" s="18">
        <v>11841.618432077685</v>
      </c>
      <c r="R25" s="18">
        <v>11935.476743837902</v>
      </c>
      <c r="S25" s="18">
        <v>12597.641976256149</v>
      </c>
      <c r="T25" s="18">
        <v>13462.994982484977</v>
      </c>
      <c r="U25" s="18">
        <v>13268.058488829138</v>
      </c>
      <c r="V25" s="18">
        <v>12745.133609022207</v>
      </c>
      <c r="W25" s="18">
        <v>11928.256873702501</v>
      </c>
      <c r="X25" s="18">
        <v>10885.501344146667</v>
      </c>
      <c r="Y25" s="18">
        <v>9735.4791725791529</v>
      </c>
      <c r="AA25" s="36">
        <f t="shared" si="0"/>
        <v>13462.994982484977</v>
      </c>
      <c r="AC25" s="29" t="s">
        <v>47</v>
      </c>
      <c r="AE25" s="49">
        <f>MAX(B101:Y315)</f>
        <v>23433.635639474349</v>
      </c>
      <c r="AG25" s="81"/>
    </row>
    <row r="26" spans="1:33" ht="12" x14ac:dyDescent="0.25">
      <c r="A26" s="75">
        <v>42020</v>
      </c>
      <c r="B26" s="18">
        <v>8880.4402665437556</v>
      </c>
      <c r="C26" s="18">
        <v>8424.5570379941237</v>
      </c>
      <c r="D26" s="18">
        <v>8289.4423254601825</v>
      </c>
      <c r="E26" s="18">
        <v>8339.9814164079926</v>
      </c>
      <c r="F26" s="18">
        <v>8635.9960919594505</v>
      </c>
      <c r="G26" s="18">
        <v>9628.2125305674745</v>
      </c>
      <c r="H26" s="18">
        <v>11475.467875210898</v>
      </c>
      <c r="I26" s="18">
        <v>12669.840677610162</v>
      </c>
      <c r="J26" s="18">
        <v>12873.028451420745</v>
      </c>
      <c r="K26" s="18">
        <v>12946.258562794103</v>
      </c>
      <c r="L26" s="18">
        <v>12944.195742755417</v>
      </c>
      <c r="M26" s="18">
        <v>12750.29065911892</v>
      </c>
      <c r="N26" s="18">
        <v>12453.24457354812</v>
      </c>
      <c r="O26" s="18">
        <v>12138.664517648485</v>
      </c>
      <c r="P26" s="18">
        <v>11864.309452503232</v>
      </c>
      <c r="Q26" s="18">
        <v>11729.194739969291</v>
      </c>
      <c r="R26" s="18">
        <v>11867.40368256126</v>
      </c>
      <c r="S26" s="18">
        <v>12704.908618267826</v>
      </c>
      <c r="T26" s="18">
        <v>14485.12231165395</v>
      </c>
      <c r="U26" s="18">
        <v>14827.550438075847</v>
      </c>
      <c r="V26" s="18">
        <v>14749.163276605774</v>
      </c>
      <c r="W26" s="18">
        <v>14271.620437649935</v>
      </c>
      <c r="X26" s="18">
        <v>13501.157153200669</v>
      </c>
      <c r="Y26" s="18">
        <v>12643.024017107244</v>
      </c>
      <c r="AA26" s="36">
        <f t="shared" si="0"/>
        <v>14827.550438075847</v>
      </c>
    </row>
    <row r="27" spans="1:33" ht="12" x14ac:dyDescent="0.25">
      <c r="A27" s="75">
        <v>42021</v>
      </c>
      <c r="B27" s="18">
        <v>12036.554925733522</v>
      </c>
      <c r="C27" s="18">
        <v>11797.267801245933</v>
      </c>
      <c r="D27" s="18">
        <v>11832.335741903596</v>
      </c>
      <c r="E27" s="18">
        <v>12036.554925733522</v>
      </c>
      <c r="F27" s="18">
        <v>12491.406744263813</v>
      </c>
      <c r="G27" s="18">
        <v>13644.523145889356</v>
      </c>
      <c r="H27" s="18">
        <v>15683.620754130587</v>
      </c>
      <c r="I27" s="18">
        <v>16916.155727245547</v>
      </c>
      <c r="J27" s="18">
        <v>16740.816023957224</v>
      </c>
      <c r="K27" s="18">
        <v>15867.211737573652</v>
      </c>
      <c r="L27" s="18">
        <v>14904.906189526575</v>
      </c>
      <c r="M27" s="18">
        <v>13917.846801015266</v>
      </c>
      <c r="N27" s="18">
        <v>13097.875835637533</v>
      </c>
      <c r="O27" s="18">
        <v>12434.679193199945</v>
      </c>
      <c r="P27" s="18">
        <v>11970.544684495568</v>
      </c>
      <c r="Q27" s="18">
        <v>11714.754999698487</v>
      </c>
      <c r="R27" s="18">
        <v>11761.168450568926</v>
      </c>
      <c r="S27" s="18">
        <v>12485.218284147755</v>
      </c>
      <c r="T27" s="18">
        <v>13649.680195986071</v>
      </c>
      <c r="U27" s="18">
        <v>13565.10457439994</v>
      </c>
      <c r="V27" s="18">
        <v>13290.749509254685</v>
      </c>
      <c r="W27" s="18">
        <v>12748.227839080235</v>
      </c>
      <c r="X27" s="18">
        <v>12122.161957338996</v>
      </c>
      <c r="Y27" s="18">
        <v>11364.075593121846</v>
      </c>
      <c r="AA27" s="36">
        <f t="shared" si="0"/>
        <v>16916.155727245547</v>
      </c>
      <c r="AC27" s="29" t="s">
        <v>42</v>
      </c>
      <c r="AE27" s="49">
        <v>22861</v>
      </c>
      <c r="AG27" s="79"/>
    </row>
    <row r="28" spans="1:33" ht="12" x14ac:dyDescent="0.25">
      <c r="A28" s="75">
        <v>42022</v>
      </c>
      <c r="B28" s="18">
        <v>10635.900119465647</v>
      </c>
      <c r="C28" s="18">
        <v>10312.037373391924</v>
      </c>
      <c r="D28" s="18">
        <v>10216.116241593019</v>
      </c>
      <c r="E28" s="18">
        <v>10257.372642366743</v>
      </c>
      <c r="F28" s="18">
        <v>10482.220026583529</v>
      </c>
      <c r="G28" s="18">
        <v>10995.862216216374</v>
      </c>
      <c r="H28" s="18">
        <v>11864.309452503232</v>
      </c>
      <c r="I28" s="18">
        <v>12973.075223297023</v>
      </c>
      <c r="J28" s="18">
        <v>13718.784667282056</v>
      </c>
      <c r="K28" s="18">
        <v>13801.2974688295</v>
      </c>
      <c r="L28" s="18">
        <v>13542.413553974393</v>
      </c>
      <c r="M28" s="18">
        <v>13011.237394012716</v>
      </c>
      <c r="N28" s="18">
        <v>12452.213163528777</v>
      </c>
      <c r="O28" s="18">
        <v>11949.916484108706</v>
      </c>
      <c r="P28" s="18">
        <v>11504.347355752503</v>
      </c>
      <c r="Q28" s="18">
        <v>11261.966001206883</v>
      </c>
      <c r="R28" s="18">
        <v>11265.060231264913</v>
      </c>
      <c r="S28" s="18">
        <v>11905.565853276954</v>
      </c>
      <c r="T28" s="18">
        <v>13316.534759738262</v>
      </c>
      <c r="U28" s="18">
        <v>13564.073164380596</v>
      </c>
      <c r="V28" s="18">
        <v>13563.041754361253</v>
      </c>
      <c r="W28" s="18">
        <v>13451.649472272204</v>
      </c>
      <c r="X28" s="18">
        <v>13156.666206740087</v>
      </c>
      <c r="Y28" s="18">
        <v>12734.819508828776</v>
      </c>
      <c r="AA28" s="36">
        <f t="shared" si="0"/>
        <v>13801.2974688295</v>
      </c>
    </row>
    <row r="29" spans="1:33" ht="12" x14ac:dyDescent="0.25">
      <c r="A29" s="75">
        <v>42023</v>
      </c>
      <c r="B29" s="18">
        <v>12432.616373161258</v>
      </c>
      <c r="C29" s="18">
        <v>12329.475371226952</v>
      </c>
      <c r="D29" s="18">
        <v>12408.893942716368</v>
      </c>
      <c r="E29" s="18">
        <v>12645.086837145929</v>
      </c>
      <c r="F29" s="18">
        <v>13024.645724264175</v>
      </c>
      <c r="G29" s="18">
        <v>13638.334685773298</v>
      </c>
      <c r="H29" s="18">
        <v>14589.2947236076</v>
      </c>
      <c r="I29" s="18">
        <v>15736.222665117082</v>
      </c>
      <c r="J29" s="18">
        <v>16391.168027399926</v>
      </c>
      <c r="K29" s="18">
        <v>15880.620067825112</v>
      </c>
      <c r="L29" s="18">
        <v>14765.665836915263</v>
      </c>
      <c r="M29" s="18">
        <v>13678.559676527677</v>
      </c>
      <c r="N29" s="18">
        <v>12810.112440240819</v>
      </c>
      <c r="O29" s="18">
        <v>12170.638228248121</v>
      </c>
      <c r="P29" s="18">
        <v>11655.964628595933</v>
      </c>
      <c r="Q29" s="18">
        <v>11241.337800820023</v>
      </c>
      <c r="R29" s="18">
        <v>11117.568598498856</v>
      </c>
      <c r="S29" s="18">
        <v>11475.467875210898</v>
      </c>
      <c r="T29" s="18">
        <v>12715.222718461257</v>
      </c>
      <c r="U29" s="18">
        <v>12636.835556991184</v>
      </c>
      <c r="V29" s="18">
        <v>12336.695241362353</v>
      </c>
      <c r="W29" s="18">
        <v>11728.163329949948</v>
      </c>
      <c r="X29" s="18">
        <v>11108.285908324768</v>
      </c>
      <c r="Y29" s="18">
        <v>10235.713031960539</v>
      </c>
      <c r="AA29" s="36">
        <f t="shared" si="0"/>
        <v>16391.168027399926</v>
      </c>
    </row>
    <row r="30" spans="1:33" ht="12" x14ac:dyDescent="0.25">
      <c r="A30" s="75">
        <v>42024</v>
      </c>
      <c r="B30" s="18">
        <v>9597.2702299871835</v>
      </c>
      <c r="C30" s="18">
        <v>9295.0670943196674</v>
      </c>
      <c r="D30" s="18">
        <v>9225.9626230236809</v>
      </c>
      <c r="E30" s="18">
        <v>9313.632474667842</v>
      </c>
      <c r="F30" s="18">
        <v>9679.7830315346291</v>
      </c>
      <c r="G30" s="18">
        <v>10406.927095171486</v>
      </c>
      <c r="H30" s="18">
        <v>11600.268487551408</v>
      </c>
      <c r="I30" s="18">
        <v>12724.505408635345</v>
      </c>
      <c r="J30" s="18">
        <v>13132.943776295197</v>
      </c>
      <c r="K30" s="18">
        <v>12949.352792852133</v>
      </c>
      <c r="L30" s="18">
        <v>12699.751568171112</v>
      </c>
      <c r="M30" s="18">
        <v>12459.433033664178</v>
      </c>
      <c r="N30" s="18">
        <v>12175.795278344836</v>
      </c>
      <c r="O30" s="18">
        <v>11957.136354244107</v>
      </c>
      <c r="P30" s="18">
        <v>11790.047931110532</v>
      </c>
      <c r="Q30" s="18">
        <v>11697.221029369655</v>
      </c>
      <c r="R30" s="18">
        <v>11713.723589679144</v>
      </c>
      <c r="S30" s="18">
        <v>12108.753627087537</v>
      </c>
      <c r="T30" s="18">
        <v>13220.613627939358</v>
      </c>
      <c r="U30" s="18">
        <v>13131.912366275854</v>
      </c>
      <c r="V30" s="18">
        <v>12549.165705347024</v>
      </c>
      <c r="W30" s="18">
        <v>11695.15820933097</v>
      </c>
      <c r="X30" s="18">
        <v>10643.119989601048</v>
      </c>
      <c r="Y30" s="18">
        <v>9514.7574284397379</v>
      </c>
      <c r="AA30" s="36">
        <f t="shared" si="0"/>
        <v>13220.613627939358</v>
      </c>
    </row>
    <row r="31" spans="1:33" ht="12" x14ac:dyDescent="0.25">
      <c r="A31" s="75">
        <v>42025</v>
      </c>
      <c r="B31" s="18">
        <v>8664.875572501056</v>
      </c>
      <c r="C31" s="18">
        <v>8219.3064441448532</v>
      </c>
      <c r="D31" s="18">
        <v>8035.7154607017892</v>
      </c>
      <c r="E31" s="18">
        <v>8034.6840506824456</v>
      </c>
      <c r="F31" s="18">
        <v>8243.0288745897451</v>
      </c>
      <c r="G31" s="18">
        <v>9083.6280403543387</v>
      </c>
      <c r="H31" s="18">
        <v>10709.130230839004</v>
      </c>
      <c r="I31" s="18">
        <v>11660.090268673306</v>
      </c>
      <c r="J31" s="18">
        <v>11865.340862522575</v>
      </c>
      <c r="K31" s="18">
        <v>11928.256873702501</v>
      </c>
      <c r="L31" s="18">
        <v>11992.20429490177</v>
      </c>
      <c r="M31" s="18">
        <v>11990.141474863085</v>
      </c>
      <c r="N31" s="18">
        <v>11965.387634398852</v>
      </c>
      <c r="O31" s="18">
        <v>11855.026762329144</v>
      </c>
      <c r="P31" s="18">
        <v>11758.074220510896</v>
      </c>
      <c r="Q31" s="18">
        <v>11659.058858653963</v>
      </c>
      <c r="R31" s="18">
        <v>11697.221029369655</v>
      </c>
      <c r="S31" s="18">
        <v>12213.95744906053</v>
      </c>
      <c r="T31" s="18">
        <v>13230.927728132787</v>
      </c>
      <c r="U31" s="18">
        <v>13193.796967436438</v>
      </c>
      <c r="V31" s="18">
        <v>12645.086837145929</v>
      </c>
      <c r="W31" s="18">
        <v>11767.356910684985</v>
      </c>
      <c r="X31" s="18">
        <v>10727.695611187179</v>
      </c>
      <c r="Y31" s="18">
        <v>9664.3118812444827</v>
      </c>
      <c r="AA31" s="36">
        <f t="shared" si="0"/>
        <v>13230.927728132787</v>
      </c>
    </row>
    <row r="32" spans="1:33" ht="12" x14ac:dyDescent="0.25">
      <c r="A32" s="75">
        <v>42026</v>
      </c>
      <c r="B32" s="18">
        <v>8824.74412549923</v>
      </c>
      <c r="C32" s="18">
        <v>8509.1326595802548</v>
      </c>
      <c r="D32" s="18">
        <v>8457.5621586131001</v>
      </c>
      <c r="E32" s="18">
        <v>8618.4621216306186</v>
      </c>
      <c r="F32" s="18">
        <v>9097.0363706057997</v>
      </c>
      <c r="G32" s="18">
        <v>10276.96943273426</v>
      </c>
      <c r="H32" s="18">
        <v>12374.857412078047</v>
      </c>
      <c r="I32" s="18">
        <v>13686.810956682421</v>
      </c>
      <c r="J32" s="18">
        <v>13491.874463026583</v>
      </c>
      <c r="K32" s="18">
        <v>13733.224407552858</v>
      </c>
      <c r="L32" s="18">
        <v>13563.041754361253</v>
      </c>
      <c r="M32" s="18">
        <v>13221.6450379587</v>
      </c>
      <c r="N32" s="18">
        <v>12831.772050647023</v>
      </c>
      <c r="O32" s="18">
        <v>12377.951642136077</v>
      </c>
      <c r="P32" s="18">
        <v>12058.214536139727</v>
      </c>
      <c r="Q32" s="18">
        <v>11884.937652890092</v>
      </c>
      <c r="R32" s="18">
        <v>12003.549805114544</v>
      </c>
      <c r="S32" s="18">
        <v>12803.92398012476</v>
      </c>
      <c r="T32" s="18">
        <v>14569.697933240081</v>
      </c>
      <c r="U32" s="18">
        <v>15053.429232311977</v>
      </c>
      <c r="V32" s="18">
        <v>15038.989492041173</v>
      </c>
      <c r="W32" s="18">
        <v>14575.886393356139</v>
      </c>
      <c r="X32" s="18">
        <v>13851.83655977731</v>
      </c>
      <c r="Y32" s="18">
        <v>12986.483553548482</v>
      </c>
      <c r="AA32" s="36">
        <f t="shared" si="0"/>
        <v>15053.429232311977</v>
      </c>
    </row>
    <row r="33" spans="1:27" ht="12" x14ac:dyDescent="0.25">
      <c r="A33" s="75">
        <v>42027</v>
      </c>
      <c r="B33" s="18">
        <v>12466.652903799579</v>
      </c>
      <c r="C33" s="18">
        <v>12340.820881439726</v>
      </c>
      <c r="D33" s="18">
        <v>12473.872773934982</v>
      </c>
      <c r="E33" s="18">
        <v>12769.887449486439</v>
      </c>
      <c r="F33" s="18">
        <v>13318.597579776948</v>
      </c>
      <c r="G33" s="18">
        <v>14662.524834980957</v>
      </c>
      <c r="H33" s="18">
        <v>16939.878157690437</v>
      </c>
      <c r="I33" s="18">
        <v>18040.392648329482</v>
      </c>
      <c r="J33" s="18">
        <v>17415.358176607588</v>
      </c>
      <c r="K33" s="18">
        <v>16372.602647051752</v>
      </c>
      <c r="L33" s="18">
        <v>15380.386208443728</v>
      </c>
      <c r="M33" s="18">
        <v>14280.903127824024</v>
      </c>
      <c r="N33" s="18">
        <v>13361.916800589357</v>
      </c>
      <c r="O33" s="18">
        <v>12595.579156217462</v>
      </c>
      <c r="P33" s="18">
        <v>12080.905556565274</v>
      </c>
      <c r="Q33" s="18">
        <v>11816.86459161345</v>
      </c>
      <c r="R33" s="18">
        <v>11838.524202019655</v>
      </c>
      <c r="S33" s="18">
        <v>12459.433033664178</v>
      </c>
      <c r="T33" s="18">
        <v>13943.632051498844</v>
      </c>
      <c r="U33" s="18">
        <v>14213.861476566724</v>
      </c>
      <c r="V33" s="18">
        <v>13989.014092349938</v>
      </c>
      <c r="W33" s="18">
        <v>13357.791160511984</v>
      </c>
      <c r="X33" s="18">
        <v>12367.637541942646</v>
      </c>
      <c r="Y33" s="18">
        <v>11380.578153431336</v>
      </c>
      <c r="AA33" s="36">
        <f t="shared" si="0"/>
        <v>18040.392648329482</v>
      </c>
    </row>
    <row r="34" spans="1:27" ht="12" x14ac:dyDescent="0.25">
      <c r="A34" s="75">
        <v>42028</v>
      </c>
      <c r="B34" s="18">
        <v>10658.591139891194</v>
      </c>
      <c r="C34" s="18">
        <v>10403.832865113458</v>
      </c>
      <c r="D34" s="18">
        <v>10387.330304803969</v>
      </c>
      <c r="E34" s="18">
        <v>10527.602067434624</v>
      </c>
      <c r="F34" s="18">
        <v>10942.228895210535</v>
      </c>
      <c r="G34" s="18">
        <v>12081.936966584617</v>
      </c>
      <c r="H34" s="18">
        <v>14082.872404110156</v>
      </c>
      <c r="I34" s="18">
        <v>15130.784983762705</v>
      </c>
      <c r="J34" s="18">
        <v>15120.470883569276</v>
      </c>
      <c r="K34" s="18">
        <v>14782.168397224752</v>
      </c>
      <c r="L34" s="18">
        <v>14347.944779081323</v>
      </c>
      <c r="M34" s="18">
        <v>13717.753257262713</v>
      </c>
      <c r="N34" s="18">
        <v>13157.697616759431</v>
      </c>
      <c r="O34" s="18">
        <v>12676.02913772622</v>
      </c>
      <c r="P34" s="18">
        <v>12279.967690298485</v>
      </c>
      <c r="Q34" s="18">
        <v>12050.994666004326</v>
      </c>
      <c r="R34" s="18">
        <v>12110.816447126223</v>
      </c>
      <c r="S34" s="18">
        <v>12654.369527320017</v>
      </c>
      <c r="T34" s="18">
        <v>13866.276300048114</v>
      </c>
      <c r="U34" s="18">
        <v>13895.155780589719</v>
      </c>
      <c r="V34" s="18">
        <v>13581.607134709428</v>
      </c>
      <c r="W34" s="18">
        <v>13052.493794786438</v>
      </c>
      <c r="X34" s="18">
        <v>12387.234332310163</v>
      </c>
      <c r="Y34" s="18">
        <v>11557.980676758343</v>
      </c>
      <c r="AA34" s="36">
        <f t="shared" si="0"/>
        <v>15130.784983762705</v>
      </c>
    </row>
    <row r="35" spans="1:27" ht="12" x14ac:dyDescent="0.25">
      <c r="A35" s="75">
        <v>42029</v>
      </c>
      <c r="B35" s="18">
        <v>10866.935963798491</v>
      </c>
      <c r="C35" s="18">
        <v>10518.319377260537</v>
      </c>
      <c r="D35" s="18">
        <v>10378.047614629881</v>
      </c>
      <c r="E35" s="18">
        <v>10418.27260538426</v>
      </c>
      <c r="F35" s="18">
        <v>10607.020638924041</v>
      </c>
      <c r="G35" s="18">
        <v>11045.369897144841</v>
      </c>
      <c r="H35" s="18">
        <v>11813.770361555422</v>
      </c>
      <c r="I35" s="18">
        <v>12777.10731962184</v>
      </c>
      <c r="J35" s="18">
        <v>13676.49685648899</v>
      </c>
      <c r="K35" s="18">
        <v>13624.926355521837</v>
      </c>
      <c r="L35" s="18">
        <v>13106.127115792277</v>
      </c>
      <c r="M35" s="18">
        <v>12538.851605153593</v>
      </c>
      <c r="N35" s="18">
        <v>12085.031196642647</v>
      </c>
      <c r="O35" s="18">
        <v>11726.100509911261</v>
      </c>
      <c r="P35" s="18">
        <v>11449.682624727322</v>
      </c>
      <c r="Q35" s="18">
        <v>11240.306390800681</v>
      </c>
      <c r="R35" s="18">
        <v>11148.510899079147</v>
      </c>
      <c r="S35" s="18">
        <v>11420.803144185715</v>
      </c>
      <c r="T35" s="18">
        <v>12348.040751575127</v>
      </c>
      <c r="U35" s="18">
        <v>12252.119619776222</v>
      </c>
      <c r="V35" s="18">
        <v>11835.429971961627</v>
      </c>
      <c r="W35" s="18">
        <v>11324.88201238681</v>
      </c>
      <c r="X35" s="18">
        <v>10627.648839310901</v>
      </c>
      <c r="Y35" s="18">
        <v>9831.4003043780576</v>
      </c>
      <c r="AA35" s="36">
        <f t="shared" si="0"/>
        <v>13676.49685648899</v>
      </c>
    </row>
    <row r="36" spans="1:27" ht="12" x14ac:dyDescent="0.25">
      <c r="A36" s="75">
        <v>42030</v>
      </c>
      <c r="B36" s="18">
        <v>9145.5126415149225</v>
      </c>
      <c r="C36" s="18">
        <v>8692.7236430233188</v>
      </c>
      <c r="D36" s="18">
        <v>8498.8185593868238</v>
      </c>
      <c r="E36" s="18">
        <v>8416.3057578393782</v>
      </c>
      <c r="F36" s="18">
        <v>8479.2217690193047</v>
      </c>
      <c r="G36" s="18">
        <v>8772.1422145127344</v>
      </c>
      <c r="H36" s="18">
        <v>9328.0722149386438</v>
      </c>
      <c r="I36" s="18">
        <v>10092.347039271854</v>
      </c>
      <c r="J36" s="18">
        <v>11162.950639349951</v>
      </c>
      <c r="K36" s="18">
        <v>11712.692179659802</v>
      </c>
      <c r="L36" s="18">
        <v>11959.199174282794</v>
      </c>
      <c r="M36" s="18">
        <v>11933.413923799217</v>
      </c>
      <c r="N36" s="18">
        <v>11918.974183528415</v>
      </c>
      <c r="O36" s="18">
        <v>11905.565853276954</v>
      </c>
      <c r="P36" s="18">
        <v>11826.147281787538</v>
      </c>
      <c r="Q36" s="18">
        <v>11741.571660201407</v>
      </c>
      <c r="R36" s="18">
        <v>11725.069099891918</v>
      </c>
      <c r="S36" s="18">
        <v>12021.083775443378</v>
      </c>
      <c r="T36" s="18">
        <v>12957.604073006876</v>
      </c>
      <c r="U36" s="18">
        <v>12926.661772426585</v>
      </c>
      <c r="V36" s="18">
        <v>12351.134981633157</v>
      </c>
      <c r="W36" s="18">
        <v>11534.258246313451</v>
      </c>
      <c r="X36" s="18">
        <v>10583.298208479149</v>
      </c>
      <c r="Y36" s="18">
        <v>9472.4696176466732</v>
      </c>
      <c r="AA36" s="36">
        <f t="shared" si="0"/>
        <v>12957.604073006876</v>
      </c>
    </row>
    <row r="37" spans="1:27" ht="12" x14ac:dyDescent="0.25">
      <c r="A37" s="75">
        <v>42031</v>
      </c>
      <c r="B37" s="18">
        <v>8556.5775204700349</v>
      </c>
      <c r="C37" s="18">
        <v>8013.0244402762419</v>
      </c>
      <c r="D37" s="18">
        <v>7774.7687258079941</v>
      </c>
      <c r="E37" s="18">
        <v>7710.8213046087249</v>
      </c>
      <c r="F37" s="18">
        <v>7926.3859986514244</v>
      </c>
      <c r="G37" s="18">
        <v>8688.5980029459461</v>
      </c>
      <c r="H37" s="18">
        <v>10273.875202676232</v>
      </c>
      <c r="I37" s="18">
        <v>11155.73076921455</v>
      </c>
      <c r="J37" s="18">
        <v>11521.881326081335</v>
      </c>
      <c r="K37" s="18">
        <v>11949.916484108706</v>
      </c>
      <c r="L37" s="18">
        <v>12435.710603219288</v>
      </c>
      <c r="M37" s="18">
        <v>12754.416299196293</v>
      </c>
      <c r="N37" s="18">
        <v>13014.331624070745</v>
      </c>
      <c r="O37" s="18">
        <v>13227.833498074759</v>
      </c>
      <c r="P37" s="18">
        <v>13325.817449912349</v>
      </c>
      <c r="Q37" s="18">
        <v>13449.586652233516</v>
      </c>
      <c r="R37" s="18">
        <v>13505.282793278042</v>
      </c>
      <c r="S37" s="18">
        <v>13607.392385193005</v>
      </c>
      <c r="T37" s="18">
        <v>14422.206300474023</v>
      </c>
      <c r="U37" s="18">
        <v>14328.347988713806</v>
      </c>
      <c r="V37" s="18">
        <v>13577.481494632057</v>
      </c>
      <c r="W37" s="18">
        <v>12457.370213625492</v>
      </c>
      <c r="X37" s="18">
        <v>11212.458320278418</v>
      </c>
      <c r="Y37" s="18">
        <v>9853.0599147842622</v>
      </c>
      <c r="AA37" s="36">
        <f t="shared" si="0"/>
        <v>14422.206300474023</v>
      </c>
    </row>
    <row r="38" spans="1:27" ht="12" x14ac:dyDescent="0.25">
      <c r="A38" s="75">
        <v>42032</v>
      </c>
      <c r="B38" s="18">
        <v>8711.2890233714934</v>
      </c>
      <c r="C38" s="18">
        <v>8084.1917316109129</v>
      </c>
      <c r="D38" s="18">
        <v>7777.8629558660241</v>
      </c>
      <c r="E38" s="18">
        <v>7656.1565735835429</v>
      </c>
      <c r="F38" s="18">
        <v>7806.7424364076296</v>
      </c>
      <c r="G38" s="18">
        <v>8539.043550141203</v>
      </c>
      <c r="H38" s="18">
        <v>10035.619488207984</v>
      </c>
      <c r="I38" s="18">
        <v>10976.265425848856</v>
      </c>
      <c r="J38" s="18">
        <v>11393.986483682796</v>
      </c>
      <c r="K38" s="18">
        <v>11956.104944224764</v>
      </c>
      <c r="L38" s="18">
        <v>12534.725965076221</v>
      </c>
      <c r="M38" s="18">
        <v>12942.13292271673</v>
      </c>
      <c r="N38" s="18">
        <v>13319.628989796291</v>
      </c>
      <c r="O38" s="18">
        <v>13633.177635676582</v>
      </c>
      <c r="P38" s="18">
        <v>13863.182069990084</v>
      </c>
      <c r="Q38" s="18">
        <v>14037.490363259061</v>
      </c>
      <c r="R38" s="18">
        <v>14097.31214438096</v>
      </c>
      <c r="S38" s="18">
        <v>14125.160214903222</v>
      </c>
      <c r="T38" s="18">
        <v>14824.456208017817</v>
      </c>
      <c r="U38" s="18">
        <v>14700.687005696649</v>
      </c>
      <c r="V38" s="18">
        <v>14017.893572891544</v>
      </c>
      <c r="W38" s="18">
        <v>12881.279731575491</v>
      </c>
      <c r="X38" s="18">
        <v>11696.189619350313</v>
      </c>
      <c r="Y38" s="18">
        <v>10380.110434668566</v>
      </c>
      <c r="AA38" s="36">
        <f t="shared" si="0"/>
        <v>14824.456208017817</v>
      </c>
    </row>
    <row r="39" spans="1:27" ht="12" x14ac:dyDescent="0.25">
      <c r="A39" s="75">
        <v>42033</v>
      </c>
      <c r="B39" s="18">
        <v>9228.0254430623681</v>
      </c>
      <c r="C39" s="18">
        <v>8578.2371308762395</v>
      </c>
      <c r="D39" s="18">
        <v>8261.5942549379197</v>
      </c>
      <c r="E39" s="18">
        <v>8148.1391528101822</v>
      </c>
      <c r="F39" s="18">
        <v>8302.8506557116416</v>
      </c>
      <c r="G39" s="18">
        <v>9075.3767601995951</v>
      </c>
      <c r="H39" s="18">
        <v>10581.235388440464</v>
      </c>
      <c r="I39" s="18">
        <v>11586.860157299949</v>
      </c>
      <c r="J39" s="18">
        <v>12020.052365424033</v>
      </c>
      <c r="K39" s="18">
        <v>12610.018896488265</v>
      </c>
      <c r="L39" s="18">
        <v>13046.30533467038</v>
      </c>
      <c r="M39" s="18">
        <v>13407.298841440452</v>
      </c>
      <c r="N39" s="18">
        <v>11748.791530336808</v>
      </c>
      <c r="O39" s="18">
        <v>13346.445650299211</v>
      </c>
      <c r="P39" s="18">
        <v>13205.142477649211</v>
      </c>
      <c r="Q39" s="18">
        <v>13261.87002871308</v>
      </c>
      <c r="R39" s="18">
        <v>13470.214852620378</v>
      </c>
      <c r="S39" s="18">
        <v>14015.830752852857</v>
      </c>
      <c r="T39" s="18">
        <v>14701.718415715994</v>
      </c>
      <c r="U39" s="18">
        <v>14532.567172543731</v>
      </c>
      <c r="V39" s="18">
        <v>14063.275613742639</v>
      </c>
      <c r="W39" s="18">
        <v>13182.451457223664</v>
      </c>
      <c r="X39" s="18">
        <v>12102.565166971479</v>
      </c>
      <c r="Y39" s="18">
        <v>10867.967373817835</v>
      </c>
      <c r="AA39" s="36">
        <f t="shared" si="0"/>
        <v>14701.718415715994</v>
      </c>
    </row>
    <row r="40" spans="1:27" ht="12" x14ac:dyDescent="0.25">
      <c r="A40" s="75">
        <v>42034</v>
      </c>
      <c r="B40" s="18">
        <v>9959.2951467765979</v>
      </c>
      <c r="C40" s="18">
        <v>9413.6792465441195</v>
      </c>
      <c r="D40" s="18">
        <v>9140.355591418207</v>
      </c>
      <c r="E40" s="18">
        <v>9080.5338102963105</v>
      </c>
      <c r="F40" s="18">
        <v>9291.9728642616374</v>
      </c>
      <c r="G40" s="18">
        <v>10111.943829639371</v>
      </c>
      <c r="H40" s="18">
        <v>11793.14216116856</v>
      </c>
      <c r="I40" s="18">
        <v>12811.143850260161</v>
      </c>
      <c r="J40" s="18">
        <v>13317.566169757605</v>
      </c>
      <c r="K40" s="18">
        <v>13797.171828752129</v>
      </c>
      <c r="L40" s="18">
        <v>14060.181383684609</v>
      </c>
      <c r="M40" s="18">
        <v>14026.144853046288</v>
      </c>
      <c r="N40" s="18">
        <v>13875.5589902222</v>
      </c>
      <c r="O40" s="18">
        <v>13698.156466895194</v>
      </c>
      <c r="P40" s="18">
        <v>13500.125743181326</v>
      </c>
      <c r="Q40" s="18">
        <v>13385.639231034247</v>
      </c>
      <c r="R40" s="18">
        <v>13462.994982484977</v>
      </c>
      <c r="S40" s="18">
        <v>13924.035261131325</v>
      </c>
      <c r="T40" s="18">
        <v>14737.817766393</v>
      </c>
      <c r="U40" s="18">
        <v>14610.954334013803</v>
      </c>
      <c r="V40" s="18">
        <v>14031.301903143003</v>
      </c>
      <c r="W40" s="18">
        <v>13183.482867243007</v>
      </c>
      <c r="X40" s="18">
        <v>12001.486985075859</v>
      </c>
      <c r="Y40" s="18">
        <v>10776.171882096301</v>
      </c>
      <c r="AA40" s="36">
        <f t="shared" si="0"/>
        <v>14737.817766393</v>
      </c>
    </row>
    <row r="41" spans="1:27" ht="12" x14ac:dyDescent="0.25">
      <c r="A41" s="75">
        <v>42035</v>
      </c>
      <c r="B41" s="18">
        <v>9860.2797849196631</v>
      </c>
      <c r="C41" s="18">
        <v>9329.1036249579884</v>
      </c>
      <c r="D41" s="18">
        <v>9111.4761108766015</v>
      </c>
      <c r="E41" s="18">
        <v>9018.6492091357268</v>
      </c>
      <c r="F41" s="18">
        <v>9162.0152018244116</v>
      </c>
      <c r="G41" s="18">
        <v>9937.6355363703933</v>
      </c>
      <c r="H41" s="18">
        <v>11513.630045926591</v>
      </c>
      <c r="I41" s="18">
        <v>12456.33880360615</v>
      </c>
      <c r="J41" s="18">
        <v>12832.803460666366</v>
      </c>
      <c r="K41" s="18">
        <v>13314.471939699575</v>
      </c>
      <c r="L41" s="18">
        <v>13665.151346276216</v>
      </c>
      <c r="M41" s="18">
        <v>13859.056429912713</v>
      </c>
      <c r="N41" s="18">
        <v>13899.281420667092</v>
      </c>
      <c r="O41" s="18">
        <v>13847.710919699939</v>
      </c>
      <c r="P41" s="18">
        <v>13751.789787901034</v>
      </c>
      <c r="Q41" s="18">
        <v>13807.485928945558</v>
      </c>
      <c r="R41" s="18">
        <v>13728.067357456142</v>
      </c>
      <c r="S41" s="18">
        <v>13854.93078983534</v>
      </c>
      <c r="T41" s="18">
        <v>14450.054370996286</v>
      </c>
      <c r="U41" s="18">
        <v>14220.049936682783</v>
      </c>
      <c r="V41" s="18">
        <v>13590.889824883516</v>
      </c>
      <c r="W41" s="18">
        <v>12790.515649873301</v>
      </c>
      <c r="X41" s="18">
        <v>11859.152402406517</v>
      </c>
      <c r="Y41" s="18">
        <v>10779.266112154331</v>
      </c>
      <c r="AA41" s="36">
        <f t="shared" si="0"/>
        <v>14450.054370996286</v>
      </c>
    </row>
    <row r="42" spans="1:27" ht="12" x14ac:dyDescent="0.25">
      <c r="A42" s="75">
        <v>42036</v>
      </c>
      <c r="B42" s="18">
        <v>9773.6413432948466</v>
      </c>
      <c r="C42" s="18">
        <v>9090.8479104897397</v>
      </c>
      <c r="D42" s="18">
        <v>8661.7813424430278</v>
      </c>
      <c r="E42" s="18">
        <v>8435.9025482068973</v>
      </c>
      <c r="F42" s="18">
        <v>8394.6461474331736</v>
      </c>
      <c r="G42" s="18">
        <v>8593.7082811663859</v>
      </c>
      <c r="H42" s="18">
        <v>9119.727391031347</v>
      </c>
      <c r="I42" s="18">
        <v>9880.907985306525</v>
      </c>
      <c r="J42" s="18">
        <v>11245.463440897394</v>
      </c>
      <c r="K42" s="18">
        <v>12525.443274902134</v>
      </c>
      <c r="L42" s="18">
        <v>13377.387950879502</v>
      </c>
      <c r="M42" s="18">
        <v>13843.585279622566</v>
      </c>
      <c r="N42" s="18">
        <v>14187.044816063806</v>
      </c>
      <c r="O42" s="18">
        <v>14393.326819932417</v>
      </c>
      <c r="P42" s="18">
        <v>14522.2530723503</v>
      </c>
      <c r="Q42" s="18">
        <v>14567.635113201395</v>
      </c>
      <c r="R42" s="18">
        <v>14456.242831112344</v>
      </c>
      <c r="S42" s="18">
        <v>14181.887765967091</v>
      </c>
      <c r="T42" s="18">
        <v>14501.624871963439</v>
      </c>
      <c r="U42" s="18">
        <v>14215.924296605412</v>
      </c>
      <c r="V42" s="18">
        <v>13470.214852620378</v>
      </c>
      <c r="W42" s="18">
        <v>12628.58427683644</v>
      </c>
      <c r="X42" s="18">
        <v>11717.849229756517</v>
      </c>
      <c r="Y42" s="18">
        <v>10673.030880161996</v>
      </c>
      <c r="AA42" s="36">
        <f t="shared" si="0"/>
        <v>14567.635113201395</v>
      </c>
    </row>
    <row r="43" spans="1:27" ht="12" x14ac:dyDescent="0.25">
      <c r="A43" s="75">
        <v>42037</v>
      </c>
      <c r="B43" s="18">
        <v>9643.6836808576209</v>
      </c>
      <c r="C43" s="18">
        <v>8948.5133278203975</v>
      </c>
      <c r="D43" s="18">
        <v>8503.9756094835393</v>
      </c>
      <c r="E43" s="18">
        <v>8254.3743848025188</v>
      </c>
      <c r="F43" s="18">
        <v>8166.7045331583577</v>
      </c>
      <c r="G43" s="18">
        <v>8248.1859246864587</v>
      </c>
      <c r="H43" s="18">
        <v>8592.6768711470413</v>
      </c>
      <c r="I43" s="18">
        <v>9191.9260923853599</v>
      </c>
      <c r="J43" s="18">
        <v>10707.067410800317</v>
      </c>
      <c r="K43" s="18">
        <v>12098.439526894106</v>
      </c>
      <c r="L43" s="18">
        <v>12956.572662987533</v>
      </c>
      <c r="M43" s="18">
        <v>13498.062923142641</v>
      </c>
      <c r="N43" s="18">
        <v>14170.542255754317</v>
      </c>
      <c r="O43" s="18">
        <v>14644.990864652125</v>
      </c>
      <c r="P43" s="18">
        <v>14979.167710919277</v>
      </c>
      <c r="Q43" s="18">
        <v>15132.847803801393</v>
      </c>
      <c r="R43" s="18">
        <v>15114.282423453216</v>
      </c>
      <c r="S43" s="18">
        <v>14817.236337882416</v>
      </c>
      <c r="T43" s="18">
        <v>14812.0792877857</v>
      </c>
      <c r="U43" s="18">
        <v>14118.971754787164</v>
      </c>
      <c r="V43" s="18">
        <v>13467.120622562348</v>
      </c>
      <c r="W43" s="18">
        <v>13068.996355095927</v>
      </c>
      <c r="X43" s="18">
        <v>12529.568914979505</v>
      </c>
      <c r="Y43" s="18">
        <v>11213.489730297761</v>
      </c>
      <c r="AA43" s="36">
        <f t="shared" si="0"/>
        <v>15132.847803801393</v>
      </c>
    </row>
    <row r="44" spans="1:27" ht="12" x14ac:dyDescent="0.25">
      <c r="A44" s="75">
        <v>42038</v>
      </c>
      <c r="B44" s="18">
        <v>10022.211157956524</v>
      </c>
      <c r="C44" s="18">
        <v>9032.0575393871859</v>
      </c>
      <c r="D44" s="18">
        <v>8646.3101921528814</v>
      </c>
      <c r="E44" s="18">
        <v>8482.3159990773347</v>
      </c>
      <c r="F44" s="18">
        <v>8587.5198210503258</v>
      </c>
      <c r="G44" s="18">
        <v>9272.3760738941201</v>
      </c>
      <c r="H44" s="18">
        <v>10652.402679775136</v>
      </c>
      <c r="I44" s="18">
        <v>11495.064665578417</v>
      </c>
      <c r="J44" s="18">
        <v>12261.40230995031</v>
      </c>
      <c r="K44" s="18">
        <v>13235.05336821016</v>
      </c>
      <c r="L44" s="18">
        <v>14207.673016450666</v>
      </c>
      <c r="M44" s="18">
        <v>14881.183759081685</v>
      </c>
      <c r="N44" s="18">
        <v>15404.108638888618</v>
      </c>
      <c r="O44" s="18">
        <v>15809.45277649044</v>
      </c>
      <c r="P44" s="18">
        <v>16104.436042022557</v>
      </c>
      <c r="Q44" s="18">
        <v>16224.079604266351</v>
      </c>
      <c r="R44" s="18">
        <v>16020.891830455768</v>
      </c>
      <c r="S44" s="18">
        <v>15745.50535529117</v>
      </c>
      <c r="T44" s="18">
        <v>16173.540513318541</v>
      </c>
      <c r="U44" s="18">
        <v>15963.132869372557</v>
      </c>
      <c r="V44" s="18">
        <v>15062.711922486063</v>
      </c>
      <c r="W44" s="18">
        <v>14024.082033007602</v>
      </c>
      <c r="X44" s="18">
        <v>12730.693868751403</v>
      </c>
      <c r="Y44" s="18">
        <v>11331.07047250287</v>
      </c>
      <c r="AA44" s="36">
        <f t="shared" si="0"/>
        <v>16224.079604266351</v>
      </c>
    </row>
    <row r="45" spans="1:27" ht="12" x14ac:dyDescent="0.25">
      <c r="A45" s="75">
        <v>42039</v>
      </c>
      <c r="B45" s="18">
        <v>10136.697670103604</v>
      </c>
      <c r="C45" s="18">
        <v>9432.244626892294</v>
      </c>
      <c r="D45" s="18">
        <v>9008.3351089422958</v>
      </c>
      <c r="E45" s="18">
        <v>8802.0531050736827</v>
      </c>
      <c r="F45" s="18">
        <v>8847.4351459247773</v>
      </c>
      <c r="G45" s="18">
        <v>9451.8414172598114</v>
      </c>
      <c r="H45" s="18">
        <v>10832.89943316017</v>
      </c>
      <c r="I45" s="18">
        <v>11648.744758460532</v>
      </c>
      <c r="J45" s="18">
        <v>12363.511901865273</v>
      </c>
      <c r="K45" s="18">
        <v>13392.859101169648</v>
      </c>
      <c r="L45" s="18">
        <v>14315.971068481687</v>
      </c>
      <c r="M45" s="18">
        <v>14993.607451190079</v>
      </c>
      <c r="N45" s="18">
        <v>15522.72079111307</v>
      </c>
      <c r="O45" s="18">
        <v>15854.834817341534</v>
      </c>
      <c r="P45" s="18">
        <v>16077.619381519637</v>
      </c>
      <c r="Q45" s="18">
        <v>16205.514223918175</v>
      </c>
      <c r="R45" s="18">
        <v>16086.902071693723</v>
      </c>
      <c r="S45" s="18">
        <v>15753.756635445916</v>
      </c>
      <c r="T45" s="18">
        <v>16189.011663608688</v>
      </c>
      <c r="U45" s="18">
        <v>16107.530272080585</v>
      </c>
      <c r="V45" s="18">
        <v>15320.564427321829</v>
      </c>
      <c r="W45" s="18">
        <v>14224.175576760155</v>
      </c>
      <c r="X45" s="18">
        <v>13006.080343916001</v>
      </c>
      <c r="Y45" s="18">
        <v>11615.739637841554</v>
      </c>
      <c r="AA45" s="36">
        <f t="shared" si="0"/>
        <v>16205.514223918175</v>
      </c>
    </row>
    <row r="46" spans="1:27" ht="12" x14ac:dyDescent="0.25">
      <c r="A46" s="75">
        <v>42040</v>
      </c>
      <c r="B46" s="18">
        <v>10439.932215790464</v>
      </c>
      <c r="C46" s="18">
        <v>9664.3118812444827</v>
      </c>
      <c r="D46" s="18">
        <v>9246.5908234105427</v>
      </c>
      <c r="E46" s="18">
        <v>9025.8690792711277</v>
      </c>
      <c r="F46" s="18">
        <v>9064.0312499868214</v>
      </c>
      <c r="G46" s="18">
        <v>9735.4791725791529</v>
      </c>
      <c r="H46" s="18">
        <v>11184.610249756155</v>
      </c>
      <c r="I46" s="18">
        <v>12005.612625153231</v>
      </c>
      <c r="J46" s="18">
        <v>12727.599638693373</v>
      </c>
      <c r="K46" s="18">
        <v>13806.454518926215</v>
      </c>
      <c r="L46" s="18">
        <v>14747.100456567088</v>
      </c>
      <c r="M46" s="18">
        <v>15448.45926972037</v>
      </c>
      <c r="N46" s="18">
        <v>15887.839937960513</v>
      </c>
      <c r="O46" s="18">
        <v>16195.200123724746</v>
      </c>
      <c r="P46" s="18">
        <v>16383.948157264525</v>
      </c>
      <c r="Q46" s="18">
        <v>16297.309715639709</v>
      </c>
      <c r="R46" s="18">
        <v>15952.818769179126</v>
      </c>
      <c r="S46" s="18">
        <v>15664.023963763069</v>
      </c>
      <c r="T46" s="18">
        <v>16059.054001171462</v>
      </c>
      <c r="U46" s="18">
        <v>15843.489307128761</v>
      </c>
      <c r="V46" s="18">
        <v>15054.46064233132</v>
      </c>
      <c r="W46" s="18">
        <v>13983.857042253223</v>
      </c>
      <c r="X46" s="18">
        <v>12686.343237919651</v>
      </c>
      <c r="Y46" s="18">
        <v>11293.939711806519</v>
      </c>
      <c r="AA46" s="36">
        <f t="shared" si="0"/>
        <v>16383.948157264525</v>
      </c>
    </row>
    <row r="47" spans="1:27" ht="12" x14ac:dyDescent="0.25">
      <c r="A47" s="75">
        <v>42041</v>
      </c>
      <c r="B47" s="18">
        <v>10110.912419620028</v>
      </c>
      <c r="C47" s="18">
        <v>9308.4754245711265</v>
      </c>
      <c r="D47" s="18">
        <v>8888.691546698501</v>
      </c>
      <c r="E47" s="18">
        <v>8673.1268526558015</v>
      </c>
      <c r="F47" s="18">
        <v>8735.0114538163853</v>
      </c>
      <c r="G47" s="18">
        <v>9353.8574654222211</v>
      </c>
      <c r="H47" s="18">
        <v>10788.54880232842</v>
      </c>
      <c r="I47" s="18">
        <v>11614.708227822211</v>
      </c>
      <c r="J47" s="18">
        <v>12364.543311884616</v>
      </c>
      <c r="K47" s="18">
        <v>13226.802088055416</v>
      </c>
      <c r="L47" s="18">
        <v>13976.63717211782</v>
      </c>
      <c r="M47" s="18">
        <v>14523.284482369643</v>
      </c>
      <c r="N47" s="18">
        <v>14966.790790687159</v>
      </c>
      <c r="O47" s="18">
        <v>15379.354798424383</v>
      </c>
      <c r="P47" s="18">
        <v>15551.600271654675</v>
      </c>
      <c r="Q47" s="18">
        <v>15655.772683608324</v>
      </c>
      <c r="R47" s="18">
        <v>15556.757321751391</v>
      </c>
      <c r="S47" s="18">
        <v>15430.925299391536</v>
      </c>
      <c r="T47" s="18">
        <v>15871.337377651023</v>
      </c>
      <c r="U47" s="18">
        <v>15760.976505581317</v>
      </c>
      <c r="V47" s="18">
        <v>14986.387581054678</v>
      </c>
      <c r="W47" s="18">
        <v>13934.349361324756</v>
      </c>
      <c r="X47" s="18">
        <v>12663.652217494104</v>
      </c>
      <c r="Y47" s="18">
        <v>11226.89806054922</v>
      </c>
      <c r="AA47" s="36">
        <f t="shared" si="0"/>
        <v>15871.337377651023</v>
      </c>
    </row>
    <row r="48" spans="1:27" ht="12" x14ac:dyDescent="0.25">
      <c r="A48" s="75">
        <v>42042</v>
      </c>
      <c r="B48" s="18">
        <v>10013.959877801781</v>
      </c>
      <c r="C48" s="18">
        <v>9272.3760738941201</v>
      </c>
      <c r="D48" s="18">
        <v>8763.8909343579908</v>
      </c>
      <c r="E48" s="18">
        <v>8529.7608599671148</v>
      </c>
      <c r="F48" s="18">
        <v>8565.8602106441231</v>
      </c>
      <c r="G48" s="18">
        <v>9200.1773725401054</v>
      </c>
      <c r="H48" s="18">
        <v>10619.397559156158</v>
      </c>
      <c r="I48" s="18">
        <v>11489.907615481701</v>
      </c>
      <c r="J48" s="18">
        <v>12042.743385849581</v>
      </c>
      <c r="K48" s="18">
        <v>12755.447709215636</v>
      </c>
      <c r="L48" s="18">
        <v>13429.989861865999</v>
      </c>
      <c r="M48" s="18">
        <v>14056.055743607236</v>
      </c>
      <c r="N48" s="18">
        <v>14426.331940551396</v>
      </c>
      <c r="O48" s="18">
        <v>14487.185131692637</v>
      </c>
      <c r="P48" s="18">
        <v>14963.696560629131</v>
      </c>
      <c r="Q48" s="18">
        <v>15097.779863143729</v>
      </c>
      <c r="R48" s="18">
        <v>15059.617692428035</v>
      </c>
      <c r="S48" s="18">
        <v>14961.633740590445</v>
      </c>
      <c r="T48" s="18">
        <v>15010.110011499568</v>
      </c>
      <c r="U48" s="18">
        <v>14615.079974091175</v>
      </c>
      <c r="V48" s="18">
        <v>14037.490363259061</v>
      </c>
      <c r="W48" s="18">
        <v>13070.02776511527</v>
      </c>
      <c r="X48" s="18">
        <v>12168.575408209435</v>
      </c>
      <c r="Y48" s="18">
        <v>11049.495537222214</v>
      </c>
      <c r="AA48" s="36">
        <f t="shared" si="0"/>
        <v>15097.779863143729</v>
      </c>
    </row>
    <row r="49" spans="1:27" ht="12" x14ac:dyDescent="0.25">
      <c r="A49" s="75">
        <v>42043</v>
      </c>
      <c r="B49" s="18">
        <v>10024.27397799521</v>
      </c>
      <c r="C49" s="18">
        <v>9249.6850534685727</v>
      </c>
      <c r="D49" s="18">
        <v>8787.6133648028808</v>
      </c>
      <c r="E49" s="18">
        <v>8554.5147004313494</v>
      </c>
      <c r="F49" s="18">
        <v>8536.9807301025176</v>
      </c>
      <c r="G49" s="18">
        <v>8728.8229937003252</v>
      </c>
      <c r="H49" s="18">
        <v>9259.9991536620018</v>
      </c>
      <c r="I49" s="18">
        <v>10002.614367589007</v>
      </c>
      <c r="J49" s="18">
        <v>11380.578153431336</v>
      </c>
      <c r="K49" s="18">
        <v>12790.515649873301</v>
      </c>
      <c r="L49" s="18">
        <v>13842.553869603224</v>
      </c>
      <c r="M49" s="18">
        <v>14486.153721673292</v>
      </c>
      <c r="N49" s="18">
        <v>14915.220289720006</v>
      </c>
      <c r="O49" s="18">
        <v>15123.565113627305</v>
      </c>
      <c r="P49" s="18">
        <v>15255.585596103216</v>
      </c>
      <c r="Q49" s="18">
        <v>15173.072794555772</v>
      </c>
      <c r="R49" s="18">
        <v>14988.450401093363</v>
      </c>
      <c r="S49" s="18">
        <v>14716.158155986795</v>
      </c>
      <c r="T49" s="18">
        <v>14887.372219197743</v>
      </c>
      <c r="U49" s="18">
        <v>14537.724222640447</v>
      </c>
      <c r="V49" s="18">
        <v>13810.580159003588</v>
      </c>
      <c r="W49" s="18">
        <v>12986.483553548482</v>
      </c>
      <c r="X49" s="18">
        <v>12081.936966584617</v>
      </c>
      <c r="Y49" s="18">
        <v>11101.066038189367</v>
      </c>
      <c r="AA49" s="36">
        <f t="shared" si="0"/>
        <v>15255.585596103216</v>
      </c>
    </row>
    <row r="50" spans="1:27" ht="12" x14ac:dyDescent="0.25">
      <c r="A50" s="75">
        <v>42044</v>
      </c>
      <c r="B50" s="18">
        <v>10067.593198807619</v>
      </c>
      <c r="C50" s="18">
        <v>9307.4440145517838</v>
      </c>
      <c r="D50" s="18">
        <v>8846.4037359054346</v>
      </c>
      <c r="E50" s="18">
        <v>8606.0852013985022</v>
      </c>
      <c r="F50" s="18">
        <v>8552.4518803926621</v>
      </c>
      <c r="G50" s="18">
        <v>8715.4146634488661</v>
      </c>
      <c r="H50" s="18">
        <v>9099.0991906444851</v>
      </c>
      <c r="I50" s="18">
        <v>9689.0657217087155</v>
      </c>
      <c r="J50" s="18">
        <v>10767.920601941558</v>
      </c>
      <c r="K50" s="18">
        <v>11752.917170414181</v>
      </c>
      <c r="L50" s="18">
        <v>12403.736892619652</v>
      </c>
      <c r="M50" s="18">
        <v>12739.976558925491</v>
      </c>
      <c r="N50" s="18">
        <v>13050.430974747753</v>
      </c>
      <c r="O50" s="18">
        <v>13238.14759826819</v>
      </c>
      <c r="P50" s="18">
        <v>13320.660399815633</v>
      </c>
      <c r="Q50" s="18">
        <v>13251.555928519649</v>
      </c>
      <c r="R50" s="18">
        <v>13086.530325424759</v>
      </c>
      <c r="S50" s="18">
        <v>13035.991234476949</v>
      </c>
      <c r="T50" s="18">
        <v>13635.240455715268</v>
      </c>
      <c r="U50" s="18">
        <v>13726.004537417457</v>
      </c>
      <c r="V50" s="18">
        <v>13052.493794786438</v>
      </c>
      <c r="W50" s="18">
        <v>12150.010027861259</v>
      </c>
      <c r="X50" s="18">
        <v>11180.484609678782</v>
      </c>
      <c r="Y50" s="18">
        <v>9958.2637367572552</v>
      </c>
      <c r="AA50" s="36">
        <f t="shared" si="0"/>
        <v>13726.004537417457</v>
      </c>
    </row>
    <row r="51" spans="1:27" ht="12" x14ac:dyDescent="0.25">
      <c r="A51" s="75">
        <v>42045</v>
      </c>
      <c r="B51" s="18">
        <v>8945.4190977623693</v>
      </c>
      <c r="C51" s="18">
        <v>8372.9865370269708</v>
      </c>
      <c r="D51" s="18">
        <v>8135.7622325780658</v>
      </c>
      <c r="E51" s="18">
        <v>8097.600061862373</v>
      </c>
      <c r="F51" s="18">
        <v>8290.4737354795252</v>
      </c>
      <c r="G51" s="18">
        <v>9093.9421405477697</v>
      </c>
      <c r="H51" s="18">
        <v>10674.062290181339</v>
      </c>
      <c r="I51" s="18">
        <v>11590.985797377321</v>
      </c>
      <c r="J51" s="18">
        <v>11983.953014747027</v>
      </c>
      <c r="K51" s="18">
        <v>12472.841363915637</v>
      </c>
      <c r="L51" s="18">
        <v>13013.300214051402</v>
      </c>
      <c r="M51" s="18">
        <v>13365.011030647385</v>
      </c>
      <c r="N51" s="18">
        <v>13690.936596759793</v>
      </c>
      <c r="O51" s="18">
        <v>13944.663461518187</v>
      </c>
      <c r="P51" s="18">
        <v>14049.867283491178</v>
      </c>
      <c r="Q51" s="18">
        <v>14159.196745541543</v>
      </c>
      <c r="R51" s="18">
        <v>14178.793535909061</v>
      </c>
      <c r="S51" s="18">
        <v>14100.406374438988</v>
      </c>
      <c r="T51" s="18">
        <v>14658.399194903584</v>
      </c>
      <c r="U51" s="18">
        <v>14796.608137495554</v>
      </c>
      <c r="V51" s="18">
        <v>14064.307023761981</v>
      </c>
      <c r="W51" s="18">
        <v>13020.520084186803</v>
      </c>
      <c r="X51" s="18">
        <v>11785.922291033159</v>
      </c>
      <c r="Y51" s="18">
        <v>10443.026445848494</v>
      </c>
      <c r="AA51" s="36">
        <f t="shared" si="0"/>
        <v>14796.608137495554</v>
      </c>
    </row>
    <row r="52" spans="1:27" ht="12" x14ac:dyDescent="0.25">
      <c r="A52" s="75">
        <v>42046</v>
      </c>
      <c r="B52" s="18">
        <v>9366.2343856543375</v>
      </c>
      <c r="C52" s="18">
        <v>8693.7550530426615</v>
      </c>
      <c r="D52" s="18">
        <v>8367.8294869302554</v>
      </c>
      <c r="E52" s="18">
        <v>8260.562844918577</v>
      </c>
      <c r="F52" s="18">
        <v>8399.8031975298891</v>
      </c>
      <c r="G52" s="18">
        <v>9156.8581517276962</v>
      </c>
      <c r="H52" s="18">
        <v>10735.946891341922</v>
      </c>
      <c r="I52" s="18">
        <v>11646.681938421845</v>
      </c>
      <c r="J52" s="18">
        <v>12108.753627087537</v>
      </c>
      <c r="K52" s="18">
        <v>12726.56822867403</v>
      </c>
      <c r="L52" s="18">
        <v>13281.466819080597</v>
      </c>
      <c r="M52" s="18">
        <v>13790.983368636071</v>
      </c>
      <c r="N52" s="18">
        <v>14219.01852666344</v>
      </c>
      <c r="O52" s="18">
        <v>14596.514593743001</v>
      </c>
      <c r="P52" s="18">
        <v>14824.456208017817</v>
      </c>
      <c r="Q52" s="18">
        <v>15059.617692428035</v>
      </c>
      <c r="R52" s="18">
        <v>15127.690753704677</v>
      </c>
      <c r="S52" s="18">
        <v>14994.638861209422</v>
      </c>
      <c r="T52" s="18">
        <v>15397.92017877256</v>
      </c>
      <c r="U52" s="18">
        <v>15448.45926972037</v>
      </c>
      <c r="V52" s="18">
        <v>14796.608137495554</v>
      </c>
      <c r="W52" s="18">
        <v>13536.225093858333</v>
      </c>
      <c r="X52" s="18">
        <v>12199.517708789726</v>
      </c>
      <c r="Y52" s="18">
        <v>10760.700731806157</v>
      </c>
      <c r="AA52" s="36">
        <f t="shared" si="0"/>
        <v>15448.45926972037</v>
      </c>
    </row>
    <row r="53" spans="1:27" ht="12" x14ac:dyDescent="0.25">
      <c r="A53" s="75">
        <v>42047</v>
      </c>
      <c r="B53" s="18">
        <v>9513.7260184203951</v>
      </c>
      <c r="C53" s="18">
        <v>8821.6498954412018</v>
      </c>
      <c r="D53" s="18">
        <v>8397.7403774912036</v>
      </c>
      <c r="E53" s="18">
        <v>8220.3378541641978</v>
      </c>
      <c r="F53" s="18">
        <v>8314.1961659244153</v>
      </c>
      <c r="G53" s="18">
        <v>8983.5812684780612</v>
      </c>
      <c r="H53" s="18">
        <v>10470.874516370755</v>
      </c>
      <c r="I53" s="18">
        <v>11286.719841671118</v>
      </c>
      <c r="J53" s="18">
        <v>11916.911363489728</v>
      </c>
      <c r="K53" s="18">
        <v>12722.442588596659</v>
      </c>
      <c r="L53" s="18">
        <v>13423.801401749941</v>
      </c>
      <c r="M53" s="18">
        <v>13989.014092349938</v>
      </c>
      <c r="N53" s="18">
        <v>14408.797970222564</v>
      </c>
      <c r="O53" s="18">
        <v>14751.226096644459</v>
      </c>
      <c r="P53" s="18">
        <v>14838.89594828862</v>
      </c>
      <c r="Q53" s="18">
        <v>14702.749825735336</v>
      </c>
      <c r="R53" s="18">
        <v>14519.15884229227</v>
      </c>
      <c r="S53" s="18">
        <v>14553.195372930591</v>
      </c>
      <c r="T53" s="18">
        <v>15225.674705542267</v>
      </c>
      <c r="U53" s="18">
        <v>15058.586282408693</v>
      </c>
      <c r="V53" s="18">
        <v>14350.007599120008</v>
      </c>
      <c r="W53" s="18">
        <v>13296.937969370743</v>
      </c>
      <c r="X53" s="18">
        <v>11823.05305172951</v>
      </c>
      <c r="Y53" s="18">
        <v>10326.477113662728</v>
      </c>
      <c r="AA53" s="36">
        <f t="shared" si="0"/>
        <v>15225.674705542267</v>
      </c>
    </row>
    <row r="54" spans="1:27" ht="12" x14ac:dyDescent="0.25">
      <c r="A54" s="75">
        <v>42048</v>
      </c>
      <c r="B54" s="18">
        <v>9238.3395432557991</v>
      </c>
      <c r="C54" s="18">
        <v>8550.3890603539767</v>
      </c>
      <c r="D54" s="18">
        <v>8229.6205443382842</v>
      </c>
      <c r="E54" s="18">
        <v>8104.8199319977739</v>
      </c>
      <c r="F54" s="18">
        <v>8249.2173347058033</v>
      </c>
      <c r="G54" s="18">
        <v>8982.5498584587185</v>
      </c>
      <c r="H54" s="18">
        <v>10536.884757608712</v>
      </c>
      <c r="I54" s="18">
        <v>11495.064665578417</v>
      </c>
      <c r="J54" s="18">
        <v>11998.39275501783</v>
      </c>
      <c r="K54" s="18">
        <v>12319.161271033521</v>
      </c>
      <c r="L54" s="18">
        <v>12605.893256410893</v>
      </c>
      <c r="M54" s="18">
        <v>12706.971438306513</v>
      </c>
      <c r="N54" s="18">
        <v>12762.667579351039</v>
      </c>
      <c r="O54" s="18">
        <v>12746.165019041549</v>
      </c>
      <c r="P54" s="18">
        <v>12689.437467977681</v>
      </c>
      <c r="Q54" s="18">
        <v>12600.736206314177</v>
      </c>
      <c r="R54" s="18">
        <v>12512.034944650673</v>
      </c>
      <c r="S54" s="18">
        <v>12514.097764689361</v>
      </c>
      <c r="T54" s="18">
        <v>13241.241828326218</v>
      </c>
      <c r="U54" s="18">
        <v>13522.816763606874</v>
      </c>
      <c r="V54" s="18">
        <v>13092.718785540817</v>
      </c>
      <c r="W54" s="18">
        <v>12350.103571613814</v>
      </c>
      <c r="X54" s="18">
        <v>11353.761492928417</v>
      </c>
      <c r="Y54" s="18">
        <v>10214.053421554334</v>
      </c>
      <c r="AA54" s="36">
        <f t="shared" si="0"/>
        <v>13522.816763606874</v>
      </c>
    </row>
    <row r="55" spans="1:27" ht="12" x14ac:dyDescent="0.25">
      <c r="A55" s="75">
        <v>42049</v>
      </c>
      <c r="B55" s="18">
        <v>9315.6952947065274</v>
      </c>
      <c r="C55" s="18">
        <v>8871.1575763696692</v>
      </c>
      <c r="D55" s="18">
        <v>8721.6031235649243</v>
      </c>
      <c r="E55" s="18">
        <v>8772.1422145127344</v>
      </c>
      <c r="F55" s="18">
        <v>9096.0049605864551</v>
      </c>
      <c r="G55" s="18">
        <v>10135.666260084261</v>
      </c>
      <c r="H55" s="18">
        <v>12125.256187397026</v>
      </c>
      <c r="I55" s="18">
        <v>13389.76487111162</v>
      </c>
      <c r="J55" s="18">
        <v>13365.011030647385</v>
      </c>
      <c r="K55" s="18">
        <v>13051.462384767096</v>
      </c>
      <c r="L55" s="18">
        <v>12797.735520008702</v>
      </c>
      <c r="M55" s="18">
        <v>12370.731772000674</v>
      </c>
      <c r="N55" s="18">
        <v>12030.366465617464</v>
      </c>
      <c r="O55" s="18">
        <v>11797.267801245933</v>
      </c>
      <c r="P55" s="18">
        <v>11649.776168479875</v>
      </c>
      <c r="Q55" s="18">
        <v>11644.61911838316</v>
      </c>
      <c r="R55" s="18">
        <v>11640.493478305787</v>
      </c>
      <c r="S55" s="18">
        <v>11749.822940356153</v>
      </c>
      <c r="T55" s="18">
        <v>12484.186874128411</v>
      </c>
      <c r="U55" s="18">
        <v>12627.552866817097</v>
      </c>
      <c r="V55" s="18">
        <v>12176.826688364179</v>
      </c>
      <c r="W55" s="18">
        <v>11565.200546893744</v>
      </c>
      <c r="X55" s="18">
        <v>10876.218653972579</v>
      </c>
      <c r="Y55" s="18">
        <v>10053.153458536817</v>
      </c>
      <c r="AA55" s="36">
        <f t="shared" si="0"/>
        <v>13389.76487111162</v>
      </c>
    </row>
    <row r="56" spans="1:27" ht="12" x14ac:dyDescent="0.25">
      <c r="A56" s="75">
        <v>42050</v>
      </c>
      <c r="B56" s="18">
        <v>9338.3863151320747</v>
      </c>
      <c r="C56" s="18">
        <v>8883.5344966017856</v>
      </c>
      <c r="D56" s="18">
        <v>8642.1845520755087</v>
      </c>
      <c r="E56" s="18">
        <v>8553.4832904120049</v>
      </c>
      <c r="F56" s="18">
        <v>8591.6454611276986</v>
      </c>
      <c r="G56" s="18">
        <v>8890.7543667371865</v>
      </c>
      <c r="H56" s="18">
        <v>9475.5638477047014</v>
      </c>
      <c r="I56" s="18">
        <v>10299.660453159808</v>
      </c>
      <c r="J56" s="18">
        <v>11192.861529910899</v>
      </c>
      <c r="K56" s="18">
        <v>11763.231270607612</v>
      </c>
      <c r="L56" s="18">
        <v>12086.06260666199</v>
      </c>
      <c r="M56" s="18">
        <v>12119.067727280968</v>
      </c>
      <c r="N56" s="18">
        <v>11970.544684495568</v>
      </c>
      <c r="O56" s="18">
        <v>11819.95882167148</v>
      </c>
      <c r="P56" s="18">
        <v>11686.906929176224</v>
      </c>
      <c r="Q56" s="18">
        <v>11637.399248247759</v>
      </c>
      <c r="R56" s="18">
        <v>11609.551177725496</v>
      </c>
      <c r="S56" s="18">
        <v>11683.812699118196</v>
      </c>
      <c r="T56" s="18">
        <v>12256.245259853595</v>
      </c>
      <c r="U56" s="18">
        <v>12390.328562368193</v>
      </c>
      <c r="V56" s="18">
        <v>11959.199174282794</v>
      </c>
      <c r="W56" s="18">
        <v>11387.798023566738</v>
      </c>
      <c r="X56" s="18">
        <v>10720.475741051778</v>
      </c>
      <c r="Y56" s="18">
        <v>9856.1541448422922</v>
      </c>
      <c r="AA56" s="36">
        <f t="shared" si="0"/>
        <v>12390.328562368193</v>
      </c>
    </row>
    <row r="57" spans="1:27" ht="12" x14ac:dyDescent="0.25">
      <c r="A57" s="75">
        <v>42051</v>
      </c>
      <c r="B57" s="18">
        <v>9126.9472611667479</v>
      </c>
      <c r="C57" s="18">
        <v>8713.3518434101807</v>
      </c>
      <c r="D57" s="18">
        <v>8658.6871123849978</v>
      </c>
      <c r="E57" s="18">
        <v>8708.1947933134652</v>
      </c>
      <c r="F57" s="18">
        <v>8808.2415651897409</v>
      </c>
      <c r="G57" s="18">
        <v>9244.5280033718573</v>
      </c>
      <c r="H57" s="18">
        <v>10012.928467782436</v>
      </c>
      <c r="I57" s="18">
        <v>11053.621177299585</v>
      </c>
      <c r="J57" s="18">
        <v>11893.188933044838</v>
      </c>
      <c r="K57" s="18">
        <v>12137.633107629143</v>
      </c>
      <c r="L57" s="18">
        <v>12021.083775443378</v>
      </c>
      <c r="M57" s="18">
        <v>11749.822940356153</v>
      </c>
      <c r="N57" s="18">
        <v>11596.142847474035</v>
      </c>
      <c r="O57" s="18">
        <v>11483.719155365643</v>
      </c>
      <c r="P57" s="18">
        <v>11432.148654398488</v>
      </c>
      <c r="Q57" s="18">
        <v>11450.714034746665</v>
      </c>
      <c r="R57" s="18">
        <v>11513.630045926591</v>
      </c>
      <c r="S57" s="18">
        <v>11631.210788131701</v>
      </c>
      <c r="T57" s="18">
        <v>12283.061920356515</v>
      </c>
      <c r="U57" s="18">
        <v>12509.972124611988</v>
      </c>
      <c r="V57" s="18">
        <v>12006.644035172574</v>
      </c>
      <c r="W57" s="18">
        <v>11329.007652464183</v>
      </c>
      <c r="X57" s="18">
        <v>10610.114868982069</v>
      </c>
      <c r="Y57" s="18">
        <v>9648.8407309543363</v>
      </c>
      <c r="AA57" s="36">
        <f t="shared" si="0"/>
        <v>12509.972124611988</v>
      </c>
    </row>
    <row r="58" spans="1:27" ht="12" x14ac:dyDescent="0.25">
      <c r="A58" s="75">
        <v>42052</v>
      </c>
      <c r="B58" s="18">
        <v>8884.5659066211283</v>
      </c>
      <c r="C58" s="18">
        <v>8470.970488864561</v>
      </c>
      <c r="D58" s="18">
        <v>8334.8243663112771</v>
      </c>
      <c r="E58" s="18">
        <v>8378.1435871236845</v>
      </c>
      <c r="F58" s="18">
        <v>8647.3416021722242</v>
      </c>
      <c r="G58" s="18">
        <v>9384.7997660025121</v>
      </c>
      <c r="H58" s="18">
        <v>10601.863588827326</v>
      </c>
      <c r="I58" s="18">
        <v>11707.535129563086</v>
      </c>
      <c r="J58" s="18">
        <v>12320.192681052864</v>
      </c>
      <c r="K58" s="18">
        <v>12554.32275544374</v>
      </c>
      <c r="L58" s="18">
        <v>12659.526577416731</v>
      </c>
      <c r="M58" s="18">
        <v>12684.280417880966</v>
      </c>
      <c r="N58" s="18">
        <v>12722.442588596659</v>
      </c>
      <c r="O58" s="18">
        <v>12792.578469911987</v>
      </c>
      <c r="P58" s="18">
        <v>12865.808581285344</v>
      </c>
      <c r="Q58" s="18">
        <v>12972.04381327768</v>
      </c>
      <c r="R58" s="18">
        <v>13027.739954322205</v>
      </c>
      <c r="S58" s="18">
        <v>13058.682254902496</v>
      </c>
      <c r="T58" s="18">
        <v>13573.355854554684</v>
      </c>
      <c r="U58" s="18">
        <v>13743.538507746289</v>
      </c>
      <c r="V58" s="18">
        <v>13059.713664921839</v>
      </c>
      <c r="W58" s="18">
        <v>12099.470936913449</v>
      </c>
      <c r="X58" s="18">
        <v>10910.2551846109</v>
      </c>
      <c r="Y58" s="18">
        <v>9734.4477625598101</v>
      </c>
      <c r="AA58" s="36">
        <f t="shared" si="0"/>
        <v>13743.538507746289</v>
      </c>
    </row>
    <row r="59" spans="1:27" ht="12" x14ac:dyDescent="0.25">
      <c r="A59" s="75">
        <v>42053</v>
      </c>
      <c r="B59" s="18">
        <v>8716.4460734682089</v>
      </c>
      <c r="C59" s="18">
        <v>8127.5109524233212</v>
      </c>
      <c r="D59" s="18">
        <v>7921.2289485547089</v>
      </c>
      <c r="E59" s="18">
        <v>7867.5956275488697</v>
      </c>
      <c r="F59" s="18">
        <v>8081.0975015528838</v>
      </c>
      <c r="G59" s="18">
        <v>8883.5344966017856</v>
      </c>
      <c r="H59" s="18">
        <v>10506.973867047764</v>
      </c>
      <c r="I59" s="18">
        <v>11514.661455945934</v>
      </c>
      <c r="J59" s="18">
        <v>11898.345983141553</v>
      </c>
      <c r="K59" s="18">
        <v>12272.747820163084</v>
      </c>
      <c r="L59" s="18">
        <v>12621.364406701039</v>
      </c>
      <c r="M59" s="18">
        <v>12907.064982059066</v>
      </c>
      <c r="N59" s="18">
        <v>13155.634796720744</v>
      </c>
      <c r="O59" s="18">
        <v>13419.675761672568</v>
      </c>
      <c r="P59" s="18">
        <v>13666.182756295559</v>
      </c>
      <c r="Q59" s="18">
        <v>13900.312830686435</v>
      </c>
      <c r="R59" s="18">
        <v>13983.857042253223</v>
      </c>
      <c r="S59" s="18">
        <v>13856.993609874025</v>
      </c>
      <c r="T59" s="18">
        <v>14195.29609621855</v>
      </c>
      <c r="U59" s="18">
        <v>14359.290289294097</v>
      </c>
      <c r="V59" s="18">
        <v>13636.27186573461</v>
      </c>
      <c r="W59" s="18">
        <v>12524.411864882792</v>
      </c>
      <c r="X59" s="18">
        <v>11346.541622793015</v>
      </c>
      <c r="Y59" s="18">
        <v>9970.6406569893716</v>
      </c>
      <c r="AA59" s="36">
        <f t="shared" si="0"/>
        <v>14359.290289294097</v>
      </c>
    </row>
    <row r="60" spans="1:27" ht="12" x14ac:dyDescent="0.25">
      <c r="A60" s="75">
        <v>42054</v>
      </c>
      <c r="B60" s="18">
        <v>8886.6287266598138</v>
      </c>
      <c r="C60" s="18">
        <v>8235.8090044543424</v>
      </c>
      <c r="D60" s="18">
        <v>7941.8571489415708</v>
      </c>
      <c r="E60" s="18">
        <v>7822.2135866977751</v>
      </c>
      <c r="F60" s="18">
        <v>7965.5795793864609</v>
      </c>
      <c r="G60" s="18">
        <v>8696.8492831006915</v>
      </c>
      <c r="H60" s="18">
        <v>10232.618801902508</v>
      </c>
      <c r="I60" s="18">
        <v>11110.348728363455</v>
      </c>
      <c r="J60" s="18">
        <v>11629.147968093013</v>
      </c>
      <c r="K60" s="18">
        <v>12220.145909176588</v>
      </c>
      <c r="L60" s="18">
        <v>12816.300900356877</v>
      </c>
      <c r="M60" s="18">
        <v>13324.786039893006</v>
      </c>
      <c r="N60" s="18">
        <v>13722.910307359427</v>
      </c>
      <c r="O60" s="18">
        <v>14105.563424535703</v>
      </c>
      <c r="P60" s="18">
        <v>14470.682571383148</v>
      </c>
      <c r="Q60" s="18">
        <v>14818.267747901758</v>
      </c>
      <c r="R60" s="18">
        <v>14902.84336948789</v>
      </c>
      <c r="S60" s="18">
        <v>14695.529955599934</v>
      </c>
      <c r="T60" s="18">
        <v>14886.3408091784</v>
      </c>
      <c r="U60" s="18">
        <v>14971.947840783874</v>
      </c>
      <c r="V60" s="18">
        <v>14264.400567514534</v>
      </c>
      <c r="W60" s="18">
        <v>13180.388637184979</v>
      </c>
      <c r="X60" s="18">
        <v>11924.131233625129</v>
      </c>
      <c r="Y60" s="18">
        <v>10538.947577647397</v>
      </c>
      <c r="AA60" s="36">
        <f t="shared" si="0"/>
        <v>14971.947840783874</v>
      </c>
    </row>
    <row r="61" spans="1:27" ht="12" x14ac:dyDescent="0.25">
      <c r="A61" s="75">
        <v>42055</v>
      </c>
      <c r="B61" s="18">
        <v>9345.6061852674757</v>
      </c>
      <c r="C61" s="18">
        <v>8654.5614723076251</v>
      </c>
      <c r="D61" s="18">
        <v>8269.8455350926633</v>
      </c>
      <c r="E61" s="18">
        <v>8064.5949412433947</v>
      </c>
      <c r="F61" s="18">
        <v>8122.3539023266057</v>
      </c>
      <c r="G61" s="18">
        <v>8819.5870754025145</v>
      </c>
      <c r="H61" s="18">
        <v>10299.660453159808</v>
      </c>
      <c r="I61" s="18">
        <v>11202.144220084987</v>
      </c>
      <c r="J61" s="18">
        <v>11951.979304147391</v>
      </c>
      <c r="K61" s="18">
        <v>12827.64641056965</v>
      </c>
      <c r="L61" s="18">
        <v>13650.711606005414</v>
      </c>
      <c r="M61" s="18">
        <v>14209.735836489353</v>
      </c>
      <c r="N61" s="18">
        <v>14722.346616102854</v>
      </c>
      <c r="O61" s="18">
        <v>15121.502293588619</v>
      </c>
      <c r="P61" s="18">
        <v>15402.045818849931</v>
      </c>
      <c r="Q61" s="18">
        <v>15644.42717339555</v>
      </c>
      <c r="R61" s="18">
        <v>15677.432294014528</v>
      </c>
      <c r="S61" s="18">
        <v>15447.427859701025</v>
      </c>
      <c r="T61" s="18">
        <v>15712.500234672192</v>
      </c>
      <c r="U61" s="18">
        <v>15847.614947206133</v>
      </c>
      <c r="V61" s="18">
        <v>15187.512534826574</v>
      </c>
      <c r="W61" s="18">
        <v>14215.924296605412</v>
      </c>
      <c r="X61" s="18">
        <v>12957.604073006876</v>
      </c>
      <c r="Y61" s="18">
        <v>11652.870398537903</v>
      </c>
      <c r="AA61" s="36">
        <f t="shared" si="0"/>
        <v>15847.614947206133</v>
      </c>
    </row>
    <row r="62" spans="1:27" ht="12" x14ac:dyDescent="0.25">
      <c r="A62" s="75">
        <v>42056</v>
      </c>
      <c r="B62" s="18">
        <v>10448.183495945208</v>
      </c>
      <c r="C62" s="18">
        <v>9594.1759999291535</v>
      </c>
      <c r="D62" s="18">
        <v>9145.5126415149225</v>
      </c>
      <c r="E62" s="18">
        <v>8921.6966673174793</v>
      </c>
      <c r="F62" s="18">
        <v>8935.1049975689384</v>
      </c>
      <c r="G62" s="18">
        <v>9526.1029386525115</v>
      </c>
      <c r="H62" s="18">
        <v>10954.605815442652</v>
      </c>
      <c r="I62" s="18">
        <v>11860.183812425859</v>
      </c>
      <c r="J62" s="18">
        <v>12951.415612890818</v>
      </c>
      <c r="K62" s="18">
        <v>14094.21791432293</v>
      </c>
      <c r="L62" s="18">
        <v>15060.649102447378</v>
      </c>
      <c r="M62" s="18">
        <v>15766.133555678032</v>
      </c>
      <c r="N62" s="18">
        <v>16249.864854749927</v>
      </c>
      <c r="O62" s="18">
        <v>16562.382090610874</v>
      </c>
      <c r="P62" s="18">
        <v>16600.54426132657</v>
      </c>
      <c r="Q62" s="18">
        <v>16512.874409682408</v>
      </c>
      <c r="R62" s="18">
        <v>15998.200810030221</v>
      </c>
      <c r="S62" s="18">
        <v>15573.25988206088</v>
      </c>
      <c r="T62" s="18">
        <v>15758.91368554263</v>
      </c>
      <c r="U62" s="18">
        <v>15522.72079111307</v>
      </c>
      <c r="V62" s="18">
        <v>14768.760066973291</v>
      </c>
      <c r="W62" s="18">
        <v>13789.951958616726</v>
      </c>
      <c r="X62" s="18">
        <v>12829.709230608338</v>
      </c>
      <c r="Y62" s="18">
        <v>11639.462068286444</v>
      </c>
      <c r="AA62" s="36">
        <f t="shared" si="0"/>
        <v>16600.54426132657</v>
      </c>
    </row>
    <row r="63" spans="1:27" ht="12" x14ac:dyDescent="0.25">
      <c r="A63" s="75">
        <v>42057</v>
      </c>
      <c r="B63" s="18">
        <v>10498.722586893018</v>
      </c>
      <c r="C63" s="18">
        <v>9602.4272800838989</v>
      </c>
      <c r="D63" s="18">
        <v>9116.633160973317</v>
      </c>
      <c r="E63" s="18">
        <v>8805.1473351317127</v>
      </c>
      <c r="F63" s="18">
        <v>8723.6659436036116</v>
      </c>
      <c r="G63" s="18">
        <v>8827.83835555726</v>
      </c>
      <c r="H63" s="18">
        <v>9294.0356843003228</v>
      </c>
      <c r="I63" s="18">
        <v>10091.315629252509</v>
      </c>
      <c r="J63" s="18">
        <v>11762.199860588269</v>
      </c>
      <c r="K63" s="18">
        <v>13274.246948945196</v>
      </c>
      <c r="L63" s="18">
        <v>14356.196059236067</v>
      </c>
      <c r="M63" s="18">
        <v>15145.224724033509</v>
      </c>
      <c r="N63" s="18">
        <v>15759.945095561974</v>
      </c>
      <c r="O63" s="18">
        <v>16094.121941829126</v>
      </c>
      <c r="P63" s="18">
        <v>16224.079604266351</v>
      </c>
      <c r="Q63" s="18">
        <v>16281.838565349562</v>
      </c>
      <c r="R63" s="18">
        <v>16071.430921403578</v>
      </c>
      <c r="S63" s="18">
        <v>15527.877841209785</v>
      </c>
      <c r="T63" s="18">
        <v>15436.082349488252</v>
      </c>
      <c r="U63" s="18">
        <v>15219.486245426209</v>
      </c>
      <c r="V63" s="18">
        <v>14377.855669642271</v>
      </c>
      <c r="W63" s="18">
        <v>13476.403312736436</v>
      </c>
      <c r="X63" s="18">
        <v>12495.532384341184</v>
      </c>
      <c r="Y63" s="18">
        <v>11350.667262870387</v>
      </c>
      <c r="AA63" s="36">
        <f t="shared" si="0"/>
        <v>16281.838565349562</v>
      </c>
    </row>
    <row r="64" spans="1:27" ht="12" x14ac:dyDescent="0.25">
      <c r="A64" s="75">
        <v>42058</v>
      </c>
      <c r="B64" s="18">
        <v>10252.215592270028</v>
      </c>
      <c r="C64" s="18">
        <v>9452.8728272791541</v>
      </c>
      <c r="D64" s="18">
        <v>8939.2306376463112</v>
      </c>
      <c r="E64" s="18">
        <v>8639.0903220174805</v>
      </c>
      <c r="F64" s="18">
        <v>8502.9441994641948</v>
      </c>
      <c r="G64" s="18">
        <v>8552.4518803926621</v>
      </c>
      <c r="H64" s="18">
        <v>8853.6236060408355</v>
      </c>
      <c r="I64" s="18">
        <v>9544.6683190006879</v>
      </c>
      <c r="J64" s="18">
        <v>11153.667949175862</v>
      </c>
      <c r="K64" s="18">
        <v>12730.693868751403</v>
      </c>
      <c r="L64" s="18">
        <v>13949.820511614902</v>
      </c>
      <c r="M64" s="18">
        <v>14864.681198772196</v>
      </c>
      <c r="N64" s="18">
        <v>15918.782238540805</v>
      </c>
      <c r="O64" s="18">
        <v>16087.933481713068</v>
      </c>
      <c r="P64" s="18">
        <v>16232.330884421095</v>
      </c>
      <c r="Q64" s="18">
        <v>16362.288546858321</v>
      </c>
      <c r="R64" s="18">
        <v>16239.550754556496</v>
      </c>
      <c r="S64" s="18">
        <v>15899.185448173286</v>
      </c>
      <c r="T64" s="18">
        <v>15895.059808095915</v>
      </c>
      <c r="U64" s="18">
        <v>15920.845058579491</v>
      </c>
      <c r="V64" s="18">
        <v>15164.821514401026</v>
      </c>
      <c r="W64" s="18">
        <v>13926.09808117001</v>
      </c>
      <c r="X64" s="18">
        <v>12767.824629447754</v>
      </c>
      <c r="Y64" s="18">
        <v>11350.667262870387</v>
      </c>
      <c r="AA64" s="36">
        <f t="shared" si="0"/>
        <v>16362.288546858321</v>
      </c>
    </row>
    <row r="65" spans="1:27" ht="12" x14ac:dyDescent="0.25">
      <c r="A65" s="75">
        <v>42059</v>
      </c>
      <c r="B65" s="18">
        <v>10067.593198807619</v>
      </c>
      <c r="C65" s="18">
        <v>9376.5484858477685</v>
      </c>
      <c r="D65" s="18">
        <v>8922.728077336822</v>
      </c>
      <c r="E65" s="18">
        <v>8661.7813424430278</v>
      </c>
      <c r="F65" s="18">
        <v>8693.7550530426615</v>
      </c>
      <c r="G65" s="18">
        <v>9314.6638846871847</v>
      </c>
      <c r="H65" s="18">
        <v>10562.670008092289</v>
      </c>
      <c r="I65" s="18">
        <v>11485.781975404328</v>
      </c>
      <c r="J65" s="18">
        <v>12381.045872194105</v>
      </c>
      <c r="K65" s="18">
        <v>13461.963572465633</v>
      </c>
      <c r="L65" s="18">
        <v>14453.148601054316</v>
      </c>
      <c r="M65" s="18">
        <v>15151.413184149567</v>
      </c>
      <c r="N65" s="18">
        <v>15833.175206935332</v>
      </c>
      <c r="O65" s="18">
        <v>16298.341125659052</v>
      </c>
      <c r="P65" s="18">
        <v>16584.041701017079</v>
      </c>
      <c r="Q65" s="18">
        <v>16803.732035137153</v>
      </c>
      <c r="R65" s="18">
        <v>16607.764131461969</v>
      </c>
      <c r="S65" s="18">
        <v>16298.341125659052</v>
      </c>
      <c r="T65" s="18">
        <v>16595.387211229852</v>
      </c>
      <c r="U65" s="18">
        <v>16655.208992351749</v>
      </c>
      <c r="V65" s="18">
        <v>15677.432294014528</v>
      </c>
      <c r="W65" s="18">
        <v>14433.551810686797</v>
      </c>
      <c r="X65" s="18">
        <v>12988.546373587169</v>
      </c>
      <c r="Y65" s="18">
        <v>11486.813385423671</v>
      </c>
      <c r="AA65" s="36">
        <f t="shared" si="0"/>
        <v>16803.732035137153</v>
      </c>
    </row>
    <row r="66" spans="1:27" ht="12" x14ac:dyDescent="0.25">
      <c r="A66" s="75">
        <v>42060</v>
      </c>
      <c r="B66" s="18">
        <v>10176.922660857983</v>
      </c>
      <c r="C66" s="18">
        <v>9366.2343856543375</v>
      </c>
      <c r="D66" s="18">
        <v>8878.3774465050701</v>
      </c>
      <c r="E66" s="18">
        <v>8609.1794314565304</v>
      </c>
      <c r="F66" s="18">
        <v>8629.8076318433923</v>
      </c>
      <c r="G66" s="18">
        <v>9257.9363336233164</v>
      </c>
      <c r="H66" s="18">
        <v>10661.685369949222</v>
      </c>
      <c r="I66" s="18">
        <v>11452.77685478535</v>
      </c>
      <c r="J66" s="18">
        <v>12269.653590105056</v>
      </c>
      <c r="K66" s="18">
        <v>13198.954017533153</v>
      </c>
      <c r="L66" s="18">
        <v>14029.239083104318</v>
      </c>
      <c r="M66" s="18">
        <v>14719.252386044825</v>
      </c>
      <c r="N66" s="18">
        <v>15374.197748327668</v>
      </c>
      <c r="O66" s="18">
        <v>15944.567489024381</v>
      </c>
      <c r="P66" s="18">
        <v>16389.105207361241</v>
      </c>
      <c r="Q66" s="18">
        <v>16647.98912221635</v>
      </c>
      <c r="R66" s="18">
        <v>16571.664780784962</v>
      </c>
      <c r="S66" s="18">
        <v>16120.938602332044</v>
      </c>
      <c r="T66" s="18">
        <v>16211.702684034235</v>
      </c>
      <c r="U66" s="18">
        <v>16214.796914092263</v>
      </c>
      <c r="V66" s="18">
        <v>15340.161217689347</v>
      </c>
      <c r="W66" s="18">
        <v>14091.123684264901</v>
      </c>
      <c r="X66" s="18">
        <v>12751.322069138265</v>
      </c>
      <c r="Y66" s="18">
        <v>11225.866650529877</v>
      </c>
      <c r="AA66" s="36">
        <f t="shared" si="0"/>
        <v>16647.98912221635</v>
      </c>
    </row>
    <row r="67" spans="1:27" ht="12" x14ac:dyDescent="0.25">
      <c r="A67" s="75">
        <v>42061</v>
      </c>
      <c r="B67" s="18">
        <v>9930.4156662349924</v>
      </c>
      <c r="C67" s="18">
        <v>9112.5075208959443</v>
      </c>
      <c r="D67" s="18">
        <v>8608.1480214371877</v>
      </c>
      <c r="E67" s="18">
        <v>8372.9865370269708</v>
      </c>
      <c r="F67" s="18">
        <v>8390.5205073558027</v>
      </c>
      <c r="G67" s="18">
        <v>8940.2620476656539</v>
      </c>
      <c r="H67" s="18">
        <v>10294.503403063092</v>
      </c>
      <c r="I67" s="18">
        <v>11154.699359195205</v>
      </c>
      <c r="J67" s="18">
        <v>11866.372272541917</v>
      </c>
      <c r="K67" s="18">
        <v>12657.463757378046</v>
      </c>
      <c r="L67" s="18">
        <v>13701.250696953224</v>
      </c>
      <c r="M67" s="18">
        <v>14394.35822995176</v>
      </c>
      <c r="N67" s="18">
        <v>15012.172831538253</v>
      </c>
      <c r="O67" s="18">
        <v>15432.988119430223</v>
      </c>
      <c r="P67" s="18">
        <v>15701.154724459419</v>
      </c>
      <c r="Q67" s="18">
        <v>15755.819455484601</v>
      </c>
      <c r="R67" s="18">
        <v>15517.563741016354</v>
      </c>
      <c r="S67" s="18">
        <v>15352.538137921465</v>
      </c>
      <c r="T67" s="18">
        <v>15782.636115987521</v>
      </c>
      <c r="U67" s="18">
        <v>15769.22778573606</v>
      </c>
      <c r="V67" s="18">
        <v>15031.769621905773</v>
      </c>
      <c r="W67" s="18">
        <v>13994.171142446652</v>
      </c>
      <c r="X67" s="18">
        <v>12709.034258345198</v>
      </c>
      <c r="Y67" s="18">
        <v>11343.447392734986</v>
      </c>
      <c r="AA67" s="36">
        <f t="shared" si="0"/>
        <v>15782.636115987521</v>
      </c>
    </row>
    <row r="68" spans="1:27" ht="12" x14ac:dyDescent="0.25">
      <c r="A68" s="75">
        <v>42062</v>
      </c>
      <c r="B68" s="18">
        <v>10155.26305045178</v>
      </c>
      <c r="C68" s="18">
        <v>9466.281157530615</v>
      </c>
      <c r="D68" s="18">
        <v>9097.0363706057997</v>
      </c>
      <c r="E68" s="18">
        <v>8923.7594873561648</v>
      </c>
      <c r="F68" s="18">
        <v>8978.4242183813476</v>
      </c>
      <c r="G68" s="18">
        <v>9580.7676696776944</v>
      </c>
      <c r="H68" s="18">
        <v>10987.61093606163</v>
      </c>
      <c r="I68" s="18">
        <v>11757.042810491554</v>
      </c>
      <c r="J68" s="18">
        <v>12213.95744906053</v>
      </c>
      <c r="K68" s="18">
        <v>12780.20154967987</v>
      </c>
      <c r="L68" s="18">
        <v>13396.984741247021</v>
      </c>
      <c r="M68" s="18">
        <v>13267.027078809795</v>
      </c>
      <c r="N68" s="18">
        <v>13878.65322028023</v>
      </c>
      <c r="O68" s="18">
        <v>13962.197431847018</v>
      </c>
      <c r="P68" s="18">
        <v>13931.255131266726</v>
      </c>
      <c r="Q68" s="18">
        <v>13854.93078983534</v>
      </c>
      <c r="R68" s="18">
        <v>13688.873776721106</v>
      </c>
      <c r="S68" s="18">
        <v>13960.134611808331</v>
      </c>
      <c r="T68" s="18">
        <v>14460.368471189717</v>
      </c>
      <c r="U68" s="18">
        <v>14549.069732853221</v>
      </c>
      <c r="V68" s="18">
        <v>13937.443591382784</v>
      </c>
      <c r="W68" s="18">
        <v>12880.248321556146</v>
      </c>
      <c r="X68" s="18">
        <v>11636.367838228416</v>
      </c>
      <c r="Y68" s="18">
        <v>10387.330304803969</v>
      </c>
      <c r="AA68" s="36">
        <f t="shared" si="0"/>
        <v>14549.069732853221</v>
      </c>
    </row>
    <row r="69" spans="1:27" ht="12" x14ac:dyDescent="0.25">
      <c r="A69" s="75">
        <v>42063</v>
      </c>
      <c r="B69" s="18">
        <v>9324.9779848806156</v>
      </c>
      <c r="C69" s="18">
        <v>8715.4146634488661</v>
      </c>
      <c r="D69" s="18">
        <v>8432.8083181488673</v>
      </c>
      <c r="E69" s="18">
        <v>8344.1070564853635</v>
      </c>
      <c r="F69" s="18">
        <v>8475.0961289419338</v>
      </c>
      <c r="G69" s="18">
        <v>9215.6485228302517</v>
      </c>
      <c r="H69" s="18">
        <v>10783.391752231704</v>
      </c>
      <c r="I69" s="18">
        <v>11677.624239002138</v>
      </c>
      <c r="J69" s="18">
        <v>11957.136354244107</v>
      </c>
      <c r="K69" s="18">
        <v>12128.350417455056</v>
      </c>
      <c r="L69" s="18">
        <v>12263.465129988996</v>
      </c>
      <c r="M69" s="18">
        <v>12304.721530762719</v>
      </c>
      <c r="N69" s="18">
        <v>12312.972810917463</v>
      </c>
      <c r="O69" s="18">
        <v>12380.014462174762</v>
      </c>
      <c r="P69" s="18">
        <v>12453.24457354812</v>
      </c>
      <c r="Q69" s="18">
        <v>12555.354165463083</v>
      </c>
      <c r="R69" s="18">
        <v>12619.301586662352</v>
      </c>
      <c r="S69" s="18">
        <v>12535.757375095565</v>
      </c>
      <c r="T69" s="18">
        <v>12827.64641056965</v>
      </c>
      <c r="U69" s="18">
        <v>13000.923293819285</v>
      </c>
      <c r="V69" s="18">
        <v>12442.930473354689</v>
      </c>
      <c r="W69" s="18">
        <v>11708.566539582429</v>
      </c>
      <c r="X69" s="18">
        <v>10834.962253198857</v>
      </c>
      <c r="Y69" s="18">
        <v>9839.6515845328031</v>
      </c>
      <c r="AA69" s="36">
        <f t="shared" si="0"/>
        <v>13000.923293819285</v>
      </c>
    </row>
    <row r="70" spans="1:27" ht="12" x14ac:dyDescent="0.25">
      <c r="A70" s="75">
        <v>42064</v>
      </c>
      <c r="B70" s="18">
        <v>8948.5133278203975</v>
      </c>
      <c r="C70" s="18">
        <v>8386.39486727843</v>
      </c>
      <c r="D70" s="18">
        <v>8079.0346815141975</v>
      </c>
      <c r="E70" s="18">
        <v>7944.9513789995999</v>
      </c>
      <c r="F70" s="18">
        <v>7997.5532899860955</v>
      </c>
      <c r="G70" s="18">
        <v>8320.3846260404734</v>
      </c>
      <c r="H70" s="18">
        <v>8942.3248677043393</v>
      </c>
      <c r="I70" s="18">
        <v>9780.8612134302475</v>
      </c>
      <c r="J70" s="18">
        <v>10832.89943316017</v>
      </c>
      <c r="K70" s="18">
        <v>11523.944146120022</v>
      </c>
      <c r="L70" s="18">
        <v>11959.199174282794</v>
      </c>
      <c r="M70" s="18">
        <v>12184.04655849958</v>
      </c>
      <c r="N70" s="18">
        <v>12398.579842522937</v>
      </c>
      <c r="O70" s="18">
        <v>12610.018896488265</v>
      </c>
      <c r="P70" s="18">
        <v>12766.793219428409</v>
      </c>
      <c r="Q70" s="18">
        <v>12967.918173200307</v>
      </c>
      <c r="R70" s="18">
        <v>12992.67201366454</v>
      </c>
      <c r="S70" s="18">
        <v>12823.520770492278</v>
      </c>
      <c r="T70" s="18">
        <v>12837.960510763081</v>
      </c>
      <c r="U70" s="18">
        <v>13074.153405192643</v>
      </c>
      <c r="V70" s="18">
        <v>12433.647783180602</v>
      </c>
      <c r="W70" s="18">
        <v>11714.754999698487</v>
      </c>
      <c r="X70" s="18">
        <v>10888.595574204695</v>
      </c>
      <c r="Y70" s="18">
        <v>9887.0964454225832</v>
      </c>
      <c r="AA70" s="36">
        <f t="shared" si="0"/>
        <v>13074.153405192643</v>
      </c>
    </row>
    <row r="71" spans="1:27" ht="12" x14ac:dyDescent="0.25">
      <c r="A71" s="75">
        <v>42065</v>
      </c>
      <c r="B71" s="18">
        <v>9002.1466488262377</v>
      </c>
      <c r="C71" s="18">
        <v>8442.0910083229555</v>
      </c>
      <c r="D71" s="18">
        <v>8124.4167223652921</v>
      </c>
      <c r="E71" s="18">
        <v>7839.747557026607</v>
      </c>
      <c r="F71" s="18">
        <v>7797.4597462335414</v>
      </c>
      <c r="G71" s="18">
        <v>7957.3282992317163</v>
      </c>
      <c r="H71" s="18">
        <v>8348.2326965627362</v>
      </c>
      <c r="I71" s="18">
        <v>9026.9004892904704</v>
      </c>
      <c r="J71" s="18">
        <v>10345.042494010902</v>
      </c>
      <c r="K71" s="18">
        <v>11439.368524533891</v>
      </c>
      <c r="L71" s="18">
        <v>12126.287597416369</v>
      </c>
      <c r="M71" s="18">
        <v>12622.395816720382</v>
      </c>
      <c r="N71" s="18">
        <v>13001.954703838628</v>
      </c>
      <c r="O71" s="18">
        <v>13373.262310802131</v>
      </c>
      <c r="P71" s="18">
        <v>13632.146225657238</v>
      </c>
      <c r="Q71" s="18">
        <v>13859.056429912713</v>
      </c>
      <c r="R71" s="18">
        <v>13932.286541286068</v>
      </c>
      <c r="S71" s="18">
        <v>13759.009658036435</v>
      </c>
      <c r="T71" s="18">
        <v>13829.145539351763</v>
      </c>
      <c r="U71" s="18">
        <v>14080.80958407147</v>
      </c>
      <c r="V71" s="18">
        <v>13362.9482106087</v>
      </c>
      <c r="W71" s="18">
        <v>12391.359972387536</v>
      </c>
      <c r="X71" s="18">
        <v>11277.43715149703</v>
      </c>
      <c r="Y71" s="18">
        <v>10047.996408440102</v>
      </c>
      <c r="AA71" s="36">
        <f t="shared" si="0"/>
        <v>14080.80958407147</v>
      </c>
    </row>
    <row r="72" spans="1:27" ht="12" x14ac:dyDescent="0.25">
      <c r="A72" s="75">
        <v>42066</v>
      </c>
      <c r="B72" s="18">
        <v>9132.1043112634634</v>
      </c>
      <c r="C72" s="18">
        <v>8374.0179470463136</v>
      </c>
      <c r="D72" s="18">
        <v>7960.4225292897454</v>
      </c>
      <c r="E72" s="18">
        <v>7805.711026388286</v>
      </c>
      <c r="F72" s="18">
        <v>7894.4122880517898</v>
      </c>
      <c r="G72" s="18">
        <v>8567.9230306828085</v>
      </c>
      <c r="H72" s="18">
        <v>9933.5098962930206</v>
      </c>
      <c r="I72" s="18">
        <v>10792.674442405791</v>
      </c>
      <c r="J72" s="18">
        <v>11563.137726855059</v>
      </c>
      <c r="K72" s="18">
        <v>12418.176632890456</v>
      </c>
      <c r="L72" s="18">
        <v>13210.299527745927</v>
      </c>
      <c r="M72" s="18">
        <v>13788.920548597383</v>
      </c>
      <c r="N72" s="18">
        <v>14355.164649216724</v>
      </c>
      <c r="O72" s="18">
        <v>14902.84336948789</v>
      </c>
      <c r="P72" s="18">
        <v>15250.428546006502</v>
      </c>
      <c r="Q72" s="18">
        <v>15561.914371848106</v>
      </c>
      <c r="R72" s="18">
        <v>15654.741273588981</v>
      </c>
      <c r="S72" s="18">
        <v>15422.674019236792</v>
      </c>
      <c r="T72" s="18">
        <v>15419.579789178762</v>
      </c>
      <c r="U72" s="18">
        <v>15565.008601906135</v>
      </c>
      <c r="V72" s="18">
        <v>14665.619065038985</v>
      </c>
      <c r="W72" s="18">
        <v>13434.11550194337</v>
      </c>
      <c r="X72" s="18">
        <v>12079.874146545932</v>
      </c>
      <c r="Y72" s="18">
        <v>10570.921288247033</v>
      </c>
      <c r="AA72" s="36">
        <f t="shared" si="0"/>
        <v>15654.741273588981</v>
      </c>
    </row>
    <row r="73" spans="1:27" ht="12" x14ac:dyDescent="0.25">
      <c r="A73" s="75">
        <v>42067</v>
      </c>
      <c r="B73" s="18">
        <v>9346.6375952868202</v>
      </c>
      <c r="C73" s="18">
        <v>8563.7973906054358</v>
      </c>
      <c r="D73" s="18">
        <v>8135.7622325780658</v>
      </c>
      <c r="E73" s="18">
        <v>7919.1661285160235</v>
      </c>
      <c r="F73" s="18">
        <v>7966.6109894058036</v>
      </c>
      <c r="G73" s="18">
        <v>8586.4884110309831</v>
      </c>
      <c r="H73" s="18">
        <v>9956.2009167185679</v>
      </c>
      <c r="I73" s="18">
        <v>10846.307763411631</v>
      </c>
      <c r="J73" s="18">
        <v>11574.483237067832</v>
      </c>
      <c r="K73" s="18">
        <v>12419.208042909799</v>
      </c>
      <c r="L73" s="18">
        <v>13177.294407126948</v>
      </c>
      <c r="M73" s="18">
        <v>13795.109008713442</v>
      </c>
      <c r="N73" s="18">
        <v>14352.070419158696</v>
      </c>
      <c r="O73" s="18">
        <v>14866.744018810883</v>
      </c>
      <c r="P73" s="18">
        <v>15304.06186701234</v>
      </c>
      <c r="Q73" s="18">
        <v>15627.924613086061</v>
      </c>
      <c r="R73" s="18">
        <v>15706.311774556134</v>
      </c>
      <c r="S73" s="18">
        <v>15462.899009991172</v>
      </c>
      <c r="T73" s="18">
        <v>15487.652850455406</v>
      </c>
      <c r="U73" s="18">
        <v>15581.511162215624</v>
      </c>
      <c r="V73" s="18">
        <v>14796.608137495554</v>
      </c>
      <c r="W73" s="18">
        <v>13714.659027204683</v>
      </c>
      <c r="X73" s="18">
        <v>12377.951642136077</v>
      </c>
      <c r="Y73" s="18">
        <v>10944.291715249221</v>
      </c>
      <c r="AA73" s="36">
        <f t="shared" si="0"/>
        <v>15706.311774556134</v>
      </c>
    </row>
    <row r="74" spans="1:27" ht="12" x14ac:dyDescent="0.25">
      <c r="A74" s="75">
        <v>42068</v>
      </c>
      <c r="B74" s="18">
        <v>9700.4112319214892</v>
      </c>
      <c r="C74" s="18">
        <v>8984.6126784974058</v>
      </c>
      <c r="D74" s="18">
        <v>8568.9544407021513</v>
      </c>
      <c r="E74" s="18">
        <v>8396.7089674718609</v>
      </c>
      <c r="F74" s="18">
        <v>8466.8448487871883</v>
      </c>
      <c r="G74" s="18">
        <v>9090.8479104897397</v>
      </c>
      <c r="H74" s="18">
        <v>10549.261677840828</v>
      </c>
      <c r="I74" s="18">
        <v>11432.148654398488</v>
      </c>
      <c r="J74" s="18">
        <v>12115.973497222938</v>
      </c>
      <c r="K74" s="18">
        <v>13070.02776511527</v>
      </c>
      <c r="L74" s="18">
        <v>13891.030140512346</v>
      </c>
      <c r="M74" s="18">
        <v>14593.420363684971</v>
      </c>
      <c r="N74" s="18">
        <v>15177.198434633145</v>
      </c>
      <c r="O74" s="18">
        <v>15552.631681674018</v>
      </c>
      <c r="P74" s="18">
        <v>15702.186134478761</v>
      </c>
      <c r="Q74" s="18">
        <v>15750.662405387886</v>
      </c>
      <c r="R74" s="18">
        <v>15558.820141790076</v>
      </c>
      <c r="S74" s="18">
        <v>15308.187507089713</v>
      </c>
      <c r="T74" s="18">
        <v>15481.464390339346</v>
      </c>
      <c r="U74" s="18">
        <v>15568.102831964165</v>
      </c>
      <c r="V74" s="18">
        <v>14888.403629217088</v>
      </c>
      <c r="W74" s="18">
        <v>13838.428229525851</v>
      </c>
      <c r="X74" s="18">
        <v>12560.511215559798</v>
      </c>
      <c r="Y74" s="18">
        <v>11129.945518730972</v>
      </c>
      <c r="AA74" s="36">
        <f t="shared" si="0"/>
        <v>15750.662405387886</v>
      </c>
    </row>
    <row r="75" spans="1:27" ht="12" x14ac:dyDescent="0.25">
      <c r="A75" s="75">
        <v>42069</v>
      </c>
      <c r="B75" s="18">
        <v>9931.4470762543351</v>
      </c>
      <c r="C75" s="18">
        <v>9229.0568530817109</v>
      </c>
      <c r="D75" s="18">
        <v>8788.6447748222236</v>
      </c>
      <c r="E75" s="18">
        <v>8602.9909713404722</v>
      </c>
      <c r="F75" s="18">
        <v>8632.9018619014205</v>
      </c>
      <c r="G75" s="18">
        <v>9232.1510831397391</v>
      </c>
      <c r="H75" s="18">
        <v>10603.926408866011</v>
      </c>
      <c r="I75" s="18">
        <v>11479.59351528827</v>
      </c>
      <c r="J75" s="18">
        <v>12428.490733083887</v>
      </c>
      <c r="K75" s="18">
        <v>13393.890511188991</v>
      </c>
      <c r="L75" s="18">
        <v>14104.532014516361</v>
      </c>
      <c r="M75" s="18">
        <v>14690.37290550322</v>
      </c>
      <c r="N75" s="18">
        <v>15079.214482795553</v>
      </c>
      <c r="O75" s="18">
        <v>14999.795911306137</v>
      </c>
      <c r="P75" s="18">
        <v>14819.299157921101</v>
      </c>
      <c r="Q75" s="18">
        <v>13734.255817572201</v>
      </c>
      <c r="R75" s="18">
        <v>13204.111067629869</v>
      </c>
      <c r="S75" s="18">
        <v>13291.780919274028</v>
      </c>
      <c r="T75" s="18">
        <v>13892.061550531689</v>
      </c>
      <c r="U75" s="18">
        <v>14013.767932814171</v>
      </c>
      <c r="V75" s="18">
        <v>13449.586652233516</v>
      </c>
      <c r="W75" s="18">
        <v>12546.071475288994</v>
      </c>
      <c r="X75" s="18">
        <v>11490.939025501044</v>
      </c>
      <c r="Y75" s="18">
        <v>10288.314942947034</v>
      </c>
      <c r="AA75" s="36">
        <f t="shared" si="0"/>
        <v>15079.214482795553</v>
      </c>
    </row>
    <row r="76" spans="1:27" ht="12" x14ac:dyDescent="0.25">
      <c r="A76" s="75">
        <v>42070</v>
      </c>
      <c r="B76" s="18">
        <v>9243.4965933525127</v>
      </c>
      <c r="C76" s="18">
        <v>8595.7711012050713</v>
      </c>
      <c r="D76" s="18">
        <v>8325.5416761371889</v>
      </c>
      <c r="E76" s="18">
        <v>8200.7410637966786</v>
      </c>
      <c r="F76" s="18">
        <v>8316.2589859631007</v>
      </c>
      <c r="G76" s="18">
        <v>8987.706908555434</v>
      </c>
      <c r="H76" s="18">
        <v>10420.335425422947</v>
      </c>
      <c r="I76" s="18">
        <v>11296.002531845204</v>
      </c>
      <c r="J76" s="18">
        <v>12083.999786623304</v>
      </c>
      <c r="K76" s="18">
        <v>12731.725278770746</v>
      </c>
      <c r="L76" s="18">
        <v>13260.838618693737</v>
      </c>
      <c r="M76" s="18">
        <v>13499.094333161984</v>
      </c>
      <c r="N76" s="18">
        <v>13622.863535483151</v>
      </c>
      <c r="O76" s="18">
        <v>13634.209045695925</v>
      </c>
      <c r="P76" s="18">
        <v>13623.894945502494</v>
      </c>
      <c r="Q76" s="18">
        <v>13633.177635676582</v>
      </c>
      <c r="R76" s="18">
        <v>13543.444963993736</v>
      </c>
      <c r="S76" s="18">
        <v>13302.095019467459</v>
      </c>
      <c r="T76" s="18">
        <v>13424.832811769284</v>
      </c>
      <c r="U76" s="18">
        <v>13512.502663413443</v>
      </c>
      <c r="V76" s="18">
        <v>13004.017523877314</v>
      </c>
      <c r="W76" s="18">
        <v>12124.224777377683</v>
      </c>
      <c r="X76" s="18">
        <v>11187.704479814183</v>
      </c>
      <c r="Y76" s="18">
        <v>9981.9861672021452</v>
      </c>
      <c r="AA76" s="36">
        <f t="shared" ref="AA76:AA139" si="1">MAX(B76:Y76)</f>
        <v>13634.209045695925</v>
      </c>
    </row>
    <row r="77" spans="1:27" ht="12" x14ac:dyDescent="0.25">
      <c r="A77" s="75">
        <v>42071</v>
      </c>
      <c r="B77" s="18">
        <v>9165.1094318824416</v>
      </c>
      <c r="C77" s="18">
        <v>8557.6089304893776</v>
      </c>
      <c r="D77" s="18">
        <v>8277.0654052280661</v>
      </c>
      <c r="E77" s="18">
        <v>8173.9244032937595</v>
      </c>
      <c r="F77" s="18">
        <v>8252.3115647638315</v>
      </c>
      <c r="G77" s="18">
        <v>8517.3839397349984</v>
      </c>
      <c r="H77" s="18">
        <v>9186.7690422886444</v>
      </c>
      <c r="I77" s="18">
        <v>10119.163699774772</v>
      </c>
      <c r="J77" s="18">
        <v>11086.626297918563</v>
      </c>
      <c r="K77" s="18">
        <v>11638.430658267102</v>
      </c>
      <c r="L77" s="18">
        <v>11796.23639122659</v>
      </c>
      <c r="M77" s="18">
        <v>11783.859470994474</v>
      </c>
      <c r="N77" s="18">
        <v>11758.074220510896</v>
      </c>
      <c r="O77" s="18">
        <v>11747.760120317465</v>
      </c>
      <c r="P77" s="18">
        <v>11827.178691806881</v>
      </c>
      <c r="Q77" s="18">
        <v>11944.75943401199</v>
      </c>
      <c r="R77" s="18">
        <v>12007.675445191917</v>
      </c>
      <c r="S77" s="18">
        <v>11949.916484108706</v>
      </c>
      <c r="T77" s="18">
        <v>12126.287597416369</v>
      </c>
      <c r="U77" s="18">
        <v>12437.773423257973</v>
      </c>
      <c r="V77" s="18">
        <v>11901.440213199581</v>
      </c>
      <c r="W77" s="18">
        <v>11253.71472105214</v>
      </c>
      <c r="X77" s="18">
        <v>10456.434776099954</v>
      </c>
      <c r="Y77" s="18">
        <v>9650.9035509930218</v>
      </c>
      <c r="AA77" s="36">
        <f t="shared" si="1"/>
        <v>12437.773423257973</v>
      </c>
    </row>
    <row r="78" spans="1:27" ht="12" x14ac:dyDescent="0.25">
      <c r="A78" s="75">
        <v>42072</v>
      </c>
      <c r="B78" s="18">
        <v>8738.1056838744134</v>
      </c>
      <c r="C78" s="18">
        <v>0</v>
      </c>
      <c r="D78" s="18">
        <v>8222.4006742028832</v>
      </c>
      <c r="E78" s="18">
        <v>7942.8885589609135</v>
      </c>
      <c r="F78" s="18">
        <v>7843.8731971039797</v>
      </c>
      <c r="G78" s="18">
        <v>7972.7994495218618</v>
      </c>
      <c r="H78" s="18">
        <v>8335.8557763306198</v>
      </c>
      <c r="I78" s="18">
        <v>8860.8434761762383</v>
      </c>
      <c r="J78" s="18">
        <v>9625.1183005094463</v>
      </c>
      <c r="K78" s="18">
        <v>10563.701418111632</v>
      </c>
      <c r="L78" s="18">
        <v>11325.913422406154</v>
      </c>
      <c r="M78" s="18">
        <v>11660.090268673306</v>
      </c>
      <c r="N78" s="18">
        <v>12111.847857145567</v>
      </c>
      <c r="O78" s="18">
        <v>12361.449081826588</v>
      </c>
      <c r="P78" s="18">
        <v>12544.008655250309</v>
      </c>
      <c r="Q78" s="18">
        <v>12809.081030221476</v>
      </c>
      <c r="R78" s="18">
        <v>13082.404685347386</v>
      </c>
      <c r="S78" s="18">
        <v>13213.393757803955</v>
      </c>
      <c r="T78" s="18">
        <v>13017.425854128775</v>
      </c>
      <c r="U78" s="18">
        <v>13074.153405192643</v>
      </c>
      <c r="V78" s="18">
        <v>13383.57641099556</v>
      </c>
      <c r="W78" s="18">
        <v>12614.144536565636</v>
      </c>
      <c r="X78" s="18">
        <v>11609.551177725496</v>
      </c>
      <c r="Y78" s="18">
        <v>10173.828430799955</v>
      </c>
      <c r="AA78" s="36">
        <f t="shared" si="1"/>
        <v>13383.57641099556</v>
      </c>
    </row>
    <row r="79" spans="1:27" ht="12" x14ac:dyDescent="0.25">
      <c r="A79" s="75">
        <v>42073</v>
      </c>
      <c r="B79" s="18">
        <v>8982.5498584587185</v>
      </c>
      <c r="C79" s="18">
        <v>8191.4583736225914</v>
      </c>
      <c r="D79" s="18">
        <v>7807.7738464269723</v>
      </c>
      <c r="E79" s="18">
        <v>7688.1302841831775</v>
      </c>
      <c r="F79" s="18">
        <v>7828.4020468138333</v>
      </c>
      <c r="G79" s="18">
        <v>8459.6249786517874</v>
      </c>
      <c r="H79" s="18">
        <v>9830.3688943587149</v>
      </c>
      <c r="I79" s="18">
        <v>10840.119303295573</v>
      </c>
      <c r="J79" s="18">
        <v>11141.291028943746</v>
      </c>
      <c r="K79" s="18">
        <v>11731.257560007976</v>
      </c>
      <c r="L79" s="18">
        <v>12439.836243296661</v>
      </c>
      <c r="M79" s="18">
        <v>12864.777171266001</v>
      </c>
      <c r="N79" s="18">
        <v>13343.351420241181</v>
      </c>
      <c r="O79" s="18">
        <v>13661.025706198845</v>
      </c>
      <c r="P79" s="18">
        <v>14134.442905077309</v>
      </c>
      <c r="Q79" s="18">
        <v>14592.388953665628</v>
      </c>
      <c r="R79" s="18">
        <v>14969.885020745189</v>
      </c>
      <c r="S79" s="18">
        <v>14995.670271228766</v>
      </c>
      <c r="T79" s="18">
        <v>14683.153035367817</v>
      </c>
      <c r="U79" s="18">
        <v>14599.608823801029</v>
      </c>
      <c r="V79" s="18">
        <v>14725.440846160884</v>
      </c>
      <c r="W79" s="18">
        <v>13648.648785966727</v>
      </c>
      <c r="X79" s="18">
        <v>12449.118933470747</v>
      </c>
      <c r="Y79" s="18">
        <v>10940.166075171848</v>
      </c>
      <c r="AA79" s="36">
        <f t="shared" si="1"/>
        <v>14995.670271228766</v>
      </c>
    </row>
    <row r="80" spans="1:27" ht="12" x14ac:dyDescent="0.25">
      <c r="A80" s="75">
        <v>42074</v>
      </c>
      <c r="B80" s="18">
        <v>9539.5112689039725</v>
      </c>
      <c r="C80" s="18">
        <v>8670.0326225977715</v>
      </c>
      <c r="D80" s="18">
        <v>8188.3641435645623</v>
      </c>
      <c r="E80" s="18">
        <v>7949.0770190769717</v>
      </c>
      <c r="F80" s="18">
        <v>7948.045609057629</v>
      </c>
      <c r="G80" s="18">
        <v>8555.5461104506921</v>
      </c>
      <c r="H80" s="18">
        <v>9912.8816959061605</v>
      </c>
      <c r="I80" s="18">
        <v>10882.407114088637</v>
      </c>
      <c r="J80" s="18">
        <v>11143.353848982431</v>
      </c>
      <c r="K80" s="18">
        <v>11835.429971961627</v>
      </c>
      <c r="L80" s="18">
        <v>12450.15034349009</v>
      </c>
      <c r="M80" s="18">
        <v>13020.520084186803</v>
      </c>
      <c r="N80" s="18">
        <v>13515.596893471473</v>
      </c>
      <c r="O80" s="18">
        <v>13969.417301982419</v>
      </c>
      <c r="P80" s="18">
        <v>14395.389639971103</v>
      </c>
      <c r="Q80" s="18">
        <v>14871.901068907599</v>
      </c>
      <c r="R80" s="18">
        <v>15273.119566432049</v>
      </c>
      <c r="S80" s="18">
        <v>15390.700308637157</v>
      </c>
      <c r="T80" s="18">
        <v>15117.376653511246</v>
      </c>
      <c r="U80" s="18">
        <v>14981.230530957962</v>
      </c>
      <c r="V80" s="18">
        <v>15119.439473549932</v>
      </c>
      <c r="W80" s="18">
        <v>14190.139046121834</v>
      </c>
      <c r="X80" s="18">
        <v>12928.724592465271</v>
      </c>
      <c r="Y80" s="18">
        <v>11289.814071729146</v>
      </c>
      <c r="AA80" s="36">
        <f t="shared" si="1"/>
        <v>15390.700308637157</v>
      </c>
    </row>
    <row r="81" spans="1:27" ht="12" x14ac:dyDescent="0.25">
      <c r="A81" s="75">
        <v>42075</v>
      </c>
      <c r="B81" s="18">
        <v>10005.708597647035</v>
      </c>
      <c r="C81" s="18">
        <v>9124.8844411280606</v>
      </c>
      <c r="D81" s="18">
        <v>8667.969802559086</v>
      </c>
      <c r="E81" s="18">
        <v>8465.8134387678456</v>
      </c>
      <c r="F81" s="18">
        <v>8511.1954796189402</v>
      </c>
      <c r="G81" s="18">
        <v>9123.8530311087179</v>
      </c>
      <c r="H81" s="18">
        <v>10538.947577647397</v>
      </c>
      <c r="I81" s="18">
        <v>10481.188616564186</v>
      </c>
      <c r="J81" s="18">
        <v>11719.912049795203</v>
      </c>
      <c r="K81" s="18">
        <v>12550.197115366367</v>
      </c>
      <c r="L81" s="18">
        <v>13560.978934322568</v>
      </c>
      <c r="M81" s="18">
        <v>14368.572979468185</v>
      </c>
      <c r="N81" s="18">
        <v>14993.607451190079</v>
      </c>
      <c r="O81" s="18">
        <v>15417.516969140077</v>
      </c>
      <c r="P81" s="18">
        <v>15645.458583414893</v>
      </c>
      <c r="Q81" s="18">
        <v>16084.839251655038</v>
      </c>
      <c r="R81" s="18">
        <v>16348.880216606862</v>
      </c>
      <c r="S81" s="18">
        <v>16226.142424305037</v>
      </c>
      <c r="T81" s="18">
        <v>15787.793166084237</v>
      </c>
      <c r="U81" s="18">
        <v>15605.233592660514</v>
      </c>
      <c r="V81" s="18">
        <v>15683.620754130587</v>
      </c>
      <c r="W81" s="18">
        <v>14724.409436141541</v>
      </c>
      <c r="X81" s="18">
        <v>13512.502663413443</v>
      </c>
      <c r="Y81" s="18">
        <v>12025.209415520749</v>
      </c>
      <c r="AA81" s="36">
        <f t="shared" si="1"/>
        <v>16348.880216606862</v>
      </c>
    </row>
    <row r="82" spans="1:27" ht="12" x14ac:dyDescent="0.25">
      <c r="A82" s="75">
        <v>42076</v>
      </c>
      <c r="B82" s="18">
        <v>10647.24562967842</v>
      </c>
      <c r="C82" s="18">
        <v>9725.1650723857238</v>
      </c>
      <c r="D82" s="18">
        <v>9175.4235320758708</v>
      </c>
      <c r="E82" s="18">
        <v>8882.5030865824428</v>
      </c>
      <c r="F82" s="18">
        <v>8806.1787451510554</v>
      </c>
      <c r="G82" s="18">
        <v>9266.18761377806</v>
      </c>
      <c r="H82" s="18">
        <v>10477.062976486815</v>
      </c>
      <c r="I82" s="18">
        <v>11237.212160742651</v>
      </c>
      <c r="J82" s="18">
        <v>11458.965314901408</v>
      </c>
      <c r="K82" s="18">
        <v>12112.87926716491</v>
      </c>
      <c r="L82" s="18">
        <v>12599.704796294835</v>
      </c>
      <c r="M82" s="18">
        <v>12884.373961633519</v>
      </c>
      <c r="N82" s="18">
        <v>13042.179694593007</v>
      </c>
      <c r="O82" s="18">
        <v>13141.195056449942</v>
      </c>
      <c r="P82" s="18">
        <v>13209.268117726584</v>
      </c>
      <c r="Q82" s="18">
        <v>13280.435409061254</v>
      </c>
      <c r="R82" s="18">
        <v>13418.644351653225</v>
      </c>
      <c r="S82" s="18">
        <v>13385.639231034247</v>
      </c>
      <c r="T82" s="18">
        <v>13006.080343916001</v>
      </c>
      <c r="U82" s="18">
        <v>12959.666893045563</v>
      </c>
      <c r="V82" s="18">
        <v>13216.487987861985</v>
      </c>
      <c r="W82" s="18">
        <v>12415.082402832426</v>
      </c>
      <c r="X82" s="18">
        <v>11339.321752657614</v>
      </c>
      <c r="Y82" s="18">
        <v>10040.776538304699</v>
      </c>
      <c r="AA82" s="36">
        <f t="shared" si="1"/>
        <v>13418.644351653225</v>
      </c>
    </row>
    <row r="83" spans="1:27" ht="12" x14ac:dyDescent="0.25">
      <c r="A83" s="75">
        <v>42077</v>
      </c>
      <c r="B83" s="18">
        <v>8949.5447378397403</v>
      </c>
      <c r="C83" s="18">
        <v>8332.7615462725898</v>
      </c>
      <c r="D83" s="18">
        <v>7989.3020098313509</v>
      </c>
      <c r="E83" s="18">
        <v>7903.6949782258771</v>
      </c>
      <c r="F83" s="18">
        <v>8075.9404514561684</v>
      </c>
      <c r="G83" s="18">
        <v>8814.4300253058009</v>
      </c>
      <c r="H83" s="18">
        <v>10464.686056254697</v>
      </c>
      <c r="I83" s="18">
        <v>11646.681938421845</v>
      </c>
      <c r="J83" s="18">
        <v>11910.722903373669</v>
      </c>
      <c r="K83" s="18">
        <v>12144.852977764544</v>
      </c>
      <c r="L83" s="18">
        <v>12323.286911110894</v>
      </c>
      <c r="M83" s="18">
        <v>12366.606131923303</v>
      </c>
      <c r="N83" s="18">
        <v>12348.040751575127</v>
      </c>
      <c r="O83" s="18">
        <v>12394.454202445566</v>
      </c>
      <c r="P83" s="18">
        <v>12454.275983567462</v>
      </c>
      <c r="Q83" s="18">
        <v>12563.605445617826</v>
      </c>
      <c r="R83" s="18">
        <v>12720.379768557972</v>
      </c>
      <c r="S83" s="18">
        <v>12711.097078383886</v>
      </c>
      <c r="T83" s="18">
        <v>12468.715723838266</v>
      </c>
      <c r="U83" s="18">
        <v>12448.087523451404</v>
      </c>
      <c r="V83" s="18">
        <v>12672.934907668192</v>
      </c>
      <c r="W83" s="18">
        <v>12042.743385849581</v>
      </c>
      <c r="X83" s="18">
        <v>11166.044869407979</v>
      </c>
      <c r="Y83" s="18">
        <v>10156.294460471123</v>
      </c>
      <c r="AA83" s="36">
        <f t="shared" si="1"/>
        <v>12720.379768557972</v>
      </c>
    </row>
    <row r="84" spans="1:27" ht="12" x14ac:dyDescent="0.25">
      <c r="A84" s="75">
        <v>42078</v>
      </c>
      <c r="B84" s="18">
        <v>9040.3088195419296</v>
      </c>
      <c r="C84" s="18">
        <v>8372.9865370269708</v>
      </c>
      <c r="D84" s="18">
        <v>7965.5795793864609</v>
      </c>
      <c r="E84" s="18">
        <v>7781.9885959433959</v>
      </c>
      <c r="F84" s="18">
        <v>7817.0565366010596</v>
      </c>
      <c r="G84" s="18">
        <v>8067.6891713014238</v>
      </c>
      <c r="H84" s="18">
        <v>8591.6454611276986</v>
      </c>
      <c r="I84" s="18">
        <v>9469.3753875886432</v>
      </c>
      <c r="J84" s="18">
        <v>10455.403366080611</v>
      </c>
      <c r="K84" s="18">
        <v>11356.855722986445</v>
      </c>
      <c r="L84" s="18">
        <v>12042.743385849581</v>
      </c>
      <c r="M84" s="18">
        <v>12434.679193199945</v>
      </c>
      <c r="N84" s="18">
        <v>12716.254128480599</v>
      </c>
      <c r="O84" s="18">
        <v>12951.415612890818</v>
      </c>
      <c r="P84" s="18">
        <v>13226.802088055416</v>
      </c>
      <c r="Q84" s="18">
        <v>13509.408433355415</v>
      </c>
      <c r="R84" s="18">
        <v>13814.705799080961</v>
      </c>
      <c r="S84" s="18">
        <v>13867.307710067456</v>
      </c>
      <c r="T84" s="18">
        <v>13527.973813703589</v>
      </c>
      <c r="U84" s="18">
        <v>13198.954017533153</v>
      </c>
      <c r="V84" s="18">
        <v>13274.246948945196</v>
      </c>
      <c r="W84" s="18">
        <v>12553.291345424397</v>
      </c>
      <c r="X84" s="18">
        <v>11728.163329949948</v>
      </c>
      <c r="Y84" s="18">
        <v>10564.732828130975</v>
      </c>
      <c r="AA84" s="36">
        <f t="shared" si="1"/>
        <v>13867.307710067456</v>
      </c>
    </row>
    <row r="85" spans="1:27" ht="12" x14ac:dyDescent="0.25">
      <c r="A85" s="75">
        <v>42079</v>
      </c>
      <c r="B85" s="18">
        <v>9532.2913987685697</v>
      </c>
      <c r="C85" s="18">
        <v>8814.4300253058009</v>
      </c>
      <c r="D85" s="18">
        <v>8354.4211566787944</v>
      </c>
      <c r="E85" s="18">
        <v>8096.5686518430293</v>
      </c>
      <c r="F85" s="18">
        <v>7992.39623988938</v>
      </c>
      <c r="G85" s="18">
        <v>8059.4378911466792</v>
      </c>
      <c r="H85" s="18">
        <v>8399.8031975298891</v>
      </c>
      <c r="I85" s="18">
        <v>8930.9793574915657</v>
      </c>
      <c r="J85" s="18">
        <v>9996.4259074729489</v>
      </c>
      <c r="K85" s="18">
        <v>11373.358283295935</v>
      </c>
      <c r="L85" s="18">
        <v>12340.820881439726</v>
      </c>
      <c r="M85" s="18">
        <v>13047.336744689723</v>
      </c>
      <c r="N85" s="18">
        <v>13606.360975173662</v>
      </c>
      <c r="O85" s="18">
        <v>14033.364723181689</v>
      </c>
      <c r="P85" s="18">
        <v>14446.960140938256</v>
      </c>
      <c r="Q85" s="18">
        <v>14729.566486238255</v>
      </c>
      <c r="R85" s="18">
        <v>14860.555558694825</v>
      </c>
      <c r="S85" s="18">
        <v>14815.17351784373</v>
      </c>
      <c r="T85" s="18">
        <v>14449.022960976943</v>
      </c>
      <c r="U85" s="18">
        <v>14309.782608365629</v>
      </c>
      <c r="V85" s="18">
        <v>14557.321013007964</v>
      </c>
      <c r="W85" s="18">
        <v>13782.732088481325</v>
      </c>
      <c r="X85" s="18">
        <v>12804.955390144103</v>
      </c>
      <c r="Y85" s="18">
        <v>11425.96019428243</v>
      </c>
      <c r="AA85" s="36">
        <f t="shared" si="1"/>
        <v>14860.555558694825</v>
      </c>
    </row>
    <row r="86" spans="1:27" ht="12" x14ac:dyDescent="0.25">
      <c r="A86" s="75">
        <v>42080</v>
      </c>
      <c r="B86" s="18">
        <v>10214.053421554334</v>
      </c>
      <c r="C86" s="18">
        <v>9412.6478365247749</v>
      </c>
      <c r="D86" s="18">
        <v>8962.9530680912012</v>
      </c>
      <c r="E86" s="18">
        <v>8799.9902850349972</v>
      </c>
      <c r="F86" s="18">
        <v>8888.691546698501</v>
      </c>
      <c r="G86" s="18">
        <v>9528.1657586911988</v>
      </c>
      <c r="H86" s="18">
        <v>10844.244943372943</v>
      </c>
      <c r="I86" s="18">
        <v>11827.178691806881</v>
      </c>
      <c r="J86" s="18">
        <v>12355.260621710529</v>
      </c>
      <c r="K86" s="18">
        <v>13394.921921208334</v>
      </c>
      <c r="L86" s="18">
        <v>14521.221662330958</v>
      </c>
      <c r="M86" s="18">
        <v>15289.622126741537</v>
      </c>
      <c r="N86" s="18">
        <v>15842.457897109418</v>
      </c>
      <c r="O86" s="18">
        <v>16123.001422370731</v>
      </c>
      <c r="P86" s="18">
        <v>16269.461645117446</v>
      </c>
      <c r="Q86" s="18">
        <v>16372.602647051752</v>
      </c>
      <c r="R86" s="18">
        <v>16403.544947632043</v>
      </c>
      <c r="S86" s="18">
        <v>16175.603333357227</v>
      </c>
      <c r="T86" s="18">
        <v>15915.688008482775</v>
      </c>
      <c r="U86" s="18">
        <v>16070.399511384236</v>
      </c>
      <c r="V86" s="18">
        <v>16059.054001171462</v>
      </c>
      <c r="W86" s="18">
        <v>15193.700994942634</v>
      </c>
      <c r="X86" s="18">
        <v>14167.448025696287</v>
      </c>
      <c r="Y86" s="18">
        <v>12755.447709215636</v>
      </c>
      <c r="AA86" s="36">
        <f t="shared" si="1"/>
        <v>16403.544947632043</v>
      </c>
    </row>
    <row r="87" spans="1:27" ht="12" x14ac:dyDescent="0.25">
      <c r="A87" s="75">
        <v>42081</v>
      </c>
      <c r="B87" s="18">
        <v>11501.253125694475</v>
      </c>
      <c r="C87" s="18">
        <v>10679.219340278054</v>
      </c>
      <c r="D87" s="18">
        <v>10260.466872424771</v>
      </c>
      <c r="E87" s="18">
        <v>10058.310508633533</v>
      </c>
      <c r="F87" s="18">
        <v>10026.336798033897</v>
      </c>
      <c r="G87" s="18">
        <v>10480.157206544844</v>
      </c>
      <c r="H87" s="18">
        <v>11633.273608170386</v>
      </c>
      <c r="I87" s="18">
        <v>12312.972810917463</v>
      </c>
      <c r="J87" s="18">
        <v>12197.454888751041</v>
      </c>
      <c r="K87" s="18">
        <v>12570.825315753229</v>
      </c>
      <c r="L87" s="18">
        <v>12934.913052581329</v>
      </c>
      <c r="M87" s="18">
        <v>13132.943776295197</v>
      </c>
      <c r="N87" s="18">
        <v>13302.095019467459</v>
      </c>
      <c r="O87" s="18">
        <v>13536.225093858333</v>
      </c>
      <c r="P87" s="18">
        <v>13841.522459583879</v>
      </c>
      <c r="Q87" s="18">
        <v>14165.385205657602</v>
      </c>
      <c r="R87" s="18">
        <v>14505.750512040811</v>
      </c>
      <c r="S87" s="18">
        <v>14610.954334013803</v>
      </c>
      <c r="T87" s="18">
        <v>14320.09670855906</v>
      </c>
      <c r="U87" s="18">
        <v>14175.699305851032</v>
      </c>
      <c r="V87" s="18">
        <v>14350.007599120008</v>
      </c>
      <c r="W87" s="18">
        <v>13460.93216244629</v>
      </c>
      <c r="X87" s="18">
        <v>12240.774109563448</v>
      </c>
      <c r="Y87" s="18">
        <v>10729.758431225864</v>
      </c>
      <c r="AA87" s="36">
        <f t="shared" si="1"/>
        <v>14610.954334013803</v>
      </c>
    </row>
    <row r="88" spans="1:27" ht="12" x14ac:dyDescent="0.25">
      <c r="A88" s="75">
        <v>42082</v>
      </c>
      <c r="B88" s="18">
        <v>9400.2709162926585</v>
      </c>
      <c r="C88" s="18">
        <v>8605.0537913791595</v>
      </c>
      <c r="D88" s="18">
        <v>8179.0814533904741</v>
      </c>
      <c r="E88" s="18">
        <v>7989.3020098313509</v>
      </c>
      <c r="F88" s="18">
        <v>8039.841100779161</v>
      </c>
      <c r="G88" s="18">
        <v>8658.6871123849978</v>
      </c>
      <c r="H88" s="18">
        <v>10019.116927898496</v>
      </c>
      <c r="I88" s="18">
        <v>10937.07184511382</v>
      </c>
      <c r="J88" s="18">
        <v>11314.567912193381</v>
      </c>
      <c r="K88" s="18">
        <v>12050.994666004326</v>
      </c>
      <c r="L88" s="18">
        <v>12776.075909602498</v>
      </c>
      <c r="M88" s="18">
        <v>13309.31488960286</v>
      </c>
      <c r="N88" s="18">
        <v>13661.025706198845</v>
      </c>
      <c r="O88" s="18">
        <v>14089.060864226214</v>
      </c>
      <c r="P88" s="18">
        <v>14509.876152118184</v>
      </c>
      <c r="Q88" s="18">
        <v>14914.188879700663</v>
      </c>
      <c r="R88" s="18">
        <v>15166.884334439714</v>
      </c>
      <c r="S88" s="18">
        <v>15182.35548472986</v>
      </c>
      <c r="T88" s="18">
        <v>14773.917117070006</v>
      </c>
      <c r="U88" s="18">
        <v>14496.467821866723</v>
      </c>
      <c r="V88" s="18">
        <v>14689.341495483875</v>
      </c>
      <c r="W88" s="18">
        <v>13825.019899274392</v>
      </c>
      <c r="X88" s="18">
        <v>12662.620807474761</v>
      </c>
      <c r="Y88" s="18">
        <v>11186.673069794841</v>
      </c>
      <c r="AA88" s="36">
        <f t="shared" si="1"/>
        <v>15182.35548472986</v>
      </c>
    </row>
    <row r="89" spans="1:27" ht="12" x14ac:dyDescent="0.25">
      <c r="A89" s="75">
        <v>42083</v>
      </c>
      <c r="B89" s="18">
        <v>9925.2586161382769</v>
      </c>
      <c r="C89" s="18">
        <v>9089.8165004703969</v>
      </c>
      <c r="D89" s="18">
        <v>8647.3416021722242</v>
      </c>
      <c r="E89" s="18">
        <v>8396.7089674718609</v>
      </c>
      <c r="F89" s="18">
        <v>8412.1801177620055</v>
      </c>
      <c r="G89" s="18">
        <v>8976.3613983426603</v>
      </c>
      <c r="H89" s="18">
        <v>10289.346352966377</v>
      </c>
      <c r="I89" s="18">
        <v>11221.741010452504</v>
      </c>
      <c r="J89" s="18">
        <v>11625.022328015642</v>
      </c>
      <c r="K89" s="18">
        <v>12332.569601284982</v>
      </c>
      <c r="L89" s="18">
        <v>13071.059175134613</v>
      </c>
      <c r="M89" s="18">
        <v>13621.832125463809</v>
      </c>
      <c r="N89" s="18">
        <v>14051.930103529865</v>
      </c>
      <c r="O89" s="18">
        <v>14499.562051924753</v>
      </c>
      <c r="P89" s="18">
        <v>14904.906189526575</v>
      </c>
      <c r="Q89" s="18">
        <v>15226.70611556161</v>
      </c>
      <c r="R89" s="18">
        <v>15437.113759507596</v>
      </c>
      <c r="S89" s="18">
        <v>15362.852238114894</v>
      </c>
      <c r="T89" s="18">
        <v>14998.764501286794</v>
      </c>
      <c r="U89" s="18">
        <v>14699.655595677306</v>
      </c>
      <c r="V89" s="18">
        <v>14857.461328636795</v>
      </c>
      <c r="W89" s="18">
        <v>13858.025019893368</v>
      </c>
      <c r="X89" s="18">
        <v>12623.427226739725</v>
      </c>
      <c r="Y89" s="18">
        <v>11191.830119891556</v>
      </c>
      <c r="AA89" s="36">
        <f t="shared" si="1"/>
        <v>15437.113759507596</v>
      </c>
    </row>
    <row r="90" spans="1:27" ht="12" x14ac:dyDescent="0.25">
      <c r="A90" s="75">
        <v>42084</v>
      </c>
      <c r="B90" s="18">
        <v>9813.8663340492258</v>
      </c>
      <c r="C90" s="18">
        <v>8923.7594873561648</v>
      </c>
      <c r="D90" s="18">
        <v>8374.0179470463136</v>
      </c>
      <c r="E90" s="18">
        <v>8070.7834013594529</v>
      </c>
      <c r="F90" s="18">
        <v>8063.563531224052</v>
      </c>
      <c r="G90" s="18">
        <v>8528.7294499477721</v>
      </c>
      <c r="H90" s="18">
        <v>9627.1811205481317</v>
      </c>
      <c r="I90" s="18">
        <v>10589.486668595207</v>
      </c>
      <c r="J90" s="18">
        <v>11191.830119891556</v>
      </c>
      <c r="K90" s="18">
        <v>12091.219656758705</v>
      </c>
      <c r="L90" s="18">
        <v>12996.797653741913</v>
      </c>
      <c r="M90" s="18">
        <v>13706.40774704994</v>
      </c>
      <c r="N90" s="18">
        <v>14269.55761761125</v>
      </c>
      <c r="O90" s="18">
        <v>14829.613258114532</v>
      </c>
      <c r="P90" s="18">
        <v>15360.789418076209</v>
      </c>
      <c r="Q90" s="18">
        <v>15791.918806161608</v>
      </c>
      <c r="R90" s="18">
        <v>15960.038639314527</v>
      </c>
      <c r="S90" s="18">
        <v>15795.013036219638</v>
      </c>
      <c r="T90" s="18">
        <v>15206.07791517475</v>
      </c>
      <c r="U90" s="18">
        <v>14769.791476992636</v>
      </c>
      <c r="V90" s="18">
        <v>14805.890827669642</v>
      </c>
      <c r="W90" s="18">
        <v>13941.569231460157</v>
      </c>
      <c r="X90" s="18">
        <v>12999.891883799943</v>
      </c>
      <c r="Y90" s="18">
        <v>11826.147281787538</v>
      </c>
      <c r="AA90" s="36">
        <f t="shared" si="1"/>
        <v>15960.038639314527</v>
      </c>
    </row>
    <row r="91" spans="1:27" ht="12" x14ac:dyDescent="0.25">
      <c r="A91" s="75">
        <v>42085</v>
      </c>
      <c r="B91" s="18">
        <v>10631.774479388274</v>
      </c>
      <c r="C91" s="18">
        <v>9829.3374843393722</v>
      </c>
      <c r="D91" s="18">
        <v>9278.5645340101782</v>
      </c>
      <c r="E91" s="18">
        <v>8948.5133278203975</v>
      </c>
      <c r="F91" s="18">
        <v>8815.4614353251436</v>
      </c>
      <c r="G91" s="18">
        <v>8956.764607975143</v>
      </c>
      <c r="H91" s="18">
        <v>9390.9882261185721</v>
      </c>
      <c r="I91" s="18">
        <v>9955.1695066992252</v>
      </c>
      <c r="J91" s="18">
        <v>10906.129544533527</v>
      </c>
      <c r="K91" s="18">
        <v>12372.794592039361</v>
      </c>
      <c r="L91" s="18">
        <v>13462.994982484977</v>
      </c>
      <c r="M91" s="18">
        <v>14037.490363259061</v>
      </c>
      <c r="N91" s="18">
        <v>14538.75563265979</v>
      </c>
      <c r="O91" s="18">
        <v>14918.314519778036</v>
      </c>
      <c r="P91" s="18">
        <v>15178.229844652487</v>
      </c>
      <c r="Q91" s="18">
        <v>15459.804779933143</v>
      </c>
      <c r="R91" s="18">
        <v>15820.798286703213</v>
      </c>
      <c r="S91" s="18">
        <v>15813.578416567812</v>
      </c>
      <c r="T91" s="18">
        <v>15353.569547940808</v>
      </c>
      <c r="U91" s="18">
        <v>14795.576727476211</v>
      </c>
      <c r="V91" s="18">
        <v>14730.597896257599</v>
      </c>
      <c r="W91" s="18">
        <v>13845.648099661252</v>
      </c>
      <c r="X91" s="18">
        <v>12780.20154967987</v>
      </c>
      <c r="Y91" s="18">
        <v>11494.033255559072</v>
      </c>
      <c r="AA91" s="36">
        <f t="shared" si="1"/>
        <v>15820.798286703213</v>
      </c>
    </row>
    <row r="92" spans="1:27" ht="12" x14ac:dyDescent="0.25">
      <c r="A92" s="75">
        <v>42086</v>
      </c>
      <c r="B92" s="18">
        <v>10285.220712889006</v>
      </c>
      <c r="C92" s="18">
        <v>9368.297205693023</v>
      </c>
      <c r="D92" s="18">
        <v>8815.4614353251436</v>
      </c>
      <c r="E92" s="18">
        <v>8491.5986892514211</v>
      </c>
      <c r="F92" s="18">
        <v>8336.8871863499626</v>
      </c>
      <c r="G92" s="18">
        <v>8402.8974275879191</v>
      </c>
      <c r="H92" s="18">
        <v>8702.006333197407</v>
      </c>
      <c r="I92" s="18">
        <v>9162.0152018244116</v>
      </c>
      <c r="J92" s="18">
        <v>10174.859840819297</v>
      </c>
      <c r="K92" s="18">
        <v>11670.404368866737</v>
      </c>
      <c r="L92" s="18">
        <v>12962.761123103592</v>
      </c>
      <c r="M92" s="18">
        <v>13933.317951305413</v>
      </c>
      <c r="N92" s="18">
        <v>14853.335688559422</v>
      </c>
      <c r="O92" s="18">
        <v>15648.552813472923</v>
      </c>
      <c r="P92" s="18">
        <v>16186.94884357</v>
      </c>
      <c r="Q92" s="18">
        <v>16635.612201984233</v>
      </c>
      <c r="R92" s="18">
        <v>16829.517285620728</v>
      </c>
      <c r="S92" s="18">
        <v>16807.857675214524</v>
      </c>
      <c r="T92" s="18">
        <v>16422.110327980219</v>
      </c>
      <c r="U92" s="18">
        <v>15951.787359159784</v>
      </c>
      <c r="V92" s="18">
        <v>16028.111700591169</v>
      </c>
      <c r="W92" s="18">
        <v>14999.795911306137</v>
      </c>
      <c r="X92" s="18">
        <v>13802.328878848844</v>
      </c>
      <c r="Y92" s="18">
        <v>12300.595890685347</v>
      </c>
      <c r="AA92" s="36">
        <f t="shared" si="1"/>
        <v>16829.517285620728</v>
      </c>
    </row>
    <row r="93" spans="1:27" ht="12" x14ac:dyDescent="0.25">
      <c r="A93" s="75">
        <v>42087</v>
      </c>
      <c r="B93" s="18">
        <v>10964.919915636083</v>
      </c>
      <c r="C93" s="18">
        <v>10006.740007666378</v>
      </c>
      <c r="D93" s="18">
        <v>9365.2029756349948</v>
      </c>
      <c r="E93" s="18">
        <v>9097.0363706057997</v>
      </c>
      <c r="F93" s="18">
        <v>9061.9684299481341</v>
      </c>
      <c r="G93" s="18">
        <v>9514.7574284397379</v>
      </c>
      <c r="H93" s="18">
        <v>10488.408486699589</v>
      </c>
      <c r="I93" s="18">
        <v>11333.133292541555</v>
      </c>
      <c r="J93" s="18">
        <v>11926.194053663816</v>
      </c>
      <c r="K93" s="18">
        <v>12761.636169331696</v>
      </c>
      <c r="L93" s="18">
        <v>13416.581531614538</v>
      </c>
      <c r="M93" s="18">
        <v>13868.339120086799</v>
      </c>
      <c r="N93" s="18">
        <v>14041.616003336434</v>
      </c>
      <c r="O93" s="18">
        <v>14022.019212968915</v>
      </c>
      <c r="P93" s="18">
        <v>13838.428229525851</v>
      </c>
      <c r="Q93" s="18">
        <v>13717.753257262713</v>
      </c>
      <c r="R93" s="18">
        <v>13730.13017749483</v>
      </c>
      <c r="S93" s="18">
        <v>13804.39169888753</v>
      </c>
      <c r="T93" s="18">
        <v>13792.014778655413</v>
      </c>
      <c r="U93" s="18">
        <v>13866.276300048114</v>
      </c>
      <c r="V93" s="18">
        <v>13756.946837997748</v>
      </c>
      <c r="W93" s="18">
        <v>12895.719471846292</v>
      </c>
      <c r="X93" s="18">
        <v>11900.408803180238</v>
      </c>
      <c r="Y93" s="18">
        <v>10601.863588827326</v>
      </c>
      <c r="AA93" s="36">
        <f t="shared" si="1"/>
        <v>14041.616003336434</v>
      </c>
    </row>
    <row r="94" spans="1:27" ht="12" x14ac:dyDescent="0.25">
      <c r="A94" s="75">
        <v>42088</v>
      </c>
      <c r="B94" s="18">
        <v>9502.3805082076215</v>
      </c>
      <c r="C94" s="18">
        <v>8688.5980029459461</v>
      </c>
      <c r="D94" s="18">
        <v>8173.9244032937595</v>
      </c>
      <c r="E94" s="18">
        <v>7985.1763697539791</v>
      </c>
      <c r="F94" s="18">
        <v>8039.841100779161</v>
      </c>
      <c r="G94" s="18">
        <v>8535.949320083173</v>
      </c>
      <c r="H94" s="18">
        <v>9683.908671612</v>
      </c>
      <c r="I94" s="18">
        <v>10592.580898653237</v>
      </c>
      <c r="J94" s="18">
        <v>11138.196798885716</v>
      </c>
      <c r="K94" s="18">
        <v>11940.633793934618</v>
      </c>
      <c r="L94" s="18">
        <v>12501.720844457244</v>
      </c>
      <c r="M94" s="18">
        <v>13060.745074941182</v>
      </c>
      <c r="N94" s="18">
        <v>13497.031513123298</v>
      </c>
      <c r="O94" s="18">
        <v>13799.234648790814</v>
      </c>
      <c r="P94" s="18">
        <v>14078.746764032783</v>
      </c>
      <c r="Q94" s="18">
        <v>14300.499918191543</v>
      </c>
      <c r="R94" s="18">
        <v>14491.310771770008</v>
      </c>
      <c r="S94" s="18">
        <v>14506.781922060154</v>
      </c>
      <c r="T94" s="18">
        <v>14215.924296605412</v>
      </c>
      <c r="U94" s="18">
        <v>13866.276300048114</v>
      </c>
      <c r="V94" s="18">
        <v>13995.202552465997</v>
      </c>
      <c r="W94" s="18">
        <v>13051.462384767096</v>
      </c>
      <c r="X94" s="18">
        <v>11774.576780820385</v>
      </c>
      <c r="Y94" s="18">
        <v>10294.503403063092</v>
      </c>
      <c r="AA94" s="36">
        <f t="shared" si="1"/>
        <v>14506.781922060154</v>
      </c>
    </row>
    <row r="95" spans="1:27" ht="12" x14ac:dyDescent="0.25">
      <c r="A95" s="75">
        <v>42089</v>
      </c>
      <c r="B95" s="18">
        <v>8983.5812684780612</v>
      </c>
      <c r="C95" s="18">
        <v>8222.4006742028832</v>
      </c>
      <c r="D95" s="18">
        <v>7793.3341061561696</v>
      </c>
      <c r="E95" s="18">
        <v>7644.8110633707684</v>
      </c>
      <c r="F95" s="18">
        <v>7761.360395556535</v>
      </c>
      <c r="G95" s="18">
        <v>8372.9865370269708</v>
      </c>
      <c r="H95" s="18">
        <v>9710.7253321149201</v>
      </c>
      <c r="I95" s="18">
        <v>10843.213533353601</v>
      </c>
      <c r="J95" s="18">
        <v>11494.033255559072</v>
      </c>
      <c r="K95" s="18">
        <v>11825.115871768196</v>
      </c>
      <c r="L95" s="18">
        <v>12087.094016681333</v>
      </c>
      <c r="M95" s="18">
        <v>12089.15683672002</v>
      </c>
      <c r="N95" s="18">
        <v>11964.35622437951</v>
      </c>
      <c r="O95" s="18">
        <v>11811.707541516736</v>
      </c>
      <c r="P95" s="18">
        <v>11712.692179659802</v>
      </c>
      <c r="Q95" s="18">
        <v>11656.996038615276</v>
      </c>
      <c r="R95" s="18">
        <v>11757.042810491554</v>
      </c>
      <c r="S95" s="18">
        <v>11826.147281787538</v>
      </c>
      <c r="T95" s="18">
        <v>11791.079341129875</v>
      </c>
      <c r="U95" s="18">
        <v>12124.224777377683</v>
      </c>
      <c r="V95" s="18">
        <v>12615.175946584981</v>
      </c>
      <c r="W95" s="18">
        <v>11992.20429490177</v>
      </c>
      <c r="X95" s="18">
        <v>11009.270546467835</v>
      </c>
      <c r="Y95" s="18">
        <v>9930.4156662349924</v>
      </c>
      <c r="AA95" s="36">
        <f t="shared" si="1"/>
        <v>12615.175946584981</v>
      </c>
    </row>
    <row r="96" spans="1:27" ht="12" x14ac:dyDescent="0.25">
      <c r="A96" s="75">
        <v>42090</v>
      </c>
      <c r="B96" s="18">
        <v>8950.5761478590848</v>
      </c>
      <c r="C96" s="18">
        <v>8369.8923069689408</v>
      </c>
      <c r="D96" s="18">
        <v>8069.7519913401102</v>
      </c>
      <c r="E96" s="18">
        <v>7999.6161100247818</v>
      </c>
      <c r="F96" s="18">
        <v>8136.7936425974085</v>
      </c>
      <c r="G96" s="18">
        <v>8738.1056838744134</v>
      </c>
      <c r="H96" s="18">
        <v>10006.740007666378</v>
      </c>
      <c r="I96" s="18">
        <v>10900.972494436814</v>
      </c>
      <c r="J96" s="18">
        <v>11343.447392734986</v>
      </c>
      <c r="K96" s="18">
        <v>11964.35622437951</v>
      </c>
      <c r="L96" s="18">
        <v>12268.622180085711</v>
      </c>
      <c r="M96" s="18">
        <v>12418.176632890456</v>
      </c>
      <c r="N96" s="18">
        <v>12487.281104186441</v>
      </c>
      <c r="O96" s="18">
        <v>12544.008655250309</v>
      </c>
      <c r="P96" s="18">
        <v>12536.788785114908</v>
      </c>
      <c r="Q96" s="18">
        <v>12523.380454863447</v>
      </c>
      <c r="R96" s="18">
        <v>12546.071475288994</v>
      </c>
      <c r="S96" s="18">
        <v>12530.60032499885</v>
      </c>
      <c r="T96" s="18">
        <v>12452.213163528777</v>
      </c>
      <c r="U96" s="18">
        <v>12732.756688790088</v>
      </c>
      <c r="V96" s="18">
        <v>12991.640603645197</v>
      </c>
      <c r="W96" s="18">
        <v>12347.009341555784</v>
      </c>
      <c r="X96" s="18">
        <v>11406.363403914913</v>
      </c>
      <c r="Y96" s="18">
        <v>10261.498282444114</v>
      </c>
      <c r="AA96" s="36">
        <f t="shared" si="1"/>
        <v>12991.640603645197</v>
      </c>
    </row>
    <row r="97" spans="1:27" ht="12" x14ac:dyDescent="0.25">
      <c r="A97" s="75">
        <v>42091</v>
      </c>
      <c r="B97" s="18">
        <v>9220.8055729269654</v>
      </c>
      <c r="C97" s="18">
        <v>8515.321119696313</v>
      </c>
      <c r="D97" s="18">
        <v>8146.0763327714967</v>
      </c>
      <c r="E97" s="18">
        <v>7949.0770190769717</v>
      </c>
      <c r="F97" s="18">
        <v>8027.4641805470446</v>
      </c>
      <c r="G97" s="18">
        <v>8547.2948302959467</v>
      </c>
      <c r="H97" s="18">
        <v>9655.0291910703945</v>
      </c>
      <c r="I97" s="18">
        <v>10569.88987822769</v>
      </c>
      <c r="J97" s="18">
        <v>11222.772420471847</v>
      </c>
      <c r="K97" s="18">
        <v>12106.690807048852</v>
      </c>
      <c r="L97" s="18">
        <v>12987.514963567824</v>
      </c>
      <c r="M97" s="18">
        <v>13506.314203297385</v>
      </c>
      <c r="N97" s="18">
        <v>13863.182069990084</v>
      </c>
      <c r="O97" s="18">
        <v>14071.526893897382</v>
      </c>
      <c r="P97" s="18">
        <v>14240.678137069644</v>
      </c>
      <c r="Q97" s="18">
        <v>14345.881959042637</v>
      </c>
      <c r="R97" s="18">
        <v>14327.316578694461</v>
      </c>
      <c r="S97" s="18">
        <v>14104.532014516361</v>
      </c>
      <c r="T97" s="18">
        <v>13776.543628365267</v>
      </c>
      <c r="U97" s="18">
        <v>13779.637858423297</v>
      </c>
      <c r="V97" s="18">
        <v>13915.783980976581</v>
      </c>
      <c r="W97" s="18">
        <v>13302.095019467459</v>
      </c>
      <c r="X97" s="18">
        <v>12512.034944650673</v>
      </c>
      <c r="Y97" s="18">
        <v>11455.87108484338</v>
      </c>
      <c r="AA97" s="36">
        <f t="shared" si="1"/>
        <v>14345.881959042637</v>
      </c>
    </row>
    <row r="98" spans="1:27" ht="12" x14ac:dyDescent="0.25">
      <c r="A98" s="75">
        <v>42092</v>
      </c>
      <c r="B98" s="18">
        <v>10432.712345655063</v>
      </c>
      <c r="C98" s="18">
        <v>9722.0708423276938</v>
      </c>
      <c r="D98" s="18">
        <v>9258.9677436426591</v>
      </c>
      <c r="E98" s="18">
        <v>9018.6492091357268</v>
      </c>
      <c r="F98" s="18">
        <v>8968.1101181879167</v>
      </c>
      <c r="G98" s="18">
        <v>9137.2613613601789</v>
      </c>
      <c r="H98" s="18">
        <v>9583.8618997357244</v>
      </c>
      <c r="I98" s="18">
        <v>10232.618801902508</v>
      </c>
      <c r="J98" s="18">
        <v>11198.018580007614</v>
      </c>
      <c r="K98" s="18">
        <v>12509.972124611988</v>
      </c>
      <c r="L98" s="18">
        <v>13630.083405618552</v>
      </c>
      <c r="M98" s="18">
        <v>14397.45246000979</v>
      </c>
      <c r="N98" s="18">
        <v>14732.660716296285</v>
      </c>
      <c r="O98" s="18">
        <v>14911.094649642635</v>
      </c>
      <c r="P98" s="18">
        <v>14873.963888946284</v>
      </c>
      <c r="Q98" s="18">
        <v>14693.467135561248</v>
      </c>
      <c r="R98" s="18">
        <v>14456.242831112344</v>
      </c>
      <c r="S98" s="18">
        <v>14207.673016450666</v>
      </c>
      <c r="T98" s="18">
        <v>13817.800029138989</v>
      </c>
      <c r="U98" s="18">
        <v>13706.40774704994</v>
      </c>
      <c r="V98" s="18">
        <v>13428.958451846654</v>
      </c>
      <c r="W98" s="18">
        <v>12577.013775869287</v>
      </c>
      <c r="X98" s="18">
        <v>11775.608190839728</v>
      </c>
      <c r="Y98" s="18">
        <v>10739.041121399952</v>
      </c>
      <c r="AA98" s="36">
        <f t="shared" si="1"/>
        <v>14911.094649642635</v>
      </c>
    </row>
    <row r="99" spans="1:27" ht="12" x14ac:dyDescent="0.25">
      <c r="A99" s="75">
        <v>42093</v>
      </c>
      <c r="B99" s="18">
        <v>9693.1913617860882</v>
      </c>
      <c r="C99" s="18">
        <v>8950.5761478590848</v>
      </c>
      <c r="D99" s="18">
        <v>8428.6826780714946</v>
      </c>
      <c r="E99" s="18">
        <v>8169.7987632163868</v>
      </c>
      <c r="F99" s="18">
        <v>8074.9090414368256</v>
      </c>
      <c r="G99" s="18">
        <v>8173.9244032937595</v>
      </c>
      <c r="H99" s="18">
        <v>8568.9544407021513</v>
      </c>
      <c r="I99" s="18">
        <v>9059.9056099094487</v>
      </c>
      <c r="J99" s="18">
        <v>9958.2637367572552</v>
      </c>
      <c r="K99" s="18">
        <v>11121.694238576229</v>
      </c>
      <c r="L99" s="18">
        <v>11924.131233625129</v>
      </c>
      <c r="M99" s="18">
        <v>12326.381141168924</v>
      </c>
      <c r="N99" s="18">
        <v>12508.940714592645</v>
      </c>
      <c r="O99" s="18">
        <v>12646.118247165272</v>
      </c>
      <c r="P99" s="18">
        <v>12776.075909602498</v>
      </c>
      <c r="Q99" s="18">
        <v>12885.405371652862</v>
      </c>
      <c r="R99" s="18">
        <v>12995.76624372257</v>
      </c>
      <c r="S99" s="18">
        <v>12971.012403258337</v>
      </c>
      <c r="T99" s="18">
        <v>12708.002848325856</v>
      </c>
      <c r="U99" s="18">
        <v>12522.349044844104</v>
      </c>
      <c r="V99" s="18">
        <v>12868.902811343372</v>
      </c>
      <c r="W99" s="18">
        <v>12071.622866391186</v>
      </c>
      <c r="X99" s="18">
        <v>11002.050676332432</v>
      </c>
      <c r="Y99" s="18">
        <v>9682.8772615926573</v>
      </c>
      <c r="AA99" s="36">
        <f t="shared" si="1"/>
        <v>12995.76624372257</v>
      </c>
    </row>
    <row r="100" spans="1:27" ht="12" x14ac:dyDescent="0.25">
      <c r="A100" s="75">
        <v>42094</v>
      </c>
      <c r="B100" s="18">
        <v>8566.8916206634658</v>
      </c>
      <c r="C100" s="18">
        <v>7968.67380944449</v>
      </c>
      <c r="D100" s="18">
        <v>7582.9264622101855</v>
      </c>
      <c r="E100" s="18">
        <v>7458.1258498696743</v>
      </c>
      <c r="F100" s="18">
        <v>7602.5232525777037</v>
      </c>
      <c r="G100" s="18">
        <v>8415.2743478200355</v>
      </c>
      <c r="H100" s="18">
        <v>9870.5938851130941</v>
      </c>
      <c r="I100" s="18">
        <v>10791.643032386448</v>
      </c>
      <c r="J100" s="18">
        <v>11102.097448208709</v>
      </c>
      <c r="K100" s="18">
        <v>11532.195426274766</v>
      </c>
      <c r="L100" s="18">
        <v>11975.701734592283</v>
      </c>
      <c r="M100" s="18">
        <v>12329.475371226952</v>
      </c>
      <c r="N100" s="18">
        <v>12582.170825966003</v>
      </c>
      <c r="O100" s="18">
        <v>12882.311141594833</v>
      </c>
      <c r="P100" s="18">
        <v>13146.352106546658</v>
      </c>
      <c r="Q100" s="18">
        <v>13366.042440666728</v>
      </c>
      <c r="R100" s="18">
        <v>13469.183442601035</v>
      </c>
      <c r="S100" s="18">
        <v>13357.791160511984</v>
      </c>
      <c r="T100" s="18">
        <v>13228.864908094101</v>
      </c>
      <c r="U100" s="18">
        <v>13387.702051072933</v>
      </c>
      <c r="V100" s="18">
        <v>13677.528266508332</v>
      </c>
      <c r="W100" s="18">
        <v>12788.452829834614</v>
      </c>
      <c r="X100" s="18">
        <v>11621.928097957612</v>
      </c>
      <c r="Y100" s="18">
        <v>10192.393811148129</v>
      </c>
      <c r="AA100" s="36">
        <f t="shared" si="1"/>
        <v>13677.528266508332</v>
      </c>
    </row>
    <row r="101" spans="1:27" ht="12" x14ac:dyDescent="0.25">
      <c r="A101" s="75">
        <v>42095</v>
      </c>
      <c r="B101" s="18">
        <v>8976.3613983426603</v>
      </c>
      <c r="C101" s="18">
        <v>8254.3743848025188</v>
      </c>
      <c r="D101" s="18">
        <v>7886.1610078970452</v>
      </c>
      <c r="E101" s="18">
        <v>7735.5751450729585</v>
      </c>
      <c r="F101" s="18">
        <v>7838.7161470072642</v>
      </c>
      <c r="G101" s="18">
        <v>8513.2582996576257</v>
      </c>
      <c r="H101" s="18">
        <v>10096.472679349225</v>
      </c>
      <c r="I101" s="18">
        <v>11057.746817376958</v>
      </c>
      <c r="J101" s="18">
        <v>11401.206353818197</v>
      </c>
      <c r="K101" s="18">
        <v>11867.40368256126</v>
      </c>
      <c r="L101" s="18">
        <v>12319.161271033521</v>
      </c>
      <c r="M101" s="18">
        <v>12708.002848325856</v>
      </c>
      <c r="N101" s="18">
        <v>13019.48867416746</v>
      </c>
      <c r="O101" s="18">
        <v>13421.738581711254</v>
      </c>
      <c r="P101" s="18">
        <v>13905.46988078315</v>
      </c>
      <c r="Q101" s="18">
        <v>14447.9915509576</v>
      </c>
      <c r="R101" s="18">
        <v>14941.005540203583</v>
      </c>
      <c r="S101" s="18">
        <v>15117.376653511246</v>
      </c>
      <c r="T101" s="18">
        <v>14849.210048482051</v>
      </c>
      <c r="U101" s="18">
        <v>14371.667209526213</v>
      </c>
      <c r="V101" s="18">
        <v>14484.090901634607</v>
      </c>
      <c r="W101" s="18">
        <v>13533.130863800305</v>
      </c>
      <c r="X101" s="18">
        <v>12124.224777377683</v>
      </c>
      <c r="Y101" s="18">
        <v>10582.266798459807</v>
      </c>
      <c r="AA101" s="36">
        <f t="shared" si="1"/>
        <v>15117.376653511246</v>
      </c>
    </row>
    <row r="102" spans="1:27" ht="12" x14ac:dyDescent="0.25">
      <c r="A102" s="75">
        <v>42096</v>
      </c>
      <c r="B102" s="18">
        <v>9278.5645340101782</v>
      </c>
      <c r="C102" s="18">
        <v>8473.0333089032465</v>
      </c>
      <c r="D102" s="18">
        <v>8034.6840506824456</v>
      </c>
      <c r="E102" s="18">
        <v>7808.8052564463151</v>
      </c>
      <c r="F102" s="18">
        <v>7867.5956275488697</v>
      </c>
      <c r="G102" s="18">
        <v>8544.2006002379185</v>
      </c>
      <c r="H102" s="18">
        <v>9996.4259074729489</v>
      </c>
      <c r="I102" s="18">
        <v>10807.114182676594</v>
      </c>
      <c r="J102" s="18">
        <v>11181.516019698125</v>
      </c>
      <c r="K102" s="18">
        <v>11879.780602793378</v>
      </c>
      <c r="L102" s="18">
        <v>12465.621493780236</v>
      </c>
      <c r="M102" s="18">
        <v>12994.734833703227</v>
      </c>
      <c r="N102" s="18">
        <v>13354.696930453954</v>
      </c>
      <c r="O102" s="18">
        <v>13797.171828752129</v>
      </c>
      <c r="P102" s="18">
        <v>14467.588341325118</v>
      </c>
      <c r="Q102" s="18">
        <v>15066.837562563436</v>
      </c>
      <c r="R102" s="18">
        <v>15516.532330997012</v>
      </c>
      <c r="S102" s="18">
        <v>15704.248954517449</v>
      </c>
      <c r="T102" s="18">
        <v>15350.475317882778</v>
      </c>
      <c r="U102" s="18">
        <v>14867.775428830226</v>
      </c>
      <c r="V102" s="18">
        <v>14966.790790687159</v>
      </c>
      <c r="W102" s="18">
        <v>14011.705112775486</v>
      </c>
      <c r="X102" s="18">
        <v>12586.296466043374</v>
      </c>
      <c r="Y102" s="18">
        <v>11030.930156874037</v>
      </c>
      <c r="AA102" s="36">
        <f t="shared" si="1"/>
        <v>15704.248954517449</v>
      </c>
    </row>
    <row r="103" spans="1:27" ht="12" x14ac:dyDescent="0.25">
      <c r="A103" s="75">
        <v>42097</v>
      </c>
      <c r="B103" s="18">
        <v>9669.4689313411982</v>
      </c>
      <c r="C103" s="18">
        <v>8807.2101551703981</v>
      </c>
      <c r="D103" s="18">
        <v>8318.321806001788</v>
      </c>
      <c r="E103" s="18">
        <v>8116.1654422105476</v>
      </c>
      <c r="F103" s="18">
        <v>8160.5160730422995</v>
      </c>
      <c r="G103" s="18">
        <v>8842.2780958280619</v>
      </c>
      <c r="H103" s="18">
        <v>10171.765610761269</v>
      </c>
      <c r="I103" s="18">
        <v>10961.825685578053</v>
      </c>
      <c r="J103" s="18">
        <v>11489.907615481701</v>
      </c>
      <c r="K103" s="18">
        <v>12283.061920356515</v>
      </c>
      <c r="L103" s="18">
        <v>13028.771364341548</v>
      </c>
      <c r="M103" s="18">
        <v>13644.523145889356</v>
      </c>
      <c r="N103" s="18">
        <v>14195.29609621855</v>
      </c>
      <c r="O103" s="18">
        <v>14720.283796064168</v>
      </c>
      <c r="P103" s="18">
        <v>15438.145169526939</v>
      </c>
      <c r="Q103" s="18">
        <v>15909.499548366717</v>
      </c>
      <c r="R103" s="18">
        <v>16240.582164575841</v>
      </c>
      <c r="S103" s="18">
        <v>16108.561682099928</v>
      </c>
      <c r="T103" s="18">
        <v>15739.316895175112</v>
      </c>
      <c r="U103" s="18">
        <v>15198.858045039347</v>
      </c>
      <c r="V103" s="18">
        <v>15481.464390339346</v>
      </c>
      <c r="W103" s="18">
        <v>14492.342181789352</v>
      </c>
      <c r="X103" s="18">
        <v>13041.148284573665</v>
      </c>
      <c r="Y103" s="18">
        <v>11456.902494862723</v>
      </c>
      <c r="AA103" s="36">
        <f t="shared" si="1"/>
        <v>16240.582164575841</v>
      </c>
    </row>
    <row r="104" spans="1:27" ht="12" x14ac:dyDescent="0.25">
      <c r="A104" s="75">
        <v>42098</v>
      </c>
      <c r="B104" s="18">
        <v>10063.467558730246</v>
      </c>
      <c r="C104" s="18">
        <v>9196.0517324627326</v>
      </c>
      <c r="D104" s="18">
        <v>8658.6871123849978</v>
      </c>
      <c r="E104" s="18">
        <v>8394.6461474331736</v>
      </c>
      <c r="F104" s="18">
        <v>8364.7352568722254</v>
      </c>
      <c r="G104" s="18">
        <v>8954.7017879364557</v>
      </c>
      <c r="H104" s="18">
        <v>10382.173254707253</v>
      </c>
      <c r="I104" s="18">
        <v>11134.071158808345</v>
      </c>
      <c r="J104" s="18">
        <v>11712.692179659802</v>
      </c>
      <c r="K104" s="18">
        <v>12625.49004677841</v>
      </c>
      <c r="L104" s="18">
        <v>13498.062923142641</v>
      </c>
      <c r="M104" s="18">
        <v>14211.798656528039</v>
      </c>
      <c r="N104" s="18">
        <v>14758.445966779862</v>
      </c>
      <c r="O104" s="18">
        <v>15317.470197263799</v>
      </c>
      <c r="P104" s="18">
        <v>15853.803407322192</v>
      </c>
      <c r="Q104" s="18">
        <v>16320.000736065256</v>
      </c>
      <c r="R104" s="18">
        <v>16695.43398310613</v>
      </c>
      <c r="S104" s="18">
        <v>16660.366042448466</v>
      </c>
      <c r="T104" s="18">
        <v>16201.388583840804</v>
      </c>
      <c r="U104" s="18">
        <v>15402.045818849931</v>
      </c>
      <c r="V104" s="18">
        <v>15231.863165658326</v>
      </c>
      <c r="W104" s="18">
        <v>14371.667209526213</v>
      </c>
      <c r="X104" s="18">
        <v>13238.14759826819</v>
      </c>
      <c r="Y104" s="18">
        <v>11906.597263296297</v>
      </c>
      <c r="AA104" s="36">
        <f t="shared" si="1"/>
        <v>16695.43398310613</v>
      </c>
    </row>
    <row r="105" spans="1:27" ht="12" x14ac:dyDescent="0.25">
      <c r="A105" s="75">
        <v>42099</v>
      </c>
      <c r="B105" s="18">
        <v>10616.303329098128</v>
      </c>
      <c r="C105" s="18">
        <v>9691.1285417474028</v>
      </c>
      <c r="D105" s="18">
        <v>9088.7850904510542</v>
      </c>
      <c r="E105" s="18">
        <v>8714.3832534295234</v>
      </c>
      <c r="F105" s="18">
        <v>8562.7659805860931</v>
      </c>
      <c r="G105" s="18">
        <v>8616.3993015919332</v>
      </c>
      <c r="H105" s="18">
        <v>9056.8113798514187</v>
      </c>
      <c r="I105" s="18">
        <v>9610.6785602386426</v>
      </c>
      <c r="J105" s="18">
        <v>10924.694924881704</v>
      </c>
      <c r="K105" s="18">
        <v>12419.208042909799</v>
      </c>
      <c r="L105" s="18">
        <v>13560.978934322568</v>
      </c>
      <c r="M105" s="18">
        <v>14470.682571383148</v>
      </c>
      <c r="N105" s="18">
        <v>15209.172145232778</v>
      </c>
      <c r="O105" s="18">
        <v>15956.944409256497</v>
      </c>
      <c r="P105" s="18">
        <v>16469.555188869999</v>
      </c>
      <c r="Q105" s="18">
        <v>16847.051255949558</v>
      </c>
      <c r="R105" s="18">
        <v>16989.385838618902</v>
      </c>
      <c r="S105" s="18">
        <v>16896.558936878027</v>
      </c>
      <c r="T105" s="18">
        <v>16270.493055136789</v>
      </c>
      <c r="U105" s="18">
        <v>15441.239399584967</v>
      </c>
      <c r="V105" s="18">
        <v>15349.443907863435</v>
      </c>
      <c r="W105" s="18">
        <v>14450.054370996286</v>
      </c>
      <c r="X105" s="18">
        <v>13367.073850686073</v>
      </c>
      <c r="Y105" s="18">
        <v>12112.87926716491</v>
      </c>
      <c r="AA105" s="36">
        <f t="shared" si="1"/>
        <v>16989.385838618902</v>
      </c>
    </row>
    <row r="106" spans="1:27" ht="12" x14ac:dyDescent="0.25">
      <c r="A106" s="75">
        <v>42100</v>
      </c>
      <c r="B106" s="18">
        <v>10810.208412734622</v>
      </c>
      <c r="C106" s="18">
        <v>9849.965684726234</v>
      </c>
      <c r="D106" s="18">
        <v>9156.8581517276962</v>
      </c>
      <c r="E106" s="18">
        <v>8741.1999139324435</v>
      </c>
      <c r="F106" s="18">
        <v>8567.9230306828085</v>
      </c>
      <c r="G106" s="18">
        <v>8593.7082811663859</v>
      </c>
      <c r="H106" s="18">
        <v>8890.7543667371865</v>
      </c>
      <c r="I106" s="18">
        <v>9307.4440145517838</v>
      </c>
      <c r="J106" s="18">
        <v>10685.407800394112</v>
      </c>
      <c r="K106" s="18">
        <v>12286.156150414543</v>
      </c>
      <c r="L106" s="18">
        <v>13554.790474206509</v>
      </c>
      <c r="M106" s="18">
        <v>14463.462701247745</v>
      </c>
      <c r="N106" s="18">
        <v>15285.496486664166</v>
      </c>
      <c r="O106" s="18">
        <v>16002.326450107594</v>
      </c>
      <c r="P106" s="18">
        <v>16659.334632429123</v>
      </c>
      <c r="Q106" s="18">
        <v>17078.087100282406</v>
      </c>
      <c r="R106" s="18">
        <v>17281.274874092989</v>
      </c>
      <c r="S106" s="18">
        <v>17266.835133822187</v>
      </c>
      <c r="T106" s="18">
        <v>16773.821144576203</v>
      </c>
      <c r="U106" s="18">
        <v>16105.467452041899</v>
      </c>
      <c r="V106" s="18">
        <v>16129.189882486789</v>
      </c>
      <c r="W106" s="18">
        <v>15083.340122872925</v>
      </c>
      <c r="X106" s="18">
        <v>13776.543628365267</v>
      </c>
      <c r="Y106" s="18">
        <v>12140.727337687173</v>
      </c>
      <c r="AA106" s="36">
        <f t="shared" si="1"/>
        <v>17281.274874092989</v>
      </c>
    </row>
    <row r="107" spans="1:27" ht="12" x14ac:dyDescent="0.25">
      <c r="A107" s="75">
        <v>42101</v>
      </c>
      <c r="B107" s="18">
        <v>10871.061603875864</v>
      </c>
      <c r="C107" s="18">
        <v>9988.1746273182034</v>
      </c>
      <c r="D107" s="18">
        <v>9502.3805082076215</v>
      </c>
      <c r="E107" s="18">
        <v>9266.18761377806</v>
      </c>
      <c r="F107" s="18">
        <v>9331.1664449966738</v>
      </c>
      <c r="G107" s="18">
        <v>9984.0489872408307</v>
      </c>
      <c r="H107" s="18">
        <v>11338.290342638271</v>
      </c>
      <c r="I107" s="18">
        <v>12105.659397029509</v>
      </c>
      <c r="J107" s="18">
        <v>12786.390009795929</v>
      </c>
      <c r="K107" s="18">
        <v>14040.584593317091</v>
      </c>
      <c r="L107" s="18">
        <v>15276.213796490078</v>
      </c>
      <c r="M107" s="18">
        <v>16344.754576529489</v>
      </c>
      <c r="N107" s="18">
        <v>17223.515913009778</v>
      </c>
      <c r="O107" s="18">
        <v>18001.199067594443</v>
      </c>
      <c r="P107" s="18">
        <v>18611.793799045536</v>
      </c>
      <c r="Q107" s="18">
        <v>19071.802667672542</v>
      </c>
      <c r="R107" s="18">
        <v>19353.377602953198</v>
      </c>
      <c r="S107" s="18">
        <v>19240.953910844804</v>
      </c>
      <c r="T107" s="18">
        <v>18685.023910418895</v>
      </c>
      <c r="U107" s="18">
        <v>18197.166971269628</v>
      </c>
      <c r="V107" s="18">
        <v>18050.706748522913</v>
      </c>
      <c r="W107" s="18">
        <v>16854.271126084961</v>
      </c>
      <c r="X107" s="18">
        <v>15369.040698230954</v>
      </c>
      <c r="Y107" s="18">
        <v>13821.925669216362</v>
      </c>
      <c r="AA107" s="36">
        <f t="shared" si="1"/>
        <v>19353.377602953198</v>
      </c>
    </row>
    <row r="108" spans="1:27" ht="12" x14ac:dyDescent="0.25">
      <c r="A108" s="75">
        <v>42102</v>
      </c>
      <c r="B108" s="18">
        <v>12507.909304573303</v>
      </c>
      <c r="C108" s="18">
        <v>11517.755686003964</v>
      </c>
      <c r="D108" s="18">
        <v>10788.54880232842</v>
      </c>
      <c r="E108" s="18">
        <v>10405.895685152143</v>
      </c>
      <c r="F108" s="18">
        <v>10412.084145268202</v>
      </c>
      <c r="G108" s="18">
        <v>10961.825685578053</v>
      </c>
      <c r="H108" s="18">
        <v>12355.260621710529</v>
      </c>
      <c r="I108" s="18">
        <v>13092.718785540817</v>
      </c>
      <c r="J108" s="18">
        <v>13696.093646856509</v>
      </c>
      <c r="K108" s="18">
        <v>14544.944092775848</v>
      </c>
      <c r="L108" s="18">
        <v>15527.877841209785</v>
      </c>
      <c r="M108" s="18">
        <v>16340.628936452116</v>
      </c>
      <c r="N108" s="18">
        <v>16816.108955369269</v>
      </c>
      <c r="O108" s="18">
        <v>17063.647360011604</v>
      </c>
      <c r="P108" s="18">
        <v>17014.139679083135</v>
      </c>
      <c r="Q108" s="18">
        <v>16752.161534169998</v>
      </c>
      <c r="R108" s="18">
        <v>16893.464706819999</v>
      </c>
      <c r="S108" s="18">
        <v>16327.220606200657</v>
      </c>
      <c r="T108" s="18">
        <v>15239.083035793728</v>
      </c>
      <c r="U108" s="18">
        <v>14711.00110589008</v>
      </c>
      <c r="V108" s="18">
        <v>14782.168397224752</v>
      </c>
      <c r="W108" s="18">
        <v>13786.857728558698</v>
      </c>
      <c r="X108" s="18">
        <v>12393.422792426221</v>
      </c>
      <c r="Y108" s="18">
        <v>10900.972494436814</v>
      </c>
      <c r="AA108" s="36">
        <f t="shared" si="1"/>
        <v>17063.647360011604</v>
      </c>
    </row>
    <row r="109" spans="1:27" ht="12" x14ac:dyDescent="0.25">
      <c r="A109" s="75">
        <v>42103</v>
      </c>
      <c r="B109" s="18">
        <v>9744.7618627532411</v>
      </c>
      <c r="C109" s="18">
        <v>8970.1729382266021</v>
      </c>
      <c r="D109" s="18">
        <v>8520.4781697930284</v>
      </c>
      <c r="E109" s="18">
        <v>8293.5679655375534</v>
      </c>
      <c r="F109" s="18">
        <v>8278.0968152474088</v>
      </c>
      <c r="G109" s="18">
        <v>8847.4351459247773</v>
      </c>
      <c r="H109" s="18">
        <v>10202.70791134156</v>
      </c>
      <c r="I109" s="18">
        <v>10840.119303295573</v>
      </c>
      <c r="J109" s="18">
        <v>11165.013459388636</v>
      </c>
      <c r="K109" s="18">
        <v>11817.896001632795</v>
      </c>
      <c r="L109" s="18">
        <v>12324.318321130237</v>
      </c>
      <c r="M109" s="18">
        <v>12593.516336178776</v>
      </c>
      <c r="N109" s="18">
        <v>12753.38488917695</v>
      </c>
      <c r="O109" s="18">
        <v>12886.436781672206</v>
      </c>
      <c r="P109" s="18">
        <v>13102.001475714906</v>
      </c>
      <c r="Q109" s="18">
        <v>13365.011030647385</v>
      </c>
      <c r="R109" s="18">
        <v>13615.64366534775</v>
      </c>
      <c r="S109" s="18">
        <v>13775.512218345924</v>
      </c>
      <c r="T109" s="18">
        <v>13603.266745115632</v>
      </c>
      <c r="U109" s="18">
        <v>13359.85398055067</v>
      </c>
      <c r="V109" s="18">
        <v>13731.161587514172</v>
      </c>
      <c r="W109" s="18">
        <v>12908.096392078409</v>
      </c>
      <c r="X109" s="18">
        <v>11579.640287164548</v>
      </c>
      <c r="Y109" s="18">
        <v>10172.797020780612</v>
      </c>
      <c r="AA109" s="36">
        <f t="shared" si="1"/>
        <v>13775.512218345924</v>
      </c>
    </row>
    <row r="110" spans="1:27" ht="12" x14ac:dyDescent="0.25">
      <c r="A110" s="75">
        <v>42104</v>
      </c>
      <c r="B110" s="18">
        <v>8998.0210087488649</v>
      </c>
      <c r="C110" s="18">
        <v>8304.9134757503271</v>
      </c>
      <c r="D110" s="18">
        <v>7901.6321581871907</v>
      </c>
      <c r="E110" s="18">
        <v>7752.0777053824468</v>
      </c>
      <c r="F110" s="18">
        <v>7824.2764067364615</v>
      </c>
      <c r="G110" s="18">
        <v>8468.9076688258738</v>
      </c>
      <c r="H110" s="18">
        <v>9912.8816959061605</v>
      </c>
      <c r="I110" s="18">
        <v>10674.062290181339</v>
      </c>
      <c r="J110" s="18">
        <v>11034.024386932068</v>
      </c>
      <c r="K110" s="18">
        <v>11628.116558073671</v>
      </c>
      <c r="L110" s="18">
        <v>12174.763868325494</v>
      </c>
      <c r="M110" s="18">
        <v>12569.793905733886</v>
      </c>
      <c r="N110" s="18">
        <v>12836.929100743739</v>
      </c>
      <c r="O110" s="18">
        <v>13143.257876488628</v>
      </c>
      <c r="P110" s="18">
        <v>13474.340492697751</v>
      </c>
      <c r="Q110" s="18">
        <v>13833.271179429135</v>
      </c>
      <c r="R110" s="18">
        <v>14080.80958407147</v>
      </c>
      <c r="S110" s="18">
        <v>14074.621123955412</v>
      </c>
      <c r="T110" s="18">
        <v>13831.20835939045</v>
      </c>
      <c r="U110" s="18">
        <v>13659.9942961795</v>
      </c>
      <c r="V110" s="18">
        <v>14018.924982910887</v>
      </c>
      <c r="W110" s="18">
        <v>13139.132236411255</v>
      </c>
      <c r="X110" s="18">
        <v>11904.534443257611</v>
      </c>
      <c r="Y110" s="18">
        <v>10467.780286312727</v>
      </c>
      <c r="AA110" s="36">
        <f t="shared" si="1"/>
        <v>14080.80958407147</v>
      </c>
    </row>
    <row r="111" spans="1:27" ht="12" x14ac:dyDescent="0.25">
      <c r="A111" s="75">
        <v>42105</v>
      </c>
      <c r="B111" s="18">
        <v>9287.8472241842646</v>
      </c>
      <c r="C111" s="18">
        <v>8489.5358692127356</v>
      </c>
      <c r="D111" s="18">
        <v>8072.8462213981393</v>
      </c>
      <c r="E111" s="18">
        <v>7895.4436980711325</v>
      </c>
      <c r="F111" s="18">
        <v>7954.2340691736872</v>
      </c>
      <c r="G111" s="18">
        <v>8538.0121401218603</v>
      </c>
      <c r="H111" s="18">
        <v>9934.5413063123651</v>
      </c>
      <c r="I111" s="18">
        <v>10717.381510993748</v>
      </c>
      <c r="J111" s="18">
        <v>11256.808951110168</v>
      </c>
      <c r="K111" s="18">
        <v>12129.381827474399</v>
      </c>
      <c r="L111" s="18">
        <v>12912.222032155782</v>
      </c>
      <c r="M111" s="18">
        <v>13444.429602136801</v>
      </c>
      <c r="N111" s="18">
        <v>13811.611569022931</v>
      </c>
      <c r="O111" s="18">
        <v>14176.730715870375</v>
      </c>
      <c r="P111" s="18">
        <v>14508.84474209884</v>
      </c>
      <c r="Q111" s="18">
        <v>14630.551124381322</v>
      </c>
      <c r="R111" s="18">
        <v>14668.713295097015</v>
      </c>
      <c r="S111" s="18">
        <v>14482.028081595921</v>
      </c>
      <c r="T111" s="18">
        <v>14136.505725115996</v>
      </c>
      <c r="U111" s="18">
        <v>13870.401940125486</v>
      </c>
      <c r="V111" s="18">
        <v>14055.024333587893</v>
      </c>
      <c r="W111" s="18">
        <v>13406.267431421107</v>
      </c>
      <c r="X111" s="18">
        <v>12502.752254476587</v>
      </c>
      <c r="Y111" s="18">
        <v>11350.667262870387</v>
      </c>
      <c r="AA111" s="36">
        <f t="shared" si="1"/>
        <v>14668.713295097015</v>
      </c>
    </row>
    <row r="112" spans="1:27" ht="12" x14ac:dyDescent="0.25">
      <c r="A112" s="75">
        <v>42106</v>
      </c>
      <c r="B112" s="18">
        <v>10215.084831573677</v>
      </c>
      <c r="C112" s="18">
        <v>9411.6164265054322</v>
      </c>
      <c r="D112" s="18">
        <v>8840.2152757893764</v>
      </c>
      <c r="E112" s="18">
        <v>8512.226889638283</v>
      </c>
      <c r="F112" s="18">
        <v>8374.0179470463136</v>
      </c>
      <c r="G112" s="18">
        <v>8480.2531790386474</v>
      </c>
      <c r="H112" s="18">
        <v>8961.9216580718585</v>
      </c>
      <c r="I112" s="18">
        <v>9560.1394692908325</v>
      </c>
      <c r="J112" s="18">
        <v>10880.344294049952</v>
      </c>
      <c r="K112" s="18">
        <v>12319.161271033521</v>
      </c>
      <c r="L112" s="18">
        <v>13412.455891537167</v>
      </c>
      <c r="M112" s="18">
        <v>14250.992237263075</v>
      </c>
      <c r="N112" s="18">
        <v>14814.142107824386</v>
      </c>
      <c r="O112" s="18">
        <v>15314.375967205771</v>
      </c>
      <c r="P112" s="18">
        <v>15613.484872815259</v>
      </c>
      <c r="Q112" s="18">
        <v>15885.777117921827</v>
      </c>
      <c r="R112" s="18">
        <v>15986.855299817447</v>
      </c>
      <c r="S112" s="18">
        <v>15874.431607709053</v>
      </c>
      <c r="T112" s="18">
        <v>15275.182386470735</v>
      </c>
      <c r="U112" s="18">
        <v>14580.012033433512</v>
      </c>
      <c r="V112" s="18">
        <v>14574.854983336796</v>
      </c>
      <c r="W112" s="18">
        <v>13883.810270376945</v>
      </c>
      <c r="X112" s="18">
        <v>12801.861160086075</v>
      </c>
      <c r="Y112" s="18">
        <v>11685.875519156882</v>
      </c>
      <c r="AA112" s="36">
        <f t="shared" si="1"/>
        <v>15986.855299817447</v>
      </c>
    </row>
    <row r="113" spans="1:27" ht="12" x14ac:dyDescent="0.25">
      <c r="A113" s="75">
        <v>42107</v>
      </c>
      <c r="B113" s="18">
        <v>10582.266798459807</v>
      </c>
      <c r="C113" s="18">
        <v>9718.9766122696656</v>
      </c>
      <c r="D113" s="18">
        <v>9176.4549420952153</v>
      </c>
      <c r="E113" s="18">
        <v>8810.3043852284281</v>
      </c>
      <c r="F113" s="18">
        <v>8656.6242923463124</v>
      </c>
      <c r="G113" s="18">
        <v>8713.3518434101807</v>
      </c>
      <c r="H113" s="18">
        <v>9033.0889494065286</v>
      </c>
      <c r="I113" s="18">
        <v>9485.8779478981323</v>
      </c>
      <c r="J113" s="18">
        <v>10669.936650103968</v>
      </c>
      <c r="K113" s="18">
        <v>12097.408116874763</v>
      </c>
      <c r="L113" s="18">
        <v>13169.043126972205</v>
      </c>
      <c r="M113" s="18">
        <v>13931.255131266726</v>
      </c>
      <c r="N113" s="18">
        <v>14594.451773704315</v>
      </c>
      <c r="O113" s="18">
        <v>15031.769621905773</v>
      </c>
      <c r="P113" s="18">
        <v>15214.329195329494</v>
      </c>
      <c r="Q113" s="18">
        <v>15360.789418076209</v>
      </c>
      <c r="R113" s="18">
        <v>15398.951588791902</v>
      </c>
      <c r="S113" s="18">
        <v>15326.752887437888</v>
      </c>
      <c r="T113" s="18">
        <v>14980.19912093862</v>
      </c>
      <c r="U113" s="18">
        <v>14876.026708984969</v>
      </c>
      <c r="V113" s="18">
        <v>15191.638174903946</v>
      </c>
      <c r="W113" s="18">
        <v>14407.766560203221</v>
      </c>
      <c r="X113" s="18">
        <v>13284.561049138627</v>
      </c>
      <c r="Y113" s="18">
        <v>11870.49791261929</v>
      </c>
      <c r="AA113" s="36">
        <f t="shared" si="1"/>
        <v>15398.951588791902</v>
      </c>
    </row>
    <row r="114" spans="1:27" ht="12" x14ac:dyDescent="0.25">
      <c r="A114" s="75">
        <v>42108</v>
      </c>
      <c r="B114" s="18">
        <v>10627.648839310901</v>
      </c>
      <c r="C114" s="18">
        <v>9815.929154087913</v>
      </c>
      <c r="D114" s="18">
        <v>9364.1715656156521</v>
      </c>
      <c r="E114" s="18">
        <v>9105.2876507605433</v>
      </c>
      <c r="F114" s="18">
        <v>9129.0100812054334</v>
      </c>
      <c r="G114" s="18">
        <v>9700.4112319214892</v>
      </c>
      <c r="H114" s="18">
        <v>11058.7782273963</v>
      </c>
      <c r="I114" s="18">
        <v>11828.210101826224</v>
      </c>
      <c r="J114" s="18">
        <v>12655.40093733936</v>
      </c>
      <c r="K114" s="18">
        <v>13907.532700821836</v>
      </c>
      <c r="L114" s="18">
        <v>15056.523462370005</v>
      </c>
      <c r="M114" s="18">
        <v>16046.677080939344</v>
      </c>
      <c r="N114" s="18">
        <v>16839.831385814159</v>
      </c>
      <c r="O114" s="18">
        <v>17614.420310340796</v>
      </c>
      <c r="P114" s="18">
        <v>18227.077861830574</v>
      </c>
      <c r="Q114" s="18">
        <v>18744.845691540791</v>
      </c>
      <c r="R114" s="18">
        <v>19015.075116608674</v>
      </c>
      <c r="S114" s="18">
        <v>18926.37385494517</v>
      </c>
      <c r="T114" s="18">
        <v>18357.035524267802</v>
      </c>
      <c r="U114" s="18">
        <v>17638.142740785686</v>
      </c>
      <c r="V114" s="18">
        <v>17538.095968909412</v>
      </c>
      <c r="W114" s="18">
        <v>16447.895578463795</v>
      </c>
      <c r="X114" s="18">
        <v>14933.785670068182</v>
      </c>
      <c r="Y114" s="18">
        <v>13215.456577842642</v>
      </c>
      <c r="AA114" s="36">
        <f t="shared" si="1"/>
        <v>19015.075116608674</v>
      </c>
    </row>
    <row r="115" spans="1:27" ht="12" x14ac:dyDescent="0.25">
      <c r="A115" s="75">
        <v>42109</v>
      </c>
      <c r="B115" s="18">
        <v>11742.60307022075</v>
      </c>
      <c r="C115" s="18">
        <v>10793.705852425135</v>
      </c>
      <c r="D115" s="18">
        <v>10202.70791134156</v>
      </c>
      <c r="E115" s="18">
        <v>9794.2695436817085</v>
      </c>
      <c r="F115" s="18">
        <v>9715.8823822116356</v>
      </c>
      <c r="G115" s="18">
        <v>10222.304701709078</v>
      </c>
      <c r="H115" s="18">
        <v>11561.074906816371</v>
      </c>
      <c r="I115" s="18">
        <v>12266.559360047026</v>
      </c>
      <c r="J115" s="18">
        <v>13260.838618693737</v>
      </c>
      <c r="K115" s="18">
        <v>14649.116504729496</v>
      </c>
      <c r="L115" s="18">
        <v>15801.201496335696</v>
      </c>
      <c r="M115" s="18">
        <v>16846.019845930216</v>
      </c>
      <c r="N115" s="18">
        <v>17601.011980089337</v>
      </c>
      <c r="O115" s="18">
        <v>18138.376600167074</v>
      </c>
      <c r="P115" s="18">
        <v>18349.815654132399</v>
      </c>
      <c r="Q115" s="18">
        <v>18512.778437188605</v>
      </c>
      <c r="R115" s="18">
        <v>18394.166284964151</v>
      </c>
      <c r="S115" s="18">
        <v>17674.242091462696</v>
      </c>
      <c r="T115" s="18">
        <v>17304.997304537879</v>
      </c>
      <c r="U115" s="18">
        <v>16791.355114905036</v>
      </c>
      <c r="V115" s="18">
        <v>16829.517285620728</v>
      </c>
      <c r="W115" s="18">
        <v>15840.395077070732</v>
      </c>
      <c r="X115" s="18">
        <v>14334.536448829864</v>
      </c>
      <c r="Y115" s="18">
        <v>12689.437467977681</v>
      </c>
      <c r="AA115" s="36">
        <f t="shared" si="1"/>
        <v>18512.778437188605</v>
      </c>
    </row>
    <row r="116" spans="1:27" ht="12" x14ac:dyDescent="0.25">
      <c r="A116" s="75">
        <v>42110</v>
      </c>
      <c r="B116" s="18">
        <v>11322.819192348124</v>
      </c>
      <c r="C116" s="18">
        <v>10388.361714823312</v>
      </c>
      <c r="D116" s="18">
        <v>9800.4580037977667</v>
      </c>
      <c r="E116" s="18">
        <v>9496.1920480915633</v>
      </c>
      <c r="F116" s="18">
        <v>9432.244626892294</v>
      </c>
      <c r="G116" s="18">
        <v>9914.944515944846</v>
      </c>
      <c r="H116" s="18">
        <v>11152.63653915652</v>
      </c>
      <c r="I116" s="18">
        <v>11761.168450568926</v>
      </c>
      <c r="J116" s="18">
        <v>12196.423478731698</v>
      </c>
      <c r="K116" s="18">
        <v>12865.808581285344</v>
      </c>
      <c r="L116" s="18">
        <v>13424.832811769284</v>
      </c>
      <c r="M116" s="18">
        <v>13807.485928945558</v>
      </c>
      <c r="N116" s="18">
        <v>14204.578786392638</v>
      </c>
      <c r="O116" s="18">
        <v>14661.493424961613</v>
      </c>
      <c r="P116" s="18">
        <v>14991.544631151393</v>
      </c>
      <c r="Q116" s="18">
        <v>15238.051625774384</v>
      </c>
      <c r="R116" s="18">
        <v>15387.606078579129</v>
      </c>
      <c r="S116" s="18">
        <v>15332.941347553946</v>
      </c>
      <c r="T116" s="18">
        <v>15076.120252737524</v>
      </c>
      <c r="U116" s="18">
        <v>15015.267061596283</v>
      </c>
      <c r="V116" s="18">
        <v>15297.873406896282</v>
      </c>
      <c r="W116" s="18">
        <v>14653.242144806869</v>
      </c>
      <c r="X116" s="18">
        <v>13424.832811769284</v>
      </c>
      <c r="Y116" s="18">
        <v>11932.382513779874</v>
      </c>
      <c r="AA116" s="36">
        <f t="shared" si="1"/>
        <v>15387.606078579129</v>
      </c>
    </row>
    <row r="117" spans="1:27" ht="12" x14ac:dyDescent="0.25">
      <c r="A117" s="75">
        <v>42111</v>
      </c>
      <c r="B117" s="18">
        <v>10730.789841245207</v>
      </c>
      <c r="C117" s="18">
        <v>9942.7925864671088</v>
      </c>
      <c r="D117" s="18">
        <v>9481.7523078207614</v>
      </c>
      <c r="E117" s="18">
        <v>9240.4023632944845</v>
      </c>
      <c r="F117" s="18">
        <v>9274.4388939328055</v>
      </c>
      <c r="G117" s="18">
        <v>9857.185554861635</v>
      </c>
      <c r="H117" s="18">
        <v>11182.547429717468</v>
      </c>
      <c r="I117" s="18">
        <v>11936.508153857247</v>
      </c>
      <c r="J117" s="18">
        <v>12597.641976256149</v>
      </c>
      <c r="K117" s="18">
        <v>13582.638544728772</v>
      </c>
      <c r="L117" s="18">
        <v>14445.928730918913</v>
      </c>
      <c r="M117" s="18">
        <v>15000.82732132548</v>
      </c>
      <c r="N117" s="18">
        <v>15185.449714787888</v>
      </c>
      <c r="O117" s="18">
        <v>15327.78429745723</v>
      </c>
      <c r="P117" s="18">
        <v>15381.417618463071</v>
      </c>
      <c r="Q117" s="18">
        <v>15299.936226934968</v>
      </c>
      <c r="R117" s="18">
        <v>15176.1670246138</v>
      </c>
      <c r="S117" s="18">
        <v>14917.283109758693</v>
      </c>
      <c r="T117" s="18">
        <v>14675.933165232416</v>
      </c>
      <c r="U117" s="18">
        <v>14529.472942485701</v>
      </c>
      <c r="V117" s="18">
        <v>14713.063925928767</v>
      </c>
      <c r="W117" s="18">
        <v>14161.259565580229</v>
      </c>
      <c r="X117" s="18">
        <v>13170.074536991548</v>
      </c>
      <c r="Y117" s="18">
        <v>11892.157523025495</v>
      </c>
      <c r="AA117" s="36">
        <f t="shared" si="1"/>
        <v>15381.417618463071</v>
      </c>
    </row>
    <row r="118" spans="1:27" ht="12" x14ac:dyDescent="0.25">
      <c r="A118" s="75">
        <v>42112</v>
      </c>
      <c r="B118" s="18">
        <v>10736.978301361267</v>
      </c>
      <c r="C118" s="18">
        <v>9925.2586161382769</v>
      </c>
      <c r="D118" s="18">
        <v>9398.2080962539731</v>
      </c>
      <c r="E118" s="18">
        <v>9108.3818808185733</v>
      </c>
      <c r="F118" s="18">
        <v>9062.9998399674787</v>
      </c>
      <c r="G118" s="18">
        <v>9521.9772985751406</v>
      </c>
      <c r="H118" s="18">
        <v>10461.591826196669</v>
      </c>
      <c r="I118" s="18">
        <v>11249.589080974767</v>
      </c>
      <c r="J118" s="18">
        <v>12290.281790491916</v>
      </c>
      <c r="K118" s="18">
        <v>13584.701364767458</v>
      </c>
      <c r="L118" s="18">
        <v>14634.676764458694</v>
      </c>
      <c r="M118" s="18">
        <v>15330.87852751526</v>
      </c>
      <c r="N118" s="18">
        <v>15759.945095561974</v>
      </c>
      <c r="O118" s="18">
        <v>16225.111014285694</v>
      </c>
      <c r="P118" s="18">
        <v>16450.989808521823</v>
      </c>
      <c r="Q118" s="18">
        <v>16410.764817767445</v>
      </c>
      <c r="R118" s="18">
        <v>16321.032146084599</v>
      </c>
      <c r="S118" s="18">
        <v>16214.796914092263</v>
      </c>
      <c r="T118" s="18">
        <v>15766.133555678032</v>
      </c>
      <c r="U118" s="18">
        <v>15234.957395716356</v>
      </c>
      <c r="V118" s="18">
        <v>15263.836876257961</v>
      </c>
      <c r="W118" s="18">
        <v>14628.488304342636</v>
      </c>
      <c r="X118" s="18">
        <v>13718.784667282056</v>
      </c>
      <c r="Y118" s="18">
        <v>12646.118247165272</v>
      </c>
      <c r="AA118" s="36">
        <f t="shared" si="1"/>
        <v>16450.989808521823</v>
      </c>
    </row>
    <row r="119" spans="1:27" ht="12" x14ac:dyDescent="0.25">
      <c r="A119" s="75">
        <v>42113</v>
      </c>
      <c r="B119" s="18">
        <v>11476.49928523024</v>
      </c>
      <c r="C119" s="18">
        <v>10698.816130645573</v>
      </c>
      <c r="D119" s="18">
        <v>10155.26305045178</v>
      </c>
      <c r="E119" s="18">
        <v>9800.4580037977667</v>
      </c>
      <c r="F119" s="18">
        <v>9679.7830315346291</v>
      </c>
      <c r="G119" s="18">
        <v>9792.2067236430212</v>
      </c>
      <c r="H119" s="18">
        <v>10007.771417685723</v>
      </c>
      <c r="I119" s="18">
        <v>10333.696983798129</v>
      </c>
      <c r="J119" s="18">
        <v>11269.185871342286</v>
      </c>
      <c r="K119" s="18">
        <v>12815.269490337534</v>
      </c>
      <c r="L119" s="18">
        <v>14072.558303916725</v>
      </c>
      <c r="M119" s="18">
        <v>14933.785670068182</v>
      </c>
      <c r="N119" s="18">
        <v>15626.893203066718</v>
      </c>
      <c r="O119" s="18">
        <v>16133.315522564162</v>
      </c>
      <c r="P119" s="18">
        <v>16409.733407748103</v>
      </c>
      <c r="Q119" s="18">
        <v>16596.418621249195</v>
      </c>
      <c r="R119" s="18">
        <v>16566.507730688249</v>
      </c>
      <c r="S119" s="18">
        <v>16190.04307362803</v>
      </c>
      <c r="T119" s="18">
        <v>15456.710549875113</v>
      </c>
      <c r="U119" s="18">
        <v>14557.321013007964</v>
      </c>
      <c r="V119" s="18">
        <v>14397.45246000979</v>
      </c>
      <c r="W119" s="18">
        <v>13580.575724690085</v>
      </c>
      <c r="X119" s="18">
        <v>12614.144536565636</v>
      </c>
      <c r="Y119" s="18">
        <v>11261.966001206883</v>
      </c>
      <c r="AA119" s="36">
        <f t="shared" si="1"/>
        <v>16596.418621249195</v>
      </c>
    </row>
    <row r="120" spans="1:27" ht="12" x14ac:dyDescent="0.25">
      <c r="A120" s="75">
        <v>42114</v>
      </c>
      <c r="B120" s="18">
        <v>10035.619488207984</v>
      </c>
      <c r="C120" s="18">
        <v>9118.6959810120024</v>
      </c>
      <c r="D120" s="18">
        <v>8493.6615092901084</v>
      </c>
      <c r="E120" s="18">
        <v>8167.7359431777004</v>
      </c>
      <c r="F120" s="18">
        <v>8030.5584106050737</v>
      </c>
      <c r="G120" s="18">
        <v>8102.7571119590875</v>
      </c>
      <c r="H120" s="18">
        <v>8432.8083181488673</v>
      </c>
      <c r="I120" s="18">
        <v>8822.6813054605445</v>
      </c>
      <c r="J120" s="18">
        <v>9923.1957960995915</v>
      </c>
      <c r="K120" s="18">
        <v>11063.935277493016</v>
      </c>
      <c r="L120" s="18">
        <v>11695.15820933097</v>
      </c>
      <c r="M120" s="18">
        <v>12210.8632190025</v>
      </c>
      <c r="N120" s="18">
        <v>12556.385575482425</v>
      </c>
      <c r="O120" s="18">
        <v>12804.955390144103</v>
      </c>
      <c r="P120" s="18">
        <v>12972.04381327768</v>
      </c>
      <c r="Q120" s="18">
        <v>13103.032885734248</v>
      </c>
      <c r="R120" s="18">
        <v>13187.608507320379</v>
      </c>
      <c r="S120" s="18">
        <v>13098.907245656876</v>
      </c>
      <c r="T120" s="18">
        <v>12875.091271459432</v>
      </c>
      <c r="U120" s="18">
        <v>12747.196429060892</v>
      </c>
      <c r="V120" s="18">
        <v>13194.82837745578</v>
      </c>
      <c r="W120" s="18">
        <v>12694.594518074397</v>
      </c>
      <c r="X120" s="18">
        <v>11690.001159234254</v>
      </c>
      <c r="Y120" s="18">
        <v>10363.607874359077</v>
      </c>
      <c r="AA120" s="36">
        <f t="shared" si="1"/>
        <v>13194.82837745578</v>
      </c>
    </row>
    <row r="121" spans="1:27" ht="12" x14ac:dyDescent="0.25">
      <c r="A121" s="75">
        <v>42115</v>
      </c>
      <c r="B121" s="18">
        <v>9196.0517324627326</v>
      </c>
      <c r="C121" s="18">
        <v>8430.7454981101819</v>
      </c>
      <c r="D121" s="18">
        <v>8022.3071304503292</v>
      </c>
      <c r="E121" s="18">
        <v>7823.2449967171187</v>
      </c>
      <c r="F121" s="18">
        <v>7885.1295978777016</v>
      </c>
      <c r="G121" s="18">
        <v>8497.7871493674811</v>
      </c>
      <c r="H121" s="18">
        <v>9789.112493584993</v>
      </c>
      <c r="I121" s="18">
        <v>10481.188616564186</v>
      </c>
      <c r="J121" s="18">
        <v>11049.495537222214</v>
      </c>
      <c r="K121" s="18">
        <v>11775.608190839728</v>
      </c>
      <c r="L121" s="18">
        <v>12453.24457354812</v>
      </c>
      <c r="M121" s="18">
        <v>12967.918173200307</v>
      </c>
      <c r="N121" s="18">
        <v>13487.74882294921</v>
      </c>
      <c r="O121" s="18">
        <v>13906.501290802493</v>
      </c>
      <c r="P121" s="18">
        <v>14379.918489680958</v>
      </c>
      <c r="Q121" s="18">
        <v>14754.320326702489</v>
      </c>
      <c r="R121" s="18">
        <v>15055.492052350663</v>
      </c>
      <c r="S121" s="18">
        <v>15028.675391847743</v>
      </c>
      <c r="T121" s="18">
        <v>14797.639547514898</v>
      </c>
      <c r="U121" s="18">
        <v>14476.871031499206</v>
      </c>
      <c r="V121" s="18">
        <v>14723.378026122196</v>
      </c>
      <c r="W121" s="18">
        <v>13849.773739738624</v>
      </c>
      <c r="X121" s="18">
        <v>12535.757375095565</v>
      </c>
      <c r="Y121" s="18">
        <v>11103.128858228052</v>
      </c>
      <c r="AA121" s="36">
        <f t="shared" si="1"/>
        <v>15055.492052350663</v>
      </c>
    </row>
    <row r="122" spans="1:27" ht="12" x14ac:dyDescent="0.25">
      <c r="A122" s="75">
        <v>42116</v>
      </c>
      <c r="B122" s="18">
        <v>9761.2644230627302</v>
      </c>
      <c r="C122" s="18">
        <v>8863.9377062342664</v>
      </c>
      <c r="D122" s="18">
        <v>8428.6826780714946</v>
      </c>
      <c r="E122" s="18">
        <v>8161.5474830616422</v>
      </c>
      <c r="F122" s="18">
        <v>8166.7045331583577</v>
      </c>
      <c r="G122" s="18">
        <v>8830.9325856152882</v>
      </c>
      <c r="H122" s="18">
        <v>10182.079710954698</v>
      </c>
      <c r="I122" s="18">
        <v>10769.983421980243</v>
      </c>
      <c r="J122" s="18">
        <v>11369.232643218562</v>
      </c>
      <c r="K122" s="18">
        <v>12103.596576990822</v>
      </c>
      <c r="L122" s="18">
        <v>12865.808581285344</v>
      </c>
      <c r="M122" s="18">
        <v>13618.737895405779</v>
      </c>
      <c r="N122" s="18">
        <v>14183.950586005776</v>
      </c>
      <c r="O122" s="18">
        <v>14642.928044613438</v>
      </c>
      <c r="P122" s="18">
        <v>15116.345243491904</v>
      </c>
      <c r="Q122" s="18">
        <v>15688.777804227302</v>
      </c>
      <c r="R122" s="18">
        <v>16083.807841635695</v>
      </c>
      <c r="S122" s="18">
        <v>16158.069363028395</v>
      </c>
      <c r="T122" s="18">
        <v>15855.866227360879</v>
      </c>
      <c r="U122" s="18">
        <v>15395.857358733872</v>
      </c>
      <c r="V122" s="18">
        <v>15603.170772621828</v>
      </c>
      <c r="W122" s="18">
        <v>14682.121625348474</v>
      </c>
      <c r="X122" s="18">
        <v>13206.173887668554</v>
      </c>
      <c r="Y122" s="18">
        <v>11569.326186971117</v>
      </c>
      <c r="AA122" s="36">
        <f t="shared" si="1"/>
        <v>16158.069363028395</v>
      </c>
    </row>
    <row r="123" spans="1:27" ht="12" x14ac:dyDescent="0.25">
      <c r="A123" s="75">
        <v>42117</v>
      </c>
      <c r="B123" s="18">
        <v>10217.147651612364</v>
      </c>
      <c r="C123" s="18">
        <v>9357.9831054995939</v>
      </c>
      <c r="D123" s="18">
        <v>8816.4928453444863</v>
      </c>
      <c r="E123" s="18">
        <v>8488.5044591933929</v>
      </c>
      <c r="F123" s="18">
        <v>8435.9025482068973</v>
      </c>
      <c r="G123" s="18">
        <v>8981.5184484393758</v>
      </c>
      <c r="H123" s="18">
        <v>10227.461751805793</v>
      </c>
      <c r="I123" s="18">
        <v>9528.1657586911988</v>
      </c>
      <c r="J123" s="18">
        <v>11594.08002743535</v>
      </c>
      <c r="K123" s="18">
        <v>12433.647783180602</v>
      </c>
      <c r="L123" s="18">
        <v>13234.021958190817</v>
      </c>
      <c r="M123" s="18">
        <v>13827.082719313077</v>
      </c>
      <c r="N123" s="18">
        <v>14532.567172543731</v>
      </c>
      <c r="O123" s="18">
        <v>15379.354798424383</v>
      </c>
      <c r="P123" s="18">
        <v>16276.681515252847</v>
      </c>
      <c r="Q123" s="18">
        <v>16948.129437845178</v>
      </c>
      <c r="R123" s="18">
        <v>17431.860736917075</v>
      </c>
      <c r="S123" s="18">
        <v>17553.567119199557</v>
      </c>
      <c r="T123" s="18">
        <v>17178.133872158684</v>
      </c>
      <c r="U123" s="18">
        <v>16459.241088676568</v>
      </c>
      <c r="V123" s="18">
        <v>16383.948157264525</v>
      </c>
      <c r="W123" s="18">
        <v>15594.919492467083</v>
      </c>
      <c r="X123" s="18">
        <v>14145.788415290082</v>
      </c>
      <c r="Y123" s="18">
        <v>12192.297838654325</v>
      </c>
      <c r="AA123" s="36">
        <f t="shared" si="1"/>
        <v>17553.567119199557</v>
      </c>
    </row>
    <row r="124" spans="1:27" ht="12" x14ac:dyDescent="0.25">
      <c r="A124" s="75">
        <v>42118</v>
      </c>
      <c r="B124" s="18">
        <v>10848.370583450316</v>
      </c>
      <c r="C124" s="18">
        <v>9945.8868165251388</v>
      </c>
      <c r="D124" s="18">
        <v>9106.3190607798861</v>
      </c>
      <c r="E124" s="18">
        <v>8746.3569640291589</v>
      </c>
      <c r="F124" s="18">
        <v>8757.7024742419326</v>
      </c>
      <c r="G124" s="18">
        <v>9090.8479104897397</v>
      </c>
      <c r="H124" s="18">
        <v>10303.78609323718</v>
      </c>
      <c r="I124" s="18">
        <v>11018.553236641921</v>
      </c>
      <c r="J124" s="18">
        <v>11803.456261361991</v>
      </c>
      <c r="K124" s="18">
        <v>12917.379082252497</v>
      </c>
      <c r="L124" s="18">
        <v>14028.207673084973</v>
      </c>
      <c r="M124" s="18">
        <v>14957.508100513072</v>
      </c>
      <c r="N124" s="18">
        <v>15804.295726393726</v>
      </c>
      <c r="O124" s="18">
        <v>16555.162220475475</v>
      </c>
      <c r="P124" s="18">
        <v>17184.32233227474</v>
      </c>
      <c r="Q124" s="18">
        <v>17798.011293783864</v>
      </c>
      <c r="R124" s="18">
        <v>18152.816340437876</v>
      </c>
      <c r="S124" s="18">
        <v>18106.402889567438</v>
      </c>
      <c r="T124" s="18">
        <v>17584.50941977985</v>
      </c>
      <c r="U124" s="18">
        <v>16766.6012744408</v>
      </c>
      <c r="V124" s="18">
        <v>16698.528213164158</v>
      </c>
      <c r="W124" s="18">
        <v>15746.536765310513</v>
      </c>
      <c r="X124" s="18">
        <v>14226.238396798841</v>
      </c>
      <c r="Y124" s="18">
        <v>12595.579156217462</v>
      </c>
      <c r="AA124" s="36">
        <f t="shared" si="1"/>
        <v>18152.816340437876</v>
      </c>
    </row>
    <row r="125" spans="1:27" ht="12" x14ac:dyDescent="0.25">
      <c r="A125" s="75">
        <v>42119</v>
      </c>
      <c r="B125" s="18">
        <v>11137.165388866373</v>
      </c>
      <c r="C125" s="18">
        <v>10082.032939078423</v>
      </c>
      <c r="D125" s="18">
        <v>9418.8362966408331</v>
      </c>
      <c r="E125" s="18">
        <v>9034.1203594258714</v>
      </c>
      <c r="F125" s="18">
        <v>8944.3876877430266</v>
      </c>
      <c r="G125" s="18">
        <v>9438.4330870083522</v>
      </c>
      <c r="H125" s="18">
        <v>10640.025759543018</v>
      </c>
      <c r="I125" s="18">
        <v>11317.662142251409</v>
      </c>
      <c r="J125" s="18">
        <v>12160.32412805469</v>
      </c>
      <c r="K125" s="18">
        <v>13310.346299622204</v>
      </c>
      <c r="L125" s="18">
        <v>14525.347302408329</v>
      </c>
      <c r="M125" s="18">
        <v>15582.542572234966</v>
      </c>
      <c r="N125" s="18">
        <v>16500.497489450292</v>
      </c>
      <c r="O125" s="18">
        <v>17343.159475253571</v>
      </c>
      <c r="P125" s="18">
        <v>18068.240718851743</v>
      </c>
      <c r="Q125" s="18">
        <v>18679.866860322178</v>
      </c>
      <c r="R125" s="18">
        <v>19014.043706589331</v>
      </c>
      <c r="S125" s="18">
        <v>18923.279624887142</v>
      </c>
      <c r="T125" s="18">
        <v>18221.92081173386</v>
      </c>
      <c r="U125" s="18">
        <v>17191.542202410143</v>
      </c>
      <c r="V125" s="18">
        <v>16904.810217032773</v>
      </c>
      <c r="W125" s="18">
        <v>15971.384149527301</v>
      </c>
      <c r="X125" s="18">
        <v>14638.802404536065</v>
      </c>
      <c r="Y125" s="18">
        <v>13170.074536991548</v>
      </c>
      <c r="AA125" s="36">
        <f t="shared" si="1"/>
        <v>19014.043706589331</v>
      </c>
    </row>
    <row r="126" spans="1:27" ht="12" x14ac:dyDescent="0.25">
      <c r="A126" s="75">
        <v>42120</v>
      </c>
      <c r="B126" s="18">
        <v>11686.906929176224</v>
      </c>
      <c r="C126" s="18">
        <v>10569.88987822769</v>
      </c>
      <c r="D126" s="18">
        <v>9837.5887644941158</v>
      </c>
      <c r="E126" s="18">
        <v>9362.1087455769648</v>
      </c>
      <c r="F126" s="18">
        <v>9088.7850904510542</v>
      </c>
      <c r="G126" s="18">
        <v>9107.3504707992288</v>
      </c>
      <c r="H126" s="18">
        <v>9412.6478365247749</v>
      </c>
      <c r="I126" s="18">
        <v>10009.834237724408</v>
      </c>
      <c r="J126" s="18">
        <v>11494.033255559072</v>
      </c>
      <c r="K126" s="18">
        <v>13131.912366275854</v>
      </c>
      <c r="L126" s="18">
        <v>14606.828693936432</v>
      </c>
      <c r="M126" s="18">
        <v>15867.211737573652</v>
      </c>
      <c r="N126" s="18">
        <v>16850.14548600759</v>
      </c>
      <c r="O126" s="18">
        <v>17591.729289915249</v>
      </c>
      <c r="P126" s="18">
        <v>18036.267008252111</v>
      </c>
      <c r="Q126" s="18">
        <v>18431.297045660503</v>
      </c>
      <c r="R126" s="18">
        <v>18634.484819471083</v>
      </c>
      <c r="S126" s="18">
        <v>18513.809847207947</v>
      </c>
      <c r="T126" s="18">
        <v>17835.142054480213</v>
      </c>
      <c r="U126" s="18">
        <v>16794.449344963065</v>
      </c>
      <c r="V126" s="18">
        <v>16502.560309488978</v>
      </c>
      <c r="W126" s="18">
        <v>15642.364353356865</v>
      </c>
      <c r="X126" s="18">
        <v>14474.808211460519</v>
      </c>
      <c r="Y126" s="18">
        <v>13184.514277262349</v>
      </c>
      <c r="AA126" s="36">
        <f t="shared" si="1"/>
        <v>18634.484819471083</v>
      </c>
    </row>
    <row r="127" spans="1:27" ht="12" x14ac:dyDescent="0.25">
      <c r="A127" s="75">
        <v>42121</v>
      </c>
      <c r="B127" s="18">
        <v>11924.131233625129</v>
      </c>
      <c r="C127" s="18">
        <v>10930.883384997762</v>
      </c>
      <c r="D127" s="18">
        <v>10183.111120974043</v>
      </c>
      <c r="E127" s="18">
        <v>9734.4477625598101</v>
      </c>
      <c r="F127" s="18">
        <v>9445.6529571437532</v>
      </c>
      <c r="G127" s="18">
        <v>9395.113866195943</v>
      </c>
      <c r="H127" s="18">
        <v>9560.1394692908325</v>
      </c>
      <c r="I127" s="18">
        <v>10025.305388014554</v>
      </c>
      <c r="J127" s="18">
        <v>11659.058858653963</v>
      </c>
      <c r="K127" s="18">
        <v>13504.251383258699</v>
      </c>
      <c r="L127" s="18">
        <v>15034.863851963801</v>
      </c>
      <c r="M127" s="18">
        <v>16265.336005040073</v>
      </c>
      <c r="N127" s="18">
        <v>17216.296042874375</v>
      </c>
      <c r="O127" s="18">
        <v>17984.696507284956</v>
      </c>
      <c r="P127" s="18">
        <v>18494.213056840428</v>
      </c>
      <c r="Q127" s="18">
        <v>18928.436674983855</v>
      </c>
      <c r="R127" s="18">
        <v>19100.682148214149</v>
      </c>
      <c r="S127" s="18">
        <v>18985.164226047724</v>
      </c>
      <c r="T127" s="18">
        <v>18378.695134674006</v>
      </c>
      <c r="U127" s="18">
        <v>17512.310718425833</v>
      </c>
      <c r="V127" s="18">
        <v>17386.47869606598</v>
      </c>
      <c r="W127" s="18">
        <v>16445.832758425109</v>
      </c>
      <c r="X127" s="18">
        <v>14962.665150609788</v>
      </c>
      <c r="Y127" s="18">
        <v>13465.057802523663</v>
      </c>
      <c r="AA127" s="36">
        <f t="shared" si="1"/>
        <v>19100.682148214149</v>
      </c>
    </row>
    <row r="128" spans="1:27" ht="12" x14ac:dyDescent="0.25">
      <c r="A128" s="75">
        <v>42122</v>
      </c>
      <c r="B128" s="18">
        <v>12152.072847899946</v>
      </c>
      <c r="C128" s="18">
        <v>11249.589080974767</v>
      </c>
      <c r="D128" s="18">
        <v>10673.030880161996</v>
      </c>
      <c r="E128" s="18">
        <v>10312.037373391924</v>
      </c>
      <c r="F128" s="18">
        <v>10281.095072811633</v>
      </c>
      <c r="G128" s="18">
        <v>10850.433403489003</v>
      </c>
      <c r="H128" s="18">
        <v>12055.120306081699</v>
      </c>
      <c r="I128" s="18">
        <v>12760.604759312351</v>
      </c>
      <c r="J128" s="18">
        <v>13696.093646856509</v>
      </c>
      <c r="K128" s="18">
        <v>14984.324761015992</v>
      </c>
      <c r="L128" s="18">
        <v>16425.204558038247</v>
      </c>
      <c r="M128" s="18">
        <v>17623.703000514884</v>
      </c>
      <c r="N128" s="18">
        <v>18522.061127362693</v>
      </c>
      <c r="O128" s="18">
        <v>19286.335951695899</v>
      </c>
      <c r="P128" s="18">
        <v>19917.558883533853</v>
      </c>
      <c r="Q128" s="18">
        <v>20401.29018260575</v>
      </c>
      <c r="R128" s="18">
        <v>20529.185025004288</v>
      </c>
      <c r="S128" s="18">
        <v>20478.64593405648</v>
      </c>
      <c r="T128" s="18">
        <v>19908.276193359765</v>
      </c>
      <c r="U128" s="18">
        <v>19042.923187130938</v>
      </c>
      <c r="V128" s="18">
        <v>18794.353372469261</v>
      </c>
      <c r="W128" s="18">
        <v>17645.362610921089</v>
      </c>
      <c r="X128" s="18">
        <v>15984.79247977876</v>
      </c>
      <c r="Y128" s="18">
        <v>14307.719788326944</v>
      </c>
      <c r="AA128" s="36">
        <f t="shared" si="1"/>
        <v>20529.185025004288</v>
      </c>
    </row>
    <row r="129" spans="1:27" ht="12" x14ac:dyDescent="0.25">
      <c r="A129" s="75">
        <v>42123</v>
      </c>
      <c r="B129" s="18">
        <v>12932.850232542643</v>
      </c>
      <c r="C129" s="18">
        <v>11960.230584302137</v>
      </c>
      <c r="D129" s="18">
        <v>11324.88201238681</v>
      </c>
      <c r="E129" s="18">
        <v>10956.668635481337</v>
      </c>
      <c r="F129" s="18">
        <v>10894.784034320754</v>
      </c>
      <c r="G129" s="18">
        <v>11400.174943798855</v>
      </c>
      <c r="H129" s="18">
        <v>12533.694555056878</v>
      </c>
      <c r="I129" s="18">
        <v>13224.739268016729</v>
      </c>
      <c r="J129" s="18">
        <v>14334.536448829864</v>
      </c>
      <c r="K129" s="18">
        <v>15717.657284768908</v>
      </c>
      <c r="L129" s="18">
        <v>17079.118510301749</v>
      </c>
      <c r="M129" s="18">
        <v>18220.889401714518</v>
      </c>
      <c r="N129" s="18">
        <v>19056.331517382398</v>
      </c>
      <c r="O129" s="18">
        <v>19725.716619936044</v>
      </c>
      <c r="P129" s="18">
        <v>20189.851128640421</v>
      </c>
      <c r="Q129" s="18">
        <v>20518.870924810857</v>
      </c>
      <c r="R129" s="18">
        <v>20450.797863534215</v>
      </c>
      <c r="S129" s="18">
        <v>20212.542149065968</v>
      </c>
      <c r="T129" s="18">
        <v>19739.124950187503</v>
      </c>
      <c r="U129" s="18">
        <v>18961.441795602834</v>
      </c>
      <c r="V129" s="18">
        <v>18664.395710032033</v>
      </c>
      <c r="W129" s="18">
        <v>17580.383779702475</v>
      </c>
      <c r="X129" s="18">
        <v>15975.509789604674</v>
      </c>
      <c r="Y129" s="18">
        <v>14300.499918191543</v>
      </c>
      <c r="AA129" s="36">
        <f t="shared" si="1"/>
        <v>20518.870924810857</v>
      </c>
    </row>
    <row r="130" spans="1:27" ht="12" x14ac:dyDescent="0.25">
      <c r="A130" s="75">
        <v>42124</v>
      </c>
      <c r="B130" s="18">
        <v>12887.468191691549</v>
      </c>
      <c r="C130" s="18">
        <v>11998.39275501783</v>
      </c>
      <c r="D130" s="18">
        <v>11417.708914127687</v>
      </c>
      <c r="E130" s="18">
        <v>11092.814758034621</v>
      </c>
      <c r="F130" s="18">
        <v>11072.186557647761</v>
      </c>
      <c r="G130" s="18">
        <v>11570.35759699046</v>
      </c>
      <c r="H130" s="18">
        <v>12729.66245873206</v>
      </c>
      <c r="I130" s="18">
        <v>13414.518711575853</v>
      </c>
      <c r="J130" s="18">
        <v>14485.12231165395</v>
      </c>
      <c r="K130" s="18">
        <v>15866.180327554308</v>
      </c>
      <c r="L130" s="18">
        <v>17208.04476271963</v>
      </c>
      <c r="M130" s="18">
        <v>18261.114392468895</v>
      </c>
      <c r="N130" s="18">
        <v>19036.734727014878</v>
      </c>
      <c r="O130" s="18">
        <v>19707.151239587867</v>
      </c>
      <c r="P130" s="18">
        <v>20115.589607247719</v>
      </c>
      <c r="Q130" s="18">
        <v>20396.133132509032</v>
      </c>
      <c r="R130" s="18">
        <v>20250.70431978166</v>
      </c>
      <c r="S130" s="18">
        <v>19452.392964810133</v>
      </c>
      <c r="T130" s="18">
        <v>18856.237973629843</v>
      </c>
      <c r="U130" s="18">
        <v>18213.669531579115</v>
      </c>
      <c r="V130" s="18">
        <v>18169.318900747363</v>
      </c>
      <c r="W130" s="18">
        <v>17196.699252506856</v>
      </c>
      <c r="X130" s="18">
        <v>15662.992553743727</v>
      </c>
      <c r="Y130" s="18">
        <v>14062.244203723294</v>
      </c>
      <c r="AA130" s="36">
        <f t="shared" si="1"/>
        <v>20396.133132509032</v>
      </c>
    </row>
    <row r="131" spans="1:27" ht="12" x14ac:dyDescent="0.25">
      <c r="A131" s="75">
        <v>42125</v>
      </c>
      <c r="B131" s="18">
        <v>12660.557987436076</v>
      </c>
      <c r="C131" s="18">
        <v>11739.508840162722</v>
      </c>
      <c r="D131" s="18">
        <v>11122.725648595571</v>
      </c>
      <c r="E131" s="18">
        <v>10791.643032386448</v>
      </c>
      <c r="F131" s="18">
        <v>10697.78472062623</v>
      </c>
      <c r="G131" s="18">
        <v>11245.463440897394</v>
      </c>
      <c r="H131" s="18">
        <v>12473.872773934982</v>
      </c>
      <c r="I131" s="18">
        <v>13192.765557417095</v>
      </c>
      <c r="J131" s="18">
        <v>14167.448025696287</v>
      </c>
      <c r="K131" s="18">
        <v>15561.914371848106</v>
      </c>
      <c r="L131" s="18">
        <v>16977.008918386786</v>
      </c>
      <c r="M131" s="18">
        <v>18036.267008252111</v>
      </c>
      <c r="N131" s="18">
        <v>18871.709123919987</v>
      </c>
      <c r="O131" s="18">
        <v>19581.319217228014</v>
      </c>
      <c r="P131" s="18">
        <v>20031.01398566159</v>
      </c>
      <c r="Q131" s="18">
        <v>20255.861369878377</v>
      </c>
      <c r="R131" s="18">
        <v>20143.437677769984</v>
      </c>
      <c r="S131" s="18">
        <v>19546.25127657035</v>
      </c>
      <c r="T131" s="18">
        <v>18630.359179393712</v>
      </c>
      <c r="U131" s="18">
        <v>17919.717676066342</v>
      </c>
      <c r="V131" s="18">
        <v>17853.707434828386</v>
      </c>
      <c r="W131" s="18">
        <v>16795.480754982407</v>
      </c>
      <c r="X131" s="18">
        <v>15358.726598037523</v>
      </c>
      <c r="Y131" s="18">
        <v>13830.176949371105</v>
      </c>
      <c r="AA131" s="36">
        <f t="shared" si="1"/>
        <v>20255.861369878377</v>
      </c>
    </row>
    <row r="132" spans="1:27" ht="12" x14ac:dyDescent="0.25">
      <c r="A132" s="75">
        <v>42126</v>
      </c>
      <c r="B132" s="18">
        <v>12524.411864882792</v>
      </c>
      <c r="C132" s="18">
        <v>11607.488357686809</v>
      </c>
      <c r="D132" s="18">
        <v>11016.490416603236</v>
      </c>
      <c r="E132" s="18">
        <v>10654.465499813821</v>
      </c>
      <c r="F132" s="18">
        <v>10559.575778034259</v>
      </c>
      <c r="G132" s="18">
        <v>11078.375017763819</v>
      </c>
      <c r="H132" s="18">
        <v>12265.527950027683</v>
      </c>
      <c r="I132" s="18">
        <v>13004.017523877314</v>
      </c>
      <c r="J132" s="18">
        <v>13875.5589902222</v>
      </c>
      <c r="K132" s="18">
        <v>15132.847803801393</v>
      </c>
      <c r="L132" s="18">
        <v>16200.357173821461</v>
      </c>
      <c r="M132" s="18">
        <v>16997.637118773648</v>
      </c>
      <c r="N132" s="18">
        <v>17458.677397419997</v>
      </c>
      <c r="O132" s="18">
        <v>17989.85355738167</v>
      </c>
      <c r="P132" s="18">
        <v>18370.443854519261</v>
      </c>
      <c r="Q132" s="18">
        <v>18569.505988252473</v>
      </c>
      <c r="R132" s="18">
        <v>18445.736785931305</v>
      </c>
      <c r="S132" s="18">
        <v>18071.334948909775</v>
      </c>
      <c r="T132" s="18">
        <v>17494.776748097003</v>
      </c>
      <c r="U132" s="18">
        <v>16709.873723376932</v>
      </c>
      <c r="V132" s="18">
        <v>16694.402573086787</v>
      </c>
      <c r="W132" s="18">
        <v>15573.25988206088</v>
      </c>
      <c r="X132" s="18">
        <v>14440.771680822198</v>
      </c>
      <c r="Y132" s="18">
        <v>13216.487987861985</v>
      </c>
      <c r="AA132" s="36">
        <f t="shared" si="1"/>
        <v>18569.505988252473</v>
      </c>
    </row>
    <row r="133" spans="1:27" ht="12" x14ac:dyDescent="0.25">
      <c r="A133" s="76">
        <v>42127</v>
      </c>
      <c r="B133" s="18">
        <v>12004.581215133889</v>
      </c>
      <c r="C133" s="18">
        <v>11080.437837802505</v>
      </c>
      <c r="D133" s="18">
        <v>10459.529006157982</v>
      </c>
      <c r="E133" s="18">
        <v>10082.032939078423</v>
      </c>
      <c r="F133" s="18">
        <v>9889.1592654612705</v>
      </c>
      <c r="G133" s="18">
        <v>9995.3944974536043</v>
      </c>
      <c r="H133" s="18">
        <v>10357.419414243019</v>
      </c>
      <c r="I133" s="18">
        <v>10922.632104843016</v>
      </c>
      <c r="J133" s="18">
        <v>12028.303645578779</v>
      </c>
      <c r="K133" s="18">
        <v>13377.387950879502</v>
      </c>
      <c r="L133" s="18">
        <v>14465.525521286432</v>
      </c>
      <c r="M133" s="18">
        <v>15204.015095136063</v>
      </c>
      <c r="N133" s="18">
        <v>15542.317581480587</v>
      </c>
      <c r="O133" s="18">
        <v>15704.248954517449</v>
      </c>
      <c r="P133" s="18">
        <v>15613.484872815259</v>
      </c>
      <c r="Q133" s="18">
        <v>15197.826635020005</v>
      </c>
      <c r="R133" s="18">
        <v>14236.552496992272</v>
      </c>
      <c r="S133" s="18">
        <v>13863.182069990084</v>
      </c>
      <c r="T133" s="18">
        <v>13518.691123529501</v>
      </c>
      <c r="U133" s="18">
        <v>13423.801401749941</v>
      </c>
      <c r="V133" s="18">
        <v>13658.962886160158</v>
      </c>
      <c r="W133" s="18">
        <v>13225.770678036073</v>
      </c>
      <c r="X133" s="18">
        <v>12492.438154283156</v>
      </c>
      <c r="Y133" s="18">
        <v>11562.106316835714</v>
      </c>
      <c r="AA133" s="36">
        <f t="shared" si="1"/>
        <v>15704.248954517449</v>
      </c>
    </row>
    <row r="134" spans="1:27" ht="12" x14ac:dyDescent="0.25">
      <c r="A134" s="76">
        <v>42128</v>
      </c>
      <c r="B134" s="18">
        <v>10603.926408866011</v>
      </c>
      <c r="C134" s="18">
        <v>9848.9342747068895</v>
      </c>
      <c r="D134" s="18">
        <v>9378.6113058864539</v>
      </c>
      <c r="E134" s="18">
        <v>9059.9056099094487</v>
      </c>
      <c r="F134" s="18">
        <v>8959.8588380331712</v>
      </c>
      <c r="G134" s="18">
        <v>8961.9216580718585</v>
      </c>
      <c r="H134" s="18">
        <v>9082.596630334996</v>
      </c>
      <c r="I134" s="18">
        <v>9229.0568530817109</v>
      </c>
      <c r="J134" s="18">
        <v>10299.660453159808</v>
      </c>
      <c r="K134" s="18">
        <v>11507.441585810533</v>
      </c>
      <c r="L134" s="18">
        <v>12448.087523451404</v>
      </c>
      <c r="M134" s="18">
        <v>13117.47262600505</v>
      </c>
      <c r="N134" s="18">
        <v>13795.109008713442</v>
      </c>
      <c r="O134" s="18">
        <v>14374.761439584243</v>
      </c>
      <c r="P134" s="18">
        <v>14874.995298965627</v>
      </c>
      <c r="Q134" s="18">
        <v>15431.956709410881</v>
      </c>
      <c r="R134" s="18">
        <v>15864.117507515622</v>
      </c>
      <c r="S134" s="18">
        <v>16082.776431616352</v>
      </c>
      <c r="T134" s="18">
        <v>15894.028398076571</v>
      </c>
      <c r="U134" s="18">
        <v>15216.392015368181</v>
      </c>
      <c r="V134" s="18">
        <v>14986.387581054678</v>
      </c>
      <c r="W134" s="18">
        <v>14101.43778445833</v>
      </c>
      <c r="X134" s="18">
        <v>12950.384202871475</v>
      </c>
      <c r="Y134" s="18">
        <v>11340.353162676956</v>
      </c>
      <c r="AA134" s="36">
        <f t="shared" si="1"/>
        <v>16082.776431616352</v>
      </c>
    </row>
    <row r="135" spans="1:27" ht="12" x14ac:dyDescent="0.25">
      <c r="A135" s="76">
        <v>42129</v>
      </c>
      <c r="B135" s="18">
        <v>10061.404738691561</v>
      </c>
      <c r="C135" s="18">
        <v>9057.8427898707632</v>
      </c>
      <c r="D135" s="18">
        <v>8667.969802559086</v>
      </c>
      <c r="E135" s="18">
        <v>8387.4262772977727</v>
      </c>
      <c r="F135" s="18">
        <v>8395.6775574525182</v>
      </c>
      <c r="G135" s="18">
        <v>8977.3928083620031</v>
      </c>
      <c r="H135" s="18">
        <v>10120.195109794115</v>
      </c>
      <c r="I135" s="18">
        <v>10823.616742986083</v>
      </c>
      <c r="J135" s="18">
        <v>11647.71334844119</v>
      </c>
      <c r="K135" s="18">
        <v>12723.473998616002</v>
      </c>
      <c r="L135" s="18">
        <v>13820.894259197019</v>
      </c>
      <c r="M135" s="18">
        <v>14734.72353633497</v>
      </c>
      <c r="N135" s="18">
        <v>15595.950902486427</v>
      </c>
      <c r="O135" s="18">
        <v>16382.916747245183</v>
      </c>
      <c r="P135" s="18">
        <v>17104.903760785324</v>
      </c>
      <c r="Q135" s="18">
        <v>17709.31003212036</v>
      </c>
      <c r="R135" s="18">
        <v>18237.391962024005</v>
      </c>
      <c r="S135" s="18">
        <v>18311.653483416707</v>
      </c>
      <c r="T135" s="18">
        <v>17887.743965466707</v>
      </c>
      <c r="U135" s="18">
        <v>16503.59171950832</v>
      </c>
      <c r="V135" s="18">
        <v>16542.785300243359</v>
      </c>
      <c r="W135" s="18">
        <v>15498.99836066818</v>
      </c>
      <c r="X135" s="18">
        <v>13510.439843374757</v>
      </c>
      <c r="Y135" s="18">
        <v>12185.077968518925</v>
      </c>
      <c r="AA135" s="36">
        <f t="shared" si="1"/>
        <v>18311.653483416707</v>
      </c>
    </row>
    <row r="136" spans="1:27" ht="12" x14ac:dyDescent="0.25">
      <c r="A136" s="76">
        <v>42130</v>
      </c>
      <c r="B136" s="18">
        <v>10724.601381129149</v>
      </c>
      <c r="C136" s="18">
        <v>9805.6150538944821</v>
      </c>
      <c r="D136" s="18">
        <v>9187.800452307989</v>
      </c>
      <c r="E136" s="18">
        <v>8820.6184854218591</v>
      </c>
      <c r="F136" s="18">
        <v>8733.9800437970407</v>
      </c>
      <c r="G136" s="18">
        <v>9235.2453131977691</v>
      </c>
      <c r="H136" s="18">
        <v>10393.518764920027</v>
      </c>
      <c r="I136" s="18">
        <v>11099.003218150681</v>
      </c>
      <c r="J136" s="18">
        <v>11944.75943401199</v>
      </c>
      <c r="K136" s="18">
        <v>13120.56685606308</v>
      </c>
      <c r="L136" s="18">
        <v>14287.091587940082</v>
      </c>
      <c r="M136" s="18">
        <v>15413.391329062704</v>
      </c>
      <c r="N136" s="18">
        <v>16466.460958811971</v>
      </c>
      <c r="O136" s="18">
        <v>17259.615263686785</v>
      </c>
      <c r="P136" s="18">
        <v>18008.418937729846</v>
      </c>
      <c r="Q136" s="18">
        <v>18653.050199819259</v>
      </c>
      <c r="R136" s="18">
        <v>19062.519977498454</v>
      </c>
      <c r="S136" s="18">
        <v>19035.703316995536</v>
      </c>
      <c r="T136" s="18">
        <v>18528.249587478749</v>
      </c>
      <c r="U136" s="18">
        <v>17170.914002023281</v>
      </c>
      <c r="V136" s="18">
        <v>17338.002425156857</v>
      </c>
      <c r="W136" s="18">
        <v>16323.094966123284</v>
      </c>
      <c r="X136" s="18">
        <v>14775.979937108694</v>
      </c>
      <c r="Y136" s="18">
        <v>13019.48867416746</v>
      </c>
      <c r="AA136" s="36">
        <f t="shared" si="1"/>
        <v>19062.519977498454</v>
      </c>
    </row>
    <row r="137" spans="1:27" ht="12" x14ac:dyDescent="0.25">
      <c r="A137" s="76">
        <v>42131</v>
      </c>
      <c r="B137" s="18">
        <v>11621.928097957612</v>
      </c>
      <c r="C137" s="18">
        <v>10663.748189987909</v>
      </c>
      <c r="D137" s="18">
        <v>10106.786779542655</v>
      </c>
      <c r="E137" s="18">
        <v>9736.5105825984974</v>
      </c>
      <c r="F137" s="18">
        <v>9656.0606010897372</v>
      </c>
      <c r="G137" s="18">
        <v>10132.572030026233</v>
      </c>
      <c r="H137" s="18">
        <v>11275.374331458344</v>
      </c>
      <c r="I137" s="18">
        <v>11970.544684495568</v>
      </c>
      <c r="J137" s="18">
        <v>12959.666893045563</v>
      </c>
      <c r="K137" s="18">
        <v>14143.725595251397</v>
      </c>
      <c r="L137" s="18">
        <v>15426.799659314165</v>
      </c>
      <c r="M137" s="18">
        <v>16479.86928906343</v>
      </c>
      <c r="N137" s="18">
        <v>17410.20112651087</v>
      </c>
      <c r="O137" s="18">
        <v>18256.988752391524</v>
      </c>
      <c r="P137" s="18">
        <v>19019.200756686045</v>
      </c>
      <c r="Q137" s="18">
        <v>19394.634003726922</v>
      </c>
      <c r="R137" s="18">
        <v>19671.051888910861</v>
      </c>
      <c r="S137" s="18">
        <v>19593.696137460131</v>
      </c>
      <c r="T137" s="18">
        <v>18985.164226047724</v>
      </c>
      <c r="U137" s="18">
        <v>18097.12019939335</v>
      </c>
      <c r="V137" s="18">
        <v>17881.55550535065</v>
      </c>
      <c r="W137" s="18">
        <v>17007.951218967079</v>
      </c>
      <c r="X137" s="18">
        <v>15424.736839275478</v>
      </c>
      <c r="Y137" s="18">
        <v>13779.637858423297</v>
      </c>
      <c r="AA137" s="36">
        <f t="shared" si="1"/>
        <v>19671.051888910861</v>
      </c>
    </row>
    <row r="138" spans="1:27" ht="12" x14ac:dyDescent="0.25">
      <c r="A138" s="75">
        <v>42132</v>
      </c>
      <c r="B138" s="18">
        <v>12310.909990878778</v>
      </c>
      <c r="C138" s="18">
        <v>11384.703793508708</v>
      </c>
      <c r="D138" s="18">
        <v>10794.737262444478</v>
      </c>
      <c r="E138" s="18">
        <v>10364.639284378422</v>
      </c>
      <c r="F138" s="18">
        <v>10263.561102482801</v>
      </c>
      <c r="G138" s="18">
        <v>10708.09882081966</v>
      </c>
      <c r="H138" s="18">
        <v>11815.833181594107</v>
      </c>
      <c r="I138" s="18">
        <v>12458.401623644835</v>
      </c>
      <c r="J138" s="18">
        <v>13502.188563220012</v>
      </c>
      <c r="K138" s="18">
        <v>14732.660716296285</v>
      </c>
      <c r="L138" s="18">
        <v>15962.101459353213</v>
      </c>
      <c r="M138" s="18">
        <v>16964.631998154669</v>
      </c>
      <c r="N138" s="18">
        <v>17809.356803996638</v>
      </c>
      <c r="O138" s="18">
        <v>18601.479698852108</v>
      </c>
      <c r="P138" s="18">
        <v>19211.043020283854</v>
      </c>
      <c r="Q138" s="18">
        <v>19748.407640361591</v>
      </c>
      <c r="R138" s="18">
        <v>20073.301796454656</v>
      </c>
      <c r="S138" s="18">
        <v>19983.56912477181</v>
      </c>
      <c r="T138" s="18">
        <v>19462.707065003564</v>
      </c>
      <c r="U138" s="18">
        <v>18513.809847207947</v>
      </c>
      <c r="V138" s="18">
        <v>18149.722110379847</v>
      </c>
      <c r="W138" s="18">
        <v>17185.353742294083</v>
      </c>
      <c r="X138" s="18">
        <v>15710.437414633507</v>
      </c>
      <c r="Y138" s="18">
        <v>14145.788415290082</v>
      </c>
      <c r="AA138" s="36">
        <f t="shared" si="1"/>
        <v>20073.301796454656</v>
      </c>
    </row>
    <row r="139" spans="1:27" ht="12" x14ac:dyDescent="0.25">
      <c r="A139" s="75">
        <v>42133</v>
      </c>
      <c r="B139" s="18">
        <v>12522.349044844104</v>
      </c>
      <c r="C139" s="18">
        <v>11498.158895636445</v>
      </c>
      <c r="D139" s="18">
        <v>10918.506464765645</v>
      </c>
      <c r="E139" s="18">
        <v>10475.000156448128</v>
      </c>
      <c r="F139" s="18">
        <v>10365.670694397764</v>
      </c>
      <c r="G139" s="18">
        <v>10826.710973044112</v>
      </c>
      <c r="H139" s="18">
        <v>11929.288283721844</v>
      </c>
      <c r="I139" s="18">
        <v>12585.265056024031</v>
      </c>
      <c r="J139" s="18">
        <v>13574.387264574027</v>
      </c>
      <c r="K139" s="18">
        <v>14816.204927863073</v>
      </c>
      <c r="L139" s="18">
        <v>16005.420680165622</v>
      </c>
      <c r="M139" s="18">
        <v>16968.75763823204</v>
      </c>
      <c r="N139" s="18">
        <v>17793.885653706489</v>
      </c>
      <c r="O139" s="18">
        <v>18526.186767440064</v>
      </c>
      <c r="P139" s="18">
        <v>19181.132129722908</v>
      </c>
      <c r="Q139" s="18">
        <v>19663.832018775458</v>
      </c>
      <c r="R139" s="18">
        <v>19905.181963301737</v>
      </c>
      <c r="S139" s="18">
        <v>19665.894838814147</v>
      </c>
      <c r="T139" s="18">
        <v>18920.185394829114</v>
      </c>
      <c r="U139" s="18">
        <v>17868.147175099191</v>
      </c>
      <c r="V139" s="18">
        <v>17426.703686820361</v>
      </c>
      <c r="W139" s="18">
        <v>16532.471200049928</v>
      </c>
      <c r="X139" s="18">
        <v>15365.946468172924</v>
      </c>
      <c r="Y139" s="18">
        <v>14069.464073858697</v>
      </c>
      <c r="AA139" s="36">
        <f t="shared" si="1"/>
        <v>19905.181963301737</v>
      </c>
    </row>
    <row r="140" spans="1:27" ht="12" x14ac:dyDescent="0.25">
      <c r="A140" s="75">
        <v>42134</v>
      </c>
      <c r="B140" s="18">
        <v>12771.950269525125</v>
      </c>
      <c r="C140" s="18">
        <v>11847.806892193743</v>
      </c>
      <c r="D140" s="18">
        <v>11225.866650529877</v>
      </c>
      <c r="E140" s="18">
        <v>10780.297522173674</v>
      </c>
      <c r="F140" s="18">
        <v>10565.764238150317</v>
      </c>
      <c r="G140" s="18">
        <v>10620.4289691755</v>
      </c>
      <c r="H140" s="18">
        <v>10844.244943372943</v>
      </c>
      <c r="I140" s="18">
        <v>11428.023014321117</v>
      </c>
      <c r="J140" s="18">
        <v>12986.483553548482</v>
      </c>
      <c r="K140" s="18">
        <v>14572.792163298111</v>
      </c>
      <c r="L140" s="18">
        <v>15724.877154904309</v>
      </c>
      <c r="M140" s="18">
        <v>16599.512851307227</v>
      </c>
      <c r="N140" s="18">
        <v>17482.399827864887</v>
      </c>
      <c r="O140" s="18">
        <v>18055.863798619626</v>
      </c>
      <c r="P140" s="18">
        <v>18426.139995563786</v>
      </c>
      <c r="Q140" s="18">
        <v>18698.432240670354</v>
      </c>
      <c r="R140" s="18">
        <v>18682.961090380209</v>
      </c>
      <c r="S140" s="18">
        <v>18482.867546627655</v>
      </c>
      <c r="T140" s="18">
        <v>17911.466395911601</v>
      </c>
      <c r="U140" s="18">
        <v>16897.59034689737</v>
      </c>
      <c r="V140" s="18">
        <v>16995.574298734962</v>
      </c>
      <c r="W140" s="18">
        <v>16236.456524498468</v>
      </c>
      <c r="X140" s="18">
        <v>15234.957395716356</v>
      </c>
      <c r="Y140" s="18">
        <v>14019.956392930229</v>
      </c>
      <c r="AA140" s="36">
        <f t="shared" ref="AA140:AA203" si="2">MAX(B140:Y140)</f>
        <v>18698.432240670354</v>
      </c>
    </row>
    <row r="141" spans="1:27" ht="12" x14ac:dyDescent="0.25">
      <c r="A141" s="75">
        <v>42135</v>
      </c>
      <c r="B141" s="18">
        <v>12807.01821018279</v>
      </c>
      <c r="C141" s="18">
        <v>11914.848543451042</v>
      </c>
      <c r="D141" s="18">
        <v>11256.808951110168</v>
      </c>
      <c r="E141" s="18">
        <v>10832.89943316017</v>
      </c>
      <c r="F141" s="18">
        <v>10625.586019272216</v>
      </c>
      <c r="G141" s="18">
        <v>10571.952698266376</v>
      </c>
      <c r="H141" s="18">
        <v>10655.496909833164</v>
      </c>
      <c r="I141" s="18">
        <v>11018.553236641921</v>
      </c>
      <c r="J141" s="18">
        <v>12278.936280279142</v>
      </c>
      <c r="K141" s="18">
        <v>13799.234648790814</v>
      </c>
      <c r="L141" s="18">
        <v>14996.701681248109</v>
      </c>
      <c r="M141" s="18">
        <v>15914.656598463433</v>
      </c>
      <c r="N141" s="18">
        <v>16717.093593512334</v>
      </c>
      <c r="O141" s="18">
        <v>17393.698566201383</v>
      </c>
      <c r="P141" s="18">
        <v>17889.806785505396</v>
      </c>
      <c r="Q141" s="18">
        <v>18135.282370109042</v>
      </c>
      <c r="R141" s="18">
        <v>18227.077861830574</v>
      </c>
      <c r="S141" s="18">
        <v>17974.382407091525</v>
      </c>
      <c r="T141" s="18">
        <v>17446.300477187877</v>
      </c>
      <c r="U141" s="18">
        <v>16682.025652854671</v>
      </c>
      <c r="V141" s="18">
        <v>16696.465393125472</v>
      </c>
      <c r="W141" s="18">
        <v>16173.540513318541</v>
      </c>
      <c r="X141" s="18">
        <v>14990.513221132051</v>
      </c>
      <c r="Y141" s="18">
        <v>13486.717412929867</v>
      </c>
      <c r="AA141" s="36">
        <f t="shared" si="2"/>
        <v>18227.077861830574</v>
      </c>
    </row>
    <row r="142" spans="1:27" ht="12" x14ac:dyDescent="0.25">
      <c r="A142" s="75">
        <v>42136</v>
      </c>
      <c r="B142" s="18">
        <v>12086.06260666199</v>
      </c>
      <c r="C142" s="18">
        <v>11171.201919504694</v>
      </c>
      <c r="D142" s="18">
        <v>10601.863588827326</v>
      </c>
      <c r="E142" s="18">
        <v>10302.754683217838</v>
      </c>
      <c r="F142" s="18">
        <v>10276.96943273426</v>
      </c>
      <c r="G142" s="18">
        <v>10798.862902521849</v>
      </c>
      <c r="H142" s="18">
        <v>11923.099823605786</v>
      </c>
      <c r="I142" s="18">
        <v>12583.202235985345</v>
      </c>
      <c r="J142" s="18">
        <v>13498.062923142641</v>
      </c>
      <c r="K142" s="18">
        <v>14796.608137495554</v>
      </c>
      <c r="L142" s="18">
        <v>16096.184761867811</v>
      </c>
      <c r="M142" s="18">
        <v>17129.657601249557</v>
      </c>
      <c r="N142" s="18">
        <v>17970.256767014154</v>
      </c>
      <c r="O142" s="18">
        <v>18625.202129296998</v>
      </c>
      <c r="P142" s="18">
        <v>19101.713558233492</v>
      </c>
      <c r="Q142" s="18">
        <v>19516.3403860094</v>
      </c>
      <c r="R142" s="18">
        <v>19670.020478891518</v>
      </c>
      <c r="S142" s="18">
        <v>19542.12563649298</v>
      </c>
      <c r="T142" s="18">
        <v>19110.99624840758</v>
      </c>
      <c r="U142" s="18">
        <v>18459.145116182764</v>
      </c>
      <c r="V142" s="18">
        <v>18277.616952778386</v>
      </c>
      <c r="W142" s="18">
        <v>17236.924243261237</v>
      </c>
      <c r="X142" s="18">
        <v>15701.154724459419</v>
      </c>
      <c r="Y142" s="18">
        <v>14139.599955174024</v>
      </c>
      <c r="AA142" s="36">
        <f t="shared" si="2"/>
        <v>19670.020478891518</v>
      </c>
    </row>
    <row r="143" spans="1:27" ht="12" x14ac:dyDescent="0.25">
      <c r="A143" s="75">
        <v>42137</v>
      </c>
      <c r="B143" s="18">
        <v>12763.698989370381</v>
      </c>
      <c r="C143" s="18">
        <v>11882.874832851407</v>
      </c>
      <c r="D143" s="18">
        <v>11257.840361129513</v>
      </c>
      <c r="E143" s="18">
        <v>10874.155833933894</v>
      </c>
      <c r="F143" s="18">
        <v>10790.611622367105</v>
      </c>
      <c r="G143" s="18">
        <v>11285.688431651775</v>
      </c>
      <c r="H143" s="18">
        <v>12387.234332310163</v>
      </c>
      <c r="I143" s="18">
        <v>13015.363034090087</v>
      </c>
      <c r="J143" s="18">
        <v>13884.841680396288</v>
      </c>
      <c r="K143" s="18">
        <v>15162.758694362341</v>
      </c>
      <c r="L143" s="18">
        <v>16354.037266703577</v>
      </c>
      <c r="M143" s="18">
        <v>17250.332573512696</v>
      </c>
      <c r="N143" s="18">
        <v>18059.989438697001</v>
      </c>
      <c r="O143" s="18">
        <v>18592.19700867802</v>
      </c>
      <c r="P143" s="18">
        <v>18984.132816028381</v>
      </c>
      <c r="Q143" s="18">
        <v>19309.026972121446</v>
      </c>
      <c r="R143" s="18">
        <v>19476.115395255023</v>
      </c>
      <c r="S143" s="18">
        <v>19290.46159177327</v>
      </c>
      <c r="T143" s="18">
        <v>18745.877101560134</v>
      </c>
      <c r="U143" s="18">
        <v>18003.261887633133</v>
      </c>
      <c r="V143" s="18">
        <v>17887.743965466707</v>
      </c>
      <c r="W143" s="18">
        <v>17076.024280243721</v>
      </c>
      <c r="X143" s="18">
        <v>15624.830383028033</v>
      </c>
      <c r="Y143" s="18">
        <v>14002.422422601398</v>
      </c>
      <c r="AA143" s="36">
        <f t="shared" si="2"/>
        <v>19476.115395255023</v>
      </c>
    </row>
    <row r="144" spans="1:27" ht="12" x14ac:dyDescent="0.25">
      <c r="A144" s="75">
        <v>42138</v>
      </c>
      <c r="B144" s="18">
        <v>12751.322069138265</v>
      </c>
      <c r="C144" s="18">
        <v>11875.654962716006</v>
      </c>
      <c r="D144" s="18">
        <v>11218.646780394476</v>
      </c>
      <c r="E144" s="18">
        <v>10835.9936632182</v>
      </c>
      <c r="F144" s="18">
        <v>10762.763551844842</v>
      </c>
      <c r="G144" s="18">
        <v>10964.919915636083</v>
      </c>
      <c r="H144" s="18">
        <v>12476.96700399301</v>
      </c>
      <c r="I144" s="18">
        <v>12982.357913471111</v>
      </c>
      <c r="J144" s="18">
        <v>13944.663461518187</v>
      </c>
      <c r="K144" s="18">
        <v>15346.349677805407</v>
      </c>
      <c r="L144" s="18">
        <v>16537.628250146641</v>
      </c>
      <c r="M144" s="18">
        <v>17636.079920747001</v>
      </c>
      <c r="N144" s="18">
        <v>18413.76307533167</v>
      </c>
      <c r="O144" s="18">
        <v>18903.682834519623</v>
      </c>
      <c r="P144" s="18">
        <v>19248.173780980207</v>
      </c>
      <c r="Q144" s="18">
        <v>19237.859680786776</v>
      </c>
      <c r="R144" s="18">
        <v>19137.812908910499</v>
      </c>
      <c r="S144" s="18">
        <v>18921.216804848456</v>
      </c>
      <c r="T144" s="18">
        <v>18332.281683803569</v>
      </c>
      <c r="U144" s="18">
        <v>17632.985690688973</v>
      </c>
      <c r="V144" s="18">
        <v>17683.524781636781</v>
      </c>
      <c r="W144" s="18">
        <v>16837.768565775474</v>
      </c>
      <c r="X144" s="18">
        <v>15483.527210378033</v>
      </c>
      <c r="Y144" s="18">
        <v>13891.030140512346</v>
      </c>
      <c r="AA144" s="36">
        <f t="shared" si="2"/>
        <v>19248.173780980207</v>
      </c>
    </row>
    <row r="145" spans="1:27" ht="12" x14ac:dyDescent="0.25">
      <c r="A145" s="75">
        <v>42139</v>
      </c>
      <c r="B145" s="18">
        <v>12511.003534631331</v>
      </c>
      <c r="C145" s="18">
        <v>11601.299897570751</v>
      </c>
      <c r="D145" s="18">
        <v>10987.61093606163</v>
      </c>
      <c r="E145" s="18">
        <v>10650.339859736448</v>
      </c>
      <c r="F145" s="18">
        <v>10637.962939504332</v>
      </c>
      <c r="G145" s="18">
        <v>11126.851288672942</v>
      </c>
      <c r="H145" s="18">
        <v>12245.931159660164</v>
      </c>
      <c r="I145" s="18">
        <v>12862.714351227314</v>
      </c>
      <c r="J145" s="18">
        <v>13672.371216411619</v>
      </c>
      <c r="K145" s="18">
        <v>15003.92155138351</v>
      </c>
      <c r="L145" s="18">
        <v>16167.352053202483</v>
      </c>
      <c r="M145" s="18">
        <v>16771.758324537517</v>
      </c>
      <c r="N145" s="18">
        <v>16995.574298734962</v>
      </c>
      <c r="O145" s="18">
        <v>16951.22366790321</v>
      </c>
      <c r="P145" s="18">
        <v>16592.292981171824</v>
      </c>
      <c r="Q145" s="18">
        <v>16173.540513318541</v>
      </c>
      <c r="R145" s="18">
        <v>16059.054001171462</v>
      </c>
      <c r="S145" s="18">
        <v>16042.551440861973</v>
      </c>
      <c r="T145" s="18">
        <v>15822.861106741901</v>
      </c>
      <c r="U145" s="18">
        <v>15461.867599971829</v>
      </c>
      <c r="V145" s="18">
        <v>15461.867599971829</v>
      </c>
      <c r="W145" s="18">
        <v>14885.309399159058</v>
      </c>
      <c r="X145" s="18">
        <v>13682.685316605048</v>
      </c>
      <c r="Y145" s="18">
        <v>12342.883701478411</v>
      </c>
      <c r="AA145" s="36">
        <f t="shared" si="2"/>
        <v>16995.574298734962</v>
      </c>
    </row>
    <row r="146" spans="1:27" ht="12" x14ac:dyDescent="0.25">
      <c r="A146" s="75">
        <v>42140</v>
      </c>
      <c r="B146" s="18">
        <v>11115.505778460169</v>
      </c>
      <c r="C146" s="18">
        <v>10333.696983798129</v>
      </c>
      <c r="D146" s="18">
        <v>9829.3374843393722</v>
      </c>
      <c r="E146" s="18">
        <v>9509.6003783430224</v>
      </c>
      <c r="F146" s="18">
        <v>9461.1241074338996</v>
      </c>
      <c r="G146" s="18">
        <v>10021.179747937182</v>
      </c>
      <c r="H146" s="18">
        <v>11177.390379620752</v>
      </c>
      <c r="I146" s="18">
        <v>11683.812699118196</v>
      </c>
      <c r="J146" s="18">
        <v>12060.277356178412</v>
      </c>
      <c r="K146" s="18">
        <v>12738.945148906147</v>
      </c>
      <c r="L146" s="18">
        <v>13316.534759738262</v>
      </c>
      <c r="M146" s="18">
        <v>13723.941717378772</v>
      </c>
      <c r="N146" s="18">
        <v>13905.46988078315</v>
      </c>
      <c r="O146" s="18">
        <v>14029.239083104318</v>
      </c>
      <c r="P146" s="18">
        <v>14285.028767901396</v>
      </c>
      <c r="Q146" s="18">
        <v>14431.488990648111</v>
      </c>
      <c r="R146" s="18">
        <v>14595.483183723658</v>
      </c>
      <c r="S146" s="18">
        <v>14424.269120512708</v>
      </c>
      <c r="T146" s="18">
        <v>13975.605762098477</v>
      </c>
      <c r="U146" s="18">
        <v>13391.827691150305</v>
      </c>
      <c r="V146" s="18">
        <v>13148.414926585343</v>
      </c>
      <c r="W146" s="18">
        <v>12620.332996681696</v>
      </c>
      <c r="X146" s="18">
        <v>11723.006279853233</v>
      </c>
      <c r="Y146" s="18">
        <v>10576.078338343748</v>
      </c>
      <c r="AA146" s="36">
        <f t="shared" si="2"/>
        <v>14595.483183723658</v>
      </c>
    </row>
    <row r="147" spans="1:27" ht="12" x14ac:dyDescent="0.25">
      <c r="A147" s="75">
        <v>42141</v>
      </c>
      <c r="B147" s="18">
        <v>9476.595257724046</v>
      </c>
      <c r="C147" s="18">
        <v>8749.4511940871871</v>
      </c>
      <c r="D147" s="18">
        <v>8247.154514667116</v>
      </c>
      <c r="E147" s="18">
        <v>7963.5167593477745</v>
      </c>
      <c r="F147" s="18">
        <v>7877.9097277423007</v>
      </c>
      <c r="G147" s="18">
        <v>7974.8622695605482</v>
      </c>
      <c r="H147" s="18">
        <v>8281.191045305437</v>
      </c>
      <c r="I147" s="18">
        <v>8861.874886195581</v>
      </c>
      <c r="J147" s="18">
        <v>10086.158579155794</v>
      </c>
      <c r="K147" s="18">
        <v>11354.79290294776</v>
      </c>
      <c r="L147" s="18">
        <v>12382.077282213448</v>
      </c>
      <c r="M147" s="18">
        <v>13163.886076875489</v>
      </c>
      <c r="N147" s="18">
        <v>13732.192997533515</v>
      </c>
      <c r="O147" s="18">
        <v>14250.992237263075</v>
      </c>
      <c r="P147" s="18">
        <v>14748.131866586431</v>
      </c>
      <c r="Q147" s="18">
        <v>15139.036263917451</v>
      </c>
      <c r="R147" s="18">
        <v>15384.511848521099</v>
      </c>
      <c r="S147" s="18">
        <v>15338.098397650661</v>
      </c>
      <c r="T147" s="18">
        <v>14884.277989139715</v>
      </c>
      <c r="U147" s="18">
        <v>14104.532014516361</v>
      </c>
      <c r="V147" s="18">
        <v>13870.401940125486</v>
      </c>
      <c r="W147" s="18">
        <v>13414.518711575853</v>
      </c>
      <c r="X147" s="18">
        <v>12441.899063335346</v>
      </c>
      <c r="Y147" s="18">
        <v>11354.79290294776</v>
      </c>
      <c r="AA147" s="36">
        <f t="shared" si="2"/>
        <v>15384.511848521099</v>
      </c>
    </row>
    <row r="148" spans="1:27" ht="12" x14ac:dyDescent="0.25">
      <c r="A148" s="75">
        <v>42142</v>
      </c>
      <c r="B148" s="18">
        <v>10294.503403063092</v>
      </c>
      <c r="C148" s="18">
        <v>9492.0664080141905</v>
      </c>
      <c r="D148" s="18">
        <v>8934.0735875495957</v>
      </c>
      <c r="E148" s="18">
        <v>8554.5147004313494</v>
      </c>
      <c r="F148" s="18">
        <v>8383.3006372203999</v>
      </c>
      <c r="G148" s="18">
        <v>8418.3685778780655</v>
      </c>
      <c r="H148" s="18">
        <v>8522.5409898317139</v>
      </c>
      <c r="I148" s="18">
        <v>8992.8639586521494</v>
      </c>
      <c r="J148" s="18">
        <v>10299.660453159808</v>
      </c>
      <c r="K148" s="18">
        <v>11795.204981207247</v>
      </c>
      <c r="L148" s="18">
        <v>12982.357913471111</v>
      </c>
      <c r="M148" s="18">
        <v>13875.5589902222</v>
      </c>
      <c r="N148" s="18">
        <v>14613.01715405249</v>
      </c>
      <c r="O148" s="18">
        <v>15208.140735213436</v>
      </c>
      <c r="P148" s="18">
        <v>15744.473945271828</v>
      </c>
      <c r="Q148" s="18">
        <v>16132.284112544818</v>
      </c>
      <c r="R148" s="18">
        <v>16410.764817767445</v>
      </c>
      <c r="S148" s="18">
        <v>16347.848806587519</v>
      </c>
      <c r="T148" s="18">
        <v>15823.892516761243</v>
      </c>
      <c r="U148" s="18">
        <v>15078.18307277621</v>
      </c>
      <c r="V148" s="18">
        <v>14992.576041170736</v>
      </c>
      <c r="W148" s="18">
        <v>14437.677450764169</v>
      </c>
      <c r="X148" s="18">
        <v>13242.27323834556</v>
      </c>
      <c r="Y148" s="18">
        <v>11812.738951536079</v>
      </c>
      <c r="AA148" s="36">
        <f t="shared" si="2"/>
        <v>16410.764817767445</v>
      </c>
    </row>
    <row r="149" spans="1:27" ht="12" x14ac:dyDescent="0.25">
      <c r="A149" s="75">
        <v>42143</v>
      </c>
      <c r="B149" s="18">
        <v>10554.418727937544</v>
      </c>
      <c r="C149" s="18">
        <v>9684.9400816313428</v>
      </c>
      <c r="D149" s="18">
        <v>9139.3241813988643</v>
      </c>
      <c r="E149" s="18">
        <v>8870.1261663503246</v>
      </c>
      <c r="F149" s="18">
        <v>8882.5030865824428</v>
      </c>
      <c r="G149" s="18">
        <v>9408.522196447404</v>
      </c>
      <c r="H149" s="18">
        <v>10527.602067434624</v>
      </c>
      <c r="I149" s="18">
        <v>11181.516019698125</v>
      </c>
      <c r="J149" s="18">
        <v>12150.010027861259</v>
      </c>
      <c r="K149" s="18">
        <v>13290.749509254685</v>
      </c>
      <c r="L149" s="18">
        <v>14344.850549023293</v>
      </c>
      <c r="M149" s="18">
        <v>15234.957395716356</v>
      </c>
      <c r="N149" s="18">
        <v>15987.88670983679</v>
      </c>
      <c r="O149" s="18">
        <v>16731.533333783136</v>
      </c>
      <c r="P149" s="18">
        <v>17227.641553087149</v>
      </c>
      <c r="Q149" s="18">
        <v>17705.184392042986</v>
      </c>
      <c r="R149" s="18">
        <v>17963.036896878752</v>
      </c>
      <c r="S149" s="18">
        <v>17921.780496105028</v>
      </c>
      <c r="T149" s="18">
        <v>17493.745338077661</v>
      </c>
      <c r="U149" s="18">
        <v>16660.366042448466</v>
      </c>
      <c r="V149" s="18">
        <v>16366.414186935694</v>
      </c>
      <c r="W149" s="18">
        <v>15595.950902486427</v>
      </c>
      <c r="X149" s="18">
        <v>14217.987116644097</v>
      </c>
      <c r="Y149" s="18">
        <v>12572.888135791914</v>
      </c>
      <c r="AA149" s="36">
        <f t="shared" si="2"/>
        <v>17963.036896878752</v>
      </c>
    </row>
    <row r="150" spans="1:27" ht="12" x14ac:dyDescent="0.25">
      <c r="A150" s="75">
        <v>42144</v>
      </c>
      <c r="B150" s="18">
        <v>11192.861529910899</v>
      </c>
      <c r="C150" s="18">
        <v>10246.027132153969</v>
      </c>
      <c r="D150" s="18">
        <v>9698.3484118828037</v>
      </c>
      <c r="E150" s="18">
        <v>9364.1715656156521</v>
      </c>
      <c r="F150" s="18">
        <v>9268.2504338167473</v>
      </c>
      <c r="G150" s="18">
        <v>9712.7881521536056</v>
      </c>
      <c r="H150" s="18">
        <v>10761.7321418255</v>
      </c>
      <c r="I150" s="18">
        <v>11534.258246313451</v>
      </c>
      <c r="J150" s="18">
        <v>12490.375334244471</v>
      </c>
      <c r="K150" s="18">
        <v>13653.805836063442</v>
      </c>
      <c r="L150" s="18">
        <v>14788.35685734081</v>
      </c>
      <c r="M150" s="18">
        <v>15711.468824652849</v>
      </c>
      <c r="N150" s="18">
        <v>16443.769938386424</v>
      </c>
      <c r="O150" s="18">
        <v>17050.239029760141</v>
      </c>
      <c r="P150" s="18">
        <v>17479.305597806855</v>
      </c>
      <c r="Q150" s="18">
        <v>17822.765134248097</v>
      </c>
      <c r="R150" s="18">
        <v>18022.858678000648</v>
      </c>
      <c r="S150" s="18">
        <v>17934.157416337148</v>
      </c>
      <c r="T150" s="18">
        <v>17570.069679509044</v>
      </c>
      <c r="U150" s="18">
        <v>16713.999363454306</v>
      </c>
      <c r="V150" s="18">
        <v>16450.989808521823</v>
      </c>
      <c r="W150" s="18">
        <v>15598.013722525113</v>
      </c>
      <c r="X150" s="18">
        <v>14180.856355947746</v>
      </c>
      <c r="Y150" s="18">
        <v>12597.641976256149</v>
      </c>
      <c r="AA150" s="36">
        <f t="shared" si="2"/>
        <v>18022.858678000648</v>
      </c>
    </row>
    <row r="151" spans="1:27" ht="12" x14ac:dyDescent="0.25">
      <c r="A151" s="75">
        <v>42145</v>
      </c>
      <c r="B151" s="18">
        <v>11216.583960355789</v>
      </c>
      <c r="C151" s="18">
        <v>10257.372642366743</v>
      </c>
      <c r="D151" s="18">
        <v>9646.7779109156509</v>
      </c>
      <c r="E151" s="18">
        <v>9254.8421035652864</v>
      </c>
      <c r="F151" s="18">
        <v>9147.575461553608</v>
      </c>
      <c r="G151" s="18">
        <v>9593.1445899098107</v>
      </c>
      <c r="H151" s="18">
        <v>10676.125110220026</v>
      </c>
      <c r="I151" s="18">
        <v>11425.96019428243</v>
      </c>
      <c r="J151" s="18">
        <v>12270.685000124398</v>
      </c>
      <c r="K151" s="18">
        <v>13333.037320047752</v>
      </c>
      <c r="L151" s="18">
        <v>14373.7300295649</v>
      </c>
      <c r="M151" s="18">
        <v>15281.370846586793</v>
      </c>
      <c r="N151" s="18">
        <v>16034.300160707227</v>
      </c>
      <c r="O151" s="18">
        <v>16835.705745736785</v>
      </c>
      <c r="P151" s="18">
        <v>17591.729289915249</v>
      </c>
      <c r="Q151" s="18">
        <v>18103.30865950941</v>
      </c>
      <c r="R151" s="18">
        <v>18411.700255292984</v>
      </c>
      <c r="S151" s="18">
        <v>18284.836822913789</v>
      </c>
      <c r="T151" s="18">
        <v>17753.660662952112</v>
      </c>
      <c r="U151" s="18">
        <v>16862.522406239706</v>
      </c>
      <c r="V151" s="18">
        <v>16449.95839850248</v>
      </c>
      <c r="W151" s="18">
        <v>15698.06049440139</v>
      </c>
      <c r="X151" s="18">
        <v>14301.531328210885</v>
      </c>
      <c r="Y151" s="18">
        <v>12667.777857571476</v>
      </c>
      <c r="AA151" s="36">
        <f t="shared" si="2"/>
        <v>18411.700255292984</v>
      </c>
    </row>
    <row r="152" spans="1:27" ht="12" x14ac:dyDescent="0.25">
      <c r="A152" s="75">
        <v>42146</v>
      </c>
      <c r="B152" s="18">
        <v>11147.479489059804</v>
      </c>
      <c r="C152" s="18">
        <v>10155.26305045178</v>
      </c>
      <c r="D152" s="18">
        <v>9455.9670573371841</v>
      </c>
      <c r="E152" s="18">
        <v>9094.9735505671124</v>
      </c>
      <c r="F152" s="18">
        <v>9031.0261293678432</v>
      </c>
      <c r="G152" s="18">
        <v>9508.5689683236797</v>
      </c>
      <c r="H152" s="18">
        <v>10602.894998846668</v>
      </c>
      <c r="I152" s="18">
        <v>11305.285222019293</v>
      </c>
      <c r="J152" s="18">
        <v>12288.21897045323</v>
      </c>
      <c r="K152" s="18">
        <v>13449.586652233516</v>
      </c>
      <c r="L152" s="18">
        <v>14673.870345193731</v>
      </c>
      <c r="M152" s="18">
        <v>15828.018156838616</v>
      </c>
      <c r="N152" s="18">
        <v>16884.182016645911</v>
      </c>
      <c r="O152" s="18">
        <v>17894.96383560211</v>
      </c>
      <c r="P152" s="18">
        <v>18644.798919664514</v>
      </c>
      <c r="Q152" s="18">
        <v>19273.959031463783</v>
      </c>
      <c r="R152" s="18">
        <v>19666.92624883349</v>
      </c>
      <c r="S152" s="18">
        <v>19546.25127657035</v>
      </c>
      <c r="T152" s="18">
        <v>18985.164226047724</v>
      </c>
      <c r="U152" s="18">
        <v>17990.884967401016</v>
      </c>
      <c r="V152" s="18">
        <v>17421.546636723644</v>
      </c>
      <c r="W152" s="18">
        <v>16675.837192738611</v>
      </c>
      <c r="X152" s="18">
        <v>15074.057432698837</v>
      </c>
      <c r="Y152" s="18">
        <v>13343.351420241181</v>
      </c>
      <c r="AA152" s="36">
        <f t="shared" si="2"/>
        <v>19666.92624883349</v>
      </c>
    </row>
    <row r="153" spans="1:27" ht="12" x14ac:dyDescent="0.25">
      <c r="A153" s="75">
        <v>42147</v>
      </c>
      <c r="B153" s="18">
        <v>11779.733830917101</v>
      </c>
      <c r="C153" s="18">
        <v>10723.569971109806</v>
      </c>
      <c r="D153" s="18">
        <v>9996.4259074729489</v>
      </c>
      <c r="E153" s="18">
        <v>9567.3593394262352</v>
      </c>
      <c r="F153" s="18">
        <v>9394.0824561766003</v>
      </c>
      <c r="G153" s="18">
        <v>9788.0810835656503</v>
      </c>
      <c r="H153" s="18">
        <v>10750.386631612726</v>
      </c>
      <c r="I153" s="18">
        <v>11642.556298344474</v>
      </c>
      <c r="J153" s="18">
        <v>12809.081030221476</v>
      </c>
      <c r="K153" s="18">
        <v>14198.39032627658</v>
      </c>
      <c r="L153" s="18">
        <v>15619.673332931317</v>
      </c>
      <c r="M153" s="18">
        <v>17005.88839892839</v>
      </c>
      <c r="N153" s="18">
        <v>18170.350310766706</v>
      </c>
      <c r="O153" s="18">
        <v>19332.749402566336</v>
      </c>
      <c r="P153" s="18">
        <v>20172.317158311587</v>
      </c>
      <c r="Q153" s="18">
        <v>20719.995878582755</v>
      </c>
      <c r="R153" s="18">
        <v>20895.335581871073</v>
      </c>
      <c r="S153" s="18">
        <v>20658.111277422169</v>
      </c>
      <c r="T153" s="18">
        <v>19921.684523611224</v>
      </c>
      <c r="U153" s="18">
        <v>18638.610459548458</v>
      </c>
      <c r="V153" s="18">
        <v>18096.088789374007</v>
      </c>
      <c r="W153" s="18">
        <v>17323.562684886056</v>
      </c>
      <c r="X153" s="18">
        <v>15961.07004933387</v>
      </c>
      <c r="Y153" s="18">
        <v>14472.745391421833</v>
      </c>
      <c r="AA153" s="36">
        <f t="shared" si="2"/>
        <v>20895.335581871073</v>
      </c>
    </row>
    <row r="154" spans="1:27" ht="12" x14ac:dyDescent="0.25">
      <c r="A154" s="75">
        <v>42148</v>
      </c>
      <c r="B154" s="18">
        <v>13045.273924651037</v>
      </c>
      <c r="C154" s="18">
        <v>11966.419044418195</v>
      </c>
      <c r="D154" s="18">
        <v>11118.600008518199</v>
      </c>
      <c r="E154" s="18">
        <v>10534.821937570026</v>
      </c>
      <c r="F154" s="18">
        <v>10217.147651612364</v>
      </c>
      <c r="G154" s="18">
        <v>10130.509209987546</v>
      </c>
      <c r="H154" s="18">
        <v>10213.022011534991</v>
      </c>
      <c r="I154" s="18">
        <v>10847.339173430973</v>
      </c>
      <c r="J154" s="18">
        <v>12523.380454863447</v>
      </c>
      <c r="K154" s="18">
        <v>14354.133239197381</v>
      </c>
      <c r="L154" s="18">
        <v>15985.823889798105</v>
      </c>
      <c r="M154" s="18">
        <v>17473.117137690799</v>
      </c>
      <c r="N154" s="18">
        <v>18715.966210999188</v>
      </c>
      <c r="O154" s="18">
        <v>19568.942296995898</v>
      </c>
      <c r="P154" s="18">
        <v>20085.678716686773</v>
      </c>
      <c r="Q154" s="18">
        <v>20360.033781832026</v>
      </c>
      <c r="R154" s="18">
        <v>20347.656861599909</v>
      </c>
      <c r="S154" s="18">
        <v>20114.558197228376</v>
      </c>
      <c r="T154" s="18">
        <v>19313.152612198817</v>
      </c>
      <c r="U154" s="18">
        <v>18268.334262604298</v>
      </c>
      <c r="V154" s="18">
        <v>17821.733724228754</v>
      </c>
      <c r="W154" s="18">
        <v>17025.485189295909</v>
      </c>
      <c r="X154" s="18">
        <v>15809.45277649044</v>
      </c>
      <c r="Y154" s="18">
        <v>14469.651161363805</v>
      </c>
      <c r="AA154" s="36">
        <f t="shared" si="2"/>
        <v>20360.033781832026</v>
      </c>
    </row>
    <row r="155" spans="1:27" ht="12" x14ac:dyDescent="0.25">
      <c r="A155" s="75">
        <v>42149</v>
      </c>
      <c r="B155" s="18">
        <v>13209.268117726584</v>
      </c>
      <c r="C155" s="18">
        <v>12139.69592766783</v>
      </c>
      <c r="D155" s="18">
        <v>11327.97624244484</v>
      </c>
      <c r="E155" s="18">
        <v>10789.580212347762</v>
      </c>
      <c r="F155" s="18">
        <v>10460.560416177326</v>
      </c>
      <c r="G155" s="18">
        <v>10335.759803836816</v>
      </c>
      <c r="H155" s="18">
        <v>10388.361714823312</v>
      </c>
      <c r="I155" s="18">
        <v>10789.580212347762</v>
      </c>
      <c r="J155" s="18">
        <v>12139.69592766783</v>
      </c>
      <c r="K155" s="18">
        <v>13804.39169888753</v>
      </c>
      <c r="L155" s="18">
        <v>15570.16565200285</v>
      </c>
      <c r="M155" s="18">
        <v>16953.286487941896</v>
      </c>
      <c r="N155" s="18">
        <v>18165.193260669992</v>
      </c>
      <c r="O155" s="18">
        <v>18963.504615641523</v>
      </c>
      <c r="P155" s="18">
        <v>19434.858994481299</v>
      </c>
      <c r="Q155" s="18">
        <v>19704.057009529839</v>
      </c>
      <c r="R155" s="18">
        <v>19793.789681212686</v>
      </c>
      <c r="S155" s="18">
        <v>19422.482074249183</v>
      </c>
      <c r="T155" s="18">
        <v>18638.610459548458</v>
      </c>
      <c r="U155" s="18">
        <v>17730.969642526565</v>
      </c>
      <c r="V155" s="18">
        <v>17445.269067168534</v>
      </c>
      <c r="W155" s="18">
        <v>16727.407693705765</v>
      </c>
      <c r="X155" s="18">
        <v>15470.118880126573</v>
      </c>
      <c r="Y155" s="18">
        <v>14198.39032627658</v>
      </c>
      <c r="AA155" s="36">
        <f t="shared" si="2"/>
        <v>19793.789681212686</v>
      </c>
    </row>
    <row r="156" spans="1:27" ht="12" x14ac:dyDescent="0.25">
      <c r="A156" s="75">
        <v>42150</v>
      </c>
      <c r="B156" s="18">
        <v>12870.96563138206</v>
      </c>
      <c r="C156" s="18">
        <v>11929.288283721844</v>
      </c>
      <c r="D156" s="18">
        <v>11232.055110645935</v>
      </c>
      <c r="E156" s="18">
        <v>10774.109062057616</v>
      </c>
      <c r="F156" s="18">
        <v>10522.44501733791</v>
      </c>
      <c r="G156" s="18">
        <v>10526.570657415281</v>
      </c>
      <c r="H156" s="18">
        <v>10637.962939504332</v>
      </c>
      <c r="I156" s="18">
        <v>11159.85640929192</v>
      </c>
      <c r="J156" s="18">
        <v>12785.358599776586</v>
      </c>
      <c r="K156" s="18">
        <v>14695.529955599934</v>
      </c>
      <c r="L156" s="18">
        <v>16392.199437419269</v>
      </c>
      <c r="M156" s="18">
        <v>17601.011980089337</v>
      </c>
      <c r="N156" s="18">
        <v>18611.793799045536</v>
      </c>
      <c r="O156" s="18">
        <v>19304.901332044075</v>
      </c>
      <c r="P156" s="18">
        <v>19690.64867927838</v>
      </c>
      <c r="Q156" s="18">
        <v>19890.742223030935</v>
      </c>
      <c r="R156" s="18">
        <v>19896.930683146991</v>
      </c>
      <c r="S156" s="18">
        <v>19587.507677344074</v>
      </c>
      <c r="T156" s="18">
        <v>18823.232853010864</v>
      </c>
      <c r="U156" s="18">
        <v>17911.466395911601</v>
      </c>
      <c r="V156" s="18">
        <v>17718.592722294445</v>
      </c>
      <c r="W156" s="18">
        <v>16893.464706819999</v>
      </c>
      <c r="X156" s="18">
        <v>15518.595151035697</v>
      </c>
      <c r="Y156" s="18">
        <v>13932.286541286068</v>
      </c>
      <c r="AA156" s="36">
        <f t="shared" si="2"/>
        <v>19896.930683146991</v>
      </c>
    </row>
    <row r="157" spans="1:27" ht="12" x14ac:dyDescent="0.25">
      <c r="A157" s="75">
        <v>42151</v>
      </c>
      <c r="B157" s="18">
        <v>12601.76761633352</v>
      </c>
      <c r="C157" s="18">
        <v>11638.430658267102</v>
      </c>
      <c r="D157" s="18">
        <v>11005.144906390462</v>
      </c>
      <c r="E157" s="18">
        <v>10617.33473911747</v>
      </c>
      <c r="F157" s="18">
        <v>10487.377076680244</v>
      </c>
      <c r="G157" s="18">
        <v>10971.108375752141</v>
      </c>
      <c r="H157" s="18">
        <v>11971.57609451491</v>
      </c>
      <c r="I157" s="18">
        <v>12843.117560859797</v>
      </c>
      <c r="J157" s="18">
        <v>14007.579472698113</v>
      </c>
      <c r="K157" s="18">
        <v>15431.956709410881</v>
      </c>
      <c r="L157" s="18">
        <v>16793.417934943722</v>
      </c>
      <c r="M157" s="18">
        <v>18000.167657575101</v>
      </c>
      <c r="N157" s="18">
        <v>18883.054634132761</v>
      </c>
      <c r="O157" s="18">
        <v>19557.596786783124</v>
      </c>
      <c r="P157" s="18">
        <v>19948.501184114146</v>
      </c>
      <c r="Q157" s="18">
        <v>20132.09216755721</v>
      </c>
      <c r="R157" s="18">
        <v>19839.17172206378</v>
      </c>
      <c r="S157" s="18">
        <v>19070.771257653199</v>
      </c>
      <c r="T157" s="18">
        <v>18343.627194016342</v>
      </c>
      <c r="U157" s="18">
        <v>17631.95428066963</v>
      </c>
      <c r="V157" s="18">
        <v>17549.441479122186</v>
      </c>
      <c r="W157" s="18">
        <v>16788.260884847004</v>
      </c>
      <c r="X157" s="18">
        <v>15426.799659314165</v>
      </c>
      <c r="Y157" s="18">
        <v>13759.009658036435</v>
      </c>
      <c r="AA157" s="36">
        <f t="shared" si="2"/>
        <v>20132.09216755721</v>
      </c>
    </row>
    <row r="158" spans="1:27" ht="12" x14ac:dyDescent="0.25">
      <c r="A158" s="75">
        <v>42152</v>
      </c>
      <c r="B158" s="18">
        <v>12405.79971265834</v>
      </c>
      <c r="C158" s="18">
        <v>11473.405055172212</v>
      </c>
      <c r="D158" s="18">
        <v>10883.43852410798</v>
      </c>
      <c r="E158" s="18">
        <v>10513.162327163822</v>
      </c>
      <c r="F158" s="18">
        <v>10423.429655480975</v>
      </c>
      <c r="G158" s="18">
        <v>10898.909674398126</v>
      </c>
      <c r="H158" s="18">
        <v>11940.633793934618</v>
      </c>
      <c r="I158" s="18">
        <v>12704.908618267826</v>
      </c>
      <c r="J158" s="18">
        <v>13792.014778655413</v>
      </c>
      <c r="K158" s="18">
        <v>15087.465762950298</v>
      </c>
      <c r="L158" s="18">
        <v>16409.733407748103</v>
      </c>
      <c r="M158" s="18">
        <v>17743.346562758681</v>
      </c>
      <c r="N158" s="18">
        <v>18680.898270341524</v>
      </c>
      <c r="O158" s="18">
        <v>19446.204504694073</v>
      </c>
      <c r="P158" s="18">
        <v>19860.831332469985</v>
      </c>
      <c r="Q158" s="18">
        <v>19978.412074675092</v>
      </c>
      <c r="R158" s="18">
        <v>19967.066564462319</v>
      </c>
      <c r="S158" s="18">
        <v>19567.910886976555</v>
      </c>
      <c r="T158" s="18">
        <v>18939.782185196629</v>
      </c>
      <c r="U158" s="18">
        <v>18240.486192082037</v>
      </c>
      <c r="V158" s="18">
        <v>18015.638807865249</v>
      </c>
      <c r="W158" s="18">
        <v>17199.793482564888</v>
      </c>
      <c r="X158" s="18">
        <v>15799.138676297011</v>
      </c>
      <c r="Y158" s="18">
        <v>14229.332626856871</v>
      </c>
      <c r="AA158" s="36">
        <f t="shared" si="2"/>
        <v>19978.412074675092</v>
      </c>
    </row>
    <row r="159" spans="1:27" ht="12" x14ac:dyDescent="0.25">
      <c r="A159" s="75">
        <v>42153</v>
      </c>
      <c r="B159" s="18">
        <v>12804.955390144103</v>
      </c>
      <c r="C159" s="18">
        <v>11778.702420897758</v>
      </c>
      <c r="D159" s="18">
        <v>11163.982049369293</v>
      </c>
      <c r="E159" s="18">
        <v>10787.517392309075</v>
      </c>
      <c r="F159" s="18">
        <v>10654.465499813821</v>
      </c>
      <c r="G159" s="18">
        <v>11086.626297918563</v>
      </c>
      <c r="H159" s="18">
        <v>12097.408116874763</v>
      </c>
      <c r="I159" s="18">
        <v>12853.431661053228</v>
      </c>
      <c r="J159" s="18">
        <v>13773.449398307237</v>
      </c>
      <c r="K159" s="18">
        <v>14917.283109758693</v>
      </c>
      <c r="L159" s="18">
        <v>16097.216171887154</v>
      </c>
      <c r="M159" s="18">
        <v>16927.50123745832</v>
      </c>
      <c r="N159" s="18">
        <v>17425.672276801019</v>
      </c>
      <c r="O159" s="18">
        <v>17751.597842913423</v>
      </c>
      <c r="P159" s="18">
        <v>17524.68763865795</v>
      </c>
      <c r="Q159" s="18">
        <v>17274.055003957586</v>
      </c>
      <c r="R159" s="18">
        <v>17114.186450959412</v>
      </c>
      <c r="S159" s="18">
        <v>16912.030087168172</v>
      </c>
      <c r="T159" s="18">
        <v>16726.376283686423</v>
      </c>
      <c r="U159" s="18">
        <v>16163.22641312511</v>
      </c>
      <c r="V159" s="18">
        <v>16108.561682099928</v>
      </c>
      <c r="W159" s="18">
        <v>15563.977191886792</v>
      </c>
      <c r="X159" s="18">
        <v>14433.551810686797</v>
      </c>
      <c r="Y159" s="18">
        <v>13033.928414438264</v>
      </c>
      <c r="AA159" s="36">
        <f t="shared" si="2"/>
        <v>17751.597842913423</v>
      </c>
    </row>
    <row r="160" spans="1:27" ht="12" x14ac:dyDescent="0.25">
      <c r="A160" s="75">
        <v>42154</v>
      </c>
      <c r="B160" s="18">
        <v>11639.462068286444</v>
      </c>
      <c r="C160" s="18">
        <v>10633.837299426959</v>
      </c>
      <c r="D160" s="18">
        <v>10138.760490142291</v>
      </c>
      <c r="E160" s="18">
        <v>9831.4003043780576</v>
      </c>
      <c r="F160" s="18">
        <v>9774.6727533141893</v>
      </c>
      <c r="G160" s="18">
        <v>10221.273291689735</v>
      </c>
      <c r="H160" s="18">
        <v>11205.238450143015</v>
      </c>
      <c r="I160" s="18">
        <v>11982.921604727684</v>
      </c>
      <c r="J160" s="18">
        <v>13057.650844883154</v>
      </c>
      <c r="K160" s="18">
        <v>14596.514593743001</v>
      </c>
      <c r="L160" s="18">
        <v>15946.630309063068</v>
      </c>
      <c r="M160" s="18">
        <v>17038.893519547368</v>
      </c>
      <c r="N160" s="18">
        <v>17891.869605544081</v>
      </c>
      <c r="O160" s="18">
        <v>18547.846377846268</v>
      </c>
      <c r="P160" s="18">
        <v>18932.56231506123</v>
      </c>
      <c r="Q160" s="18">
        <v>19179.069309684222</v>
      </c>
      <c r="R160" s="18">
        <v>19109.964838388238</v>
      </c>
      <c r="S160" s="18">
        <v>18589.102778619988</v>
      </c>
      <c r="T160" s="18">
        <v>17653.613891075835</v>
      </c>
      <c r="U160" s="18">
        <v>16881.087786587879</v>
      </c>
      <c r="V160" s="18">
        <v>16650.051942255035</v>
      </c>
      <c r="W160" s="18">
        <v>15959.007229295185</v>
      </c>
      <c r="X160" s="18">
        <v>14880.152349062342</v>
      </c>
      <c r="Y160" s="18">
        <v>13707.439157069282</v>
      </c>
      <c r="AA160" s="36">
        <f t="shared" si="2"/>
        <v>19179.069309684222</v>
      </c>
    </row>
    <row r="161" spans="1:27" ht="12" x14ac:dyDescent="0.25">
      <c r="A161" s="75">
        <v>42155</v>
      </c>
      <c r="B161" s="18">
        <v>12539.883015172936</v>
      </c>
      <c r="C161" s="18">
        <v>11535.289656332796</v>
      </c>
      <c r="D161" s="18">
        <v>10834.962253198857</v>
      </c>
      <c r="E161" s="18">
        <v>10377.016204610538</v>
      </c>
      <c r="F161" s="18">
        <v>10200.645091302875</v>
      </c>
      <c r="G161" s="18">
        <v>10169.702790722582</v>
      </c>
      <c r="H161" s="18">
        <v>10377.016204610538</v>
      </c>
      <c r="I161" s="18">
        <v>11044.338487125498</v>
      </c>
      <c r="J161" s="18">
        <v>12692.531698035709</v>
      </c>
      <c r="K161" s="18">
        <v>14511.93897215687</v>
      </c>
      <c r="L161" s="18">
        <v>16104.436042022557</v>
      </c>
      <c r="M161" s="18">
        <v>17324.594094905398</v>
      </c>
      <c r="N161" s="18">
        <v>18104.340069528753</v>
      </c>
      <c r="O161" s="18">
        <v>18600.448288832762</v>
      </c>
      <c r="P161" s="18">
        <v>18682.961090380209</v>
      </c>
      <c r="Q161" s="18">
        <v>18607.668158968165</v>
      </c>
      <c r="R161" s="18">
        <v>18332.281683803569</v>
      </c>
      <c r="S161" s="18">
        <v>17728.906822487876</v>
      </c>
      <c r="T161" s="18">
        <v>17028.579419353937</v>
      </c>
      <c r="U161" s="18">
        <v>16286.995615446278</v>
      </c>
      <c r="V161" s="18">
        <v>16186.94884357</v>
      </c>
      <c r="W161" s="18">
        <v>15686.714984188617</v>
      </c>
      <c r="X161" s="18">
        <v>14780.105577186065</v>
      </c>
      <c r="Y161" s="18">
        <v>13605.329565154319</v>
      </c>
      <c r="AA161" s="36">
        <f t="shared" si="2"/>
        <v>18682.961090380209</v>
      </c>
    </row>
    <row r="162" spans="1:27" ht="12" x14ac:dyDescent="0.25">
      <c r="A162" s="75">
        <v>42156</v>
      </c>
      <c r="B162" s="18">
        <v>12532.663145037535</v>
      </c>
      <c r="C162" s="18">
        <v>11568.294776951772</v>
      </c>
      <c r="D162" s="18">
        <v>10935.009025075135</v>
      </c>
      <c r="E162" s="18">
        <v>10490.471306738275</v>
      </c>
      <c r="F162" s="18">
        <v>10247.058542173312</v>
      </c>
      <c r="G162" s="18">
        <v>10234.681621941196</v>
      </c>
      <c r="H162" s="18">
        <v>10329.571343720756</v>
      </c>
      <c r="I162" s="18">
        <v>10802.988542599222</v>
      </c>
      <c r="J162" s="18">
        <v>12206.737578925127</v>
      </c>
      <c r="K162" s="18">
        <v>13904.438470763807</v>
      </c>
      <c r="L162" s="18">
        <v>15435.050939468909</v>
      </c>
      <c r="M162" s="18">
        <v>16571.664780784962</v>
      </c>
      <c r="N162" s="18">
        <v>17500.96520821306</v>
      </c>
      <c r="O162" s="18">
        <v>18134.250960089699</v>
      </c>
      <c r="P162" s="18">
        <v>18458.113706163422</v>
      </c>
      <c r="Q162" s="18">
        <v>18377.663724654663</v>
      </c>
      <c r="R162" s="18">
        <v>17986.759327323642</v>
      </c>
      <c r="S162" s="18">
        <v>17311.185764653936</v>
      </c>
      <c r="T162" s="18">
        <v>16558.256450533503</v>
      </c>
      <c r="U162" s="18">
        <v>16040.488620823286</v>
      </c>
      <c r="V162" s="18">
        <v>16030.174520629855</v>
      </c>
      <c r="W162" s="18">
        <v>15671.24383389847</v>
      </c>
      <c r="X162" s="18">
        <v>14685.215855406504</v>
      </c>
      <c r="Y162" s="18">
        <v>13372.230900782786</v>
      </c>
      <c r="AA162" s="36">
        <f t="shared" si="2"/>
        <v>18458.113706163422</v>
      </c>
    </row>
    <row r="163" spans="1:27" ht="12" x14ac:dyDescent="0.25">
      <c r="A163" s="75">
        <v>42157</v>
      </c>
      <c r="B163" s="18">
        <v>12180.952328441552</v>
      </c>
      <c r="C163" s="18">
        <v>11353.761492928417</v>
      </c>
      <c r="D163" s="18">
        <v>10876.218653972579</v>
      </c>
      <c r="E163" s="18">
        <v>10609.083458962727</v>
      </c>
      <c r="F163" s="18">
        <v>10642.088579581705</v>
      </c>
      <c r="G163" s="18">
        <v>11218.646780394476</v>
      </c>
      <c r="H163" s="18">
        <v>12240.774109563448</v>
      </c>
      <c r="I163" s="18">
        <v>12922.536132349212</v>
      </c>
      <c r="J163" s="18">
        <v>13551.696244148479</v>
      </c>
      <c r="K163" s="18">
        <v>14276.777487746651</v>
      </c>
      <c r="L163" s="18">
        <v>14967.822200706503</v>
      </c>
      <c r="M163" s="18">
        <v>15357.69518801818</v>
      </c>
      <c r="N163" s="18">
        <v>15738.285485155769</v>
      </c>
      <c r="O163" s="18">
        <v>15992.012349914163</v>
      </c>
      <c r="P163" s="18">
        <v>16162.195003105768</v>
      </c>
      <c r="Q163" s="18">
        <v>16153.943722951022</v>
      </c>
      <c r="R163" s="18">
        <v>16114.750142215986</v>
      </c>
      <c r="S163" s="18">
        <v>15919.813648560148</v>
      </c>
      <c r="T163" s="18">
        <v>15719.720104807595</v>
      </c>
      <c r="U163" s="18">
        <v>15498.99836066818</v>
      </c>
      <c r="V163" s="18">
        <v>15569.134241983507</v>
      </c>
      <c r="W163" s="18">
        <v>15133.879213820735</v>
      </c>
      <c r="X163" s="18">
        <v>14007.579472698113</v>
      </c>
      <c r="Y163" s="18">
        <v>12668.809267590819</v>
      </c>
      <c r="AA163" s="36">
        <f t="shared" si="2"/>
        <v>16162.195003105768</v>
      </c>
    </row>
    <row r="164" spans="1:27" ht="12" x14ac:dyDescent="0.25">
      <c r="A164" s="75">
        <v>42158</v>
      </c>
      <c r="B164" s="18">
        <v>11439.368524533891</v>
      </c>
      <c r="C164" s="18">
        <v>10603.926408866011</v>
      </c>
      <c r="D164" s="18">
        <v>10086.158579155794</v>
      </c>
      <c r="E164" s="18">
        <v>9774.6727533141893</v>
      </c>
      <c r="F164" s="18">
        <v>9756.1073729660147</v>
      </c>
      <c r="G164" s="18">
        <v>10284.189302869661</v>
      </c>
      <c r="H164" s="18">
        <v>11342.415982715644</v>
      </c>
      <c r="I164" s="18">
        <v>12011.80108526929</v>
      </c>
      <c r="J164" s="18">
        <v>12648.181067203957</v>
      </c>
      <c r="K164" s="18">
        <v>13544.476374013078</v>
      </c>
      <c r="L164" s="18">
        <v>14438.708860783512</v>
      </c>
      <c r="M164" s="18">
        <v>15191.638174903946</v>
      </c>
      <c r="N164" s="18">
        <v>15736.222665117082</v>
      </c>
      <c r="O164" s="18">
        <v>16129.189882486789</v>
      </c>
      <c r="P164" s="18">
        <v>16293.184075562336</v>
      </c>
      <c r="Q164" s="18">
        <v>16346.817396568174</v>
      </c>
      <c r="R164" s="18">
        <v>16146.723852815621</v>
      </c>
      <c r="S164" s="18">
        <v>15930.127748753579</v>
      </c>
      <c r="T164" s="18">
        <v>15558.820141790076</v>
      </c>
      <c r="U164" s="18">
        <v>15234.957395716356</v>
      </c>
      <c r="V164" s="18">
        <v>15341.192627708691</v>
      </c>
      <c r="W164" s="18">
        <v>14780.105577186065</v>
      </c>
      <c r="X164" s="18">
        <v>13681.653906585705</v>
      </c>
      <c r="Y164" s="18">
        <v>12290.281790491916</v>
      </c>
      <c r="AA164" s="36">
        <f t="shared" si="2"/>
        <v>16346.817396568174</v>
      </c>
    </row>
    <row r="165" spans="1:27" ht="12" x14ac:dyDescent="0.25">
      <c r="A165" s="75">
        <v>42159</v>
      </c>
      <c r="B165" s="18">
        <v>11015.459006583893</v>
      </c>
      <c r="C165" s="18">
        <v>10158.357280509808</v>
      </c>
      <c r="D165" s="18">
        <v>9620.9926604320735</v>
      </c>
      <c r="E165" s="18">
        <v>9340.449135170762</v>
      </c>
      <c r="F165" s="18">
        <v>9336.3234950933893</v>
      </c>
      <c r="G165" s="18">
        <v>9850.9970947455768</v>
      </c>
      <c r="H165" s="18">
        <v>10877.250063991922</v>
      </c>
      <c r="I165" s="18">
        <v>11029.898746854695</v>
      </c>
      <c r="J165" s="18">
        <v>12374.857412078047</v>
      </c>
      <c r="K165" s="18">
        <v>13586.764184806143</v>
      </c>
      <c r="L165" s="18">
        <v>14584.137673510884</v>
      </c>
      <c r="M165" s="18">
        <v>15364.915058153581</v>
      </c>
      <c r="N165" s="18">
        <v>15897.122628134601</v>
      </c>
      <c r="O165" s="18">
        <v>16530.408380011238</v>
      </c>
      <c r="P165" s="18">
        <v>16984.228788522189</v>
      </c>
      <c r="Q165" s="18">
        <v>17289.526154247735</v>
      </c>
      <c r="R165" s="18">
        <v>17521.593408599922</v>
      </c>
      <c r="S165" s="18">
        <v>17568.006859470359</v>
      </c>
      <c r="T165" s="18">
        <v>17267.86654384153</v>
      </c>
      <c r="U165" s="18">
        <v>16566.507730688249</v>
      </c>
      <c r="V165" s="18">
        <v>16217.891144150293</v>
      </c>
      <c r="W165" s="18">
        <v>15627.924613086061</v>
      </c>
      <c r="X165" s="18">
        <v>14461.399881209059</v>
      </c>
      <c r="Y165" s="18">
        <v>12960.698303064906</v>
      </c>
      <c r="AA165" s="36">
        <f t="shared" si="2"/>
        <v>17568.006859470359</v>
      </c>
    </row>
    <row r="166" spans="1:27" ht="12" x14ac:dyDescent="0.25">
      <c r="A166" s="75">
        <v>42160</v>
      </c>
      <c r="B166" s="18">
        <v>11599.237077532065</v>
      </c>
      <c r="C166" s="18">
        <v>10679.219340278054</v>
      </c>
      <c r="D166" s="18">
        <v>10054.18486855616</v>
      </c>
      <c r="E166" s="18">
        <v>9667.4061113025109</v>
      </c>
      <c r="F166" s="18">
        <v>9543.6369089813434</v>
      </c>
      <c r="G166" s="18">
        <v>9970.6406569893716</v>
      </c>
      <c r="H166" s="18">
        <v>10865.904553779148</v>
      </c>
      <c r="I166" s="18">
        <v>11803.456261361991</v>
      </c>
      <c r="J166" s="18">
        <v>13073.1219951733</v>
      </c>
      <c r="K166" s="18">
        <v>14455.211421093001</v>
      </c>
      <c r="L166" s="18">
        <v>15861.023277457594</v>
      </c>
      <c r="M166" s="18">
        <v>17098.715300669268</v>
      </c>
      <c r="N166" s="18">
        <v>18039.361238310139</v>
      </c>
      <c r="O166" s="18">
        <v>18898.525784422909</v>
      </c>
      <c r="P166" s="18">
        <v>19487.460905467797</v>
      </c>
      <c r="Q166" s="18">
        <v>19908.276193359765</v>
      </c>
      <c r="R166" s="18">
        <v>20083.615896648087</v>
      </c>
      <c r="S166" s="18">
        <v>20006.260145197357</v>
      </c>
      <c r="T166" s="18">
        <v>19513.246155951372</v>
      </c>
      <c r="U166" s="18">
        <v>18503.495747014516</v>
      </c>
      <c r="V166" s="18">
        <v>17931.063186279116</v>
      </c>
      <c r="W166" s="18">
        <v>17021.359549218538</v>
      </c>
      <c r="X166" s="18">
        <v>15576.354112118908</v>
      </c>
      <c r="Y166" s="18">
        <v>13861.119249951398</v>
      </c>
      <c r="AA166" s="36">
        <f t="shared" si="2"/>
        <v>20083.615896648087</v>
      </c>
    </row>
    <row r="167" spans="1:27" ht="12" x14ac:dyDescent="0.25">
      <c r="A167" s="75">
        <v>42161</v>
      </c>
      <c r="B167" s="18">
        <v>12471.809953896294</v>
      </c>
      <c r="C167" s="18">
        <v>11383.672383489366</v>
      </c>
      <c r="D167" s="18">
        <v>10641.057169562362</v>
      </c>
      <c r="E167" s="18">
        <v>10169.702790722582</v>
      </c>
      <c r="F167" s="18">
        <v>9950.0124566025097</v>
      </c>
      <c r="G167" s="18">
        <v>10283.157892850319</v>
      </c>
      <c r="H167" s="18">
        <v>10995.862216216374</v>
      </c>
      <c r="I167" s="18">
        <v>11942.696613973305</v>
      </c>
      <c r="J167" s="18">
        <v>13432.052681904685</v>
      </c>
      <c r="K167" s="18">
        <v>15046.209362176574</v>
      </c>
      <c r="L167" s="18">
        <v>16687.182702951384</v>
      </c>
      <c r="M167" s="18">
        <v>18171.381720786052</v>
      </c>
      <c r="N167" s="18">
        <v>19349.251962875827</v>
      </c>
      <c r="O167" s="18">
        <v>20231.107529414145</v>
      </c>
      <c r="P167" s="18">
        <v>20844.796490923265</v>
      </c>
      <c r="Q167" s="18">
        <v>21185.161797306475</v>
      </c>
      <c r="R167" s="18">
        <v>21296.554079395526</v>
      </c>
      <c r="S167" s="18">
        <v>21092.3348955656</v>
      </c>
      <c r="T167" s="18">
        <v>20431.201073166696</v>
      </c>
      <c r="U167" s="18">
        <v>19368.848753243343</v>
      </c>
      <c r="V167" s="18">
        <v>18666.458530070719</v>
      </c>
      <c r="W167" s="18">
        <v>17873.304225195905</v>
      </c>
      <c r="X167" s="18">
        <v>16535.565430107956</v>
      </c>
      <c r="Y167" s="18">
        <v>15139.036263917451</v>
      </c>
      <c r="AA167" s="36">
        <f t="shared" si="2"/>
        <v>21296.554079395526</v>
      </c>
    </row>
    <row r="168" spans="1:27" ht="12" x14ac:dyDescent="0.25">
      <c r="A168" s="75">
        <v>42162</v>
      </c>
      <c r="B168" s="18">
        <v>13759.009658036435</v>
      </c>
      <c r="C168" s="18">
        <v>12673.966317687535</v>
      </c>
      <c r="D168" s="18">
        <v>11892.157523025495</v>
      </c>
      <c r="E168" s="18">
        <v>11397.080713740825</v>
      </c>
      <c r="F168" s="18">
        <v>11054.652587318929</v>
      </c>
      <c r="G168" s="18">
        <v>10933.97761505579</v>
      </c>
      <c r="H168" s="18">
        <v>11035.05579695141</v>
      </c>
      <c r="I168" s="18">
        <v>11709.597949601772</v>
      </c>
      <c r="J168" s="18">
        <v>13412.455891537167</v>
      </c>
      <c r="K168" s="18">
        <v>15207.109325194093</v>
      </c>
      <c r="L168" s="18">
        <v>16999.699938812333</v>
      </c>
      <c r="M168" s="18">
        <v>18542.689327749551</v>
      </c>
      <c r="N168" s="18">
        <v>19540.062816454294</v>
      </c>
      <c r="O168" s="18">
        <v>20230.076119394802</v>
      </c>
      <c r="P168" s="18">
        <v>20634.388846977279</v>
      </c>
      <c r="Q168" s="18">
        <v>20742.686899008302</v>
      </c>
      <c r="R168" s="18">
        <v>20368.285061986771</v>
      </c>
      <c r="S168" s="18">
        <v>19793.789681212686</v>
      </c>
      <c r="T168" s="18">
        <v>19023.326396763419</v>
      </c>
      <c r="U168" s="18">
        <v>18229.140681869263</v>
      </c>
      <c r="V168" s="18">
        <v>17682.493371617438</v>
      </c>
      <c r="W168" s="18">
        <v>16936.783927632405</v>
      </c>
      <c r="X168" s="18">
        <v>15754.788045465259</v>
      </c>
      <c r="Y168" s="18">
        <v>14449.022960976943</v>
      </c>
      <c r="AA168" s="36">
        <f t="shared" si="2"/>
        <v>20742.686899008302</v>
      </c>
    </row>
    <row r="169" spans="1:27" ht="12" x14ac:dyDescent="0.25">
      <c r="A169" s="75">
        <v>42163</v>
      </c>
      <c r="B169" s="18">
        <v>13211.330937765269</v>
      </c>
      <c r="C169" s="18">
        <v>12189.203608596295</v>
      </c>
      <c r="D169" s="18">
        <v>11447.619804688635</v>
      </c>
      <c r="E169" s="18">
        <v>10798.862902521849</v>
      </c>
      <c r="F169" s="18">
        <v>10592.580898653237</v>
      </c>
      <c r="G169" s="18">
        <v>10513.162327163822</v>
      </c>
      <c r="H169" s="18">
        <v>10527.602067434624</v>
      </c>
      <c r="I169" s="18">
        <v>10970.076965732798</v>
      </c>
      <c r="J169" s="18">
        <v>12461.495853702863</v>
      </c>
      <c r="K169" s="18">
        <v>14429.426170609424</v>
      </c>
      <c r="L169" s="18">
        <v>16265.336005040073</v>
      </c>
      <c r="M169" s="18">
        <v>17799.042703803207</v>
      </c>
      <c r="N169" s="18">
        <v>18693.27519057364</v>
      </c>
      <c r="O169" s="18">
        <v>18896.462964384224</v>
      </c>
      <c r="P169" s="18">
        <v>18667.489940090061</v>
      </c>
      <c r="Q169" s="18">
        <v>18524.123947401378</v>
      </c>
      <c r="R169" s="18">
        <v>18251.83170229481</v>
      </c>
      <c r="S169" s="18">
        <v>17959.942666820723</v>
      </c>
      <c r="T169" s="18">
        <v>17396.792796259411</v>
      </c>
      <c r="U169" s="18">
        <v>16711.936543415617</v>
      </c>
      <c r="V169" s="18">
        <v>16323.094966123284</v>
      </c>
      <c r="W169" s="18">
        <v>15716.625874749565</v>
      </c>
      <c r="X169" s="18">
        <v>14419.112070415995</v>
      </c>
      <c r="Y169" s="18">
        <v>13143.257876488628</v>
      </c>
      <c r="AA169" s="36">
        <f t="shared" si="2"/>
        <v>18896.462964384224</v>
      </c>
    </row>
    <row r="170" spans="1:27" ht="12" x14ac:dyDescent="0.25">
      <c r="A170" s="75">
        <v>42164</v>
      </c>
      <c r="B170" s="18">
        <v>11810.676131497392</v>
      </c>
      <c r="C170" s="18">
        <v>10873.124423914551</v>
      </c>
      <c r="D170" s="18">
        <v>10216.116241593019</v>
      </c>
      <c r="E170" s="18">
        <v>9876.7823452291523</v>
      </c>
      <c r="F170" s="18">
        <v>9829.3374843393722</v>
      </c>
      <c r="G170" s="18">
        <v>10259.435462405429</v>
      </c>
      <c r="H170" s="18">
        <v>11051.558357260899</v>
      </c>
      <c r="I170" s="18">
        <v>11913.817133431699</v>
      </c>
      <c r="J170" s="18">
        <v>13155.634796720744</v>
      </c>
      <c r="K170" s="18">
        <v>14654.273554826212</v>
      </c>
      <c r="L170" s="18">
        <v>16267.398825078759</v>
      </c>
      <c r="M170" s="18">
        <v>17877.42986527328</v>
      </c>
      <c r="N170" s="18">
        <v>19088.305227982033</v>
      </c>
      <c r="O170" s="18">
        <v>20078.45884655137</v>
      </c>
      <c r="P170" s="18">
        <v>20602.415136377644</v>
      </c>
      <c r="Q170" s="18">
        <v>20445.640813437501</v>
      </c>
      <c r="R170" s="18">
        <v>20166.128698195531</v>
      </c>
      <c r="S170" s="18">
        <v>19452.392964810133</v>
      </c>
      <c r="T170" s="18">
        <v>18604.573928910137</v>
      </c>
      <c r="U170" s="18">
        <v>17844.424744654301</v>
      </c>
      <c r="V170" s="18">
        <v>17414.326766588245</v>
      </c>
      <c r="W170" s="18">
        <v>16668.617322603212</v>
      </c>
      <c r="X170" s="18">
        <v>15283.433666625479</v>
      </c>
      <c r="Y170" s="18">
        <v>13750.75837788169</v>
      </c>
      <c r="AA170" s="36">
        <f t="shared" si="2"/>
        <v>20602.415136377644</v>
      </c>
    </row>
    <row r="171" spans="1:27" ht="12" x14ac:dyDescent="0.25">
      <c r="A171" s="75">
        <v>42165</v>
      </c>
      <c r="B171" s="18">
        <v>12356.292031729872</v>
      </c>
      <c r="C171" s="18">
        <v>11374.389693315277</v>
      </c>
      <c r="D171" s="18">
        <v>10765.857781902872</v>
      </c>
      <c r="E171" s="18">
        <v>10380.110434668566</v>
      </c>
      <c r="F171" s="18">
        <v>10280.06366279229</v>
      </c>
      <c r="G171" s="18">
        <v>10699.847540664916</v>
      </c>
      <c r="H171" s="18">
        <v>11496.096075597759</v>
      </c>
      <c r="I171" s="18">
        <v>12509.972124611988</v>
      </c>
      <c r="J171" s="18">
        <v>13913.721160937894</v>
      </c>
      <c r="K171" s="18">
        <v>15381.417618463071</v>
      </c>
      <c r="L171" s="18">
        <v>16732.564743802479</v>
      </c>
      <c r="M171" s="18">
        <v>17940.345876453204</v>
      </c>
      <c r="N171" s="18">
        <v>18862.426433745903</v>
      </c>
      <c r="O171" s="18">
        <v>19367.817343224</v>
      </c>
      <c r="P171" s="18">
        <v>19341.000682721082</v>
      </c>
      <c r="Q171" s="18">
        <v>18675.741220244807</v>
      </c>
      <c r="R171" s="18">
        <v>18072.366358929117</v>
      </c>
      <c r="S171" s="18">
        <v>17786.66578357109</v>
      </c>
      <c r="T171" s="18">
        <v>17711.372852159046</v>
      </c>
      <c r="U171" s="18">
        <v>17168.851181984595</v>
      </c>
      <c r="V171" s="18">
        <v>16988.354428599559</v>
      </c>
      <c r="W171" s="18">
        <v>16174.571923337884</v>
      </c>
      <c r="X171" s="18">
        <v>14801.765187592269</v>
      </c>
      <c r="Y171" s="18">
        <v>13323.754629873663</v>
      </c>
      <c r="AA171" s="36">
        <f t="shared" si="2"/>
        <v>19367.817343224</v>
      </c>
    </row>
    <row r="172" spans="1:27" ht="12" x14ac:dyDescent="0.25">
      <c r="A172" s="75">
        <v>42166</v>
      </c>
      <c r="B172" s="18">
        <v>12068.528636333158</v>
      </c>
      <c r="C172" s="18">
        <v>11146.448079040461</v>
      </c>
      <c r="D172" s="18">
        <v>10491.502716757617</v>
      </c>
      <c r="E172" s="18">
        <v>10135.666260084261</v>
      </c>
      <c r="F172" s="18">
        <v>10054.18486855616</v>
      </c>
      <c r="G172" s="18">
        <v>10424.461065500318</v>
      </c>
      <c r="H172" s="18">
        <v>11258.871771148855</v>
      </c>
      <c r="I172" s="18">
        <v>12163.41835811272</v>
      </c>
      <c r="J172" s="18">
        <v>13448.555242214174</v>
      </c>
      <c r="K172" s="18">
        <v>15064.774742524751</v>
      </c>
      <c r="L172" s="18">
        <v>16493.277619314889</v>
      </c>
      <c r="M172" s="18">
        <v>17673.21068144335</v>
      </c>
      <c r="N172" s="18">
        <v>18402.417565118896</v>
      </c>
      <c r="O172" s="18">
        <v>18847.986693475097</v>
      </c>
      <c r="P172" s="18">
        <v>18402.417565118896</v>
      </c>
      <c r="Q172" s="18">
        <v>17615.451720360139</v>
      </c>
      <c r="R172" s="18">
        <v>17213.201812816347</v>
      </c>
      <c r="S172" s="18">
        <v>17087.369790456494</v>
      </c>
      <c r="T172" s="18">
        <v>16907.904447090801</v>
      </c>
      <c r="U172" s="18">
        <v>16363.319956877664</v>
      </c>
      <c r="V172" s="18">
        <v>16101.341811964527</v>
      </c>
      <c r="W172" s="18">
        <v>15554.694501712704</v>
      </c>
      <c r="X172" s="18">
        <v>14341.756318965265</v>
      </c>
      <c r="Y172" s="18">
        <v>12960.698303064906</v>
      </c>
      <c r="AA172" s="36">
        <f t="shared" si="2"/>
        <v>18847.986693475097</v>
      </c>
    </row>
    <row r="173" spans="1:27" ht="12" x14ac:dyDescent="0.25">
      <c r="A173" s="75">
        <v>42167</v>
      </c>
      <c r="B173" s="18">
        <v>11706.503719543744</v>
      </c>
      <c r="C173" s="18">
        <v>10781.328932193017</v>
      </c>
      <c r="D173" s="18">
        <v>10186.205351032071</v>
      </c>
      <c r="E173" s="18">
        <v>9815.929154087913</v>
      </c>
      <c r="F173" s="18">
        <v>9732.3849425211247</v>
      </c>
      <c r="G173" s="18">
        <v>10087.189989175138</v>
      </c>
      <c r="H173" s="18">
        <v>10903.035314475499</v>
      </c>
      <c r="I173" s="18">
        <v>11608.519767706153</v>
      </c>
      <c r="J173" s="18">
        <v>12354.229211691185</v>
      </c>
      <c r="K173" s="18">
        <v>13329.943089989722</v>
      </c>
      <c r="L173" s="18">
        <v>14552.163962911249</v>
      </c>
      <c r="M173" s="18">
        <v>15856.897637380222</v>
      </c>
      <c r="N173" s="18">
        <v>17232.798603183866</v>
      </c>
      <c r="O173" s="18">
        <v>18441.611145853931</v>
      </c>
      <c r="P173" s="18">
        <v>19234.765450728748</v>
      </c>
      <c r="Q173" s="18">
        <v>19408.042333978381</v>
      </c>
      <c r="R173" s="18">
        <v>18918.122574790428</v>
      </c>
      <c r="S173" s="18">
        <v>18139.408010186417</v>
      </c>
      <c r="T173" s="18">
        <v>17542.221608986783</v>
      </c>
      <c r="U173" s="18">
        <v>16923.375597380946</v>
      </c>
      <c r="V173" s="18">
        <v>16592.292981171824</v>
      </c>
      <c r="W173" s="18">
        <v>15876.494427747739</v>
      </c>
      <c r="X173" s="18">
        <v>14463.462701247745</v>
      </c>
      <c r="Y173" s="18">
        <v>13015.363034090087</v>
      </c>
      <c r="AA173" s="36">
        <f t="shared" si="2"/>
        <v>19408.042333978381</v>
      </c>
    </row>
    <row r="174" spans="1:27" ht="12" x14ac:dyDescent="0.25">
      <c r="A174" s="75">
        <v>42168</v>
      </c>
      <c r="B174" s="18">
        <v>11718.88063977586</v>
      </c>
      <c r="C174" s="18">
        <v>10786.485982289732</v>
      </c>
      <c r="D174" s="18">
        <v>10173.828430799955</v>
      </c>
      <c r="E174" s="18">
        <v>9774.6727533141893</v>
      </c>
      <c r="F174" s="18">
        <v>9699.3798219021464</v>
      </c>
      <c r="G174" s="18">
        <v>10049.027818459444</v>
      </c>
      <c r="H174" s="18">
        <v>10764.826371883528</v>
      </c>
      <c r="I174" s="18">
        <v>11724.037689872575</v>
      </c>
      <c r="J174" s="18">
        <v>13105.095705772934</v>
      </c>
      <c r="K174" s="18">
        <v>14524.315892388986</v>
      </c>
      <c r="L174" s="18">
        <v>15877.525837767082</v>
      </c>
      <c r="M174" s="18">
        <v>17164.725541907224</v>
      </c>
      <c r="N174" s="18">
        <v>18151.784930418533</v>
      </c>
      <c r="O174" s="18">
        <v>18648.924559741889</v>
      </c>
      <c r="P174" s="18">
        <v>18637.579049529115</v>
      </c>
      <c r="Q174" s="18">
        <v>18094.025969335322</v>
      </c>
      <c r="R174" s="18">
        <v>17533.970328832038</v>
      </c>
      <c r="S174" s="18">
        <v>16933.689697574377</v>
      </c>
      <c r="T174" s="18">
        <v>16395.293667477301</v>
      </c>
      <c r="U174" s="18">
        <v>15606.265002679856</v>
      </c>
      <c r="V174" s="18">
        <v>15125.627933665992</v>
      </c>
      <c r="W174" s="18">
        <v>14639.83381455541</v>
      </c>
      <c r="X174" s="18">
        <v>13705.376337030595</v>
      </c>
      <c r="Y174" s="18">
        <v>12522.349044844104</v>
      </c>
      <c r="AA174" s="36">
        <f t="shared" si="2"/>
        <v>18648.924559741889</v>
      </c>
    </row>
    <row r="175" spans="1:27" ht="12" x14ac:dyDescent="0.25">
      <c r="A175" s="75">
        <v>42169</v>
      </c>
      <c r="B175" s="18">
        <v>11406.363403914913</v>
      </c>
      <c r="C175" s="18">
        <v>10542.041807705427</v>
      </c>
      <c r="D175" s="18">
        <v>9931.4470762543351</v>
      </c>
      <c r="E175" s="18">
        <v>9564.2651093682052</v>
      </c>
      <c r="F175" s="18">
        <v>9400.2709162926585</v>
      </c>
      <c r="G175" s="18">
        <v>9466.281157530615</v>
      </c>
      <c r="H175" s="18">
        <v>9694.222771805431</v>
      </c>
      <c r="I175" s="18">
        <v>10339.885443914187</v>
      </c>
      <c r="J175" s="18">
        <v>11780.765240936444</v>
      </c>
      <c r="K175" s="18">
        <v>13478.466132775122</v>
      </c>
      <c r="L175" s="18">
        <v>15068.900382602122</v>
      </c>
      <c r="M175" s="18">
        <v>16467.492368831314</v>
      </c>
      <c r="N175" s="18">
        <v>17524.68763865795</v>
      </c>
      <c r="O175" s="18">
        <v>18377.663724654663</v>
      </c>
      <c r="P175" s="18">
        <v>18767.536711966339</v>
      </c>
      <c r="Q175" s="18">
        <v>18737.625821405392</v>
      </c>
      <c r="R175" s="18">
        <v>18236.360552004662</v>
      </c>
      <c r="S175" s="18">
        <v>17730.969642526565</v>
      </c>
      <c r="T175" s="18">
        <v>16934.721107593719</v>
      </c>
      <c r="U175" s="18">
        <v>16061.116821210147</v>
      </c>
      <c r="V175" s="18">
        <v>15725.908564923653</v>
      </c>
      <c r="W175" s="18">
        <v>15150.381774130225</v>
      </c>
      <c r="X175" s="18">
        <v>14169.510845734972</v>
      </c>
      <c r="Y175" s="18">
        <v>13031.865594399576</v>
      </c>
      <c r="AA175" s="36">
        <f t="shared" si="2"/>
        <v>18767.536711966339</v>
      </c>
    </row>
    <row r="176" spans="1:27" ht="12" x14ac:dyDescent="0.25">
      <c r="A176" s="75">
        <v>42170</v>
      </c>
      <c r="B176" s="18">
        <v>11935.476743837902</v>
      </c>
      <c r="C176" s="18">
        <v>11120.662828556884</v>
      </c>
      <c r="D176" s="18">
        <v>10467.780286312727</v>
      </c>
      <c r="E176" s="18">
        <v>10071.718838884992</v>
      </c>
      <c r="F176" s="18">
        <v>9957.2323267379124</v>
      </c>
      <c r="G176" s="18">
        <v>10059.341918652875</v>
      </c>
      <c r="H176" s="18">
        <v>10242.932902095939</v>
      </c>
      <c r="I176" s="18">
        <v>10844.244943372943</v>
      </c>
      <c r="J176" s="18">
        <v>12378.98305215542</v>
      </c>
      <c r="K176" s="18">
        <v>14181.887765967091</v>
      </c>
      <c r="L176" s="18">
        <v>15760.976505581317</v>
      </c>
      <c r="M176" s="18">
        <v>17167.819771965253</v>
      </c>
      <c r="N176" s="18">
        <v>18291.025283029845</v>
      </c>
      <c r="O176" s="18">
        <v>18999.603966318529</v>
      </c>
      <c r="P176" s="18">
        <v>19405.979513939696</v>
      </c>
      <c r="Q176" s="18">
        <v>19253.330831076921</v>
      </c>
      <c r="R176" s="18">
        <v>18713.903390960499</v>
      </c>
      <c r="S176" s="18">
        <v>18033.172778194079</v>
      </c>
      <c r="T176" s="18">
        <v>17304.997304537879</v>
      </c>
      <c r="U176" s="18">
        <v>16540.722480204669</v>
      </c>
      <c r="V176" s="18">
        <v>16388.073797341898</v>
      </c>
      <c r="W176" s="18">
        <v>16023.986060513796</v>
      </c>
      <c r="X176" s="18">
        <v>14939.97413018424</v>
      </c>
      <c r="Y176" s="18">
        <v>13718.784667282056</v>
      </c>
      <c r="AA176" s="36">
        <f t="shared" si="2"/>
        <v>19405.979513939696</v>
      </c>
    </row>
    <row r="177" spans="1:27" ht="12" x14ac:dyDescent="0.25">
      <c r="A177" s="75">
        <v>42171</v>
      </c>
      <c r="B177" s="18">
        <v>12408.893942716368</v>
      </c>
      <c r="C177" s="18">
        <v>11535.289656332796</v>
      </c>
      <c r="D177" s="18">
        <v>10974.202605810169</v>
      </c>
      <c r="E177" s="18">
        <v>10621.460379194843</v>
      </c>
      <c r="F177" s="18">
        <v>10500.785406931705</v>
      </c>
      <c r="G177" s="18">
        <v>10882.407114088637</v>
      </c>
      <c r="H177" s="18">
        <v>11621.928097957612</v>
      </c>
      <c r="I177" s="18">
        <v>12383.108692232792</v>
      </c>
      <c r="J177" s="18">
        <v>13358.822570531327</v>
      </c>
      <c r="K177" s="18">
        <v>14560.415243065994</v>
      </c>
      <c r="L177" s="18">
        <v>16103.404632003212</v>
      </c>
      <c r="M177" s="18">
        <v>17558.724169296271</v>
      </c>
      <c r="N177" s="18">
        <v>18542.689327749551</v>
      </c>
      <c r="O177" s="18">
        <v>19402.885283881664</v>
      </c>
      <c r="P177" s="18">
        <v>19994.914634984583</v>
      </c>
      <c r="Q177" s="18">
        <v>20342.499811503192</v>
      </c>
      <c r="R177" s="18">
        <v>20549.81322539115</v>
      </c>
      <c r="S177" s="18">
        <v>20403.353002644435</v>
      </c>
      <c r="T177" s="18">
        <v>19661.769198736773</v>
      </c>
      <c r="U177" s="18">
        <v>18378.695134674006</v>
      </c>
      <c r="V177" s="18">
        <v>17768.100403222914</v>
      </c>
      <c r="W177" s="18">
        <v>16990.417248638245</v>
      </c>
      <c r="X177" s="18">
        <v>15582.542572234966</v>
      </c>
      <c r="Y177" s="18">
        <v>14063.275613742639</v>
      </c>
      <c r="AA177" s="36">
        <f t="shared" si="2"/>
        <v>20549.81322539115</v>
      </c>
    </row>
    <row r="178" spans="1:27" ht="12" x14ac:dyDescent="0.25">
      <c r="A178" s="75">
        <v>42172</v>
      </c>
      <c r="B178" s="18">
        <v>12661.589397455418</v>
      </c>
      <c r="C178" s="18">
        <v>11700.315259427685</v>
      </c>
      <c r="D178" s="18">
        <v>10977.296835868199</v>
      </c>
      <c r="E178" s="18">
        <v>10552.355907898858</v>
      </c>
      <c r="F178" s="18">
        <v>10401.770045074771</v>
      </c>
      <c r="G178" s="18">
        <v>10729.758431225864</v>
      </c>
      <c r="H178" s="18">
        <v>11493.001845539729</v>
      </c>
      <c r="I178" s="18">
        <v>12323.286911110894</v>
      </c>
      <c r="J178" s="18">
        <v>13339.22578016381</v>
      </c>
      <c r="K178" s="18">
        <v>14421.17489045468</v>
      </c>
      <c r="L178" s="18">
        <v>15453.616319817083</v>
      </c>
      <c r="M178" s="18">
        <v>16387.042387322555</v>
      </c>
      <c r="N178" s="18">
        <v>17182.259512236054</v>
      </c>
      <c r="O178" s="18">
        <v>17873.304225195905</v>
      </c>
      <c r="P178" s="18">
        <v>18106.402889567438</v>
      </c>
      <c r="Q178" s="18">
        <v>18102.277249490064</v>
      </c>
      <c r="R178" s="18">
        <v>17923.843316143717</v>
      </c>
      <c r="S178" s="18">
        <v>17761.911943106854</v>
      </c>
      <c r="T178" s="18">
        <v>17430.829326897732</v>
      </c>
      <c r="U178" s="18">
        <v>16881.087786587879</v>
      </c>
      <c r="V178" s="18">
        <v>16552.067990417443</v>
      </c>
      <c r="W178" s="18">
        <v>16116.812962254673</v>
      </c>
      <c r="X178" s="18">
        <v>14704.812645774022</v>
      </c>
      <c r="Y178" s="18">
        <v>13229.896318113444</v>
      </c>
      <c r="AA178" s="36">
        <f t="shared" si="2"/>
        <v>18106.402889567438</v>
      </c>
    </row>
    <row r="179" spans="1:27" ht="12" x14ac:dyDescent="0.25">
      <c r="A179" s="75">
        <v>42173</v>
      </c>
      <c r="B179" s="18">
        <v>11860.183812425859</v>
      </c>
      <c r="C179" s="18">
        <v>10960.79427555871</v>
      </c>
      <c r="D179" s="18">
        <v>10380.110434668566</v>
      </c>
      <c r="E179" s="18">
        <v>10009.834237724408</v>
      </c>
      <c r="F179" s="18">
        <v>9948.981046583167</v>
      </c>
      <c r="G179" s="18">
        <v>10332.665573778786</v>
      </c>
      <c r="H179" s="18">
        <v>11174.296149562724</v>
      </c>
      <c r="I179" s="18">
        <v>12027.272235559436</v>
      </c>
      <c r="J179" s="18">
        <v>13178.325817146291</v>
      </c>
      <c r="K179" s="18">
        <v>14446.960140938256</v>
      </c>
      <c r="L179" s="18">
        <v>15806.358546432411</v>
      </c>
      <c r="M179" s="18">
        <v>17067.773000088975</v>
      </c>
      <c r="N179" s="18">
        <v>17745.409382797367</v>
      </c>
      <c r="O179" s="18">
        <v>17984.696507284956</v>
      </c>
      <c r="P179" s="18">
        <v>17828.953594364153</v>
      </c>
      <c r="Q179" s="18">
        <v>17405.044076414157</v>
      </c>
      <c r="R179" s="18">
        <v>16922.344187361603</v>
      </c>
      <c r="S179" s="18">
        <v>16508.748769605038</v>
      </c>
      <c r="T179" s="18">
        <v>16101.341811964527</v>
      </c>
      <c r="U179" s="18">
        <v>15692.903444304675</v>
      </c>
      <c r="V179" s="18">
        <v>15534.066301325844</v>
      </c>
      <c r="W179" s="18">
        <v>15125.627933665992</v>
      </c>
      <c r="X179" s="18">
        <v>13965.291661905047</v>
      </c>
      <c r="Y179" s="18">
        <v>12612.081716526951</v>
      </c>
      <c r="AA179" s="36">
        <f t="shared" si="2"/>
        <v>17984.696507284956</v>
      </c>
    </row>
    <row r="180" spans="1:27" ht="12" x14ac:dyDescent="0.25">
      <c r="A180" s="75">
        <v>42174</v>
      </c>
      <c r="B180" s="18">
        <v>11350.667262870387</v>
      </c>
      <c r="C180" s="18">
        <v>10526.570657415281</v>
      </c>
      <c r="D180" s="18">
        <v>10017.054107859809</v>
      </c>
      <c r="E180" s="18">
        <v>9714.8509721922928</v>
      </c>
      <c r="F180" s="18">
        <v>9636.4638107222199</v>
      </c>
      <c r="G180" s="18">
        <v>10027.36820805324</v>
      </c>
      <c r="H180" s="18">
        <v>10846.307763411631</v>
      </c>
      <c r="I180" s="18">
        <v>11684.844109137539</v>
      </c>
      <c r="J180" s="18">
        <v>12926.661772426585</v>
      </c>
      <c r="K180" s="18">
        <v>14339.693498926579</v>
      </c>
      <c r="L180" s="18">
        <v>15819.766876683871</v>
      </c>
      <c r="M180" s="18">
        <v>16974.9460983481</v>
      </c>
      <c r="N180" s="18">
        <v>17915.592035988971</v>
      </c>
      <c r="O180" s="18">
        <v>18592.19700867802</v>
      </c>
      <c r="P180" s="18">
        <v>18646.861739703203</v>
      </c>
      <c r="Q180" s="18">
        <v>18061.020848716344</v>
      </c>
      <c r="R180" s="18">
        <v>17510.247898387148</v>
      </c>
      <c r="S180" s="18">
        <v>16944.003797767808</v>
      </c>
      <c r="T180" s="18">
        <v>16370.539827013066</v>
      </c>
      <c r="U180" s="18">
        <v>15823.892516761243</v>
      </c>
      <c r="V180" s="18">
        <v>15533.034891306501</v>
      </c>
      <c r="W180" s="18">
        <v>14912.126059661978</v>
      </c>
      <c r="X180" s="18">
        <v>13819.862849177676</v>
      </c>
      <c r="Y180" s="18">
        <v>12452.213163528777</v>
      </c>
      <c r="AA180" s="36">
        <f t="shared" si="2"/>
        <v>18646.861739703203</v>
      </c>
    </row>
    <row r="181" spans="1:27" ht="12" x14ac:dyDescent="0.25">
      <c r="A181" s="75">
        <v>42175</v>
      </c>
      <c r="B181" s="18">
        <v>11204.207040123672</v>
      </c>
      <c r="C181" s="18">
        <v>10346.073904030245</v>
      </c>
      <c r="D181" s="18">
        <v>9784.9868535076203</v>
      </c>
      <c r="E181" s="18">
        <v>9473.5010276660159</v>
      </c>
      <c r="F181" s="18">
        <v>9394.0824561766003</v>
      </c>
      <c r="G181" s="18">
        <v>9734.4477625598101</v>
      </c>
      <c r="H181" s="18">
        <v>10491.502716757617</v>
      </c>
      <c r="I181" s="18">
        <v>11385.735203528051</v>
      </c>
      <c r="J181" s="18">
        <v>12693.563108055052</v>
      </c>
      <c r="K181" s="18">
        <v>14269.55761761125</v>
      </c>
      <c r="L181" s="18">
        <v>15734.159845078397</v>
      </c>
      <c r="M181" s="18">
        <v>17051.270439779484</v>
      </c>
      <c r="N181" s="18">
        <v>18046.581108445538</v>
      </c>
      <c r="O181" s="18">
        <v>18607.668158968165</v>
      </c>
      <c r="P181" s="18">
        <v>18445.736785931305</v>
      </c>
      <c r="Q181" s="18">
        <v>17630.922870650287</v>
      </c>
      <c r="R181" s="18">
        <v>17112.123630920727</v>
      </c>
      <c r="S181" s="18">
        <v>16646.957712197007</v>
      </c>
      <c r="T181" s="18">
        <v>16250.89626476927</v>
      </c>
      <c r="U181" s="18">
        <v>15729.002794981681</v>
      </c>
      <c r="V181" s="18">
        <v>15418.54837915942</v>
      </c>
      <c r="W181" s="18">
        <v>15032.801031925115</v>
      </c>
      <c r="X181" s="18">
        <v>14092.155094284244</v>
      </c>
      <c r="Y181" s="18">
        <v>12913.253442175124</v>
      </c>
      <c r="AA181" s="36">
        <f t="shared" si="2"/>
        <v>18607.668158968165</v>
      </c>
    </row>
    <row r="182" spans="1:27" ht="12" x14ac:dyDescent="0.25">
      <c r="A182" s="75">
        <v>42176</v>
      </c>
      <c r="B182" s="18">
        <v>11698.252439388998</v>
      </c>
      <c r="C182" s="18">
        <v>10844.244943372943</v>
      </c>
      <c r="D182" s="18">
        <v>10232.618801902508</v>
      </c>
      <c r="E182" s="18">
        <v>9872.6567051517814</v>
      </c>
      <c r="F182" s="18">
        <v>9713.8195621729501</v>
      </c>
      <c r="G182" s="18">
        <v>9776.7355733528766</v>
      </c>
      <c r="H182" s="18">
        <v>9932.4784862736778</v>
      </c>
      <c r="I182" s="18">
        <v>10689.533440471485</v>
      </c>
      <c r="J182" s="18">
        <v>12481.092644070382</v>
      </c>
      <c r="K182" s="18">
        <v>14407.766560203221</v>
      </c>
      <c r="L182" s="18">
        <v>15947.661719082411</v>
      </c>
      <c r="M182" s="18">
        <v>17342.128065234228</v>
      </c>
      <c r="N182" s="18">
        <v>18430.265635641157</v>
      </c>
      <c r="O182" s="18">
        <v>19057.36292740174</v>
      </c>
      <c r="P182" s="18">
        <v>18869.646303881302</v>
      </c>
      <c r="Q182" s="18">
        <v>18195.104151230942</v>
      </c>
      <c r="R182" s="18">
        <v>17610.294670263425</v>
      </c>
      <c r="S182" s="18">
        <v>17131.720421288246</v>
      </c>
      <c r="T182" s="18">
        <v>16548.973760359415</v>
      </c>
      <c r="U182" s="18">
        <v>15936.316208869637</v>
      </c>
      <c r="V182" s="18">
        <v>15628.956023105404</v>
      </c>
      <c r="W182" s="18">
        <v>15261.774056219276</v>
      </c>
      <c r="X182" s="18">
        <v>14352.070419158696</v>
      </c>
      <c r="Y182" s="18">
        <v>13147.383516566</v>
      </c>
      <c r="AA182" s="36">
        <f t="shared" si="2"/>
        <v>19057.36292740174</v>
      </c>
    </row>
    <row r="183" spans="1:27" ht="12" x14ac:dyDescent="0.25">
      <c r="A183" s="75">
        <v>42177</v>
      </c>
      <c r="B183" s="18">
        <v>11951.979304147391</v>
      </c>
      <c r="C183" s="18">
        <v>11162.950639349951</v>
      </c>
      <c r="D183" s="18">
        <v>10524.507837376595</v>
      </c>
      <c r="E183" s="18">
        <v>10123.289339852145</v>
      </c>
      <c r="F183" s="18">
        <v>9894.3163155579859</v>
      </c>
      <c r="G183" s="18">
        <v>9880.907985306525</v>
      </c>
      <c r="H183" s="18">
        <v>9941.761176447766</v>
      </c>
      <c r="I183" s="18">
        <v>10691.59626051017</v>
      </c>
      <c r="J183" s="18">
        <v>12398.579842522937</v>
      </c>
      <c r="K183" s="18">
        <v>14377.855669642271</v>
      </c>
      <c r="L183" s="18">
        <v>16007.483500204307</v>
      </c>
      <c r="M183" s="18">
        <v>17228.672963106492</v>
      </c>
      <c r="N183" s="18">
        <v>18352.909884190431</v>
      </c>
      <c r="O183" s="18">
        <v>19168.755209490791</v>
      </c>
      <c r="P183" s="18">
        <v>19686.523039201005</v>
      </c>
      <c r="Q183" s="18">
        <v>19765.941610690421</v>
      </c>
      <c r="R183" s="18">
        <v>19429.701944384586</v>
      </c>
      <c r="S183" s="18">
        <v>18668.521350109404</v>
      </c>
      <c r="T183" s="18">
        <v>17698.995931926929</v>
      </c>
      <c r="U183" s="18">
        <v>16852.208306046276</v>
      </c>
      <c r="V183" s="18">
        <v>16506.685949566348</v>
      </c>
      <c r="W183" s="18">
        <v>15992.012349914163</v>
      </c>
      <c r="X183" s="18">
        <v>14902.84336948789</v>
      </c>
      <c r="Y183" s="18">
        <v>13475.371902717094</v>
      </c>
      <c r="AA183" s="36">
        <f t="shared" si="2"/>
        <v>19765.941610690421</v>
      </c>
    </row>
    <row r="184" spans="1:27" ht="12" x14ac:dyDescent="0.25">
      <c r="A184" s="75">
        <v>42178</v>
      </c>
      <c r="B184" s="18">
        <v>12136.6016976098</v>
      </c>
      <c r="C184" s="18">
        <v>11319.724962290096</v>
      </c>
      <c r="D184" s="18">
        <v>10738.00971138061</v>
      </c>
      <c r="E184" s="18">
        <v>10386.298894784624</v>
      </c>
      <c r="F184" s="18">
        <v>10309.974553353239</v>
      </c>
      <c r="G184" s="18">
        <v>10713.255870916375</v>
      </c>
      <c r="H184" s="18">
        <v>11494.033255559072</v>
      </c>
      <c r="I184" s="18">
        <v>12437.773423257973</v>
      </c>
      <c r="J184" s="18">
        <v>13799.234648790814</v>
      </c>
      <c r="K184" s="18">
        <v>15293.747766818909</v>
      </c>
      <c r="L184" s="18">
        <v>16868.710866355763</v>
      </c>
      <c r="M184" s="18">
        <v>18249.768882256121</v>
      </c>
      <c r="N184" s="18">
        <v>19450.330144771448</v>
      </c>
      <c r="O184" s="18">
        <v>20402.321592625092</v>
      </c>
      <c r="P184" s="18">
        <v>20940.717622722168</v>
      </c>
      <c r="Q184" s="18">
        <v>21062.42400500465</v>
      </c>
      <c r="R184" s="18">
        <v>20849.953541019979</v>
      </c>
      <c r="S184" s="18">
        <v>20386.850442334944</v>
      </c>
      <c r="T184" s="18">
        <v>19708.18264960721</v>
      </c>
      <c r="U184" s="18">
        <v>18761.348251850282</v>
      </c>
      <c r="V184" s="18">
        <v>18132.188140051014</v>
      </c>
      <c r="W184" s="18">
        <v>17289.526154247735</v>
      </c>
      <c r="X184" s="18">
        <v>15937.34761888898</v>
      </c>
      <c r="Y184" s="18">
        <v>14286.060177920739</v>
      </c>
      <c r="AA184" s="36">
        <f t="shared" si="2"/>
        <v>21062.42400500465</v>
      </c>
    </row>
    <row r="185" spans="1:27" ht="12" x14ac:dyDescent="0.25">
      <c r="A185" s="75">
        <v>42179</v>
      </c>
      <c r="B185" s="18">
        <v>12878.185501517461</v>
      </c>
      <c r="C185" s="18">
        <v>11877.717782754691</v>
      </c>
      <c r="D185" s="18">
        <v>11214.521140317103</v>
      </c>
      <c r="E185" s="18">
        <v>10781.328932193017</v>
      </c>
      <c r="F185" s="18">
        <v>10636.931529484989</v>
      </c>
      <c r="G185" s="18">
        <v>10981.422475945572</v>
      </c>
      <c r="H185" s="18">
        <v>11740.540250182064</v>
      </c>
      <c r="I185" s="18">
        <v>12664.683627513446</v>
      </c>
      <c r="J185" s="18">
        <v>14094.21791432293</v>
      </c>
      <c r="K185" s="18">
        <v>15633.081663182777</v>
      </c>
      <c r="L185" s="18">
        <v>17297.777434402477</v>
      </c>
      <c r="M185" s="18">
        <v>18699.463650689697</v>
      </c>
      <c r="N185" s="18">
        <v>19892.80504306962</v>
      </c>
      <c r="O185" s="18">
        <v>20935.560572625454</v>
      </c>
      <c r="P185" s="18">
        <v>21547.186714095889</v>
      </c>
      <c r="Q185" s="18">
        <v>21880.332150343696</v>
      </c>
      <c r="R185" s="18">
        <v>21940.153931465597</v>
      </c>
      <c r="S185" s="18">
        <v>21529.652743767056</v>
      </c>
      <c r="T185" s="18">
        <v>20987.131073592605</v>
      </c>
      <c r="U185" s="18">
        <v>20048.54795599042</v>
      </c>
      <c r="V185" s="18">
        <v>19531.811536299549</v>
      </c>
      <c r="W185" s="18">
        <v>18633.45340945174</v>
      </c>
      <c r="X185" s="18">
        <v>17154.411441713793</v>
      </c>
      <c r="Y185" s="18">
        <v>15486.621440436062</v>
      </c>
      <c r="AA185" s="36">
        <f t="shared" si="2"/>
        <v>21940.153931465597</v>
      </c>
    </row>
    <row r="186" spans="1:27" ht="12" x14ac:dyDescent="0.25">
      <c r="A186" s="75">
        <v>42180</v>
      </c>
      <c r="B186" s="18">
        <v>14018.924982910887</v>
      </c>
      <c r="C186" s="18">
        <v>12919.441902291182</v>
      </c>
      <c r="D186" s="18">
        <v>12108.753627087537</v>
      </c>
      <c r="E186" s="18">
        <v>11601.299897570751</v>
      </c>
      <c r="F186" s="18">
        <v>11409.457633972941</v>
      </c>
      <c r="G186" s="18">
        <v>11711.660769640459</v>
      </c>
      <c r="H186" s="18">
        <v>12428.490733083887</v>
      </c>
      <c r="I186" s="18">
        <v>13334.068730067094</v>
      </c>
      <c r="J186" s="18">
        <v>14760.508786818547</v>
      </c>
      <c r="K186" s="18">
        <v>16453.052628560512</v>
      </c>
      <c r="L186" s="18">
        <v>18188.915691114882</v>
      </c>
      <c r="M186" s="18">
        <v>19490.555135525825</v>
      </c>
      <c r="N186" s="18">
        <v>20645.734357190053</v>
      </c>
      <c r="O186" s="18">
        <v>21542.029663999176</v>
      </c>
      <c r="P186" s="18">
        <v>22093.834024347711</v>
      </c>
      <c r="Q186" s="18">
        <v>22148.498755372893</v>
      </c>
      <c r="R186" s="18">
        <v>21689.521296765233</v>
      </c>
      <c r="S186" s="18">
        <v>21089.240665507568</v>
      </c>
      <c r="T186" s="18">
        <v>20330.122891271076</v>
      </c>
      <c r="U186" s="18">
        <v>19330.686582527651</v>
      </c>
      <c r="V186" s="18">
        <v>18712.871980941156</v>
      </c>
      <c r="W186" s="18">
        <v>17907.340755834226</v>
      </c>
      <c r="X186" s="18">
        <v>16635.612201984233</v>
      </c>
      <c r="Y186" s="18">
        <v>15018.361291654313</v>
      </c>
      <c r="AA186" s="36">
        <f t="shared" si="2"/>
        <v>22148.498755372893</v>
      </c>
    </row>
    <row r="187" spans="1:27" ht="12" x14ac:dyDescent="0.25">
      <c r="A187" s="75">
        <v>42181</v>
      </c>
      <c r="B187" s="18">
        <v>13601.203925076947</v>
      </c>
      <c r="C187" s="18">
        <v>12482.124054089725</v>
      </c>
      <c r="D187" s="18">
        <v>11721.97486983389</v>
      </c>
      <c r="E187" s="18">
        <v>11232.055110645935</v>
      </c>
      <c r="F187" s="18">
        <v>11041.244257067468</v>
      </c>
      <c r="G187" s="18">
        <v>11303.222401980607</v>
      </c>
      <c r="H187" s="18">
        <v>12044.806205888268</v>
      </c>
      <c r="I187" s="18">
        <v>12941.101512697387</v>
      </c>
      <c r="J187" s="18">
        <v>14409.829380241907</v>
      </c>
      <c r="K187" s="18">
        <v>16193.137303686059</v>
      </c>
      <c r="L187" s="18">
        <v>17895.995245621452</v>
      </c>
      <c r="M187" s="18">
        <v>19211.043020283854</v>
      </c>
      <c r="N187" s="18">
        <v>20213.573559085311</v>
      </c>
      <c r="O187" s="18">
        <v>20867.487511348812</v>
      </c>
      <c r="P187" s="18">
        <v>21506.961723341508</v>
      </c>
      <c r="Q187" s="18">
        <v>21715.306547248809</v>
      </c>
      <c r="R187" s="18">
        <v>21720.463597345522</v>
      </c>
      <c r="S187" s="18">
        <v>21392.475211194429</v>
      </c>
      <c r="T187" s="18">
        <v>20796.320220014142</v>
      </c>
      <c r="U187" s="18">
        <v>19819.574931696261</v>
      </c>
      <c r="V187" s="18">
        <v>19117.184708523637</v>
      </c>
      <c r="W187" s="18">
        <v>18256.988752391524</v>
      </c>
      <c r="X187" s="18">
        <v>16843.95702589153</v>
      </c>
      <c r="Y187" s="18">
        <v>15187.512534826574</v>
      </c>
      <c r="AA187" s="36">
        <f t="shared" si="2"/>
        <v>21720.463597345522</v>
      </c>
    </row>
    <row r="188" spans="1:27" ht="12" x14ac:dyDescent="0.25">
      <c r="A188" s="75">
        <v>42182</v>
      </c>
      <c r="B188" s="18">
        <v>13710.533387127311</v>
      </c>
      <c r="C188" s="18">
        <v>12682.217597842278</v>
      </c>
      <c r="D188" s="18">
        <v>11939.602383915275</v>
      </c>
      <c r="E188" s="18">
        <v>11468.248005075497</v>
      </c>
      <c r="F188" s="18">
        <v>11312.505092154694</v>
      </c>
      <c r="G188" s="18">
        <v>11637.399248247759</v>
      </c>
      <c r="H188" s="18">
        <v>12250.056799737536</v>
      </c>
      <c r="I188" s="18">
        <v>13121.598266082423</v>
      </c>
      <c r="J188" s="18">
        <v>14568.666523220738</v>
      </c>
      <c r="K188" s="18">
        <v>16237.487934517811</v>
      </c>
      <c r="L188" s="18">
        <v>17733.03246256525</v>
      </c>
      <c r="M188" s="18">
        <v>19043.954597150281</v>
      </c>
      <c r="N188" s="18">
        <v>19857.737102411957</v>
      </c>
      <c r="O188" s="18">
        <v>20540.530535217062</v>
      </c>
      <c r="P188" s="18">
        <v>21124.308606165236</v>
      </c>
      <c r="Q188" s="18">
        <v>21187.22461734516</v>
      </c>
      <c r="R188" s="18">
        <v>20964.440053167058</v>
      </c>
      <c r="S188" s="18">
        <v>20416.761332895894</v>
      </c>
      <c r="T188" s="18">
        <v>19422.482074249183</v>
      </c>
      <c r="U188" s="18">
        <v>18372.506674557946</v>
      </c>
      <c r="V188" s="18">
        <v>17785.634373551744</v>
      </c>
      <c r="W188" s="18">
        <v>16958.443538038609</v>
      </c>
      <c r="X188" s="18">
        <v>15904.342498270002</v>
      </c>
      <c r="Y188" s="18">
        <v>14535.66140260176</v>
      </c>
      <c r="AA188" s="36">
        <f t="shared" si="2"/>
        <v>21187.22461734516</v>
      </c>
    </row>
    <row r="189" spans="1:27" ht="12" x14ac:dyDescent="0.25">
      <c r="A189" s="75">
        <v>42183</v>
      </c>
      <c r="B189" s="18">
        <v>13096.84442561819</v>
      </c>
      <c r="C189" s="18">
        <v>12050.994666004326</v>
      </c>
      <c r="D189" s="18">
        <v>11342.415982715644</v>
      </c>
      <c r="E189" s="18">
        <v>10807.114182676594</v>
      </c>
      <c r="F189" s="18">
        <v>10481.188616564186</v>
      </c>
      <c r="G189" s="18">
        <v>10216.116241593019</v>
      </c>
      <c r="H189" s="18">
        <v>10940.166075171848</v>
      </c>
      <c r="I189" s="18">
        <v>11374.389693315277</v>
      </c>
      <c r="J189" s="18">
        <v>13124.692496140453</v>
      </c>
      <c r="K189" s="18">
        <v>15122.533703607962</v>
      </c>
      <c r="L189" s="18">
        <v>16689.24552299007</v>
      </c>
      <c r="M189" s="18">
        <v>18261.114392468895</v>
      </c>
      <c r="N189" s="18">
        <v>19506.026285815973</v>
      </c>
      <c r="O189" s="18">
        <v>20272.363930187865</v>
      </c>
      <c r="P189" s="18">
        <v>20738.561258930928</v>
      </c>
      <c r="Q189" s="18">
        <v>21085.115025430197</v>
      </c>
      <c r="R189" s="18">
        <v>21043.858624656474</v>
      </c>
      <c r="S189" s="18">
        <v>20801.477270110856</v>
      </c>
      <c r="T189" s="18">
        <v>20080.521666590055</v>
      </c>
      <c r="U189" s="18">
        <v>19074.89689773057</v>
      </c>
      <c r="V189" s="18">
        <v>18503.495747014516</v>
      </c>
      <c r="W189" s="18">
        <v>17799.042703803207</v>
      </c>
      <c r="X189" s="18">
        <v>16624.26669177146</v>
      </c>
      <c r="Y189" s="18">
        <v>15198.858045039347</v>
      </c>
      <c r="AA189" s="36">
        <f t="shared" si="2"/>
        <v>21085.115025430197</v>
      </c>
    </row>
    <row r="190" spans="1:27" ht="12" x14ac:dyDescent="0.25">
      <c r="A190" s="75">
        <v>42184</v>
      </c>
      <c r="B190" s="18">
        <v>13865.244890028771</v>
      </c>
      <c r="C190" s="18">
        <v>12845.180380898482</v>
      </c>
      <c r="D190" s="18">
        <v>12083.999786623304</v>
      </c>
      <c r="E190" s="18">
        <v>11543.54093648754</v>
      </c>
      <c r="F190" s="18">
        <v>11231.023700626592</v>
      </c>
      <c r="G190" s="18">
        <v>11109.31731834411</v>
      </c>
      <c r="H190" s="18">
        <v>11070.123737609074</v>
      </c>
      <c r="I190" s="18">
        <v>11560.043496797029</v>
      </c>
      <c r="J190" s="18">
        <v>13350.571290376583</v>
      </c>
      <c r="K190" s="18">
        <v>15468.056060087887</v>
      </c>
      <c r="L190" s="18">
        <v>17369.976135756493</v>
      </c>
      <c r="M190" s="18">
        <v>19035.703316995536</v>
      </c>
      <c r="N190" s="18">
        <v>20297.117770652098</v>
      </c>
      <c r="O190" s="18">
        <v>20903.586862025819</v>
      </c>
      <c r="P190" s="18">
        <v>20930.403522528737</v>
      </c>
      <c r="Q190" s="18">
        <v>20527.122204965603</v>
      </c>
      <c r="R190" s="18">
        <v>20209.44791900794</v>
      </c>
      <c r="S190" s="18">
        <v>19697.868549413779</v>
      </c>
      <c r="T190" s="18">
        <v>18676.772630264149</v>
      </c>
      <c r="U190" s="18">
        <v>17722.718362371819</v>
      </c>
      <c r="V190" s="18">
        <v>17149.254391617076</v>
      </c>
      <c r="W190" s="18">
        <v>16560.319270572189</v>
      </c>
      <c r="X190" s="18">
        <v>15418.54837915942</v>
      </c>
      <c r="Y190" s="18">
        <v>13999.328192543368</v>
      </c>
      <c r="AA190" s="36">
        <f t="shared" si="2"/>
        <v>20930.403522528737</v>
      </c>
    </row>
    <row r="191" spans="1:27" ht="12" x14ac:dyDescent="0.25">
      <c r="A191" s="75">
        <v>42185</v>
      </c>
      <c r="B191" s="18">
        <v>12745.133609022207</v>
      </c>
      <c r="C191" s="18">
        <v>11798.299211265276</v>
      </c>
      <c r="D191" s="18">
        <v>11155.73076921455</v>
      </c>
      <c r="E191" s="18">
        <v>10775.140472076959</v>
      </c>
      <c r="F191" s="18">
        <v>10727.695611187179</v>
      </c>
      <c r="G191" s="18">
        <v>11141.291028943746</v>
      </c>
      <c r="H191" s="18">
        <v>11896.283163102866</v>
      </c>
      <c r="I191" s="18">
        <v>12666.746447552134</v>
      </c>
      <c r="J191" s="18">
        <v>13938.475001402128</v>
      </c>
      <c r="K191" s="18">
        <v>15583.573982254309</v>
      </c>
      <c r="L191" s="18">
        <v>17093.558250572551</v>
      </c>
      <c r="M191" s="18">
        <v>18384.883594790062</v>
      </c>
      <c r="N191" s="18">
        <v>19410.105154017067</v>
      </c>
      <c r="O191" s="18">
        <v>20277.520980284582</v>
      </c>
      <c r="P191" s="18">
        <v>20803.540090149541</v>
      </c>
      <c r="Q191" s="18">
        <v>21060.361184965965</v>
      </c>
      <c r="R191" s="18">
        <v>20832.419570691149</v>
      </c>
      <c r="S191" s="18">
        <v>19958.815284307577</v>
      </c>
      <c r="T191" s="18">
        <v>19096.556508136775</v>
      </c>
      <c r="U191" s="18">
        <v>18295.150923107216</v>
      </c>
      <c r="V191" s="18">
        <v>17849.581794751015</v>
      </c>
      <c r="W191" s="18">
        <v>17176.071052119998</v>
      </c>
      <c r="X191" s="18">
        <v>16034.300160707227</v>
      </c>
      <c r="Y191" s="18">
        <v>14549.069732853221</v>
      </c>
      <c r="AA191" s="36">
        <f t="shared" si="2"/>
        <v>21060.361184965965</v>
      </c>
    </row>
    <row r="192" spans="1:27" ht="12" x14ac:dyDescent="0.25">
      <c r="A192" s="75">
        <v>42186</v>
      </c>
      <c r="B192" s="18">
        <v>13194.82837745578</v>
      </c>
      <c r="C192" s="18">
        <v>12238.711289524763</v>
      </c>
      <c r="D192" s="18">
        <v>11645.650528402502</v>
      </c>
      <c r="E192" s="18">
        <v>11285.688431651775</v>
      </c>
      <c r="F192" s="18">
        <v>11200.0814000463</v>
      </c>
      <c r="G192" s="18">
        <v>11612.645407783524</v>
      </c>
      <c r="H192" s="18">
        <v>12436.742013238631</v>
      </c>
      <c r="I192" s="18">
        <v>13110.252755869649</v>
      </c>
      <c r="J192" s="18">
        <v>13957.040381750303</v>
      </c>
      <c r="K192" s="18">
        <v>15132.847803801393</v>
      </c>
      <c r="L192" s="18">
        <v>16322.063556103942</v>
      </c>
      <c r="M192" s="18">
        <v>17507.15366832912</v>
      </c>
      <c r="N192" s="18">
        <v>18242.549012120722</v>
      </c>
      <c r="O192" s="18">
        <v>18570.537398271816</v>
      </c>
      <c r="P192" s="18">
        <v>18889.243094248821</v>
      </c>
      <c r="Q192" s="18">
        <v>19025.389216802105</v>
      </c>
      <c r="R192" s="18">
        <v>19261.582111231666</v>
      </c>
      <c r="S192" s="18">
        <v>19115.121888484951</v>
      </c>
      <c r="T192" s="18">
        <v>18721.123261095901</v>
      </c>
      <c r="U192" s="18">
        <v>18353.941294209773</v>
      </c>
      <c r="V192" s="18">
        <v>18159.004800553932</v>
      </c>
      <c r="W192" s="18">
        <v>17374.101775833864</v>
      </c>
      <c r="X192" s="18">
        <v>16032.237340668542</v>
      </c>
      <c r="Y192" s="18">
        <v>14554.226782949934</v>
      </c>
      <c r="AA192" s="36">
        <f t="shared" si="2"/>
        <v>19261.582111231666</v>
      </c>
    </row>
    <row r="193" spans="1:27" ht="12" x14ac:dyDescent="0.25">
      <c r="A193" s="75">
        <v>42187</v>
      </c>
      <c r="B193" s="18">
        <v>13107.158525811621</v>
      </c>
      <c r="C193" s="18">
        <v>12195.392068712354</v>
      </c>
      <c r="D193" s="18">
        <v>11588.922977338634</v>
      </c>
      <c r="E193" s="18">
        <v>11257.840361129513</v>
      </c>
      <c r="F193" s="18">
        <v>11151.605129137177</v>
      </c>
      <c r="G193" s="18">
        <v>11489.907615481701</v>
      </c>
      <c r="H193" s="18">
        <v>12249.025389718194</v>
      </c>
      <c r="I193" s="18">
        <v>13021.551494206145</v>
      </c>
      <c r="J193" s="18">
        <v>14287.091587940082</v>
      </c>
      <c r="K193" s="18">
        <v>15871.337377651023</v>
      </c>
      <c r="L193" s="18">
        <v>17546.347249064154</v>
      </c>
      <c r="M193" s="18">
        <v>18694.306600592983</v>
      </c>
      <c r="N193" s="18">
        <v>19378.131443417431</v>
      </c>
      <c r="O193" s="18">
        <v>19461.675654984221</v>
      </c>
      <c r="P193" s="18">
        <v>19064.582797537139</v>
      </c>
      <c r="Q193" s="18">
        <v>18687.08673045758</v>
      </c>
      <c r="R193" s="18">
        <v>18586.00854856196</v>
      </c>
      <c r="S193" s="18">
        <v>18439.548325815245</v>
      </c>
      <c r="T193" s="18">
        <v>18153.847750457218</v>
      </c>
      <c r="U193" s="18">
        <v>17629.891460630944</v>
      </c>
      <c r="V193" s="18">
        <v>17437.017787013792</v>
      </c>
      <c r="W193" s="18">
        <v>17003.825578889704</v>
      </c>
      <c r="X193" s="18">
        <v>15931.159158772922</v>
      </c>
      <c r="Y193" s="18">
        <v>14444.89732089957</v>
      </c>
      <c r="AA193" s="36">
        <f t="shared" si="2"/>
        <v>19461.675654984221</v>
      </c>
    </row>
    <row r="194" spans="1:27" ht="12" x14ac:dyDescent="0.25">
      <c r="A194" s="75">
        <v>42188</v>
      </c>
      <c r="B194" s="18">
        <v>13269.089898848481</v>
      </c>
      <c r="C194" s="18">
        <v>12326.381141168924</v>
      </c>
      <c r="D194" s="18">
        <v>11768.388320704327</v>
      </c>
      <c r="E194" s="18">
        <v>11392.955073663452</v>
      </c>
      <c r="F194" s="18">
        <v>11332.101882522213</v>
      </c>
      <c r="G194" s="18">
        <v>11662.153088711992</v>
      </c>
      <c r="H194" s="18">
        <v>12411.988172774398</v>
      </c>
      <c r="I194" s="18">
        <v>13201.016837571839</v>
      </c>
      <c r="J194" s="18">
        <v>14476.871031499206</v>
      </c>
      <c r="K194" s="18">
        <v>16193.137303686059</v>
      </c>
      <c r="L194" s="18">
        <v>17977.476637149553</v>
      </c>
      <c r="M194" s="18">
        <v>19346.157732817795</v>
      </c>
      <c r="N194" s="18">
        <v>20301.243410729472</v>
      </c>
      <c r="O194" s="18">
        <v>20968.565693244433</v>
      </c>
      <c r="P194" s="18">
        <v>21511.087363418883</v>
      </c>
      <c r="Q194" s="18">
        <v>21809.164859009026</v>
      </c>
      <c r="R194" s="18">
        <v>21689.521296765233</v>
      </c>
      <c r="S194" s="18">
        <v>20900.492631967791</v>
      </c>
      <c r="T194" s="18">
        <v>20036.171035758303</v>
      </c>
      <c r="U194" s="18">
        <v>19181.132129722908</v>
      </c>
      <c r="V194" s="18">
        <v>18650.987379780574</v>
      </c>
      <c r="W194" s="18">
        <v>18037.298418271454</v>
      </c>
      <c r="X194" s="18">
        <v>16885.213426665254</v>
      </c>
      <c r="Y194" s="18">
        <v>15445.36503966234</v>
      </c>
      <c r="AA194" s="36">
        <f t="shared" si="2"/>
        <v>21809.164859009026</v>
      </c>
    </row>
    <row r="195" spans="1:27" ht="12" x14ac:dyDescent="0.25">
      <c r="A195" s="75">
        <v>42189</v>
      </c>
      <c r="B195" s="18">
        <v>14131.348675019281</v>
      </c>
      <c r="C195" s="18">
        <v>13051.462384767096</v>
      </c>
      <c r="D195" s="18">
        <v>12249.025389718194</v>
      </c>
      <c r="E195" s="18">
        <v>11704.440899505058</v>
      </c>
      <c r="F195" s="18">
        <v>11414.614684069657</v>
      </c>
      <c r="G195" s="18">
        <v>11407.394813934256</v>
      </c>
      <c r="H195" s="18">
        <v>11527.03837617805</v>
      </c>
      <c r="I195" s="18">
        <v>11907.628673315639</v>
      </c>
      <c r="J195" s="18">
        <v>13429.989861865999</v>
      </c>
      <c r="K195" s="18">
        <v>15581.511162215624</v>
      </c>
      <c r="L195" s="18">
        <v>17516.436358503208</v>
      </c>
      <c r="M195" s="18">
        <v>19002.698196376557</v>
      </c>
      <c r="N195" s="18">
        <v>19888.679402992246</v>
      </c>
      <c r="O195" s="18">
        <v>20316.714561019617</v>
      </c>
      <c r="P195" s="18">
        <v>20462.143373746989</v>
      </c>
      <c r="Q195" s="18">
        <v>20425.01261305064</v>
      </c>
      <c r="R195" s="18">
        <v>19384.319903533491</v>
      </c>
      <c r="S195" s="18">
        <v>18103.30865950941</v>
      </c>
      <c r="T195" s="18">
        <v>17176.071052119998</v>
      </c>
      <c r="U195" s="18">
        <v>16339.597526432774</v>
      </c>
      <c r="V195" s="18">
        <v>15807.389956451754</v>
      </c>
      <c r="W195" s="18">
        <v>15129.753573743363</v>
      </c>
      <c r="X195" s="18">
        <v>14752.257506663802</v>
      </c>
      <c r="Y195" s="18">
        <v>13956.00897173096</v>
      </c>
      <c r="AA195" s="36">
        <f t="shared" si="2"/>
        <v>20462.143373746989</v>
      </c>
    </row>
    <row r="196" spans="1:27" ht="12" x14ac:dyDescent="0.25">
      <c r="A196" s="75">
        <v>42190</v>
      </c>
      <c r="B196" s="18">
        <v>12857.557301130599</v>
      </c>
      <c r="C196" s="18">
        <v>11907.628673315639</v>
      </c>
      <c r="D196" s="18">
        <v>11270.217281361629</v>
      </c>
      <c r="E196" s="18">
        <v>10847.339173430973</v>
      </c>
      <c r="F196" s="18">
        <v>10642.088579581705</v>
      </c>
      <c r="G196" s="18">
        <v>10650.339859736448</v>
      </c>
      <c r="H196" s="18">
        <v>10778.234702134989</v>
      </c>
      <c r="I196" s="18">
        <v>11144.385259001776</v>
      </c>
      <c r="J196" s="18">
        <v>12426.4279130452</v>
      </c>
      <c r="K196" s="18">
        <v>13862.150659970741</v>
      </c>
      <c r="L196" s="18">
        <v>15503.124000745551</v>
      </c>
      <c r="M196" s="18">
        <v>16644.894892158321</v>
      </c>
      <c r="N196" s="18">
        <v>17579.352369683133</v>
      </c>
      <c r="O196" s="18">
        <v>18462.239346240793</v>
      </c>
      <c r="P196" s="18">
        <v>18571.568808291158</v>
      </c>
      <c r="Q196" s="18">
        <v>17924.87472616306</v>
      </c>
      <c r="R196" s="18">
        <v>17325.625504924741</v>
      </c>
      <c r="S196" s="18">
        <v>16907.904447090801</v>
      </c>
      <c r="T196" s="18">
        <v>16494.309029334232</v>
      </c>
      <c r="U196" s="18">
        <v>16059.054001171462</v>
      </c>
      <c r="V196" s="18">
        <v>15783.667526006864</v>
      </c>
      <c r="W196" s="18">
        <v>15355.632367979493</v>
      </c>
      <c r="X196" s="18">
        <v>14529.472942485701</v>
      </c>
      <c r="Y196" s="18">
        <v>13422.769991730596</v>
      </c>
      <c r="AA196" s="36">
        <f t="shared" si="2"/>
        <v>18571.568808291158</v>
      </c>
    </row>
    <row r="197" spans="1:27" ht="12" x14ac:dyDescent="0.25">
      <c r="A197" s="75">
        <v>42191</v>
      </c>
      <c r="B197" s="18">
        <v>12384.140102252135</v>
      </c>
      <c r="C197" s="18">
        <v>11535.289656332796</v>
      </c>
      <c r="D197" s="18">
        <v>10944.291715249221</v>
      </c>
      <c r="E197" s="18">
        <v>10537.916167628055</v>
      </c>
      <c r="F197" s="18">
        <v>10407.958505190829</v>
      </c>
      <c r="G197" s="18">
        <v>10429.618115597033</v>
      </c>
      <c r="H197" s="18">
        <v>10520.382197299223</v>
      </c>
      <c r="I197" s="18">
        <v>10922.632104843016</v>
      </c>
      <c r="J197" s="18">
        <v>12393.422792426221</v>
      </c>
      <c r="K197" s="18">
        <v>13860.087839932055</v>
      </c>
      <c r="L197" s="18">
        <v>15163.790104381684</v>
      </c>
      <c r="M197" s="18">
        <v>15667.118193821098</v>
      </c>
      <c r="N197" s="18">
        <v>16172.509103299199</v>
      </c>
      <c r="O197" s="18">
        <v>16627.360921829488</v>
      </c>
      <c r="P197" s="18">
        <v>17039.92492956671</v>
      </c>
      <c r="Q197" s="18">
        <v>17104.903760785324</v>
      </c>
      <c r="R197" s="18">
        <v>16986.291608560874</v>
      </c>
      <c r="S197" s="18">
        <v>16669.648732622554</v>
      </c>
      <c r="T197" s="18">
        <v>16160.13218306708</v>
      </c>
      <c r="U197" s="18">
        <v>15370.072108250297</v>
      </c>
      <c r="V197" s="18">
        <v>15216.392015368181</v>
      </c>
      <c r="W197" s="18">
        <v>14892.529269294459</v>
      </c>
      <c r="X197" s="18">
        <v>13962.197431847018</v>
      </c>
      <c r="Y197" s="18">
        <v>12744.102199002862</v>
      </c>
      <c r="AA197" s="36">
        <f t="shared" si="2"/>
        <v>17104.903760785324</v>
      </c>
    </row>
    <row r="198" spans="1:27" ht="12" x14ac:dyDescent="0.25">
      <c r="A198" s="75">
        <v>42192</v>
      </c>
      <c r="B198" s="18">
        <v>11719.912049795203</v>
      </c>
      <c r="C198" s="18">
        <v>10970.076965732798</v>
      </c>
      <c r="D198" s="18">
        <v>10509.036687086449</v>
      </c>
      <c r="E198" s="18">
        <v>10279.032252772948</v>
      </c>
      <c r="F198" s="18">
        <v>10267.686742560174</v>
      </c>
      <c r="G198" s="18">
        <v>10701.910360703601</v>
      </c>
      <c r="H198" s="18">
        <v>11472.373645152869</v>
      </c>
      <c r="I198" s="18">
        <v>12297.501660627317</v>
      </c>
      <c r="J198" s="18">
        <v>13503.219973239356</v>
      </c>
      <c r="K198" s="18">
        <v>14732.660716296285</v>
      </c>
      <c r="L198" s="18">
        <v>15956.944409256497</v>
      </c>
      <c r="M198" s="18">
        <v>16752.161534169998</v>
      </c>
      <c r="N198" s="18">
        <v>17119.34350105613</v>
      </c>
      <c r="O198" s="18">
        <v>17401.949846356125</v>
      </c>
      <c r="P198" s="18">
        <v>17500.96520821306</v>
      </c>
      <c r="Q198" s="18">
        <v>17785.634373551744</v>
      </c>
      <c r="R198" s="18">
        <v>17785.634373551744</v>
      </c>
      <c r="S198" s="18">
        <v>17739.220922681307</v>
      </c>
      <c r="T198" s="18">
        <v>17532.938918812695</v>
      </c>
      <c r="U198" s="18">
        <v>17263.740903764156</v>
      </c>
      <c r="V198" s="18">
        <v>17056.427489876201</v>
      </c>
      <c r="W198" s="18">
        <v>16563.413500630217</v>
      </c>
      <c r="X198" s="18">
        <v>15410.297099004676</v>
      </c>
      <c r="Y198" s="18">
        <v>14012.736522794828</v>
      </c>
      <c r="AA198" s="36">
        <f t="shared" si="2"/>
        <v>17785.634373551744</v>
      </c>
    </row>
    <row r="199" spans="1:27" ht="12" x14ac:dyDescent="0.25">
      <c r="A199" s="75">
        <v>42193</v>
      </c>
      <c r="B199" s="18">
        <v>12709.034258345198</v>
      </c>
      <c r="C199" s="18">
        <v>11752.917170414181</v>
      </c>
      <c r="D199" s="18">
        <v>11103.128858228052</v>
      </c>
      <c r="E199" s="18">
        <v>10725.632791148491</v>
      </c>
      <c r="F199" s="18">
        <v>10618.366149136815</v>
      </c>
      <c r="G199" s="18">
        <v>10948.417355326594</v>
      </c>
      <c r="H199" s="18">
        <v>11709.597949601772</v>
      </c>
      <c r="I199" s="18">
        <v>12578.04518588863</v>
      </c>
      <c r="J199" s="18">
        <v>13830.176949371105</v>
      </c>
      <c r="K199" s="18">
        <v>15508.281050842266</v>
      </c>
      <c r="L199" s="18">
        <v>17125.531961172186</v>
      </c>
      <c r="M199" s="18">
        <v>18547.846377846268</v>
      </c>
      <c r="N199" s="18">
        <v>19650.423688523999</v>
      </c>
      <c r="O199" s="18">
        <v>20153.751777963414</v>
      </c>
      <c r="P199" s="18">
        <v>20055.767826125822</v>
      </c>
      <c r="Q199" s="18">
        <v>19466.832705080935</v>
      </c>
      <c r="R199" s="18">
        <v>18853.143743571814</v>
      </c>
      <c r="S199" s="18">
        <v>18312.68489343605</v>
      </c>
      <c r="T199" s="18">
        <v>17745.409382797367</v>
      </c>
      <c r="U199" s="18">
        <v>16990.417248638245</v>
      </c>
      <c r="V199" s="18">
        <v>16361.257136838978</v>
      </c>
      <c r="W199" s="18">
        <v>15655.772683608324</v>
      </c>
      <c r="X199" s="18">
        <v>14514.001792195555</v>
      </c>
      <c r="Y199" s="18">
        <v>13213.393757803955</v>
      </c>
      <c r="AA199" s="36">
        <f t="shared" si="2"/>
        <v>20153.751777963414</v>
      </c>
    </row>
    <row r="200" spans="1:27" ht="12" x14ac:dyDescent="0.25">
      <c r="A200" s="75">
        <v>42194</v>
      </c>
      <c r="B200" s="18">
        <v>11984.98442476637</v>
      </c>
      <c r="C200" s="18">
        <v>11169.139099466009</v>
      </c>
      <c r="D200" s="18">
        <v>10636.931529484989</v>
      </c>
      <c r="E200" s="18">
        <v>10114.006649678056</v>
      </c>
      <c r="F200" s="18">
        <v>10158.357280509808</v>
      </c>
      <c r="G200" s="18">
        <v>10652.402679775136</v>
      </c>
      <c r="H200" s="18">
        <v>11464.122364998124</v>
      </c>
      <c r="I200" s="18">
        <v>12273.779230182427</v>
      </c>
      <c r="J200" s="18">
        <v>13595.015464960888</v>
      </c>
      <c r="K200" s="18">
        <v>15315.407377225114</v>
      </c>
      <c r="L200" s="18">
        <v>16833.642925698099</v>
      </c>
      <c r="M200" s="18">
        <v>18294.119513087873</v>
      </c>
      <c r="N200" s="18">
        <v>19226.514170574002</v>
      </c>
      <c r="O200" s="18">
        <v>19492.61795556451</v>
      </c>
      <c r="P200" s="18">
        <v>18675.741220244807</v>
      </c>
      <c r="Q200" s="18">
        <v>18016.670217884592</v>
      </c>
      <c r="R200" s="18">
        <v>17697.964521907586</v>
      </c>
      <c r="S200" s="18">
        <v>17227.641553087149</v>
      </c>
      <c r="T200" s="18">
        <v>16656.240402371095</v>
      </c>
      <c r="U200" s="18">
        <v>16321.032146084599</v>
      </c>
      <c r="V200" s="18">
        <v>16025.017470533141</v>
      </c>
      <c r="W200" s="18">
        <v>16282.869975368905</v>
      </c>
      <c r="X200" s="18">
        <v>14422.206300474023</v>
      </c>
      <c r="Y200" s="18">
        <v>13147.383516566</v>
      </c>
      <c r="AA200" s="36">
        <f t="shared" si="2"/>
        <v>19492.61795556451</v>
      </c>
    </row>
    <row r="201" spans="1:27" ht="12" x14ac:dyDescent="0.25">
      <c r="A201" s="75">
        <v>42195</v>
      </c>
      <c r="B201" s="18">
        <v>11860.183812425859</v>
      </c>
      <c r="C201" s="18">
        <v>11006.176316409805</v>
      </c>
      <c r="D201" s="18">
        <v>10488.408486699589</v>
      </c>
      <c r="E201" s="18">
        <v>10193.425221167472</v>
      </c>
      <c r="F201" s="18">
        <v>10105.755369523313</v>
      </c>
      <c r="G201" s="18">
        <v>10481.188616564186</v>
      </c>
      <c r="H201" s="18">
        <v>11297.033941864549</v>
      </c>
      <c r="I201" s="18">
        <v>12196.423478731698</v>
      </c>
      <c r="J201" s="18">
        <v>13514.56548345213</v>
      </c>
      <c r="K201" s="18">
        <v>15081.27730283424</v>
      </c>
      <c r="L201" s="18">
        <v>16277.71292527219</v>
      </c>
      <c r="M201" s="18">
        <v>17082.212740359777</v>
      </c>
      <c r="N201" s="18">
        <v>17814.513854093351</v>
      </c>
      <c r="O201" s="18">
        <v>18330.218863764883</v>
      </c>
      <c r="P201" s="18">
        <v>18309.590663378021</v>
      </c>
      <c r="Q201" s="18">
        <v>17968.193946975469</v>
      </c>
      <c r="R201" s="18">
        <v>17449.394707245909</v>
      </c>
      <c r="S201" s="18">
        <v>16882.119196607226</v>
      </c>
      <c r="T201" s="18">
        <v>16408.70199772876</v>
      </c>
      <c r="U201" s="18">
        <v>15911.562368405403</v>
      </c>
      <c r="V201" s="18">
        <v>15773.353425813433</v>
      </c>
      <c r="W201" s="18">
        <v>15339.129807670004</v>
      </c>
      <c r="X201" s="18">
        <v>14336.599268868549</v>
      </c>
      <c r="Y201" s="18">
        <v>13080.341865308701</v>
      </c>
      <c r="AA201" s="36">
        <f t="shared" si="2"/>
        <v>18330.218863764883</v>
      </c>
    </row>
    <row r="202" spans="1:27" ht="12" x14ac:dyDescent="0.25">
      <c r="A202" s="75">
        <v>42196</v>
      </c>
      <c r="B202" s="18">
        <v>11836.461381980969</v>
      </c>
      <c r="C202" s="18">
        <v>11001.019266313089</v>
      </c>
      <c r="D202" s="18">
        <v>10465.717466274042</v>
      </c>
      <c r="E202" s="18">
        <v>10183.111120974043</v>
      </c>
      <c r="F202" s="18">
        <v>10116.069469716744</v>
      </c>
      <c r="G202" s="18">
        <v>10459.529006157982</v>
      </c>
      <c r="H202" s="18">
        <v>11166.044869407979</v>
      </c>
      <c r="I202" s="18">
        <v>12089.15683672002</v>
      </c>
      <c r="J202" s="18">
        <v>13604.298155134977</v>
      </c>
      <c r="K202" s="18">
        <v>15242.177265851757</v>
      </c>
      <c r="L202" s="18">
        <v>16802.70062511781</v>
      </c>
      <c r="M202" s="18">
        <v>18183.758641018168</v>
      </c>
      <c r="N202" s="18">
        <v>19212.074430303201</v>
      </c>
      <c r="O202" s="18">
        <v>20033.076805700275</v>
      </c>
      <c r="P202" s="18">
        <v>20511.651054675454</v>
      </c>
      <c r="Q202" s="18">
        <v>20627.16897684188</v>
      </c>
      <c r="R202" s="18">
        <v>20527.122204965603</v>
      </c>
      <c r="S202" s="18">
        <v>20171.285748292245</v>
      </c>
      <c r="T202" s="18">
        <v>19588.539087363417</v>
      </c>
      <c r="U202" s="18">
        <v>18693.27519057364</v>
      </c>
      <c r="V202" s="18">
        <v>18162.099030611964</v>
      </c>
      <c r="W202" s="18">
        <v>17579.352369683133</v>
      </c>
      <c r="X202" s="18">
        <v>16456.14685861854</v>
      </c>
      <c r="Y202" s="18">
        <v>15127.690753704677</v>
      </c>
      <c r="AA202" s="36">
        <f t="shared" si="2"/>
        <v>20627.16897684188</v>
      </c>
    </row>
    <row r="203" spans="1:27" ht="12" x14ac:dyDescent="0.25">
      <c r="A203" s="75">
        <v>42197</v>
      </c>
      <c r="B203" s="18">
        <v>13853.899379815997</v>
      </c>
      <c r="C203" s="18">
        <v>12889.531011730234</v>
      </c>
      <c r="D203" s="18">
        <v>12152.072847899946</v>
      </c>
      <c r="E203" s="18">
        <v>11683.812699118196</v>
      </c>
      <c r="F203" s="18">
        <v>11316.630732232066</v>
      </c>
      <c r="G203" s="18">
        <v>11319.724962290096</v>
      </c>
      <c r="H203" s="18">
        <v>11415.646094089001</v>
      </c>
      <c r="I203" s="18">
        <v>11877.717782754691</v>
      </c>
      <c r="J203" s="18">
        <v>13330.974500009064</v>
      </c>
      <c r="K203" s="18">
        <v>15297.873406896282</v>
      </c>
      <c r="L203" s="18">
        <v>16862.522406239706</v>
      </c>
      <c r="M203" s="18">
        <v>18246.674652198093</v>
      </c>
      <c r="N203" s="18">
        <v>19346.157732817795</v>
      </c>
      <c r="O203" s="18">
        <v>19944.375544036771</v>
      </c>
      <c r="P203" s="18">
        <v>20118.683837305751</v>
      </c>
      <c r="Q203" s="18">
        <v>20083.615896648087</v>
      </c>
      <c r="R203" s="18">
        <v>19924.778753669256</v>
      </c>
      <c r="S203" s="18">
        <v>19394.634003726922</v>
      </c>
      <c r="T203" s="18">
        <v>18654.081609838602</v>
      </c>
      <c r="U203" s="18">
        <v>17631.95428066963</v>
      </c>
      <c r="V203" s="18">
        <v>17112.123630920727</v>
      </c>
      <c r="W203" s="18">
        <v>16388.073797341898</v>
      </c>
      <c r="X203" s="18">
        <v>15345.318267786062</v>
      </c>
      <c r="Y203" s="18">
        <v>14148.882645348112</v>
      </c>
      <c r="AA203" s="36">
        <f t="shared" si="2"/>
        <v>20118.683837305751</v>
      </c>
    </row>
    <row r="204" spans="1:27" ht="12" x14ac:dyDescent="0.25">
      <c r="A204" s="75">
        <v>42198</v>
      </c>
      <c r="B204" s="18">
        <v>13166.980306933518</v>
      </c>
      <c r="C204" s="18">
        <v>12392.391382406879</v>
      </c>
      <c r="D204" s="18">
        <v>11829.241511845568</v>
      </c>
      <c r="E204" s="18">
        <v>11386.766613547394</v>
      </c>
      <c r="F204" s="18">
        <v>11093.846168053966</v>
      </c>
      <c r="G204" s="18">
        <v>10978.328245887542</v>
      </c>
      <c r="H204" s="18">
        <v>11002.050676332432</v>
      </c>
      <c r="I204" s="18">
        <v>11517.755686003964</v>
      </c>
      <c r="J204" s="18">
        <v>13172.137357030233</v>
      </c>
      <c r="K204" s="18">
        <v>14996.701681248109</v>
      </c>
      <c r="L204" s="18">
        <v>16508.748769605038</v>
      </c>
      <c r="M204" s="18">
        <v>17848.550384731672</v>
      </c>
      <c r="N204" s="18">
        <v>18812.918752817433</v>
      </c>
      <c r="O204" s="18">
        <v>19294.587231850644</v>
      </c>
      <c r="P204" s="18">
        <v>19687.554449220352</v>
      </c>
      <c r="Q204" s="18">
        <v>19960.878104346262</v>
      </c>
      <c r="R204" s="18">
        <v>19910.33901339845</v>
      </c>
      <c r="S204" s="18">
        <v>19536.968586396262</v>
      </c>
      <c r="T204" s="18">
        <v>18923.279624887142</v>
      </c>
      <c r="U204" s="18">
        <v>18127.0310899543</v>
      </c>
      <c r="V204" s="18">
        <v>17688.681831733498</v>
      </c>
      <c r="W204" s="18">
        <v>17215.264632855033</v>
      </c>
      <c r="X204" s="18">
        <v>16104.436042022557</v>
      </c>
      <c r="Y204" s="18">
        <v>14768.760066973291</v>
      </c>
      <c r="AA204" s="36">
        <f t="shared" ref="AA204:AA267" si="3">MAX(B204:Y204)</f>
        <v>19960.878104346262</v>
      </c>
    </row>
    <row r="205" spans="1:27" ht="12" x14ac:dyDescent="0.25">
      <c r="A205" s="75">
        <v>42199</v>
      </c>
      <c r="B205" s="18">
        <v>13523.848173626217</v>
      </c>
      <c r="C205" s="18">
        <v>12588.359286082061</v>
      </c>
      <c r="D205" s="18">
        <v>11882.874832851407</v>
      </c>
      <c r="E205" s="18">
        <v>11493.001845539729</v>
      </c>
      <c r="F205" s="18">
        <v>11388.829433586081</v>
      </c>
      <c r="G205" s="18">
        <v>11698.252439388998</v>
      </c>
      <c r="H205" s="18">
        <v>12416.113812851769</v>
      </c>
      <c r="I205" s="18">
        <v>13196.891197494466</v>
      </c>
      <c r="J205" s="18">
        <v>14585.169083530227</v>
      </c>
      <c r="K205" s="18">
        <v>16204.482813898832</v>
      </c>
      <c r="L205" s="18">
        <v>17782.540143493716</v>
      </c>
      <c r="M205" s="18">
        <v>19077.991127788602</v>
      </c>
      <c r="N205" s="18">
        <v>20006.260145197357</v>
      </c>
      <c r="O205" s="18">
        <v>20254.829959859035</v>
      </c>
      <c r="P205" s="18">
        <v>20068.144746357939</v>
      </c>
      <c r="Q205" s="18">
        <v>19968.097974481661</v>
      </c>
      <c r="R205" s="18">
        <v>19926.841573707941</v>
      </c>
      <c r="S205" s="18">
        <v>19907.244783340422</v>
      </c>
      <c r="T205" s="18">
        <v>19648.360868485313</v>
      </c>
      <c r="U205" s="18">
        <v>18788.164912353201</v>
      </c>
      <c r="V205" s="18">
        <v>18010.481757768532</v>
      </c>
      <c r="W205" s="18">
        <v>17162.662721868535</v>
      </c>
      <c r="X205" s="18">
        <v>15862.054687476937</v>
      </c>
      <c r="Y205" s="18">
        <v>14391.263999893732</v>
      </c>
      <c r="AA205" s="36">
        <f t="shared" si="3"/>
        <v>20254.829959859035</v>
      </c>
    </row>
    <row r="206" spans="1:27" ht="12" x14ac:dyDescent="0.25">
      <c r="A206" s="75">
        <v>42200</v>
      </c>
      <c r="B206" s="18">
        <v>13071.059175134613</v>
      </c>
      <c r="C206" s="18">
        <v>12140.727337687173</v>
      </c>
      <c r="D206" s="18">
        <v>11502.284535713818</v>
      </c>
      <c r="E206" s="18">
        <v>11090.751937995936</v>
      </c>
      <c r="F206" s="18">
        <v>10993.799396177688</v>
      </c>
      <c r="G206" s="18">
        <v>11320.756372309439</v>
      </c>
      <c r="H206" s="18">
        <v>12102.565166971479</v>
      </c>
      <c r="I206" s="18">
        <v>12855.494481091913</v>
      </c>
      <c r="J206" s="18">
        <v>13993.139732427309</v>
      </c>
      <c r="K206" s="18">
        <v>15563.977191886792</v>
      </c>
      <c r="L206" s="18">
        <v>16875.930736491166</v>
      </c>
      <c r="M206" s="18">
        <v>17981.602277226928</v>
      </c>
      <c r="N206" s="18">
        <v>18645.830329683857</v>
      </c>
      <c r="O206" s="18">
        <v>18650.987379780574</v>
      </c>
      <c r="P206" s="18">
        <v>18367.349624461232</v>
      </c>
      <c r="Q206" s="18">
        <v>17851.6446147897</v>
      </c>
      <c r="R206" s="18">
        <v>17492.713928058318</v>
      </c>
      <c r="S206" s="18">
        <v>17240.018473319265</v>
      </c>
      <c r="T206" s="18">
        <v>17130.689011268903</v>
      </c>
      <c r="U206" s="18">
        <v>16717.093593512334</v>
      </c>
      <c r="V206" s="18">
        <v>16576.821830881679</v>
      </c>
      <c r="W206" s="18">
        <v>16129.189882486789</v>
      </c>
      <c r="X206" s="18">
        <v>15008.047191460882</v>
      </c>
      <c r="Y206" s="18">
        <v>13668.245576334246</v>
      </c>
      <c r="AA206" s="36">
        <f t="shared" si="3"/>
        <v>18650.987379780574</v>
      </c>
    </row>
    <row r="207" spans="1:27" ht="12" x14ac:dyDescent="0.25">
      <c r="A207" s="75">
        <v>42201</v>
      </c>
      <c r="B207" s="18">
        <v>12480.06123405104</v>
      </c>
      <c r="C207" s="18">
        <v>11554.886446700313</v>
      </c>
      <c r="D207" s="18">
        <v>10917.475054746301</v>
      </c>
      <c r="E207" s="18">
        <v>10600.832178807981</v>
      </c>
      <c r="F207" s="18">
        <v>10555.450137956886</v>
      </c>
      <c r="G207" s="18">
        <v>10995.862216216374</v>
      </c>
      <c r="H207" s="18">
        <v>11984.98442476637</v>
      </c>
      <c r="I207" s="18">
        <v>12794.641289950672</v>
      </c>
      <c r="J207" s="18">
        <v>14174.667895831688</v>
      </c>
      <c r="K207" s="18">
        <v>15741.379715213798</v>
      </c>
      <c r="L207" s="18">
        <v>17024.453779276566</v>
      </c>
      <c r="M207" s="18">
        <v>17979.539457188243</v>
      </c>
      <c r="N207" s="18">
        <v>18566.411758194441</v>
      </c>
      <c r="O207" s="18">
        <v>18124.968269915611</v>
      </c>
      <c r="P207" s="18">
        <v>17612.357490302111</v>
      </c>
      <c r="Q207" s="18">
        <v>17189.479382371457</v>
      </c>
      <c r="R207" s="18">
        <v>16809.920495253209</v>
      </c>
      <c r="S207" s="18">
        <v>16453.052628560512</v>
      </c>
      <c r="T207" s="18">
        <v>16216.859734130949</v>
      </c>
      <c r="U207" s="18">
        <v>15815.6412366065</v>
      </c>
      <c r="V207" s="18">
        <v>15871.337377651023</v>
      </c>
      <c r="W207" s="18">
        <v>15578.416932157596</v>
      </c>
      <c r="X207" s="18">
        <v>14593.420363684971</v>
      </c>
      <c r="Y207" s="18">
        <v>13341.288600202495</v>
      </c>
      <c r="AA207" s="36">
        <f t="shared" si="3"/>
        <v>18566.411758194441</v>
      </c>
    </row>
    <row r="208" spans="1:27" ht="12" x14ac:dyDescent="0.25">
      <c r="A208" s="75">
        <v>42202</v>
      </c>
      <c r="B208" s="18">
        <v>12174.763868325494</v>
      </c>
      <c r="C208" s="18">
        <v>11379.546743411993</v>
      </c>
      <c r="D208" s="18">
        <v>10755.543681709441</v>
      </c>
      <c r="E208" s="18">
        <v>10447.152085925865</v>
      </c>
      <c r="F208" s="18">
        <v>10417.241195364917</v>
      </c>
      <c r="G208" s="18">
        <v>10824.648153005426</v>
      </c>
      <c r="H208" s="18">
        <v>11663.184498731334</v>
      </c>
      <c r="I208" s="18">
        <v>12373.826002058704</v>
      </c>
      <c r="J208" s="18">
        <v>13901.344240705777</v>
      </c>
      <c r="K208" s="18">
        <v>15369.040698230954</v>
      </c>
      <c r="L208" s="18">
        <v>16785.166654788976</v>
      </c>
      <c r="M208" s="18">
        <v>17988.822147362327</v>
      </c>
      <c r="N208" s="18">
        <v>18017.701627903934</v>
      </c>
      <c r="O208" s="18">
        <v>17824.827954286782</v>
      </c>
      <c r="P208" s="18">
        <v>17584.50941977985</v>
      </c>
      <c r="Q208" s="18">
        <v>17975.413817110868</v>
      </c>
      <c r="R208" s="18">
        <v>18499.370106937145</v>
      </c>
      <c r="S208" s="18">
        <v>18560.223298078385</v>
      </c>
      <c r="T208" s="18">
        <v>18443.67396589262</v>
      </c>
      <c r="U208" s="18">
        <v>17960.974076840066</v>
      </c>
      <c r="V208" s="18">
        <v>17565.944039431673</v>
      </c>
      <c r="W208" s="18">
        <v>16990.417248638245</v>
      </c>
      <c r="X208" s="18">
        <v>15657.835503647011</v>
      </c>
      <c r="Y208" s="18">
        <v>14298.437098152855</v>
      </c>
      <c r="AA208" s="36">
        <f t="shared" si="3"/>
        <v>18560.223298078385</v>
      </c>
    </row>
    <row r="209" spans="1:27" ht="12" x14ac:dyDescent="0.25">
      <c r="A209" s="75">
        <v>42203</v>
      </c>
      <c r="B209" s="18">
        <v>12865.808581285344</v>
      </c>
      <c r="C209" s="18">
        <v>11913.817133431699</v>
      </c>
      <c r="D209" s="18">
        <v>11278.468561516373</v>
      </c>
      <c r="E209" s="18">
        <v>10858.684683643747</v>
      </c>
      <c r="F209" s="18">
        <v>10698.816130645573</v>
      </c>
      <c r="G209" s="18">
        <v>11010.301956487177</v>
      </c>
      <c r="H209" s="18">
        <v>11693.095389292284</v>
      </c>
      <c r="I209" s="18">
        <v>12501.720844457244</v>
      </c>
      <c r="J209" s="18">
        <v>13976.63717211782</v>
      </c>
      <c r="K209" s="18">
        <v>15760.976505581317</v>
      </c>
      <c r="L209" s="18">
        <v>17381.321645969267</v>
      </c>
      <c r="M209" s="18">
        <v>18825.29567304955</v>
      </c>
      <c r="N209" s="18">
        <v>19995.946045003926</v>
      </c>
      <c r="O209" s="18">
        <v>20854.079181097353</v>
      </c>
      <c r="P209" s="18">
        <v>21377.004060904284</v>
      </c>
      <c r="Q209" s="18">
        <v>21662.704636262311</v>
      </c>
      <c r="R209" s="18">
        <v>21663.736046281654</v>
      </c>
      <c r="S209" s="18">
        <v>21118.120146049176</v>
      </c>
      <c r="T209" s="18">
        <v>20086.710126706115</v>
      </c>
      <c r="U209" s="18">
        <v>18995.478326241155</v>
      </c>
      <c r="V209" s="18">
        <v>18304.433613281304</v>
      </c>
      <c r="W209" s="18">
        <v>17556.661349257585</v>
      </c>
      <c r="X209" s="18">
        <v>16345.785986548832</v>
      </c>
      <c r="Y209" s="18">
        <v>15036.926672002488</v>
      </c>
      <c r="AA209" s="36">
        <f t="shared" si="3"/>
        <v>21663.736046281654</v>
      </c>
    </row>
    <row r="210" spans="1:27" ht="12" x14ac:dyDescent="0.25">
      <c r="A210" s="75">
        <v>42204</v>
      </c>
      <c r="B210" s="18">
        <v>13712.596207165998</v>
      </c>
      <c r="C210" s="18">
        <v>12663.652217494104</v>
      </c>
      <c r="D210" s="18">
        <v>11918.974183528415</v>
      </c>
      <c r="E210" s="18">
        <v>11441.431344572577</v>
      </c>
      <c r="F210" s="18">
        <v>11135.102568827688</v>
      </c>
      <c r="G210" s="18">
        <v>11115.505778460169</v>
      </c>
      <c r="H210" s="18">
        <v>11220.709600433162</v>
      </c>
      <c r="I210" s="18">
        <v>11737.446020124034</v>
      </c>
      <c r="J210" s="18">
        <v>13517.659713510158</v>
      </c>
      <c r="K210" s="18">
        <v>15513.438100938982</v>
      </c>
      <c r="L210" s="18">
        <v>17229.704373125835</v>
      </c>
      <c r="M210" s="18">
        <v>18676.772630264149</v>
      </c>
      <c r="N210" s="18">
        <v>19759.753150574365</v>
      </c>
      <c r="O210" s="18">
        <v>20535.373485120348</v>
      </c>
      <c r="P210" s="18">
        <v>20856.142001136039</v>
      </c>
      <c r="Q210" s="18">
        <v>20965.471463186404</v>
      </c>
      <c r="R210" s="18">
        <v>21223.323968022167</v>
      </c>
      <c r="S210" s="18">
        <v>21025.293244308301</v>
      </c>
      <c r="T210" s="18">
        <v>20223.887659278742</v>
      </c>
      <c r="U210" s="18">
        <v>19354.409012972541</v>
      </c>
      <c r="V210" s="18">
        <v>18836.641183262323</v>
      </c>
      <c r="W210" s="18">
        <v>18029.047138116708</v>
      </c>
      <c r="X210" s="18">
        <v>16806.826265195181</v>
      </c>
      <c r="Y210" s="18">
        <v>15530.972071267814</v>
      </c>
      <c r="AA210" s="36">
        <f t="shared" si="3"/>
        <v>21223.323968022167</v>
      </c>
    </row>
    <row r="211" spans="1:27" ht="12" x14ac:dyDescent="0.25">
      <c r="A211" s="75">
        <v>42205</v>
      </c>
      <c r="B211" s="18">
        <v>14235.521086972929</v>
      </c>
      <c r="C211" s="18">
        <v>13227.833498074759</v>
      </c>
      <c r="D211" s="18">
        <v>12443.961883374031</v>
      </c>
      <c r="E211" s="18">
        <v>11891.126113006152</v>
      </c>
      <c r="F211" s="18">
        <v>11568.294776951772</v>
      </c>
      <c r="G211" s="18">
        <v>11430.085834359803</v>
      </c>
      <c r="H211" s="18">
        <v>11445.556984649949</v>
      </c>
      <c r="I211" s="18">
        <v>11772.5139607817</v>
      </c>
      <c r="J211" s="18">
        <v>13417.612941633881</v>
      </c>
      <c r="K211" s="18">
        <v>15497.966950648835</v>
      </c>
      <c r="L211" s="18">
        <v>17204.950532661602</v>
      </c>
      <c r="M211" s="18">
        <v>18847.986693475097</v>
      </c>
      <c r="N211" s="18">
        <v>20072.270386435313</v>
      </c>
      <c r="O211" s="18">
        <v>20878.833021561586</v>
      </c>
      <c r="P211" s="18">
        <v>21264.580368795891</v>
      </c>
      <c r="Q211" s="18">
        <v>21042.827214637131</v>
      </c>
      <c r="R211" s="18">
        <v>20843.765080903922</v>
      </c>
      <c r="S211" s="18">
        <v>20526.09079494626</v>
      </c>
      <c r="T211" s="18">
        <v>19829.889031889692</v>
      </c>
      <c r="U211" s="18">
        <v>18961.441795602834</v>
      </c>
      <c r="V211" s="18">
        <v>18595.291238736048</v>
      </c>
      <c r="W211" s="18">
        <v>17943.440106511232</v>
      </c>
      <c r="X211" s="18">
        <v>16799.606395059778</v>
      </c>
      <c r="Y211" s="18">
        <v>15319.533017302487</v>
      </c>
      <c r="AA211" s="36">
        <f t="shared" si="3"/>
        <v>21264.580368795891</v>
      </c>
    </row>
    <row r="212" spans="1:27" ht="12" x14ac:dyDescent="0.25">
      <c r="A212" s="75">
        <v>42206</v>
      </c>
      <c r="B212" s="18">
        <v>13960.134611808331</v>
      </c>
      <c r="C212" s="18">
        <v>12976.169453355051</v>
      </c>
      <c r="D212" s="18">
        <v>12258.308079892282</v>
      </c>
      <c r="E212" s="18">
        <v>11813.770361555422</v>
      </c>
      <c r="F212" s="18">
        <v>11703.409489485713</v>
      </c>
      <c r="G212" s="18">
        <v>12011.80108526929</v>
      </c>
      <c r="H212" s="18">
        <v>12768.856039467097</v>
      </c>
      <c r="I212" s="18">
        <v>13464.02639250432</v>
      </c>
      <c r="J212" s="18">
        <v>14670.776115135701</v>
      </c>
      <c r="K212" s="18">
        <v>16255.021904846642</v>
      </c>
      <c r="L212" s="18">
        <v>17883.618325389336</v>
      </c>
      <c r="M212" s="18">
        <v>19226.514170574002</v>
      </c>
      <c r="N212" s="18">
        <v>20065.050516299911</v>
      </c>
      <c r="O212" s="18">
        <v>20208.416508988597</v>
      </c>
      <c r="P212" s="18">
        <v>19729.842260013414</v>
      </c>
      <c r="Q212" s="18">
        <v>19243.01673088349</v>
      </c>
      <c r="R212" s="18">
        <v>18720.091851076559</v>
      </c>
      <c r="S212" s="18">
        <v>18247.706062217436</v>
      </c>
      <c r="T212" s="18">
        <v>17762.943353126197</v>
      </c>
      <c r="U212" s="18">
        <v>17222.484502990435</v>
      </c>
      <c r="V212" s="18">
        <v>17116.249270998098</v>
      </c>
      <c r="W212" s="18">
        <v>16348.880216606862</v>
      </c>
      <c r="X212" s="18">
        <v>15222.580475484239</v>
      </c>
      <c r="Y212" s="18">
        <v>13901.344240705777</v>
      </c>
      <c r="AA212" s="36">
        <f t="shared" si="3"/>
        <v>20208.416508988597</v>
      </c>
    </row>
    <row r="213" spans="1:27" ht="12" x14ac:dyDescent="0.25">
      <c r="A213" s="75">
        <v>42207</v>
      </c>
      <c r="B213" s="18">
        <v>12604.86184639155</v>
      </c>
      <c r="C213" s="18">
        <v>11699.283849408343</v>
      </c>
      <c r="D213" s="18">
        <v>11178.421789640097</v>
      </c>
      <c r="E213" s="18">
        <v>10805.051362637909</v>
      </c>
      <c r="F213" s="18">
        <v>10749.355221593383</v>
      </c>
      <c r="G213" s="18">
        <v>11216.583960355789</v>
      </c>
      <c r="H213" s="18">
        <v>11996.329934979143</v>
      </c>
      <c r="I213" s="18">
        <v>12774.013089563812</v>
      </c>
      <c r="J213" s="18">
        <v>14100.406374438988</v>
      </c>
      <c r="K213" s="18">
        <v>15590.793852389712</v>
      </c>
      <c r="L213" s="18">
        <v>16925.438417419631</v>
      </c>
      <c r="M213" s="18">
        <v>17921.780496105028</v>
      </c>
      <c r="N213" s="18">
        <v>18518.966897304661</v>
      </c>
      <c r="O213" s="18">
        <v>18852.112333552472</v>
      </c>
      <c r="P213" s="18">
        <v>19309.026972121446</v>
      </c>
      <c r="Q213" s="18">
        <v>19575.130757111958</v>
      </c>
      <c r="R213" s="18">
        <v>19372.974393320717</v>
      </c>
      <c r="S213" s="18">
        <v>18769.599532005024</v>
      </c>
      <c r="T213" s="18">
        <v>18235.329141985319</v>
      </c>
      <c r="U213" s="18">
        <v>17637.111330766344</v>
      </c>
      <c r="V213" s="18">
        <v>17466.928677574739</v>
      </c>
      <c r="W213" s="18">
        <v>16821.266005465983</v>
      </c>
      <c r="X213" s="18">
        <v>15618.641922911975</v>
      </c>
      <c r="Y213" s="18">
        <v>14298.437098152855</v>
      </c>
      <c r="AA213" s="36">
        <f t="shared" si="3"/>
        <v>19575.130757111958</v>
      </c>
    </row>
    <row r="214" spans="1:27" ht="12" x14ac:dyDescent="0.25">
      <c r="A214" s="75">
        <v>42208</v>
      </c>
      <c r="B214" s="18">
        <v>13100.970065695563</v>
      </c>
      <c r="C214" s="18">
        <v>12205.706168905785</v>
      </c>
      <c r="D214" s="18">
        <v>11580.671697183891</v>
      </c>
      <c r="E214" s="18">
        <v>11184.610249756155</v>
      </c>
      <c r="F214" s="18">
        <v>11083.532067860535</v>
      </c>
      <c r="G214" s="18">
        <v>11415.646094089001</v>
      </c>
      <c r="H214" s="18">
        <v>12305.752940782062</v>
      </c>
      <c r="I214" s="18">
        <v>13000.923293819285</v>
      </c>
      <c r="J214" s="18">
        <v>14308.751198346286</v>
      </c>
      <c r="K214" s="18">
        <v>15645.458583414893</v>
      </c>
      <c r="L214" s="18">
        <v>16816.108955369269</v>
      </c>
      <c r="M214" s="18">
        <v>17746.440792816709</v>
      </c>
      <c r="N214" s="18">
        <v>18453.988066086051</v>
      </c>
      <c r="O214" s="18">
        <v>19122.341758620354</v>
      </c>
      <c r="P214" s="18">
        <v>19768.00443072911</v>
      </c>
      <c r="Q214" s="18">
        <v>20098.055636918889</v>
      </c>
      <c r="R214" s="18">
        <v>20221.824839240056</v>
      </c>
      <c r="S214" s="18">
        <v>20117.652427286408</v>
      </c>
      <c r="T214" s="18">
        <v>20037.202445777646</v>
      </c>
      <c r="U214" s="18">
        <v>19310.058382140789</v>
      </c>
      <c r="V214" s="18">
        <v>18865.520663803931</v>
      </c>
      <c r="W214" s="18">
        <v>18190.978511153568</v>
      </c>
      <c r="X214" s="18">
        <v>16799.606395059778</v>
      </c>
      <c r="Y214" s="18">
        <v>15354.60095796015</v>
      </c>
      <c r="AA214" s="36">
        <f t="shared" si="3"/>
        <v>20221.824839240056</v>
      </c>
    </row>
    <row r="215" spans="1:27" ht="12" x14ac:dyDescent="0.25">
      <c r="A215" s="75">
        <v>42209</v>
      </c>
      <c r="B215" s="18">
        <v>13977.668582137165</v>
      </c>
      <c r="C215" s="18">
        <v>12903.970752001038</v>
      </c>
      <c r="D215" s="18">
        <v>12172.701048286806</v>
      </c>
      <c r="E215" s="18">
        <v>11718.88063977586</v>
      </c>
      <c r="F215" s="18">
        <v>11557.980676758343</v>
      </c>
      <c r="G215" s="18">
        <v>11849.869712232428</v>
      </c>
      <c r="H215" s="18">
        <v>12502.752254476587</v>
      </c>
      <c r="I215" s="18">
        <v>13247.430288442276</v>
      </c>
      <c r="J215" s="18">
        <v>14614.048564071833</v>
      </c>
      <c r="K215" s="18">
        <v>16334.440476336058</v>
      </c>
      <c r="L215" s="18">
        <v>17874.335635215248</v>
      </c>
      <c r="M215" s="18">
        <v>16540.722480204669</v>
      </c>
      <c r="N215" s="18">
        <v>20031.01398566159</v>
      </c>
      <c r="O215" s="18">
        <v>20537.436305159034</v>
      </c>
      <c r="P215" s="18">
        <v>20834.482390729834</v>
      </c>
      <c r="Q215" s="18">
        <v>21117.088736029833</v>
      </c>
      <c r="R215" s="18">
        <v>21504.898903302823</v>
      </c>
      <c r="S215" s="18">
        <v>21281.082929105378</v>
      </c>
      <c r="T215" s="18">
        <v>20931.434932548083</v>
      </c>
      <c r="U215" s="18">
        <v>20077.427436532027</v>
      </c>
      <c r="V215" s="18">
        <v>19295.618641869987</v>
      </c>
      <c r="W215" s="18">
        <v>18525.155357420721</v>
      </c>
      <c r="X215" s="18">
        <v>16993.511478696273</v>
      </c>
      <c r="Y215" s="18">
        <v>15419.579789178762</v>
      </c>
      <c r="AA215" s="36">
        <f t="shared" si="3"/>
        <v>21504.898903302823</v>
      </c>
    </row>
    <row r="216" spans="1:27" ht="12" x14ac:dyDescent="0.25">
      <c r="A216" s="75">
        <v>42210</v>
      </c>
      <c r="B216" s="18">
        <v>14086.998044187529</v>
      </c>
      <c r="C216" s="18">
        <v>12974.106633316365</v>
      </c>
      <c r="D216" s="18">
        <v>12245.931159660164</v>
      </c>
      <c r="E216" s="18">
        <v>11745.69730027878</v>
      </c>
      <c r="F216" s="18">
        <v>11504.347355752503</v>
      </c>
      <c r="G216" s="18">
        <v>11793.14216116856</v>
      </c>
      <c r="H216" s="18">
        <v>12443.961883374031</v>
      </c>
      <c r="I216" s="18">
        <v>13226.802088055416</v>
      </c>
      <c r="J216" s="18">
        <v>14801.765187592269</v>
      </c>
      <c r="K216" s="18">
        <v>16542.785300243359</v>
      </c>
      <c r="L216" s="18">
        <v>18090.93173927729</v>
      </c>
      <c r="M216" s="18">
        <v>19486.429495448454</v>
      </c>
      <c r="N216" s="18">
        <v>20321.871611116334</v>
      </c>
      <c r="O216" s="18">
        <v>20773.629199588595</v>
      </c>
      <c r="P216" s="18">
        <v>21186.193207325818</v>
      </c>
      <c r="Q216" s="18">
        <v>21571.940554560122</v>
      </c>
      <c r="R216" s="18">
        <v>21624.542465546619</v>
      </c>
      <c r="S216" s="18">
        <v>21235.700888254283</v>
      </c>
      <c r="T216" s="18">
        <v>20427.075433089325</v>
      </c>
      <c r="U216" s="18">
        <v>19428.670534365243</v>
      </c>
      <c r="V216" s="18">
        <v>18898.525784422909</v>
      </c>
      <c r="W216" s="18">
        <v>18079.586229064516</v>
      </c>
      <c r="X216" s="18">
        <v>16879.024966549194</v>
      </c>
      <c r="Y216" s="18">
        <v>15560.882961828762</v>
      </c>
      <c r="AA216" s="36">
        <f t="shared" si="3"/>
        <v>21624.542465546619</v>
      </c>
    </row>
    <row r="217" spans="1:27" ht="12" x14ac:dyDescent="0.25">
      <c r="A217" s="75">
        <v>42211</v>
      </c>
      <c r="B217" s="18">
        <v>14385.075539777674</v>
      </c>
      <c r="C217" s="18">
        <v>13394.921921208334</v>
      </c>
      <c r="D217" s="18">
        <v>12743.070788983519</v>
      </c>
      <c r="E217" s="18">
        <v>12188.172198576953</v>
      </c>
      <c r="F217" s="18">
        <v>11847.806892193743</v>
      </c>
      <c r="G217" s="18">
        <v>11791.079341129875</v>
      </c>
      <c r="H217" s="18">
        <v>11937.539563876589</v>
      </c>
      <c r="I217" s="18">
        <v>12329.475371226952</v>
      </c>
      <c r="J217" s="18">
        <v>13784.794908520011</v>
      </c>
      <c r="K217" s="18">
        <v>15715.594464730222</v>
      </c>
      <c r="L217" s="18">
        <v>17458.677397419997</v>
      </c>
      <c r="M217" s="18">
        <v>18604.573928910137</v>
      </c>
      <c r="N217" s="18">
        <v>19087.273817962687</v>
      </c>
      <c r="O217" s="18">
        <v>19352.346192933855</v>
      </c>
      <c r="P217" s="18">
        <v>19273.959031463783</v>
      </c>
      <c r="Q217" s="18">
        <v>18982.069995989696</v>
      </c>
      <c r="R217" s="18">
        <v>18985.164226047724</v>
      </c>
      <c r="S217" s="18">
        <v>18767.536711966339</v>
      </c>
      <c r="T217" s="18">
        <v>18283.805412894442</v>
      </c>
      <c r="U217" s="18">
        <v>17609.263260244083</v>
      </c>
      <c r="V217" s="18">
        <v>17431.860736917075</v>
      </c>
      <c r="W217" s="18">
        <v>16728.439103725108</v>
      </c>
      <c r="X217" s="18">
        <v>15629.987433124748</v>
      </c>
      <c r="Y217" s="18">
        <v>14594.451773704315</v>
      </c>
      <c r="AA217" s="36">
        <f t="shared" si="3"/>
        <v>19352.346192933855</v>
      </c>
    </row>
    <row r="218" spans="1:27" ht="12" x14ac:dyDescent="0.25">
      <c r="A218" s="75">
        <v>42212</v>
      </c>
      <c r="B218" s="18">
        <v>13465.057802523663</v>
      </c>
      <c r="C218" s="18">
        <v>12568.762495714542</v>
      </c>
      <c r="D218" s="18">
        <v>11945.790844031333</v>
      </c>
      <c r="E218" s="18">
        <v>11487.844795443014</v>
      </c>
      <c r="F218" s="18">
        <v>11243.400620858709</v>
      </c>
      <c r="G218" s="18">
        <v>11173.264739543381</v>
      </c>
      <c r="H218" s="18">
        <v>11229.99229060725</v>
      </c>
      <c r="I218" s="18">
        <v>11586.860157299949</v>
      </c>
      <c r="J218" s="18">
        <v>13394.921921208334</v>
      </c>
      <c r="K218" s="18">
        <v>15439.176579546282</v>
      </c>
      <c r="L218" s="18">
        <v>17122.437731114158</v>
      </c>
      <c r="M218" s="18">
        <v>18606.636748948822</v>
      </c>
      <c r="N218" s="18">
        <v>19779.349940941884</v>
      </c>
      <c r="O218" s="18">
        <v>20675.645247751003</v>
      </c>
      <c r="P218" s="18">
        <v>21250.140628525089</v>
      </c>
      <c r="Q218" s="18">
        <v>21631.762335682019</v>
      </c>
      <c r="R218" s="18">
        <v>21759.657178080561</v>
      </c>
      <c r="S218" s="18">
        <v>21614.228365353189</v>
      </c>
      <c r="T218" s="18">
        <v>20961.34582310903</v>
      </c>
      <c r="U218" s="18">
        <v>19992.851814945898</v>
      </c>
      <c r="V218" s="18">
        <v>19546.25127657035</v>
      </c>
      <c r="W218" s="18">
        <v>18797.447602527289</v>
      </c>
      <c r="X218" s="18">
        <v>17476.211367748827</v>
      </c>
      <c r="Y218" s="18">
        <v>16042.551440861973</v>
      </c>
      <c r="AA218" s="36">
        <f t="shared" si="3"/>
        <v>21759.657178080561</v>
      </c>
    </row>
    <row r="219" spans="1:27" ht="12" x14ac:dyDescent="0.25">
      <c r="A219" s="75">
        <v>42213</v>
      </c>
      <c r="B219" s="18">
        <v>14614.048564071833</v>
      </c>
      <c r="C219" s="18">
        <v>13643.491735870011</v>
      </c>
      <c r="D219" s="18">
        <v>12910.159212117096</v>
      </c>
      <c r="E219" s="18">
        <v>12450.15034349009</v>
      </c>
      <c r="F219" s="18">
        <v>12320.192681052864</v>
      </c>
      <c r="G219" s="18">
        <v>12650.243887242645</v>
      </c>
      <c r="H219" s="18">
        <v>13342.320010221838</v>
      </c>
      <c r="I219" s="18">
        <v>14022.019212968915</v>
      </c>
      <c r="J219" s="18">
        <v>15423.705429256135</v>
      </c>
      <c r="K219" s="18">
        <v>17197.730662526199</v>
      </c>
      <c r="L219" s="18">
        <v>18742.782871502106</v>
      </c>
      <c r="M219" s="18">
        <v>20170.254338272902</v>
      </c>
      <c r="N219" s="18">
        <v>21129.465656261949</v>
      </c>
      <c r="O219" s="18">
        <v>22010.289812780924</v>
      </c>
      <c r="P219" s="18">
        <v>22797.255657539677</v>
      </c>
      <c r="Q219" s="18">
        <v>23234.573505741137</v>
      </c>
      <c r="R219" s="18">
        <v>23392.379238700625</v>
      </c>
      <c r="S219" s="18">
        <v>23217.039535412307</v>
      </c>
      <c r="T219" s="18">
        <v>22771.470407056102</v>
      </c>
      <c r="U219" s="18">
        <v>21889.614840517785</v>
      </c>
      <c r="V219" s="18">
        <v>21347.093170343334</v>
      </c>
      <c r="W219" s="18">
        <v>20460.080553708303</v>
      </c>
      <c r="X219" s="18">
        <v>18824.264263030207</v>
      </c>
      <c r="Y219" s="18">
        <v>17089.43261049518</v>
      </c>
      <c r="AA219" s="36">
        <f t="shared" si="3"/>
        <v>23392.379238700625</v>
      </c>
    </row>
    <row r="220" spans="1:27" ht="12" x14ac:dyDescent="0.25">
      <c r="A220" s="75">
        <v>42214</v>
      </c>
      <c r="B220" s="18">
        <v>15549.537451615988</v>
      </c>
      <c r="C220" s="18">
        <v>14458.305651151031</v>
      </c>
      <c r="D220" s="18">
        <v>13671.339806392274</v>
      </c>
      <c r="E220" s="18">
        <v>13187.608507320379</v>
      </c>
      <c r="F220" s="18">
        <v>12973.075223297023</v>
      </c>
      <c r="G220" s="18">
        <v>13212.362347784612</v>
      </c>
      <c r="H220" s="18">
        <v>13843.585279622566</v>
      </c>
      <c r="I220" s="18">
        <v>14444.89732089957</v>
      </c>
      <c r="J220" s="18">
        <v>15841.426487090075</v>
      </c>
      <c r="K220" s="18">
        <v>17443.206247129849</v>
      </c>
      <c r="L220" s="18">
        <v>18954.221925467435</v>
      </c>
      <c r="M220" s="18">
        <v>20288.866490497356</v>
      </c>
      <c r="N220" s="18">
        <v>21161.439366861585</v>
      </c>
      <c r="O220" s="18">
        <v>21751.405897925815</v>
      </c>
      <c r="P220" s="18">
        <v>22042.263523380559</v>
      </c>
      <c r="Q220" s="18">
        <v>21815.353319125086</v>
      </c>
      <c r="R220" s="18">
        <v>21592.568754946984</v>
      </c>
      <c r="S220" s="18">
        <v>20832.419570691149</v>
      </c>
      <c r="T220" s="18">
        <v>19898.993503185677</v>
      </c>
      <c r="U220" s="18">
        <v>19067.677027595171</v>
      </c>
      <c r="V220" s="18">
        <v>18716.99762101853</v>
      </c>
      <c r="W220" s="18">
        <v>17987.790737342984</v>
      </c>
      <c r="X220" s="18">
        <v>16645.926302177664</v>
      </c>
      <c r="Y220" s="18">
        <v>15336.035577611976</v>
      </c>
      <c r="AA220" s="36">
        <f t="shared" si="3"/>
        <v>22042.263523380559</v>
      </c>
    </row>
    <row r="221" spans="1:27" ht="12" x14ac:dyDescent="0.25">
      <c r="A221" s="75">
        <v>42215</v>
      </c>
      <c r="B221" s="18">
        <v>14018.924982910887</v>
      </c>
      <c r="C221" s="18">
        <v>13137.069416372569</v>
      </c>
      <c r="D221" s="18">
        <v>12460.464443683521</v>
      </c>
      <c r="E221" s="18">
        <v>12066.465816294472</v>
      </c>
      <c r="F221" s="18">
        <v>11909.691493354327</v>
      </c>
      <c r="G221" s="18">
        <v>12229.428599350675</v>
      </c>
      <c r="H221" s="18">
        <v>13035.991234476949</v>
      </c>
      <c r="I221" s="18">
        <v>13668.245576334246</v>
      </c>
      <c r="J221" s="18">
        <v>15021.455521712342</v>
      </c>
      <c r="K221" s="18">
        <v>16519.062869798465</v>
      </c>
      <c r="L221" s="18">
        <v>17745.409382797367</v>
      </c>
      <c r="M221" s="18">
        <v>19157.409699278018</v>
      </c>
      <c r="N221" s="18">
        <v>20340.436991464507</v>
      </c>
      <c r="O221" s="18">
        <v>21368.752780749539</v>
      </c>
      <c r="P221" s="18">
        <v>21906.117400827276</v>
      </c>
      <c r="Q221" s="18">
        <v>21949.436621639685</v>
      </c>
      <c r="R221" s="18">
        <v>21312.025229685671</v>
      </c>
      <c r="S221" s="18">
        <v>20257.924189917063</v>
      </c>
      <c r="T221" s="18">
        <v>19497.775005661228</v>
      </c>
      <c r="U221" s="18">
        <v>18748.971331618166</v>
      </c>
      <c r="V221" s="18">
        <v>18277.616952778386</v>
      </c>
      <c r="W221" s="18">
        <v>17570.069679509044</v>
      </c>
      <c r="X221" s="18">
        <v>16211.702684034235</v>
      </c>
      <c r="Y221" s="18">
        <v>14834.770308211248</v>
      </c>
      <c r="AA221" s="36">
        <f t="shared" si="3"/>
        <v>21949.436621639685</v>
      </c>
    </row>
    <row r="222" spans="1:27" ht="12" x14ac:dyDescent="0.25">
      <c r="A222" s="75">
        <v>42216</v>
      </c>
      <c r="B222" s="18">
        <v>13493.937283065268</v>
      </c>
      <c r="C222" s="18">
        <v>12538.851605153593</v>
      </c>
      <c r="D222" s="18">
        <v>11885.969062909437</v>
      </c>
      <c r="E222" s="18">
        <v>11497.127485617102</v>
      </c>
      <c r="F222" s="18">
        <v>11362.012773083161</v>
      </c>
      <c r="G222" s="18">
        <v>11656.996038615276</v>
      </c>
      <c r="H222" s="18">
        <v>12439.836243296661</v>
      </c>
      <c r="I222" s="18">
        <v>13038.054054515635</v>
      </c>
      <c r="J222" s="18">
        <v>14235.521086972929</v>
      </c>
      <c r="K222" s="18">
        <v>15947.661719082411</v>
      </c>
      <c r="L222" s="18">
        <v>17726.84400244919</v>
      </c>
      <c r="M222" s="18">
        <v>19296.65005188933</v>
      </c>
      <c r="N222" s="18">
        <v>20314.651740980931</v>
      </c>
      <c r="O222" s="18">
        <v>20983.005433515234</v>
      </c>
      <c r="P222" s="18">
        <v>21211.978457809393</v>
      </c>
      <c r="Q222" s="18">
        <v>20954.125952973631</v>
      </c>
      <c r="R222" s="18">
        <v>20146.531907828012</v>
      </c>
      <c r="S222" s="18">
        <v>19385.351313552834</v>
      </c>
      <c r="T222" s="18">
        <v>18740.720051463421</v>
      </c>
      <c r="U222" s="18">
        <v>18014.607397845906</v>
      </c>
      <c r="V222" s="18">
        <v>17794.917063725832</v>
      </c>
      <c r="W222" s="18">
        <v>17160.59990182985</v>
      </c>
      <c r="X222" s="18">
        <v>15967.258509449928</v>
      </c>
      <c r="Y222" s="18">
        <v>14595.483183723658</v>
      </c>
      <c r="AA222" s="36">
        <f t="shared" si="3"/>
        <v>21211.978457809393</v>
      </c>
    </row>
    <row r="223" spans="1:27" ht="12" x14ac:dyDescent="0.25">
      <c r="A223" s="75">
        <v>42217</v>
      </c>
      <c r="B223" s="18">
        <v>13412.455891537167</v>
      </c>
      <c r="C223" s="18">
        <v>12519.254814786076</v>
      </c>
      <c r="D223" s="18">
        <v>11796.23639122659</v>
      </c>
      <c r="E223" s="18">
        <v>11472.373645152869</v>
      </c>
      <c r="F223" s="18">
        <v>11293.939711806519</v>
      </c>
      <c r="G223" s="18">
        <v>11620.89668793827</v>
      </c>
      <c r="H223" s="18">
        <v>12292.344610530603</v>
      </c>
      <c r="I223" s="18">
        <v>13124.692496140453</v>
      </c>
      <c r="J223" s="18">
        <v>14541.849862717818</v>
      </c>
      <c r="K223" s="18">
        <v>16327.220606200657</v>
      </c>
      <c r="L223" s="18">
        <v>17899.089475679481</v>
      </c>
      <c r="M223" s="18">
        <v>19258.487881173638</v>
      </c>
      <c r="N223" s="18">
        <v>20275.458160245897</v>
      </c>
      <c r="O223" s="18">
        <v>20987.131073592605</v>
      </c>
      <c r="P223" s="18">
        <v>21577.097604656839</v>
      </c>
      <c r="Q223" s="18">
        <v>21892.709070575816</v>
      </c>
      <c r="R223" s="18">
        <v>21847.327029724722</v>
      </c>
      <c r="S223" s="18">
        <v>21228.481018118884</v>
      </c>
      <c r="T223" s="18">
        <v>20309.494690884218</v>
      </c>
      <c r="U223" s="18">
        <v>19408.042333978381</v>
      </c>
      <c r="V223" s="18">
        <v>19034.671906976193</v>
      </c>
      <c r="W223" s="18">
        <v>18265.24003254627</v>
      </c>
      <c r="X223" s="18">
        <v>16923.375597380946</v>
      </c>
      <c r="Y223" s="18">
        <v>15598.013722525113</v>
      </c>
      <c r="AA223" s="36">
        <f t="shared" si="3"/>
        <v>21892.709070575816</v>
      </c>
    </row>
    <row r="224" spans="1:27" ht="12" x14ac:dyDescent="0.25">
      <c r="A224" s="75">
        <v>42218</v>
      </c>
      <c r="B224" s="18">
        <v>14330.410808752491</v>
      </c>
      <c r="C224" s="18">
        <v>13283.529639119284</v>
      </c>
      <c r="D224" s="18">
        <v>12548.134295327682</v>
      </c>
      <c r="E224" s="18">
        <v>12036.554925733522</v>
      </c>
      <c r="F224" s="18">
        <v>11750.854350375495</v>
      </c>
      <c r="G224" s="18">
        <v>11725.069099891918</v>
      </c>
      <c r="H224" s="18">
        <v>11893.188933044838</v>
      </c>
      <c r="I224" s="18">
        <v>12264.49654000834</v>
      </c>
      <c r="J224" s="18">
        <v>13851.83655977731</v>
      </c>
      <c r="K224" s="18">
        <v>15776.447655871463</v>
      </c>
      <c r="L224" s="18">
        <v>17447.331887207223</v>
      </c>
      <c r="M224" s="18">
        <v>18711.840570921813</v>
      </c>
      <c r="N224" s="18">
        <v>19683.428809142977</v>
      </c>
      <c r="O224" s="18">
        <v>20230.076119394802</v>
      </c>
      <c r="P224" s="18">
        <v>20717.933058544069</v>
      </c>
      <c r="Q224" s="18">
        <v>20696.273448137865</v>
      </c>
      <c r="R224" s="18">
        <v>20529.185025004288</v>
      </c>
      <c r="S224" s="18">
        <v>20099.087046938232</v>
      </c>
      <c r="T224" s="18">
        <v>19328.623762488965</v>
      </c>
      <c r="U224" s="18">
        <v>18541.657917730208</v>
      </c>
      <c r="V224" s="18">
        <v>18238.423372043348</v>
      </c>
      <c r="W224" s="18">
        <v>17628.860050611602</v>
      </c>
      <c r="X224" s="18">
        <v>16467.492368831314</v>
      </c>
      <c r="Y224" s="18">
        <v>15288.590716722194</v>
      </c>
      <c r="AA224" s="36">
        <f t="shared" si="3"/>
        <v>20717.933058544069</v>
      </c>
    </row>
    <row r="225" spans="1:27" ht="12" x14ac:dyDescent="0.25">
      <c r="A225" s="75">
        <v>42219</v>
      </c>
      <c r="B225" s="18">
        <v>14089.060864226214</v>
      </c>
      <c r="C225" s="18">
        <v>13157.697616759431</v>
      </c>
      <c r="D225" s="18">
        <v>12460.464443683521</v>
      </c>
      <c r="E225" s="18">
        <v>11995.2985249598</v>
      </c>
      <c r="F225" s="18">
        <v>11716.817819737174</v>
      </c>
      <c r="G225" s="18">
        <v>11682.781289098853</v>
      </c>
      <c r="H225" s="18">
        <v>11806.550491420021</v>
      </c>
      <c r="I225" s="18">
        <v>11991.172884882428</v>
      </c>
      <c r="J225" s="18">
        <v>13247.430288442276</v>
      </c>
      <c r="K225" s="18">
        <v>14825.487618037159</v>
      </c>
      <c r="L225" s="18">
        <v>16001.295040088249</v>
      </c>
      <c r="M225" s="18">
        <v>17247.238343454668</v>
      </c>
      <c r="N225" s="18">
        <v>17842.361924615612</v>
      </c>
      <c r="O225" s="18">
        <v>18018.733037923277</v>
      </c>
      <c r="P225" s="18">
        <v>18082.680459122548</v>
      </c>
      <c r="Q225" s="18">
        <v>18240.486192082037</v>
      </c>
      <c r="R225" s="18">
        <v>18371.475264538603</v>
      </c>
      <c r="S225" s="18">
        <v>18208.512481482401</v>
      </c>
      <c r="T225" s="18">
        <v>17777.383093397002</v>
      </c>
      <c r="U225" s="18">
        <v>17354.504985466345</v>
      </c>
      <c r="V225" s="18">
        <v>16980.103148444814</v>
      </c>
      <c r="W225" s="18">
        <v>16275.650105233504</v>
      </c>
      <c r="X225" s="18">
        <v>15074.057432698837</v>
      </c>
      <c r="Y225" s="18">
        <v>13740.444277688261</v>
      </c>
      <c r="AA225" s="36">
        <f t="shared" si="3"/>
        <v>18371.475264538603</v>
      </c>
    </row>
    <row r="226" spans="1:27" ht="12" x14ac:dyDescent="0.25">
      <c r="A226" s="75">
        <v>42220</v>
      </c>
      <c r="B226" s="18">
        <v>12477.998414012352</v>
      </c>
      <c r="C226" s="18">
        <v>11627.085148054328</v>
      </c>
      <c r="D226" s="18">
        <v>11073.217967667104</v>
      </c>
      <c r="E226" s="18">
        <v>10745.229581516011</v>
      </c>
      <c r="F226" s="18">
        <v>10722.538561090463</v>
      </c>
      <c r="G226" s="18">
        <v>11162.950639349951</v>
      </c>
      <c r="H226" s="18">
        <v>12010.769675249947</v>
      </c>
      <c r="I226" s="18">
        <v>12638.898377029871</v>
      </c>
      <c r="J226" s="18">
        <v>13842.553869603224</v>
      </c>
      <c r="K226" s="18">
        <v>15345.318267786062</v>
      </c>
      <c r="L226" s="18">
        <v>16816.108955369269</v>
      </c>
      <c r="M226" s="18">
        <v>18065.146488793715</v>
      </c>
      <c r="N226" s="18">
        <v>18405.511795176924</v>
      </c>
      <c r="O226" s="18">
        <v>18250.800292275468</v>
      </c>
      <c r="P226" s="18">
        <v>17704.152982023643</v>
      </c>
      <c r="Q226" s="18">
        <v>17147.191571578391</v>
      </c>
      <c r="R226" s="18">
        <v>16593.324391191167</v>
      </c>
      <c r="S226" s="18">
        <v>15975.509789604674</v>
      </c>
      <c r="T226" s="18">
        <v>15581.511162215624</v>
      </c>
      <c r="U226" s="18">
        <v>15282.402256606136</v>
      </c>
      <c r="V226" s="18">
        <v>15483.527210378033</v>
      </c>
      <c r="W226" s="18">
        <v>14994.638861209422</v>
      </c>
      <c r="X226" s="18">
        <v>14047.804463452492</v>
      </c>
      <c r="Y226" s="18">
        <v>12972.04381327768</v>
      </c>
      <c r="AA226" s="36">
        <f t="shared" si="3"/>
        <v>18405.511795176924</v>
      </c>
    </row>
    <row r="227" spans="1:27" ht="12" x14ac:dyDescent="0.25">
      <c r="A227" s="75">
        <v>42221</v>
      </c>
      <c r="B227" s="18">
        <v>11914.848543451042</v>
      </c>
      <c r="C227" s="18">
        <v>11190.798709872213</v>
      </c>
      <c r="D227" s="18">
        <v>10765.857781902872</v>
      </c>
      <c r="E227" s="18">
        <v>10531.727707511996</v>
      </c>
      <c r="F227" s="18">
        <v>10519.35078727988</v>
      </c>
      <c r="G227" s="18">
        <v>10911.286594630243</v>
      </c>
      <c r="H227" s="18">
        <v>11823.05305172951</v>
      </c>
      <c r="I227" s="18">
        <v>12562.574035598484</v>
      </c>
      <c r="J227" s="18">
        <v>13886.904500434974</v>
      </c>
      <c r="K227" s="18">
        <v>15539.223351422559</v>
      </c>
      <c r="L227" s="18">
        <v>16931.626877535691</v>
      </c>
      <c r="M227" s="18">
        <v>18225.015041791889</v>
      </c>
      <c r="N227" s="18">
        <v>19244.048140902833</v>
      </c>
      <c r="O227" s="18">
        <v>19851.548642295897</v>
      </c>
      <c r="P227" s="18">
        <v>19728.810849994072</v>
      </c>
      <c r="Q227" s="18">
        <v>19634.952538233854</v>
      </c>
      <c r="R227" s="18">
        <v>19727.779439974729</v>
      </c>
      <c r="S227" s="18">
        <v>19813.386471580205</v>
      </c>
      <c r="T227" s="18">
        <v>19478.178215293708</v>
      </c>
      <c r="U227" s="18">
        <v>18730.40595126999</v>
      </c>
      <c r="V227" s="18">
        <v>18389.009234867437</v>
      </c>
      <c r="W227" s="18">
        <v>17512.310718425833</v>
      </c>
      <c r="X227" s="18">
        <v>16085.87066167438</v>
      </c>
      <c r="Y227" s="18">
        <v>14660.46201494227</v>
      </c>
      <c r="AA227" s="36">
        <f t="shared" si="3"/>
        <v>19851.548642295897</v>
      </c>
    </row>
    <row r="228" spans="1:27" ht="12" x14ac:dyDescent="0.25">
      <c r="A228" s="75">
        <v>42222</v>
      </c>
      <c r="B228" s="18">
        <v>13226.802088055416</v>
      </c>
      <c r="C228" s="18">
        <v>12284.093330375857</v>
      </c>
      <c r="D228" s="18">
        <v>11604.394127628781</v>
      </c>
      <c r="E228" s="18">
        <v>11175.327559582067</v>
      </c>
      <c r="F228" s="18">
        <v>11093.846168053966</v>
      </c>
      <c r="G228" s="18">
        <v>11405.33199389557</v>
      </c>
      <c r="H228" s="18">
        <v>12184.04655849958</v>
      </c>
      <c r="I228" s="18">
        <v>12930.787412503956</v>
      </c>
      <c r="J228" s="18">
        <v>14391.263999893732</v>
      </c>
      <c r="K228" s="18">
        <v>16156.006542989709</v>
      </c>
      <c r="L228" s="18">
        <v>17729.938232507218</v>
      </c>
      <c r="M228" s="18">
        <v>19375.037213359403</v>
      </c>
      <c r="N228" s="18">
        <v>20497.211314404653</v>
      </c>
      <c r="O228" s="18">
        <v>21430.637381910125</v>
      </c>
      <c r="P228" s="18">
        <v>22006.164172703553</v>
      </c>
      <c r="Q228" s="18">
        <v>22052.57762357399</v>
      </c>
      <c r="R228" s="18">
        <v>21559.563634328006</v>
      </c>
      <c r="S228" s="18">
        <v>21020.136194211584</v>
      </c>
      <c r="T228" s="18">
        <v>20285.772260439324</v>
      </c>
      <c r="U228" s="18">
        <v>19552.43973668641</v>
      </c>
      <c r="V228" s="18">
        <v>19218.262890419257</v>
      </c>
      <c r="W228" s="18">
        <v>18408.606025234953</v>
      </c>
      <c r="X228" s="18">
        <v>16839.831385814159</v>
      </c>
      <c r="Y228" s="18">
        <v>15385.543258540441</v>
      </c>
      <c r="AA228" s="36">
        <f t="shared" si="3"/>
        <v>22052.57762357399</v>
      </c>
    </row>
    <row r="229" spans="1:27" ht="12" x14ac:dyDescent="0.25">
      <c r="A229" s="75">
        <v>42223</v>
      </c>
      <c r="B229" s="18">
        <v>13943.632051498844</v>
      </c>
      <c r="C229" s="18">
        <v>12941.101512697387</v>
      </c>
      <c r="D229" s="18">
        <v>12270.685000124398</v>
      </c>
      <c r="E229" s="18">
        <v>11825.115871768196</v>
      </c>
      <c r="F229" s="18">
        <v>11661.121678692649</v>
      </c>
      <c r="G229" s="18">
        <v>11971.57609451491</v>
      </c>
      <c r="H229" s="18">
        <v>12743.070788983519</v>
      </c>
      <c r="I229" s="18">
        <v>13414.518711575853</v>
      </c>
      <c r="J229" s="18">
        <v>14958.539510532415</v>
      </c>
      <c r="K229" s="18">
        <v>16767.632684460143</v>
      </c>
      <c r="L229" s="18">
        <v>18372.506674557946</v>
      </c>
      <c r="M229" s="18">
        <v>19882.490942876189</v>
      </c>
      <c r="N229" s="18">
        <v>21046.952854714506</v>
      </c>
      <c r="O229" s="18">
        <v>21843.201389647347</v>
      </c>
      <c r="P229" s="18">
        <v>22007.195582722896</v>
      </c>
      <c r="Q229" s="18">
        <v>21911.274450923989</v>
      </c>
      <c r="R229" s="18">
        <v>21753.468717964501</v>
      </c>
      <c r="S229" s="18">
        <v>21478.082242799905</v>
      </c>
      <c r="T229" s="18">
        <v>20743.718309027645</v>
      </c>
      <c r="U229" s="18">
        <v>19898.993503185677</v>
      </c>
      <c r="V229" s="18">
        <v>19122.341758620354</v>
      </c>
      <c r="W229" s="18">
        <v>18039.361238310139</v>
      </c>
      <c r="X229" s="18">
        <v>16383.948157264525</v>
      </c>
      <c r="Y229" s="18">
        <v>14856.429918617452</v>
      </c>
      <c r="AA229" s="36">
        <f t="shared" si="3"/>
        <v>22007.195582722896</v>
      </c>
    </row>
    <row r="230" spans="1:27" ht="12" x14ac:dyDescent="0.25">
      <c r="A230" s="75">
        <v>42224</v>
      </c>
      <c r="B230" s="18">
        <v>13477.434722755779</v>
      </c>
      <c r="C230" s="18">
        <v>12430.553553122572</v>
      </c>
      <c r="D230" s="18">
        <v>11800.362031303963</v>
      </c>
      <c r="E230" s="18">
        <v>11418.740324147029</v>
      </c>
      <c r="F230" s="18">
        <v>11247.526260936082</v>
      </c>
      <c r="G230" s="18">
        <v>11865.340862522575</v>
      </c>
      <c r="H230" s="18">
        <v>12352.166391652499</v>
      </c>
      <c r="I230" s="18">
        <v>13010.205983993372</v>
      </c>
      <c r="J230" s="18">
        <v>14069.464073858697</v>
      </c>
      <c r="K230" s="18">
        <v>15620.70474295066</v>
      </c>
      <c r="L230" s="18">
        <v>17043.019159624742</v>
      </c>
      <c r="M230" s="18">
        <v>18554.034837962325</v>
      </c>
      <c r="N230" s="18">
        <v>19901.056323224362</v>
      </c>
      <c r="O230" s="18">
        <v>21006.727863960125</v>
      </c>
      <c r="P230" s="18">
        <v>21572.971964579465</v>
      </c>
      <c r="Q230" s="18">
        <v>21607.008495217786</v>
      </c>
      <c r="R230" s="18">
        <v>21421.354691736036</v>
      </c>
      <c r="S230" s="18">
        <v>20622.011926745163</v>
      </c>
      <c r="T230" s="18">
        <v>19634.952538233854</v>
      </c>
      <c r="U230" s="18">
        <v>18710.80916090247</v>
      </c>
      <c r="V230" s="18">
        <v>18377.663724654663</v>
      </c>
      <c r="W230" s="18">
        <v>17596.886340011966</v>
      </c>
      <c r="X230" s="18">
        <v>16397.356487515986</v>
      </c>
      <c r="Y230" s="18">
        <v>15279.308026548108</v>
      </c>
      <c r="AA230" s="37">
        <f t="shared" si="3"/>
        <v>21607.008495217786</v>
      </c>
    </row>
    <row r="231" spans="1:27" ht="12" x14ac:dyDescent="0.25">
      <c r="A231" s="75">
        <v>42225</v>
      </c>
      <c r="B231" s="18">
        <v>13871.433350144829</v>
      </c>
      <c r="C231" s="18">
        <v>12896.750881865635</v>
      </c>
      <c r="D231" s="18">
        <v>12165.481178151405</v>
      </c>
      <c r="E231" s="18">
        <v>11694.126799311627</v>
      </c>
      <c r="F231" s="18">
        <v>11463.090954978781</v>
      </c>
      <c r="G231" s="18">
        <v>11463.090954978781</v>
      </c>
      <c r="H231" s="18">
        <v>11617.80245788024</v>
      </c>
      <c r="I231" s="18">
        <v>12086.06260666199</v>
      </c>
      <c r="J231" s="18">
        <v>13845.648099661252</v>
      </c>
      <c r="K231" s="18">
        <v>15912.593778424747</v>
      </c>
      <c r="L231" s="18">
        <v>17646.394020940432</v>
      </c>
      <c r="M231" s="18">
        <v>19142.969959007212</v>
      </c>
      <c r="N231" s="18">
        <v>20249.672909762317</v>
      </c>
      <c r="O231" s="18">
        <v>20979.911203457206</v>
      </c>
      <c r="P231" s="18">
        <v>21482.207882877276</v>
      </c>
      <c r="Q231" s="18">
        <v>21778.222558428733</v>
      </c>
      <c r="R231" s="18">
        <v>21736.966157655013</v>
      </c>
      <c r="S231" s="18">
        <v>21105.743225817059</v>
      </c>
      <c r="T231" s="18">
        <v>20061.956286241882</v>
      </c>
      <c r="U231" s="18">
        <v>19042.923187130938</v>
      </c>
      <c r="V231" s="18">
        <v>18654.081609838602</v>
      </c>
      <c r="W231" s="18">
        <v>17819.670904190065</v>
      </c>
      <c r="X231" s="18">
        <v>16601.575671345912</v>
      </c>
      <c r="Y231" s="18">
        <v>15468.056060087887</v>
      </c>
      <c r="AA231" s="36">
        <f t="shared" si="3"/>
        <v>21778.222558428733</v>
      </c>
    </row>
    <row r="232" spans="1:27" ht="12" x14ac:dyDescent="0.25">
      <c r="A232" s="75">
        <v>42226</v>
      </c>
      <c r="B232" s="18">
        <v>14223.144166740813</v>
      </c>
      <c r="C232" s="18">
        <v>13273.215538925853</v>
      </c>
      <c r="D232" s="18">
        <v>12495.532384341184</v>
      </c>
      <c r="E232" s="18">
        <v>11995.2985249598</v>
      </c>
      <c r="F232" s="18">
        <v>11692.06397927294</v>
      </c>
      <c r="G232" s="18">
        <v>11583.765927241919</v>
      </c>
      <c r="H232" s="18">
        <v>11633.273608170386</v>
      </c>
      <c r="I232" s="18">
        <v>11913.817133431699</v>
      </c>
      <c r="J232" s="18">
        <v>13596.046874980231</v>
      </c>
      <c r="K232" s="18">
        <v>15666.086783801755</v>
      </c>
      <c r="L232" s="18">
        <v>17444.237657149191</v>
      </c>
      <c r="M232" s="18">
        <v>19152.252649181301</v>
      </c>
      <c r="N232" s="18">
        <v>20329.091481251733</v>
      </c>
      <c r="O232" s="18">
        <v>21207.852817732022</v>
      </c>
      <c r="P232" s="18">
        <v>21627.636695604648</v>
      </c>
      <c r="Q232" s="18">
        <v>21710.149497152091</v>
      </c>
      <c r="R232" s="18">
        <v>21636.919385778736</v>
      </c>
      <c r="S232" s="18">
        <v>21347.093170343334</v>
      </c>
      <c r="T232" s="18">
        <v>20564.252965661952</v>
      </c>
      <c r="U232" s="18">
        <v>19554.502556725096</v>
      </c>
      <c r="V232" s="18">
        <v>19086.242407943344</v>
      </c>
      <c r="W232" s="18">
        <v>18091.963149296636</v>
      </c>
      <c r="X232" s="18">
        <v>16634.580791964891</v>
      </c>
      <c r="Y232" s="18">
        <v>15131.81639378205</v>
      </c>
      <c r="AA232" s="36">
        <f t="shared" si="3"/>
        <v>21710.149497152091</v>
      </c>
    </row>
    <row r="233" spans="1:27" ht="12" x14ac:dyDescent="0.25">
      <c r="A233" s="75">
        <v>42227</v>
      </c>
      <c r="B233" s="18">
        <v>13729.098767475487</v>
      </c>
      <c r="C233" s="18">
        <v>12704.908618267826</v>
      </c>
      <c r="D233" s="18">
        <v>11998.39275501783</v>
      </c>
      <c r="E233" s="18">
        <v>11567.26336693243</v>
      </c>
      <c r="F233" s="18">
        <v>11428.023014321117</v>
      </c>
      <c r="G233" s="18">
        <v>11803.456261361991</v>
      </c>
      <c r="H233" s="18">
        <v>12579.076595907973</v>
      </c>
      <c r="I233" s="18">
        <v>13154.603386701401</v>
      </c>
      <c r="J233" s="18">
        <v>14488.21654171198</v>
      </c>
      <c r="K233" s="18">
        <v>16340.628936452116</v>
      </c>
      <c r="L233" s="18">
        <v>18047.612518464884</v>
      </c>
      <c r="M233" s="18">
        <v>19737.062130148817</v>
      </c>
      <c r="N233" s="18">
        <v>21008.79068399881</v>
      </c>
      <c r="O233" s="18">
        <v>21811.227679047712</v>
      </c>
      <c r="P233" s="18">
        <v>22015.446862877638</v>
      </c>
      <c r="Q233" s="18">
        <v>21958.719311813769</v>
      </c>
      <c r="R233" s="18">
        <v>21988.630202374719</v>
      </c>
      <c r="S233" s="18">
        <v>21794.725118738224</v>
      </c>
      <c r="T233" s="18">
        <v>21209.915637770708</v>
      </c>
      <c r="U233" s="18">
        <v>20305.369050806843</v>
      </c>
      <c r="V233" s="18">
        <v>19940.2499039594</v>
      </c>
      <c r="W233" s="18">
        <v>18776.819402140427</v>
      </c>
      <c r="X233" s="18">
        <v>17343.159475253571</v>
      </c>
      <c r="Y233" s="18">
        <v>15677.432294014528</v>
      </c>
      <c r="AA233" s="36">
        <f t="shared" si="3"/>
        <v>22015.446862877638</v>
      </c>
    </row>
    <row r="234" spans="1:27" ht="12" x14ac:dyDescent="0.25">
      <c r="A234" s="75">
        <v>42228</v>
      </c>
      <c r="B234" s="18">
        <v>14219.01852666344</v>
      </c>
      <c r="C234" s="18">
        <v>13216.487987861985</v>
      </c>
      <c r="D234" s="18">
        <v>12415.082402832426</v>
      </c>
      <c r="E234" s="18">
        <v>11923.099823605786</v>
      </c>
      <c r="F234" s="18">
        <v>11761.168450568926</v>
      </c>
      <c r="G234" s="18">
        <v>12074.717096449216</v>
      </c>
      <c r="H234" s="18">
        <v>12849.306020975855</v>
      </c>
      <c r="I234" s="18">
        <v>13475.371902717094</v>
      </c>
      <c r="J234" s="18">
        <v>14826.519028056504</v>
      </c>
      <c r="K234" s="18">
        <v>16573.727600823648</v>
      </c>
      <c r="L234" s="18">
        <v>18136.313780128385</v>
      </c>
      <c r="M234" s="18">
        <v>19544.188456531665</v>
      </c>
      <c r="N234" s="18">
        <v>20552.907455449178</v>
      </c>
      <c r="O234" s="18">
        <v>21328.527789995162</v>
      </c>
      <c r="P234" s="18">
        <v>21611.13413529516</v>
      </c>
      <c r="Q234" s="18">
        <v>21589.474524888956</v>
      </c>
      <c r="R234" s="18">
        <v>21757.594358041875</v>
      </c>
      <c r="S234" s="18">
        <v>21645.170665933481</v>
      </c>
      <c r="T234" s="18">
        <v>21251.172038544431</v>
      </c>
      <c r="U234" s="18">
        <v>20387.881852354287</v>
      </c>
      <c r="V234" s="18">
        <v>19851.548642295897</v>
      </c>
      <c r="W234" s="18">
        <v>18771.662352043713</v>
      </c>
      <c r="X234" s="18">
        <v>17260.646673706127</v>
      </c>
      <c r="Y234" s="18">
        <v>15760.976505581317</v>
      </c>
      <c r="AA234" s="36">
        <f t="shared" si="3"/>
        <v>21757.594358041875</v>
      </c>
    </row>
    <row r="235" spans="1:27" ht="12" x14ac:dyDescent="0.25">
      <c r="A235" s="75">
        <v>42229</v>
      </c>
      <c r="B235" s="18">
        <v>14281.934537843366</v>
      </c>
      <c r="C235" s="18">
        <v>13350.571290376583</v>
      </c>
      <c r="D235" s="18">
        <v>12625.49004677841</v>
      </c>
      <c r="E235" s="18">
        <v>12025.209415520749</v>
      </c>
      <c r="F235" s="18">
        <v>11868.435092580605</v>
      </c>
      <c r="G235" s="18">
        <v>12198.486298770384</v>
      </c>
      <c r="H235" s="18">
        <v>13005.048933896658</v>
      </c>
      <c r="I235" s="18">
        <v>13649.680195986071</v>
      </c>
      <c r="J235" s="18">
        <v>15119.439473549932</v>
      </c>
      <c r="K235" s="18">
        <v>16891.40188678131</v>
      </c>
      <c r="L235" s="18">
        <v>18493.181646821085</v>
      </c>
      <c r="M235" s="18">
        <v>20141.374857731298</v>
      </c>
      <c r="N235" s="18">
        <v>21321.307919859759</v>
      </c>
      <c r="O235" s="18">
        <v>22135.090425121434</v>
      </c>
      <c r="P235" s="18">
        <v>22544.560202800629</v>
      </c>
      <c r="Q235" s="18">
        <v>22755.999256765957</v>
      </c>
      <c r="R235" s="77">
        <v>22754.967846746615</v>
      </c>
      <c r="S235" s="18">
        <v>22258.859627442602</v>
      </c>
      <c r="T235" s="18">
        <v>21492.521983070706</v>
      </c>
      <c r="U235" s="18">
        <v>20493.085674327282</v>
      </c>
      <c r="V235" s="18">
        <v>20075.364616493342</v>
      </c>
      <c r="W235" s="18">
        <v>19098.619328175464</v>
      </c>
      <c r="X235" s="18">
        <v>17565.944039431673</v>
      </c>
      <c r="Y235" s="18">
        <v>16041.520030842628</v>
      </c>
      <c r="AA235" s="36">
        <f t="shared" si="3"/>
        <v>22755.999256765957</v>
      </c>
    </row>
    <row r="236" spans="1:27" ht="12" x14ac:dyDescent="0.25">
      <c r="A236" s="75">
        <v>42230</v>
      </c>
      <c r="B236" s="18">
        <v>14670.776115135701</v>
      </c>
      <c r="C236" s="18">
        <v>13726.004537417457</v>
      </c>
      <c r="D236" s="18">
        <v>13058.682254902496</v>
      </c>
      <c r="E236" s="18">
        <v>12623.427226739725</v>
      </c>
      <c r="F236" s="18">
        <v>12428.490733083887</v>
      </c>
      <c r="G236" s="18">
        <v>12678.091957764907</v>
      </c>
      <c r="H236" s="18">
        <v>13454.743702330232</v>
      </c>
      <c r="I236" s="18">
        <v>14041.616003336434</v>
      </c>
      <c r="J236" s="18">
        <v>15452.584909797741</v>
      </c>
      <c r="K236" s="18">
        <v>17266.835133822187</v>
      </c>
      <c r="L236" s="18">
        <v>18907.808474596997</v>
      </c>
      <c r="M236" s="18">
        <v>20188.819718621078</v>
      </c>
      <c r="N236" s="18">
        <v>21284.17715916341</v>
      </c>
      <c r="O236" s="18">
        <v>21861.766769995524</v>
      </c>
      <c r="P236" s="18">
        <v>21942.216751504282</v>
      </c>
      <c r="Q236" s="18">
        <v>21202.695767635309</v>
      </c>
      <c r="R236" s="18">
        <v>20102.18127699626</v>
      </c>
      <c r="S236" s="18">
        <v>19255.393651115606</v>
      </c>
      <c r="T236" s="18">
        <v>18544.75214778824</v>
      </c>
      <c r="U236" s="18">
        <v>17939.314466433862</v>
      </c>
      <c r="V236" s="18">
        <v>17815.545264112694</v>
      </c>
      <c r="W236" s="18">
        <v>16986.291608560874</v>
      </c>
      <c r="X236" s="18">
        <v>15853.803407322192</v>
      </c>
      <c r="Y236" s="18">
        <v>14423.237710493366</v>
      </c>
      <c r="AA236" s="36">
        <f t="shared" si="3"/>
        <v>21942.216751504282</v>
      </c>
    </row>
    <row r="237" spans="1:27" ht="12" x14ac:dyDescent="0.25">
      <c r="A237" s="75">
        <v>42231</v>
      </c>
      <c r="B237" s="18">
        <v>13184.514277262349</v>
      </c>
      <c r="C237" s="18">
        <v>12340.820881439726</v>
      </c>
      <c r="D237" s="18">
        <v>11684.844109137539</v>
      </c>
      <c r="E237" s="18">
        <v>11383.672383489366</v>
      </c>
      <c r="F237" s="18">
        <v>11304.25381199995</v>
      </c>
      <c r="G237" s="18">
        <v>11707.535129563086</v>
      </c>
      <c r="H237" s="18">
        <v>12597.641976256149</v>
      </c>
      <c r="I237" s="18">
        <v>13341.288600202495</v>
      </c>
      <c r="J237" s="18">
        <v>14790.419677379496</v>
      </c>
      <c r="K237" s="18">
        <v>16353.005856684234</v>
      </c>
      <c r="L237" s="18">
        <v>17841.330514596269</v>
      </c>
      <c r="M237" s="18">
        <v>18908.83988461634</v>
      </c>
      <c r="N237" s="18">
        <v>19714.37110972327</v>
      </c>
      <c r="O237" s="18">
        <v>19545.219866551008</v>
      </c>
      <c r="P237" s="18">
        <v>18119.811219818897</v>
      </c>
      <c r="Q237" s="18">
        <v>17205.981942680944</v>
      </c>
      <c r="R237" s="18">
        <v>16593.324391191167</v>
      </c>
      <c r="S237" s="18">
        <v>16169.414873241169</v>
      </c>
      <c r="T237" s="18">
        <v>15638.238713279492</v>
      </c>
      <c r="U237" s="18">
        <v>15128.72216372402</v>
      </c>
      <c r="V237" s="18">
        <v>15197.826635020005</v>
      </c>
      <c r="W237" s="18">
        <v>14662.524834980957</v>
      </c>
      <c r="X237" s="18">
        <v>13907.532700821836</v>
      </c>
      <c r="Y237" s="18">
        <v>12939.038692658702</v>
      </c>
      <c r="AA237" s="36">
        <f t="shared" si="3"/>
        <v>19714.37110972327</v>
      </c>
    </row>
    <row r="238" spans="1:27" ht="12" x14ac:dyDescent="0.25">
      <c r="A238" s="75">
        <v>42232</v>
      </c>
      <c r="B238" s="18">
        <v>11935.476743837902</v>
      </c>
      <c r="C238" s="18">
        <v>11268.154461322942</v>
      </c>
      <c r="D238" s="18">
        <v>10813.302642792652</v>
      </c>
      <c r="E238" s="18">
        <v>10509.036687086449</v>
      </c>
      <c r="F238" s="18">
        <v>10353.293774165648</v>
      </c>
      <c r="G238" s="18">
        <v>10410.021325229516</v>
      </c>
      <c r="H238" s="18">
        <v>10695.721900587543</v>
      </c>
      <c r="I238" s="18">
        <v>11161.919229330608</v>
      </c>
      <c r="J238" s="18">
        <v>12783.295779737899</v>
      </c>
      <c r="K238" s="18">
        <v>15040.020902060516</v>
      </c>
      <c r="L238" s="18">
        <v>16897.59034689737</v>
      </c>
      <c r="M238" s="18">
        <v>18245.64324217875</v>
      </c>
      <c r="N238" s="18">
        <v>19495.712185622542</v>
      </c>
      <c r="O238" s="18">
        <v>19716.433929761955</v>
      </c>
      <c r="P238" s="18">
        <v>20334.24853134845</v>
      </c>
      <c r="Q238" s="18">
        <v>19867.019792586041</v>
      </c>
      <c r="R238" s="18">
        <v>19018.169346666702</v>
      </c>
      <c r="S238" s="18">
        <v>18133.219550070356</v>
      </c>
      <c r="T238" s="18">
        <v>17290.557564267077</v>
      </c>
      <c r="U238" s="18">
        <v>16570.633370765619</v>
      </c>
      <c r="V238" s="18">
        <v>16371.571237032409</v>
      </c>
      <c r="W238" s="18">
        <v>15789.855986122922</v>
      </c>
      <c r="X238" s="18">
        <v>14926.56579993278</v>
      </c>
      <c r="Y238" s="18">
        <v>13750.75837788169</v>
      </c>
      <c r="AA238" s="36">
        <f t="shared" si="3"/>
        <v>20334.24853134845</v>
      </c>
    </row>
    <row r="239" spans="1:27" ht="12" x14ac:dyDescent="0.25">
      <c r="A239" s="75">
        <v>42233</v>
      </c>
      <c r="B239" s="18">
        <v>12678.091957764907</v>
      </c>
      <c r="C239" s="18">
        <v>11880.812012812721</v>
      </c>
      <c r="D239" s="18">
        <v>11283.625611613088</v>
      </c>
      <c r="E239" s="18">
        <v>10864.873143759805</v>
      </c>
      <c r="F239" s="18">
        <v>10688.502030452142</v>
      </c>
      <c r="G239" s="18">
        <v>10696.753310606886</v>
      </c>
      <c r="H239" s="18">
        <v>10887.564164185353</v>
      </c>
      <c r="I239" s="18">
        <v>11251.651901013454</v>
      </c>
      <c r="J239" s="18">
        <v>12785.358599776586</v>
      </c>
      <c r="K239" s="18">
        <v>14935.848490106868</v>
      </c>
      <c r="L239" s="18">
        <v>16866.648046317077</v>
      </c>
      <c r="M239" s="18">
        <v>18405.511795176924</v>
      </c>
      <c r="N239" s="18">
        <v>19668.989068872175</v>
      </c>
      <c r="O239" s="18">
        <v>20718.964468563412</v>
      </c>
      <c r="P239" s="18">
        <v>20892.241351813045</v>
      </c>
      <c r="Q239" s="18">
        <v>20696.273448137865</v>
      </c>
      <c r="R239" s="18">
        <v>20796.320220014142</v>
      </c>
      <c r="S239" s="18">
        <v>20758.158049298447</v>
      </c>
      <c r="T239" s="18">
        <v>20299.180590690787</v>
      </c>
      <c r="U239" s="18">
        <v>19543.157046512322</v>
      </c>
      <c r="V239" s="18">
        <v>19303.869922024733</v>
      </c>
      <c r="W239" s="18">
        <v>18437.48550577656</v>
      </c>
      <c r="X239" s="18">
        <v>16959.474948057952</v>
      </c>
      <c r="Y239" s="18">
        <v>15227.737525580955</v>
      </c>
      <c r="AA239" s="36">
        <f t="shared" si="3"/>
        <v>20892.241351813045</v>
      </c>
    </row>
    <row r="240" spans="1:27" ht="12" x14ac:dyDescent="0.25">
      <c r="A240" s="75">
        <v>42234</v>
      </c>
      <c r="B240" s="18">
        <v>13921.972441092639</v>
      </c>
      <c r="C240" s="18">
        <v>12884.373961633519</v>
      </c>
      <c r="D240" s="18">
        <v>12185.077968518925</v>
      </c>
      <c r="E240" s="18">
        <v>11764.262680626955</v>
      </c>
      <c r="F240" s="18">
        <v>11672.467188905423</v>
      </c>
      <c r="G240" s="18">
        <v>12253.151029795567</v>
      </c>
      <c r="H240" s="18">
        <v>13245.36746840359</v>
      </c>
      <c r="I240" s="18">
        <v>13685.779546663078</v>
      </c>
      <c r="J240" s="18">
        <v>14740.911996451028</v>
      </c>
      <c r="K240" s="18">
        <v>16569.601960746277</v>
      </c>
      <c r="L240" s="18">
        <v>18296.182333126562</v>
      </c>
      <c r="M240" s="18">
        <v>19846.391592199183</v>
      </c>
      <c r="N240" s="18">
        <v>20998.476583805379</v>
      </c>
      <c r="O240" s="18">
        <v>21920.557141098077</v>
      </c>
      <c r="P240" s="18">
        <v>22335.183968873989</v>
      </c>
      <c r="Q240" s="18">
        <v>22671.423635179824</v>
      </c>
      <c r="R240" s="18">
        <v>22725.056956185665</v>
      </c>
      <c r="S240" s="18">
        <v>22505.366622065594</v>
      </c>
      <c r="T240" s="18">
        <v>22028.8551931291</v>
      </c>
      <c r="U240" s="18">
        <v>21173.816287093701</v>
      </c>
      <c r="V240" s="18">
        <v>20834.482390729834</v>
      </c>
      <c r="W240" s="18">
        <v>19576.162167131301</v>
      </c>
      <c r="X240" s="18">
        <v>17770.163223261599</v>
      </c>
      <c r="Y240" s="18">
        <v>16181.791793473285</v>
      </c>
      <c r="AA240" s="36">
        <f t="shared" si="3"/>
        <v>22725.056956185665</v>
      </c>
    </row>
    <row r="241" spans="1:27" ht="12" x14ac:dyDescent="0.25">
      <c r="A241" s="75">
        <v>42235</v>
      </c>
      <c r="B241" s="18">
        <v>14639.83381455541</v>
      </c>
      <c r="C241" s="18">
        <v>13604.298155134977</v>
      </c>
      <c r="D241" s="18">
        <v>12858.588711149943</v>
      </c>
      <c r="E241" s="18">
        <v>12382.077282213448</v>
      </c>
      <c r="F241" s="18">
        <v>12237.67987950542</v>
      </c>
      <c r="G241" s="18">
        <v>12712.128488403228</v>
      </c>
      <c r="H241" s="18">
        <v>13729.098767475487</v>
      </c>
      <c r="I241" s="18">
        <v>14126.191624922565</v>
      </c>
      <c r="J241" s="18">
        <v>15238.051625774384</v>
      </c>
      <c r="K241" s="18">
        <v>16998.66852879299</v>
      </c>
      <c r="L241" s="18">
        <v>18560.223298078385</v>
      </c>
      <c r="M241" s="18">
        <v>20081.553076609398</v>
      </c>
      <c r="N241" s="18">
        <v>21283.145749144067</v>
      </c>
      <c r="O241" s="18">
        <v>22092.802614328368</v>
      </c>
      <c r="P241" s="18">
        <v>22566.219813206833</v>
      </c>
      <c r="Q241" s="18">
        <v>23132.463913826174</v>
      </c>
      <c r="R241" s="18">
        <v>23421.258719242232</v>
      </c>
      <c r="S241" s="18">
        <v>23126.275453710117</v>
      </c>
      <c r="T241" s="18">
        <v>22570.345453284204</v>
      </c>
      <c r="U241" s="18">
        <v>21597.725805043698</v>
      </c>
      <c r="V241" s="18">
        <v>21202.695767635309</v>
      </c>
      <c r="W241" s="18">
        <v>20022.762705506844</v>
      </c>
      <c r="X241" s="18">
        <v>18233.266321946634</v>
      </c>
      <c r="Y241" s="18">
        <v>16563.413500630217</v>
      </c>
      <c r="AA241" s="36">
        <f t="shared" si="3"/>
        <v>23421.258719242232</v>
      </c>
    </row>
    <row r="242" spans="1:27" ht="12" x14ac:dyDescent="0.25">
      <c r="A242" s="75">
        <v>42236</v>
      </c>
      <c r="B242" s="18">
        <v>15049.303592234604</v>
      </c>
      <c r="C242" s="18">
        <v>13999.328192543368</v>
      </c>
      <c r="D242" s="18">
        <v>13269.089898848481</v>
      </c>
      <c r="E242" s="18">
        <v>12719.348358538629</v>
      </c>
      <c r="F242" s="18">
        <v>12540.914425192279</v>
      </c>
      <c r="G242" s="18">
        <v>12958.635483026219</v>
      </c>
      <c r="H242" s="18">
        <v>13921.972441092639</v>
      </c>
      <c r="I242" s="18">
        <v>12833.834870685709</v>
      </c>
      <c r="J242" s="18">
        <v>15344.28685776672</v>
      </c>
      <c r="K242" s="18">
        <v>17116.249270998098</v>
      </c>
      <c r="L242" s="18">
        <v>18661.301479974005</v>
      </c>
      <c r="M242" s="18">
        <v>20271.332520168522</v>
      </c>
      <c r="N242" s="18">
        <v>21295.522669376183</v>
      </c>
      <c r="O242" s="18">
        <v>22278.456417810121</v>
      </c>
      <c r="P242" s="18">
        <v>22676.580685276542</v>
      </c>
      <c r="Q242" s="18">
        <v>22754.967846746615</v>
      </c>
      <c r="R242" s="18">
        <v>22724.025546166322</v>
      </c>
      <c r="S242" s="18">
        <v>22417.696770421433</v>
      </c>
      <c r="T242" s="18">
        <v>21753.468717964501</v>
      </c>
      <c r="U242" s="18">
        <v>20930.403522528737</v>
      </c>
      <c r="V242" s="18">
        <v>20559.095915565238</v>
      </c>
      <c r="W242" s="18">
        <v>19520.466026086775</v>
      </c>
      <c r="X242" s="18">
        <v>17901.15229571817</v>
      </c>
      <c r="Y242" s="18">
        <v>16228.205244343722</v>
      </c>
      <c r="AA242" s="36">
        <f t="shared" si="3"/>
        <v>22754.967846746615</v>
      </c>
    </row>
    <row r="243" spans="1:27" ht="12" x14ac:dyDescent="0.25">
      <c r="A243" s="75">
        <v>42237</v>
      </c>
      <c r="B243" s="18">
        <v>14916.251699739349</v>
      </c>
      <c r="C243" s="18">
        <v>13879.684630299573</v>
      </c>
      <c r="D243" s="18">
        <v>13145.320696527313</v>
      </c>
      <c r="E243" s="18">
        <v>12672.934907668192</v>
      </c>
      <c r="F243" s="18">
        <v>12481.092644070382</v>
      </c>
      <c r="G243" s="18">
        <v>12925.630362407241</v>
      </c>
      <c r="H243" s="18">
        <v>13945.694871537529</v>
      </c>
      <c r="I243" s="18">
        <v>14399.515280048476</v>
      </c>
      <c r="J243" s="18">
        <v>15530.972071267814</v>
      </c>
      <c r="K243" s="18">
        <v>17150.285801636419</v>
      </c>
      <c r="L243" s="18">
        <v>18778.882222179112</v>
      </c>
      <c r="M243" s="18">
        <v>20327.028661213048</v>
      </c>
      <c r="N243" s="18">
        <v>21419.291871697351</v>
      </c>
      <c r="O243" s="18">
        <v>22358.906399318879</v>
      </c>
      <c r="P243" s="18">
        <v>22883.894099164496</v>
      </c>
      <c r="Q243" s="18">
        <v>23415.070259126172</v>
      </c>
      <c r="R243" s="18">
        <v>23433.635639474349</v>
      </c>
      <c r="S243" s="18">
        <v>22656.983894909023</v>
      </c>
      <c r="T243" s="18">
        <v>21838.044339550634</v>
      </c>
      <c r="U243" s="18">
        <v>20706.587548331296</v>
      </c>
      <c r="V243" s="18">
        <v>20447.703633476187</v>
      </c>
      <c r="W243" s="18">
        <v>19300.775691966701</v>
      </c>
      <c r="X243" s="18">
        <v>17765.006173164886</v>
      </c>
      <c r="Y243" s="18">
        <v>16099.278991925841</v>
      </c>
      <c r="AA243" s="36">
        <f t="shared" si="3"/>
        <v>23433.635639474349</v>
      </c>
    </row>
    <row r="244" spans="1:27" ht="12" x14ac:dyDescent="0.25">
      <c r="A244" s="75">
        <v>42238</v>
      </c>
      <c r="B244" s="18">
        <v>14586.20049354957</v>
      </c>
      <c r="C244" s="18">
        <v>13601.203925076947</v>
      </c>
      <c r="D244" s="18">
        <v>12889.531011730234</v>
      </c>
      <c r="E244" s="18">
        <v>12438.804833277316</v>
      </c>
      <c r="F244" s="18">
        <v>12255.213849834252</v>
      </c>
      <c r="G244" s="18">
        <v>12674.997727706877</v>
      </c>
      <c r="H244" s="18">
        <v>13700.21928693388</v>
      </c>
      <c r="I244" s="18">
        <v>14138.568545154681</v>
      </c>
      <c r="J244" s="18">
        <v>15251.459956025845</v>
      </c>
      <c r="K244" s="18">
        <v>17026.516599315251</v>
      </c>
      <c r="L244" s="18">
        <v>18590.134188639335</v>
      </c>
      <c r="M244" s="18">
        <v>20070.207566396624</v>
      </c>
      <c r="N244" s="18">
        <v>21227.449608099541</v>
      </c>
      <c r="O244" s="18">
        <v>22052.57762357399</v>
      </c>
      <c r="P244" s="18">
        <v>22357.874989299537</v>
      </c>
      <c r="Q244" s="18">
        <v>23010.757531543692</v>
      </c>
      <c r="R244" s="18">
        <v>23178.877364696611</v>
      </c>
      <c r="S244" s="18">
        <v>22715.774266011576</v>
      </c>
      <c r="T244" s="18">
        <v>21962.844951891144</v>
      </c>
      <c r="U244" s="18">
        <v>20829.325340633121</v>
      </c>
      <c r="V244" s="18">
        <v>20213.573559085311</v>
      </c>
      <c r="W244" s="18">
        <v>19015.075116608674</v>
      </c>
      <c r="X244" s="18">
        <v>17622.671590495542</v>
      </c>
      <c r="Y244" s="18">
        <v>16218.922554169636</v>
      </c>
      <c r="AA244" s="36">
        <f t="shared" si="3"/>
        <v>23178.877364696611</v>
      </c>
    </row>
    <row r="245" spans="1:27" ht="12" x14ac:dyDescent="0.25">
      <c r="A245" s="75">
        <v>42239</v>
      </c>
      <c r="B245" s="18">
        <v>14808.985057727672</v>
      </c>
      <c r="C245" s="18">
        <v>13811.611569022931</v>
      </c>
      <c r="D245" s="18">
        <v>13004.017523877314</v>
      </c>
      <c r="E245" s="18">
        <v>12447.056113432061</v>
      </c>
      <c r="F245" s="18">
        <v>12101.533756952136</v>
      </c>
      <c r="G245" s="18">
        <v>12070.591456371843</v>
      </c>
      <c r="H245" s="18">
        <v>12230.460009370019</v>
      </c>
      <c r="I245" s="18">
        <v>12572.888135791914</v>
      </c>
      <c r="J245" s="18">
        <v>14160.228155560886</v>
      </c>
      <c r="K245" s="18">
        <v>16353.005856684234</v>
      </c>
      <c r="L245" s="18">
        <v>18181.695820979479</v>
      </c>
      <c r="M245" s="18">
        <v>19780.381350961226</v>
      </c>
      <c r="N245" s="18">
        <v>20979.911203457206</v>
      </c>
      <c r="O245" s="18">
        <v>21782.348198506108</v>
      </c>
      <c r="P245" s="18">
        <v>22141.278885237494</v>
      </c>
      <c r="Q245" s="18">
        <v>22431.105100672892</v>
      </c>
      <c r="R245" s="18">
        <v>22596.130703767783</v>
      </c>
      <c r="S245" s="18">
        <v>22365.094859434936</v>
      </c>
      <c r="T245" s="18">
        <v>21630.730925662676</v>
      </c>
      <c r="U245" s="18">
        <v>20545.687585313775</v>
      </c>
      <c r="V245" s="18">
        <v>20025.856935564872</v>
      </c>
      <c r="W245" s="18">
        <v>19061.488567479111</v>
      </c>
      <c r="X245" s="18">
        <v>17871.24140515722</v>
      </c>
      <c r="Y245" s="18">
        <v>16455.115448599197</v>
      </c>
      <c r="AA245" s="36">
        <f t="shared" si="3"/>
        <v>22596.130703767783</v>
      </c>
    </row>
    <row r="246" spans="1:27" ht="12" x14ac:dyDescent="0.25">
      <c r="A246" s="75">
        <v>42240</v>
      </c>
      <c r="B246" s="18">
        <v>15019.392701673656</v>
      </c>
      <c r="C246" s="18">
        <v>13948.789101595557</v>
      </c>
      <c r="D246" s="18">
        <v>13112.315575908337</v>
      </c>
      <c r="E246" s="18">
        <v>12532.663145037535</v>
      </c>
      <c r="F246" s="18">
        <v>12178.889508402865</v>
      </c>
      <c r="G246" s="18">
        <v>12042.743385849581</v>
      </c>
      <c r="H246" s="18">
        <v>12059.24594615907</v>
      </c>
      <c r="I246" s="18">
        <v>12275.842050221114</v>
      </c>
      <c r="J246" s="18">
        <v>13975.605762098477</v>
      </c>
      <c r="K246" s="18">
        <v>16138.472572660878</v>
      </c>
      <c r="L246" s="18">
        <v>17877.42986527328</v>
      </c>
      <c r="M246" s="18">
        <v>19638.046768291882</v>
      </c>
      <c r="N246" s="18">
        <v>21004.665043921439</v>
      </c>
      <c r="O246" s="18">
        <v>21970.064822026543</v>
      </c>
      <c r="P246" s="18">
        <v>22548.685842878003</v>
      </c>
      <c r="Q246" s="18">
        <v>22849.857568526175</v>
      </c>
      <c r="R246" s="18">
        <v>22880.799869106468</v>
      </c>
      <c r="S246" s="18">
        <v>22711.648625934205</v>
      </c>
      <c r="T246" s="18">
        <v>22030.918013167786</v>
      </c>
      <c r="U246" s="18">
        <v>21097.491945662314</v>
      </c>
      <c r="V246" s="18">
        <v>20690.084988021805</v>
      </c>
      <c r="W246" s="18">
        <v>19451.36155479079</v>
      </c>
      <c r="X246" s="18">
        <v>17854.738844847732</v>
      </c>
      <c r="Y246" s="18">
        <v>16273.587285194817</v>
      </c>
      <c r="AA246" s="36">
        <f t="shared" si="3"/>
        <v>22880.799869106468</v>
      </c>
    </row>
    <row r="247" spans="1:27" ht="12" x14ac:dyDescent="0.25">
      <c r="A247" s="75">
        <v>42241</v>
      </c>
      <c r="B247" s="18">
        <v>15023.518341751027</v>
      </c>
      <c r="C247" s="18">
        <v>13950.851921634245</v>
      </c>
      <c r="D247" s="18">
        <v>13327.880269951036</v>
      </c>
      <c r="E247" s="18">
        <v>12954.509842948848</v>
      </c>
      <c r="F247" s="18">
        <v>12932.850232542643</v>
      </c>
      <c r="G247" s="18">
        <v>13503.219973239356</v>
      </c>
      <c r="H247" s="18">
        <v>14560.415243065994</v>
      </c>
      <c r="I247" s="18">
        <v>14974.010660822561</v>
      </c>
      <c r="J247" s="18">
        <v>15742.411125233142</v>
      </c>
      <c r="K247" s="18">
        <v>17275.086413976929</v>
      </c>
      <c r="L247" s="18">
        <v>18750.002741637509</v>
      </c>
      <c r="M247" s="18">
        <v>20008.322965236042</v>
      </c>
      <c r="N247" s="18">
        <v>20788.068939859397</v>
      </c>
      <c r="O247" s="18">
        <v>21092.3348955656</v>
      </c>
      <c r="P247" s="18">
        <v>21159.376546822899</v>
      </c>
      <c r="Q247" s="18">
        <v>21140.811166474723</v>
      </c>
      <c r="R247" s="18">
        <v>21201.664357615962</v>
      </c>
      <c r="S247" s="18">
        <v>20963.408643147715</v>
      </c>
      <c r="T247" s="18">
        <v>20252.767139820349</v>
      </c>
      <c r="U247" s="18">
        <v>19592.664727440788</v>
      </c>
      <c r="V247" s="18">
        <v>19424.544894287868</v>
      </c>
      <c r="W247" s="18">
        <v>18273.491312701015</v>
      </c>
      <c r="X247" s="18">
        <v>16852.208306046276</v>
      </c>
      <c r="Y247" s="18">
        <v>15233.925985697013</v>
      </c>
      <c r="AA247" s="36">
        <f t="shared" si="3"/>
        <v>21201.664357615962</v>
      </c>
    </row>
    <row r="248" spans="1:27" ht="12" x14ac:dyDescent="0.25">
      <c r="A248" s="75">
        <v>42242</v>
      </c>
      <c r="B248" s="18">
        <v>14063.275613742639</v>
      </c>
      <c r="C248" s="18">
        <v>13220.613627939358</v>
      </c>
      <c r="D248" s="18">
        <v>12627.552866817097</v>
      </c>
      <c r="E248" s="18">
        <v>12274.810640201769</v>
      </c>
      <c r="F248" s="18">
        <v>12210.8632190025</v>
      </c>
      <c r="G248" s="18">
        <v>12746.165019041549</v>
      </c>
      <c r="H248" s="18">
        <v>13825.019899274392</v>
      </c>
      <c r="I248" s="18">
        <v>14216.955706624754</v>
      </c>
      <c r="J248" s="18">
        <v>15070.963202640809</v>
      </c>
      <c r="K248" s="18">
        <v>16644.894892158321</v>
      </c>
      <c r="L248" s="18">
        <v>18014.607397845906</v>
      </c>
      <c r="M248" s="18">
        <v>19252.299421057578</v>
      </c>
      <c r="N248" s="18">
        <v>20114.558197228376</v>
      </c>
      <c r="O248" s="18">
        <v>20875.738791503558</v>
      </c>
      <c r="P248" s="18">
        <v>21385.25534105903</v>
      </c>
      <c r="Q248" s="18">
        <v>21792.662298699539</v>
      </c>
      <c r="R248" s="18">
        <v>22001.007122606836</v>
      </c>
      <c r="S248" s="18">
        <v>21822.573189260485</v>
      </c>
      <c r="T248" s="18">
        <v>21210.94704779005</v>
      </c>
      <c r="U248" s="18">
        <v>20279.583800323267</v>
      </c>
      <c r="V248" s="18">
        <v>19939.218493940058</v>
      </c>
      <c r="W248" s="18">
        <v>18784.03927227583</v>
      </c>
      <c r="X248" s="18">
        <v>17021.359549218538</v>
      </c>
      <c r="Y248" s="18">
        <v>15448.45926972037</v>
      </c>
      <c r="AA248" s="36">
        <f t="shared" si="3"/>
        <v>22001.007122606836</v>
      </c>
    </row>
    <row r="249" spans="1:27" ht="12" x14ac:dyDescent="0.25">
      <c r="A249" s="75">
        <v>42243</v>
      </c>
      <c r="B249" s="18">
        <v>13924.035261131325</v>
      </c>
      <c r="C249" s="18">
        <v>12903.970752001038</v>
      </c>
      <c r="D249" s="18">
        <v>12160.32412805469</v>
      </c>
      <c r="E249" s="18">
        <v>11710.629359621116</v>
      </c>
      <c r="F249" s="18">
        <v>11543.54093648754</v>
      </c>
      <c r="G249" s="18">
        <v>12009.738265230604</v>
      </c>
      <c r="H249" s="18">
        <v>13065.902125037897</v>
      </c>
      <c r="I249" s="18">
        <v>13424.832811769284</v>
      </c>
      <c r="J249" s="18">
        <v>14414.986430338622</v>
      </c>
      <c r="K249" s="18">
        <v>16138.472572660878</v>
      </c>
      <c r="L249" s="18">
        <v>17621.640180476199</v>
      </c>
      <c r="M249" s="18">
        <v>19028.483446860133</v>
      </c>
      <c r="N249" s="18">
        <v>20144.469087789326</v>
      </c>
      <c r="O249" s="18">
        <v>21043.858624656474</v>
      </c>
      <c r="P249" s="18">
        <v>21731.809107558296</v>
      </c>
      <c r="Q249" s="18">
        <v>22220.69745672691</v>
      </c>
      <c r="R249" s="18">
        <v>22507.42944210428</v>
      </c>
      <c r="S249" s="18">
        <v>22328.995508757929</v>
      </c>
      <c r="T249" s="18">
        <v>21728.714877500268</v>
      </c>
      <c r="U249" s="18">
        <v>20732.372798814871</v>
      </c>
      <c r="V249" s="18">
        <v>20406.447232702463</v>
      </c>
      <c r="W249" s="18">
        <v>19241.985320864147</v>
      </c>
      <c r="X249" s="18">
        <v>17552.535709180214</v>
      </c>
      <c r="Y249" s="18">
        <v>16015.734780359053</v>
      </c>
      <c r="AA249" s="36">
        <f t="shared" si="3"/>
        <v>22507.42944210428</v>
      </c>
    </row>
    <row r="250" spans="1:27" ht="12" x14ac:dyDescent="0.25">
      <c r="A250" s="75">
        <v>42244</v>
      </c>
      <c r="B250" s="18">
        <v>14591.357543646285</v>
      </c>
      <c r="C250" s="18">
        <v>13603.266745115632</v>
      </c>
      <c r="D250" s="18">
        <v>12866.839991304687</v>
      </c>
      <c r="E250" s="18">
        <v>12373.826002058704</v>
      </c>
      <c r="F250" s="18">
        <v>12169.606818228778</v>
      </c>
      <c r="G250" s="18">
        <v>12636.835556991184</v>
      </c>
      <c r="H250" s="18">
        <v>13735.287227591545</v>
      </c>
      <c r="I250" s="18">
        <v>14136.505725115996</v>
      </c>
      <c r="J250" s="18">
        <v>15092.622813047014</v>
      </c>
      <c r="K250" s="18">
        <v>16468.523778850657</v>
      </c>
      <c r="L250" s="18">
        <v>17541.190198967441</v>
      </c>
      <c r="M250" s="18">
        <v>18449.862426008676</v>
      </c>
      <c r="N250" s="18">
        <v>19483.335265390426</v>
      </c>
      <c r="O250" s="18">
        <v>20522.996564888228</v>
      </c>
      <c r="P250" s="18">
        <v>21456.4226323937</v>
      </c>
      <c r="Q250" s="18">
        <v>22036.075063264499</v>
      </c>
      <c r="R250" s="18">
        <v>22288.770518003552</v>
      </c>
      <c r="S250" s="18">
        <v>21856.609719898806</v>
      </c>
      <c r="T250" s="18">
        <v>20968.565693244433</v>
      </c>
      <c r="U250" s="18">
        <v>20240.390219588229</v>
      </c>
      <c r="V250" s="18">
        <v>19793.789681212686</v>
      </c>
      <c r="W250" s="18">
        <v>18555.066247981667</v>
      </c>
      <c r="X250" s="18">
        <v>17041.9877496054</v>
      </c>
      <c r="Y250" s="18">
        <v>15559.851551809419</v>
      </c>
      <c r="AA250" s="36">
        <f t="shared" si="3"/>
        <v>22288.770518003552</v>
      </c>
    </row>
    <row r="251" spans="1:27" ht="12" x14ac:dyDescent="0.25">
      <c r="A251" s="75">
        <v>42245</v>
      </c>
      <c r="B251" s="18">
        <v>14110.720474632419</v>
      </c>
      <c r="C251" s="18">
        <v>13180.388637184979</v>
      </c>
      <c r="D251" s="18">
        <v>12545.040065269652</v>
      </c>
      <c r="E251" s="18">
        <v>12105.659397029509</v>
      </c>
      <c r="F251" s="18">
        <v>11988.0786548244</v>
      </c>
      <c r="G251" s="18">
        <v>12466.652903799579</v>
      </c>
      <c r="H251" s="18">
        <v>13571.293034515998</v>
      </c>
      <c r="I251" s="18">
        <v>14106.594834555046</v>
      </c>
      <c r="J251" s="18">
        <v>15198.858045039347</v>
      </c>
      <c r="K251" s="18">
        <v>16982.165968483499</v>
      </c>
      <c r="L251" s="18">
        <v>18613.856619084225</v>
      </c>
      <c r="M251" s="18">
        <v>19823.700571773636</v>
      </c>
      <c r="N251" s="18">
        <v>20694.210628099179</v>
      </c>
      <c r="O251" s="18">
        <v>21514.181593476911</v>
      </c>
      <c r="P251" s="18">
        <v>22089.70838427034</v>
      </c>
      <c r="Q251" s="18">
        <v>22413.571130344062</v>
      </c>
      <c r="R251" s="18">
        <v>22305.273078313039</v>
      </c>
      <c r="S251" s="18">
        <v>21590.505934908299</v>
      </c>
      <c r="T251" s="18">
        <v>20672.551017692975</v>
      </c>
      <c r="U251" s="18">
        <v>19753.564690458305</v>
      </c>
      <c r="V251" s="18">
        <v>19401.853873862321</v>
      </c>
      <c r="W251" s="18">
        <v>18324.030403648823</v>
      </c>
      <c r="X251" s="18">
        <v>17058.490309914887</v>
      </c>
      <c r="Y251" s="18">
        <v>15866.180327554308</v>
      </c>
      <c r="AA251" s="36">
        <f t="shared" si="3"/>
        <v>22413.571130344062</v>
      </c>
    </row>
    <row r="252" spans="1:27" ht="12" x14ac:dyDescent="0.25">
      <c r="A252" s="75">
        <v>42246</v>
      </c>
      <c r="B252" s="18">
        <v>14672.838935174386</v>
      </c>
      <c r="C252" s="18">
        <v>13740.444277688261</v>
      </c>
      <c r="D252" s="18">
        <v>13057.650844883154</v>
      </c>
      <c r="E252" s="18">
        <v>12559.479805540455</v>
      </c>
      <c r="F252" s="18">
        <v>12341.852291459069</v>
      </c>
      <c r="G252" s="18">
        <v>12549.165705347024</v>
      </c>
      <c r="H252" s="18">
        <v>12623.427226739725</v>
      </c>
      <c r="I252" s="18">
        <v>12882.311141594833</v>
      </c>
      <c r="J252" s="18">
        <v>14213.861476566724</v>
      </c>
      <c r="K252" s="18">
        <v>16259.147544924015</v>
      </c>
      <c r="L252" s="18">
        <v>17974.382407091525</v>
      </c>
      <c r="M252" s="18">
        <v>19563.785246899184</v>
      </c>
      <c r="N252" s="18">
        <v>20613.760646590417</v>
      </c>
      <c r="O252" s="18">
        <v>21418.260461678008</v>
      </c>
      <c r="P252" s="18">
        <v>22011.321222800267</v>
      </c>
      <c r="Q252" s="18">
        <v>22266.079497578005</v>
      </c>
      <c r="R252" s="18">
        <v>22231.011556920337</v>
      </c>
      <c r="S252" s="18">
        <v>21618.354005430559</v>
      </c>
      <c r="T252" s="18">
        <v>20534.342075101002</v>
      </c>
      <c r="U252" s="18">
        <v>19598.853187556848</v>
      </c>
      <c r="V252" s="18">
        <v>19250.236601018893</v>
      </c>
      <c r="W252" s="18">
        <v>18222.952221753203</v>
      </c>
      <c r="X252" s="18">
        <v>17065.71018005029</v>
      </c>
      <c r="Y252" s="18">
        <v>15943.536079005038</v>
      </c>
      <c r="AA252" s="36">
        <f t="shared" si="3"/>
        <v>22266.079497578005</v>
      </c>
    </row>
    <row r="253" spans="1:27" ht="12" x14ac:dyDescent="0.25">
      <c r="A253" s="75">
        <v>42247</v>
      </c>
      <c r="B253" s="18">
        <v>14714.09533594811</v>
      </c>
      <c r="C253" s="18">
        <v>13706.40774704994</v>
      </c>
      <c r="D253" s="18">
        <v>12942.13292271673</v>
      </c>
      <c r="E253" s="18">
        <v>12476.96700399301</v>
      </c>
      <c r="F253" s="18">
        <v>12146.915797803231</v>
      </c>
      <c r="G253" s="18">
        <v>12002.518395095201</v>
      </c>
      <c r="H253" s="18">
        <v>12090.188246739363</v>
      </c>
      <c r="I253" s="18">
        <v>12330.506781246295</v>
      </c>
      <c r="J253" s="18">
        <v>13893.092960551034</v>
      </c>
      <c r="K253" s="18">
        <v>16106.498862061242</v>
      </c>
      <c r="L253" s="18">
        <v>17736.126692623278</v>
      </c>
      <c r="M253" s="18">
        <v>19162.566749374731</v>
      </c>
      <c r="N253" s="18">
        <v>20325.997251193705</v>
      </c>
      <c r="O253" s="18">
        <v>21111.931685933116</v>
      </c>
      <c r="P253" s="18">
        <v>21460.548272471071</v>
      </c>
      <c r="Q253" s="18">
        <v>21572.971964579465</v>
      </c>
      <c r="R253" s="18">
        <v>21337.810480169246</v>
      </c>
      <c r="S253" s="18">
        <v>20876.770201522901</v>
      </c>
      <c r="T253" s="18">
        <v>19898.993503185677</v>
      </c>
      <c r="U253" s="18">
        <v>18971.755895796265</v>
      </c>
      <c r="V253" s="18">
        <v>18695.338010612326</v>
      </c>
      <c r="W253" s="18">
        <v>17725.812592429847</v>
      </c>
      <c r="X253" s="18">
        <v>16540.722480204669</v>
      </c>
      <c r="Y253" s="18">
        <v>15284.465076644823</v>
      </c>
      <c r="AA253" s="36">
        <f t="shared" si="3"/>
        <v>21572.971964579465</v>
      </c>
    </row>
    <row r="254" spans="1:27" ht="12" x14ac:dyDescent="0.25">
      <c r="A254" s="75">
        <v>42248</v>
      </c>
      <c r="B254" s="18">
        <v>14092.155094284244</v>
      </c>
      <c r="C254" s="18">
        <v>13265.995668790452</v>
      </c>
      <c r="D254" s="18">
        <v>12630.647096875125</v>
      </c>
      <c r="E254" s="18">
        <v>12155.167077957974</v>
      </c>
      <c r="F254" s="18">
        <v>11999.424165037173</v>
      </c>
      <c r="G254" s="18">
        <v>12092.251066778048</v>
      </c>
      <c r="H254" s="18">
        <v>12374.857412078047</v>
      </c>
      <c r="I254" s="18">
        <v>12502.752254476587</v>
      </c>
      <c r="J254" s="18">
        <v>13970.448712001762</v>
      </c>
      <c r="K254" s="18">
        <v>16156.006542989709</v>
      </c>
      <c r="L254" s="18">
        <v>17953.754206704663</v>
      </c>
      <c r="M254" s="18">
        <v>19647.329458465971</v>
      </c>
      <c r="N254" s="18">
        <v>20574.567065855383</v>
      </c>
      <c r="O254" s="18">
        <v>21277.98869904735</v>
      </c>
      <c r="P254" s="18">
        <v>21880.332150343696</v>
      </c>
      <c r="Q254" s="18">
        <v>22085.582744192969</v>
      </c>
      <c r="R254" s="18">
        <v>21920.557141098077</v>
      </c>
      <c r="S254" s="18">
        <v>21504.898903302823</v>
      </c>
      <c r="T254" s="18">
        <v>20793.22598995611</v>
      </c>
      <c r="U254" s="18">
        <v>19911.370423417793</v>
      </c>
      <c r="V254" s="18">
        <v>19638.046768291882</v>
      </c>
      <c r="W254" s="18">
        <v>18488.024596724372</v>
      </c>
      <c r="X254" s="18">
        <v>16936.783927632405</v>
      </c>
      <c r="Y254" s="18">
        <v>15487.652850455406</v>
      </c>
      <c r="AA254" s="36">
        <f t="shared" si="3"/>
        <v>22085.582744192969</v>
      </c>
    </row>
    <row r="255" spans="1:27" ht="12" x14ac:dyDescent="0.25">
      <c r="A255" s="75">
        <v>42249</v>
      </c>
      <c r="B255" s="18">
        <v>14120.003164806507</v>
      </c>
      <c r="C255" s="18">
        <v>13155.634796720744</v>
      </c>
      <c r="D255" s="18">
        <v>12472.841363915637</v>
      </c>
      <c r="E255" s="18">
        <v>12068.528636333158</v>
      </c>
      <c r="F255" s="18">
        <v>11931.351103760531</v>
      </c>
      <c r="G255" s="18">
        <v>12408.893942716368</v>
      </c>
      <c r="H255" s="18">
        <v>13449.586652233516</v>
      </c>
      <c r="I255" s="18">
        <v>13862.150659970741</v>
      </c>
      <c r="J255" s="18">
        <v>14762.571606857233</v>
      </c>
      <c r="K255" s="18">
        <v>16408.70199772876</v>
      </c>
      <c r="L255" s="18">
        <v>17855.770254867075</v>
      </c>
      <c r="M255" s="18">
        <v>19323.466712392248</v>
      </c>
      <c r="N255" s="18">
        <v>20355.908141754655</v>
      </c>
      <c r="O255" s="18">
        <v>20986.099663573263</v>
      </c>
      <c r="P255" s="18">
        <v>21660.641816223626</v>
      </c>
      <c r="Q255" s="18">
        <v>22049.483393515959</v>
      </c>
      <c r="R255" s="18">
        <v>22130.964785044063</v>
      </c>
      <c r="S255" s="18">
        <v>21776.159738390048</v>
      </c>
      <c r="T255" s="18">
        <v>20980.942613476549</v>
      </c>
      <c r="U255" s="18">
        <v>20094.961406860861</v>
      </c>
      <c r="V255" s="18">
        <v>19571.005117034583</v>
      </c>
      <c r="W255" s="18">
        <v>18129.093909992986</v>
      </c>
      <c r="X255" s="18">
        <v>16432.42442817365</v>
      </c>
      <c r="Y255" s="18">
        <v>14768.760066973291</v>
      </c>
      <c r="AA255" s="36">
        <f t="shared" si="3"/>
        <v>22130.964785044063</v>
      </c>
    </row>
    <row r="256" spans="1:27" ht="12" x14ac:dyDescent="0.25">
      <c r="A256" s="75">
        <v>42250</v>
      </c>
      <c r="B256" s="18">
        <v>13373.262310802131</v>
      </c>
      <c r="C256" s="18">
        <v>12423.333682987171</v>
      </c>
      <c r="D256" s="18">
        <v>11805.519081400676</v>
      </c>
      <c r="E256" s="18">
        <v>11400.174943798855</v>
      </c>
      <c r="F256" s="18">
        <v>11291.876891767834</v>
      </c>
      <c r="G256" s="18">
        <v>11775.608190839728</v>
      </c>
      <c r="H256" s="18">
        <v>12899.845111923665</v>
      </c>
      <c r="I256" s="18">
        <v>13311.377709641547</v>
      </c>
      <c r="J256" s="18">
        <v>14149.914055367455</v>
      </c>
      <c r="K256" s="18">
        <v>15591.825262409055</v>
      </c>
      <c r="L256" s="18">
        <v>16593.324391191167</v>
      </c>
      <c r="M256" s="18">
        <v>17637.111330766344</v>
      </c>
      <c r="N256" s="18">
        <v>18620.045079200281</v>
      </c>
      <c r="O256" s="18">
        <v>19646.298048446628</v>
      </c>
      <c r="P256" s="18">
        <v>20379.630572199545</v>
      </c>
      <c r="Q256" s="18">
        <v>20624.074746783848</v>
      </c>
      <c r="R256" s="18">
        <v>20771.566379549906</v>
      </c>
      <c r="S256" s="18">
        <v>20427.075433089325</v>
      </c>
      <c r="T256" s="18">
        <v>19812.355061560862</v>
      </c>
      <c r="U256" s="18">
        <v>19007.855246473271</v>
      </c>
      <c r="V256" s="18">
        <v>18760.31684183094</v>
      </c>
      <c r="W256" s="18">
        <v>17659.802351191891</v>
      </c>
      <c r="X256" s="18">
        <v>16158.069363028395</v>
      </c>
      <c r="Y256" s="18">
        <v>14524.315892388986</v>
      </c>
      <c r="AA256" s="36">
        <f t="shared" si="3"/>
        <v>20771.566379549906</v>
      </c>
    </row>
    <row r="257" spans="1:27" ht="12" x14ac:dyDescent="0.25">
      <c r="A257" s="75">
        <v>42251</v>
      </c>
      <c r="B257" s="18">
        <v>13184.514277262349</v>
      </c>
      <c r="C257" s="18">
        <v>12242.836929602136</v>
      </c>
      <c r="D257" s="18">
        <v>11628.116558073671</v>
      </c>
      <c r="E257" s="18">
        <v>11248.557670955424</v>
      </c>
      <c r="F257" s="18">
        <v>11144.385259001776</v>
      </c>
      <c r="G257" s="18">
        <v>11623.990917996298</v>
      </c>
      <c r="H257" s="18">
        <v>12789.484239853957</v>
      </c>
      <c r="I257" s="18">
        <v>13184.514277262349</v>
      </c>
      <c r="J257" s="18">
        <v>13794.077598694099</v>
      </c>
      <c r="K257" s="18">
        <v>15070.963202640809</v>
      </c>
      <c r="L257" s="18">
        <v>16405.607767670728</v>
      </c>
      <c r="M257" s="18">
        <v>17499.933798193717</v>
      </c>
      <c r="N257" s="18">
        <v>18406.543205196267</v>
      </c>
      <c r="O257" s="18">
        <v>19253.330831076921</v>
      </c>
      <c r="P257" s="18">
        <v>19607.10446771159</v>
      </c>
      <c r="Q257" s="18">
        <v>19755.627510496994</v>
      </c>
      <c r="R257" s="18">
        <v>19933.030033823998</v>
      </c>
      <c r="S257" s="18">
        <v>19664.863428794804</v>
      </c>
      <c r="T257" s="18">
        <v>19178.03789966488</v>
      </c>
      <c r="U257" s="18">
        <v>18730.40595126999</v>
      </c>
      <c r="V257" s="18">
        <v>18602.511108871451</v>
      </c>
      <c r="W257" s="18">
        <v>17497.870978155031</v>
      </c>
      <c r="X257" s="18">
        <v>15977.572609643359</v>
      </c>
      <c r="Y257" s="18">
        <v>14531.535762524387</v>
      </c>
      <c r="AA257" s="36">
        <f t="shared" si="3"/>
        <v>19933.030033823998</v>
      </c>
    </row>
    <row r="258" spans="1:27" ht="12" x14ac:dyDescent="0.25">
      <c r="A258" s="75">
        <v>42252</v>
      </c>
      <c r="B258" s="18">
        <v>13211.330937765269</v>
      </c>
      <c r="C258" s="18">
        <v>12314.004220936806</v>
      </c>
      <c r="D258" s="18">
        <v>11742.60307022075</v>
      </c>
      <c r="E258" s="18">
        <v>11384.703793508708</v>
      </c>
      <c r="F258" s="18">
        <v>11327.97624244484</v>
      </c>
      <c r="G258" s="18">
        <v>11827.178691806881</v>
      </c>
      <c r="H258" s="18">
        <v>13044.242514631693</v>
      </c>
      <c r="I258" s="18">
        <v>13469.183442601035</v>
      </c>
      <c r="J258" s="18">
        <v>14363.415929371469</v>
      </c>
      <c r="K258" s="18">
        <v>15995.106579972191</v>
      </c>
      <c r="L258" s="18">
        <v>17553.567119199557</v>
      </c>
      <c r="M258" s="18">
        <v>18934.625135099915</v>
      </c>
      <c r="N258" s="18">
        <v>20089.804356764143</v>
      </c>
      <c r="O258" s="18">
        <v>20957.220183031659</v>
      </c>
      <c r="P258" s="18">
        <v>21446.108532200269</v>
      </c>
      <c r="Q258" s="18">
        <v>21476.019422761219</v>
      </c>
      <c r="R258" s="18">
        <v>21003.633633902096</v>
      </c>
      <c r="S258" s="18">
        <v>20050.610776029109</v>
      </c>
      <c r="T258" s="18">
        <v>19038.797547053564</v>
      </c>
      <c r="U258" s="18">
        <v>18348.784244113056</v>
      </c>
      <c r="V258" s="18">
        <v>17943.440106511232</v>
      </c>
      <c r="W258" s="18">
        <v>16919.249957303575</v>
      </c>
      <c r="X258" s="18">
        <v>15789.855986122922</v>
      </c>
      <c r="Y258" s="18">
        <v>14674.901755213074</v>
      </c>
      <c r="AA258" s="36">
        <f t="shared" si="3"/>
        <v>21476.019422761219</v>
      </c>
    </row>
    <row r="259" spans="1:27" ht="12" x14ac:dyDescent="0.25">
      <c r="A259" s="75">
        <v>42253</v>
      </c>
      <c r="B259" s="18">
        <v>13500.125743181326</v>
      </c>
      <c r="C259" s="18">
        <v>12724.505408635345</v>
      </c>
      <c r="D259" s="18">
        <v>12121.130547319653</v>
      </c>
      <c r="E259" s="18">
        <v>11704.440899505058</v>
      </c>
      <c r="F259" s="18">
        <v>11503.31594573316</v>
      </c>
      <c r="G259" s="18">
        <v>11500.22171567513</v>
      </c>
      <c r="H259" s="18">
        <v>11750.854350375495</v>
      </c>
      <c r="I259" s="18">
        <v>12159.292718035347</v>
      </c>
      <c r="J259" s="18">
        <v>13446.492422175488</v>
      </c>
      <c r="K259" s="18">
        <v>15126.659343685335</v>
      </c>
      <c r="L259" s="18">
        <v>16412.827637806131</v>
      </c>
      <c r="M259" s="18">
        <v>17382.353055988609</v>
      </c>
      <c r="N259" s="18">
        <v>17945.502926549922</v>
      </c>
      <c r="O259" s="18">
        <v>17872.272815176562</v>
      </c>
      <c r="P259" s="18">
        <v>17694.870291849555</v>
      </c>
      <c r="Q259" s="18">
        <v>17461.771627478025</v>
      </c>
      <c r="R259" s="18">
        <v>17008.982628986421</v>
      </c>
      <c r="S259" s="18">
        <v>16644.894892158321</v>
      </c>
      <c r="T259" s="18">
        <v>16218.922554169636</v>
      </c>
      <c r="U259" s="18">
        <v>15998.200810030221</v>
      </c>
      <c r="V259" s="18">
        <v>16000.263630068906</v>
      </c>
      <c r="W259" s="18">
        <v>15378.323388405041</v>
      </c>
      <c r="X259" s="18">
        <v>14609.92292399446</v>
      </c>
      <c r="Y259" s="18">
        <v>13737.350047630231</v>
      </c>
      <c r="AA259" s="36">
        <f t="shared" si="3"/>
        <v>17945.502926549922</v>
      </c>
    </row>
    <row r="260" spans="1:27" ht="12" x14ac:dyDescent="0.25">
      <c r="A260" s="75">
        <v>42254</v>
      </c>
      <c r="B260" s="18">
        <v>12761.636169331696</v>
      </c>
      <c r="C260" s="18">
        <v>11887.000472928779</v>
      </c>
      <c r="D260" s="18">
        <v>11288.782661709804</v>
      </c>
      <c r="E260" s="18">
        <v>10873.124423914551</v>
      </c>
      <c r="F260" s="18">
        <v>10715.318690955062</v>
      </c>
      <c r="G260" s="18">
        <v>10743.166761477325</v>
      </c>
      <c r="H260" s="18">
        <v>10958.731455520025</v>
      </c>
      <c r="I260" s="18">
        <v>11237.212160742651</v>
      </c>
      <c r="J260" s="18">
        <v>12465.621493780236</v>
      </c>
      <c r="K260" s="18">
        <v>14050.89869351052</v>
      </c>
      <c r="L260" s="18">
        <v>15465.993240049202</v>
      </c>
      <c r="M260" s="18">
        <v>16862.522406239706</v>
      </c>
      <c r="N260" s="18">
        <v>17992.947787439702</v>
      </c>
      <c r="O260" s="18">
        <v>18762.379661869625</v>
      </c>
      <c r="P260" s="18">
        <v>19119.247528562322</v>
      </c>
      <c r="Q260" s="18">
        <v>18875.834763997362</v>
      </c>
      <c r="R260" s="18">
        <v>18446.768195950648</v>
      </c>
      <c r="S260" s="18">
        <v>17851.6446147897</v>
      </c>
      <c r="T260" s="18">
        <v>16960.506358077295</v>
      </c>
      <c r="U260" s="18">
        <v>16668.617322603212</v>
      </c>
      <c r="V260" s="18">
        <v>16655.208992351749</v>
      </c>
      <c r="W260" s="18">
        <v>15793.981626200295</v>
      </c>
      <c r="X260" s="18">
        <v>14575.886393356139</v>
      </c>
      <c r="Y260" s="18">
        <v>13284.561049138627</v>
      </c>
      <c r="AA260" s="36">
        <f t="shared" si="3"/>
        <v>19119.247528562322</v>
      </c>
    </row>
    <row r="261" spans="1:27" ht="12" x14ac:dyDescent="0.25">
      <c r="A261" s="75">
        <v>42255</v>
      </c>
      <c r="B261" s="18">
        <v>12221.177319195931</v>
      </c>
      <c r="C261" s="18">
        <v>11497.127485617102</v>
      </c>
      <c r="D261" s="18">
        <v>10933.97761505579</v>
      </c>
      <c r="E261" s="18">
        <v>10594.643718691923</v>
      </c>
      <c r="F261" s="18">
        <v>10572.98410828572</v>
      </c>
      <c r="G261" s="18">
        <v>11179.45319965944</v>
      </c>
      <c r="H261" s="18">
        <v>12339.789471420383</v>
      </c>
      <c r="I261" s="18">
        <v>12769.887449486439</v>
      </c>
      <c r="J261" s="18">
        <v>13467.120622562348</v>
      </c>
      <c r="K261" s="18">
        <v>15100.874093201757</v>
      </c>
      <c r="L261" s="18">
        <v>16738.753203918539</v>
      </c>
      <c r="M261" s="18">
        <v>18159.004800553932</v>
      </c>
      <c r="N261" s="18">
        <v>19273.959031463783</v>
      </c>
      <c r="O261" s="18">
        <v>20113.526787209034</v>
      </c>
      <c r="P261" s="18">
        <v>20725.152928679468</v>
      </c>
      <c r="Q261" s="18">
        <v>20980.942613476549</v>
      </c>
      <c r="R261" s="18">
        <v>20953.094542954284</v>
      </c>
      <c r="S261" s="18">
        <v>20723.090108640783</v>
      </c>
      <c r="T261" s="18">
        <v>19875.271072740787</v>
      </c>
      <c r="U261" s="18">
        <v>19391.53977366889</v>
      </c>
      <c r="V261" s="18">
        <v>19054.268697343712</v>
      </c>
      <c r="W261" s="18">
        <v>17827.92218434481</v>
      </c>
      <c r="X261" s="18">
        <v>16304.52958577511</v>
      </c>
      <c r="Y261" s="18">
        <v>14778.042757147379</v>
      </c>
      <c r="AA261" s="36">
        <f t="shared" si="3"/>
        <v>20980.942613476549</v>
      </c>
    </row>
    <row r="262" spans="1:27" ht="12" x14ac:dyDescent="0.25">
      <c r="A262" s="75">
        <v>42256</v>
      </c>
      <c r="B262" s="18">
        <v>13446.492422175488</v>
      </c>
      <c r="C262" s="18">
        <v>12484.186874128411</v>
      </c>
      <c r="D262" s="18">
        <v>11876.686372735348</v>
      </c>
      <c r="E262" s="18">
        <v>11488.876205462357</v>
      </c>
      <c r="F262" s="18">
        <v>11329.007652464183</v>
      </c>
      <c r="G262" s="18">
        <v>11794.173571187903</v>
      </c>
      <c r="H262" s="18">
        <v>12923.567542368555</v>
      </c>
      <c r="I262" s="18">
        <v>13327.880269951036</v>
      </c>
      <c r="J262" s="18">
        <v>14030.27049312366</v>
      </c>
      <c r="K262" s="18">
        <v>15498.99836066818</v>
      </c>
      <c r="L262" s="18">
        <v>17018.26531916051</v>
      </c>
      <c r="M262" s="18">
        <v>18365.286804422547</v>
      </c>
      <c r="N262" s="18">
        <v>19485.398085429111</v>
      </c>
      <c r="O262" s="18">
        <v>20452.860683572901</v>
      </c>
      <c r="P262" s="18">
        <v>20891.209941793702</v>
      </c>
      <c r="Q262" s="18">
        <v>21353.281630459394</v>
      </c>
      <c r="R262" s="18">
        <v>21240.857938351</v>
      </c>
      <c r="S262" s="18">
        <v>20750.938179163048</v>
      </c>
      <c r="T262" s="18">
        <v>19950.564004152831</v>
      </c>
      <c r="U262" s="18">
        <v>19299.744281947358</v>
      </c>
      <c r="V262" s="18">
        <v>18844.892463417069</v>
      </c>
      <c r="W262" s="18">
        <v>17485.494057922915</v>
      </c>
      <c r="X262" s="18">
        <v>15903.311088250659</v>
      </c>
      <c r="Y262" s="18">
        <v>14394.35822995176</v>
      </c>
      <c r="AA262" s="36">
        <f t="shared" si="3"/>
        <v>21353.281630459394</v>
      </c>
    </row>
    <row r="263" spans="1:27" ht="12" x14ac:dyDescent="0.25">
      <c r="A263" s="75">
        <v>42257</v>
      </c>
      <c r="B263" s="18">
        <v>13152.540566662716</v>
      </c>
      <c r="C263" s="18">
        <v>12332.569601284982</v>
      </c>
      <c r="D263" s="18">
        <v>11780.765240936444</v>
      </c>
      <c r="E263" s="18">
        <v>11387.798023566738</v>
      </c>
      <c r="F263" s="18">
        <v>11303.222401980607</v>
      </c>
      <c r="G263" s="18">
        <v>11837.492792000312</v>
      </c>
      <c r="H263" s="18">
        <v>12988.546373587169</v>
      </c>
      <c r="I263" s="18">
        <v>13363.979620628043</v>
      </c>
      <c r="J263" s="18">
        <v>14055.024333587893</v>
      </c>
      <c r="K263" s="18">
        <v>15356.663777998836</v>
      </c>
      <c r="L263" s="18">
        <v>16837.768565775474</v>
      </c>
      <c r="M263" s="18">
        <v>18028.015728097365</v>
      </c>
      <c r="N263" s="18">
        <v>19067.677027595171</v>
      </c>
      <c r="O263" s="18">
        <v>19957.78387428823</v>
      </c>
      <c r="P263" s="18">
        <v>20471.426063921077</v>
      </c>
      <c r="Q263" s="18">
        <v>20708.650368369981</v>
      </c>
      <c r="R263" s="18">
        <v>20615.823466629106</v>
      </c>
      <c r="S263" s="18">
        <v>20189.851128640421</v>
      </c>
      <c r="T263" s="18">
        <v>19478.178215293708</v>
      </c>
      <c r="U263" s="18">
        <v>18939.782185196629</v>
      </c>
      <c r="V263" s="18">
        <v>18615.91943912291</v>
      </c>
      <c r="W263" s="18">
        <v>17276.117823996272</v>
      </c>
      <c r="X263" s="18">
        <v>15763.039325620002</v>
      </c>
      <c r="Y263" s="18">
        <v>14228.301216837528</v>
      </c>
      <c r="AA263" s="36">
        <f t="shared" si="3"/>
        <v>20708.650368369981</v>
      </c>
    </row>
    <row r="264" spans="1:27" ht="12" x14ac:dyDescent="0.25">
      <c r="A264" s="75">
        <v>42258</v>
      </c>
      <c r="B264" s="18">
        <v>12939.038692658702</v>
      </c>
      <c r="C264" s="18">
        <v>12095.345296836078</v>
      </c>
      <c r="D264" s="18">
        <v>11490.939025501044</v>
      </c>
      <c r="E264" s="18">
        <v>11110.348728363455</v>
      </c>
      <c r="F264" s="18">
        <v>11023.710286738637</v>
      </c>
      <c r="G264" s="18">
        <v>11530.13260623608</v>
      </c>
      <c r="H264" s="18">
        <v>12700.782978190455</v>
      </c>
      <c r="I264" s="18">
        <v>13119.535446043737</v>
      </c>
      <c r="J264" s="18">
        <v>13753.85260793972</v>
      </c>
      <c r="K264" s="18">
        <v>15160.695874323656</v>
      </c>
      <c r="L264" s="18">
        <v>16434.487248212336</v>
      </c>
      <c r="M264" s="18">
        <v>17516.436358503208</v>
      </c>
      <c r="N264" s="18">
        <v>18305.465023300647</v>
      </c>
      <c r="O264" s="18">
        <v>18863.457843765245</v>
      </c>
      <c r="P264" s="18">
        <v>19054.268697343712</v>
      </c>
      <c r="Q264" s="18">
        <v>19113.059068446266</v>
      </c>
      <c r="R264" s="18">
        <v>18755.159791734222</v>
      </c>
      <c r="S264" s="18">
        <v>18046.581108445538</v>
      </c>
      <c r="T264" s="18">
        <v>17394.729976220726</v>
      </c>
      <c r="U264" s="18">
        <v>17025.485189295909</v>
      </c>
      <c r="V264" s="18">
        <v>16839.831385814159</v>
      </c>
      <c r="W264" s="18">
        <v>15857.929047399564</v>
      </c>
      <c r="X264" s="18">
        <v>14741.943406470373</v>
      </c>
      <c r="Y264" s="18">
        <v>13396.984741247021</v>
      </c>
      <c r="AA264" s="36">
        <f t="shared" si="3"/>
        <v>19113.059068446266</v>
      </c>
    </row>
    <row r="265" spans="1:27" ht="12" x14ac:dyDescent="0.25">
      <c r="A265" s="75">
        <v>42259</v>
      </c>
      <c r="B265" s="18">
        <v>12031.397875636807</v>
      </c>
      <c r="C265" s="18">
        <v>11337.258932618928</v>
      </c>
      <c r="D265" s="18">
        <v>10840.119303295573</v>
      </c>
      <c r="E265" s="18">
        <v>10586.392438537179</v>
      </c>
      <c r="F265" s="18">
        <v>10586.392438537179</v>
      </c>
      <c r="G265" s="18">
        <v>11158.824999272578</v>
      </c>
      <c r="H265" s="18">
        <v>12431.584963141915</v>
      </c>
      <c r="I265" s="18">
        <v>12796.704109989359</v>
      </c>
      <c r="J265" s="18">
        <v>13544.476374013078</v>
      </c>
      <c r="K265" s="18">
        <v>14777.011347128037</v>
      </c>
      <c r="L265" s="18">
        <v>15898.154038153943</v>
      </c>
      <c r="M265" s="18">
        <v>16832.611515678756</v>
      </c>
      <c r="N265" s="18">
        <v>17745.409382797367</v>
      </c>
      <c r="O265" s="18">
        <v>18604.573928910137</v>
      </c>
      <c r="P265" s="18">
        <v>18817.044392894808</v>
      </c>
      <c r="Q265" s="18">
        <v>18735.563001366703</v>
      </c>
      <c r="R265" s="18">
        <v>18794.353372469261</v>
      </c>
      <c r="S265" s="18">
        <v>18864.489253784588</v>
      </c>
      <c r="T265" s="18">
        <v>18215.7323516178</v>
      </c>
      <c r="U265" s="18">
        <v>17481.368417845544</v>
      </c>
      <c r="V265" s="18">
        <v>17184.32233227474</v>
      </c>
      <c r="W265" s="18">
        <v>16299.372535678394</v>
      </c>
      <c r="X265" s="18">
        <v>15305.093277031683</v>
      </c>
      <c r="Y265" s="18">
        <v>14088.029454206871</v>
      </c>
      <c r="AA265" s="36">
        <f t="shared" si="3"/>
        <v>18864.489253784588</v>
      </c>
    </row>
    <row r="266" spans="1:27" ht="12" x14ac:dyDescent="0.25">
      <c r="A266" s="75">
        <v>42260</v>
      </c>
      <c r="B266" s="18">
        <v>12755.447709215636</v>
      </c>
      <c r="C266" s="18">
        <v>11865.340862522575</v>
      </c>
      <c r="D266" s="18">
        <v>11234.117930684621</v>
      </c>
      <c r="E266" s="18">
        <v>10723.569971109806</v>
      </c>
      <c r="F266" s="18">
        <v>10515.225147202507</v>
      </c>
      <c r="G266" s="18">
        <v>10495.62835683499</v>
      </c>
      <c r="H266" s="18">
        <v>10778.234702134989</v>
      </c>
      <c r="I266" s="18">
        <v>11161.919229330608</v>
      </c>
      <c r="J266" s="18">
        <v>12311.94140089812</v>
      </c>
      <c r="K266" s="18">
        <v>13951.883331653587</v>
      </c>
      <c r="L266" s="18">
        <v>15657.835503647011</v>
      </c>
      <c r="M266" s="18">
        <v>17165.756951926567</v>
      </c>
      <c r="N266" s="18">
        <v>18308.559253358679</v>
      </c>
      <c r="O266" s="18">
        <v>19010.949476531303</v>
      </c>
      <c r="P266" s="18">
        <v>19292.524411811959</v>
      </c>
      <c r="Q266" s="18">
        <v>19260.550701212323</v>
      </c>
      <c r="R266" s="18">
        <v>18860.363613707214</v>
      </c>
      <c r="S266" s="18">
        <v>18287.931052971817</v>
      </c>
      <c r="T266" s="18">
        <v>17316.342814750653</v>
      </c>
      <c r="U266" s="18">
        <v>16818.171775407955</v>
      </c>
      <c r="V266" s="18">
        <v>16504.623129527663</v>
      </c>
      <c r="W266" s="18">
        <v>15515.500920977667</v>
      </c>
      <c r="X266" s="18">
        <v>14333.505038810519</v>
      </c>
      <c r="Y266" s="18">
        <v>13105.095705772934</v>
      </c>
      <c r="AA266" s="36">
        <f t="shared" si="3"/>
        <v>19292.524411811959</v>
      </c>
    </row>
    <row r="267" spans="1:27" ht="12" x14ac:dyDescent="0.25">
      <c r="A267" s="75">
        <v>42261</v>
      </c>
      <c r="B267" s="18">
        <v>12110.816447126223</v>
      </c>
      <c r="C267" s="18">
        <v>11301.15958194192</v>
      </c>
      <c r="D267" s="18">
        <v>10717.381510993748</v>
      </c>
      <c r="E267" s="18">
        <v>10322.351473585355</v>
      </c>
      <c r="F267" s="18">
        <v>10087.189989175138</v>
      </c>
      <c r="G267" s="18">
        <v>10047.996408440102</v>
      </c>
      <c r="H267" s="18">
        <v>10207.864961438276</v>
      </c>
      <c r="I267" s="18">
        <v>10429.618115597033</v>
      </c>
      <c r="J267" s="18">
        <v>11823.05305172951</v>
      </c>
      <c r="K267" s="18">
        <v>13670.308396372931</v>
      </c>
      <c r="L267" s="18">
        <v>15377.291978385698</v>
      </c>
      <c r="M267" s="18">
        <v>16940.909567709779</v>
      </c>
      <c r="N267" s="18">
        <v>18091.963149296636</v>
      </c>
      <c r="O267" s="18">
        <v>18852.112333552472</v>
      </c>
      <c r="P267" s="18">
        <v>19234.765450728748</v>
      </c>
      <c r="Q267" s="18">
        <v>19362.660293127286</v>
      </c>
      <c r="R267" s="18">
        <v>19382.257083494806</v>
      </c>
      <c r="S267" s="18">
        <v>18885.11745417145</v>
      </c>
      <c r="T267" s="18">
        <v>17997.073427517073</v>
      </c>
      <c r="U267" s="18">
        <v>17473.117137690799</v>
      </c>
      <c r="V267" s="18">
        <v>17191.542202410143</v>
      </c>
      <c r="W267" s="18">
        <v>16141.566802718906</v>
      </c>
      <c r="X267" s="18">
        <v>14868.806838849569</v>
      </c>
      <c r="Y267" s="18">
        <v>13404.204611382422</v>
      </c>
      <c r="AA267" s="36">
        <f t="shared" si="3"/>
        <v>19382.257083494806</v>
      </c>
    </row>
    <row r="268" spans="1:27" ht="12" x14ac:dyDescent="0.25">
      <c r="A268" s="75">
        <v>42262</v>
      </c>
      <c r="B268" s="18">
        <v>12288.21897045323</v>
      </c>
      <c r="C268" s="18">
        <v>11464.122364998124</v>
      </c>
      <c r="D268" s="18">
        <v>10951.511585384622</v>
      </c>
      <c r="E268" s="18">
        <v>10662.716779968565</v>
      </c>
      <c r="F268" s="18">
        <v>10651.371269755791</v>
      </c>
      <c r="G268" s="18">
        <v>11207.301270181702</v>
      </c>
      <c r="H268" s="18">
        <v>12361.449081826588</v>
      </c>
      <c r="I268" s="18">
        <v>12817.33231037622</v>
      </c>
      <c r="J268" s="18">
        <v>13589.858414864173</v>
      </c>
      <c r="K268" s="18">
        <v>15165.852924420371</v>
      </c>
      <c r="L268" s="18">
        <v>17034.767879469997</v>
      </c>
      <c r="M268" s="18">
        <v>18420.982945467073</v>
      </c>
      <c r="N268" s="18">
        <v>19556.565376763781</v>
      </c>
      <c r="O268" s="18">
        <v>20534.342075101002</v>
      </c>
      <c r="P268" s="18">
        <v>21215.072687867425</v>
      </c>
      <c r="Q268" s="18">
        <v>21666.830276339686</v>
      </c>
      <c r="R268" s="18">
        <v>21747.280257848444</v>
      </c>
      <c r="S268" s="18">
        <v>21450.23417227764</v>
      </c>
      <c r="T268" s="18">
        <v>20693.179218079833</v>
      </c>
      <c r="U268" s="18">
        <v>20114.558197228376</v>
      </c>
      <c r="V268" s="18">
        <v>19683.428809142977</v>
      </c>
      <c r="W268" s="18">
        <v>18317.841943532763</v>
      </c>
      <c r="X268" s="18">
        <v>16786.198064808319</v>
      </c>
      <c r="Y268" s="18">
        <v>14961.633740590445</v>
      </c>
      <c r="AA268" s="36">
        <f t="shared" ref="AA268:AA331" si="4">MAX(B268:Y268)</f>
        <v>21747.280257848444</v>
      </c>
    </row>
    <row r="269" spans="1:27" ht="12" x14ac:dyDescent="0.25">
      <c r="A269" s="75">
        <v>42263</v>
      </c>
      <c r="B269" s="18">
        <v>13530.036633742275</v>
      </c>
      <c r="C269" s="18">
        <v>12624.458636759067</v>
      </c>
      <c r="D269" s="18">
        <v>11922.068413586443</v>
      </c>
      <c r="E269" s="18">
        <v>11474.436465191555</v>
      </c>
      <c r="F269" s="18">
        <v>11348.604442831702</v>
      </c>
      <c r="G269" s="18">
        <v>11801.393441323306</v>
      </c>
      <c r="H269" s="18">
        <v>12939.038692658702</v>
      </c>
      <c r="I269" s="18">
        <v>13346.445650299211</v>
      </c>
      <c r="J269" s="18">
        <v>14075.652533974755</v>
      </c>
      <c r="K269" s="18">
        <v>15522.72079111307</v>
      </c>
      <c r="L269" s="18">
        <v>17087.369790456494</v>
      </c>
      <c r="M269" s="18">
        <v>18501.432926975831</v>
      </c>
      <c r="N269" s="18">
        <v>19561.722426860495</v>
      </c>
      <c r="O269" s="18">
        <v>20342.499811503192</v>
      </c>
      <c r="P269" s="18">
        <v>20204.290868911223</v>
      </c>
      <c r="Q269" s="18">
        <v>19777.287120903198</v>
      </c>
      <c r="R269" s="18">
        <v>19426.607714326554</v>
      </c>
      <c r="S269" s="18">
        <v>19015.075116608674</v>
      </c>
      <c r="T269" s="18">
        <v>18547.846377846268</v>
      </c>
      <c r="U269" s="18">
        <v>18363.223984383858</v>
      </c>
      <c r="V269" s="18">
        <v>17998.104837536415</v>
      </c>
      <c r="W269" s="18">
        <v>16789.292294866347</v>
      </c>
      <c r="X269" s="18">
        <v>15399.982998811245</v>
      </c>
      <c r="Y269" s="18">
        <v>13934.349361324756</v>
      </c>
      <c r="AA269" s="36">
        <f t="shared" si="4"/>
        <v>20342.499811503192</v>
      </c>
    </row>
    <row r="270" spans="1:27" ht="12" x14ac:dyDescent="0.25">
      <c r="A270" s="75">
        <v>42264</v>
      </c>
      <c r="B270" s="18">
        <v>12570.825315753229</v>
      </c>
      <c r="C270" s="18">
        <v>11726.100509911261</v>
      </c>
      <c r="D270" s="18">
        <v>11127.882698692287</v>
      </c>
      <c r="E270" s="18">
        <v>10750.386631612726</v>
      </c>
      <c r="F270" s="18">
        <v>10719.444331032433</v>
      </c>
      <c r="G270" s="18">
        <v>11289.814071729146</v>
      </c>
      <c r="H270" s="18">
        <v>12521.317634824762</v>
      </c>
      <c r="I270" s="18">
        <v>12933.881642561986</v>
      </c>
      <c r="J270" s="18">
        <v>13551.696244148479</v>
      </c>
      <c r="K270" s="18">
        <v>14704.812645774022</v>
      </c>
      <c r="L270" s="18">
        <v>16146.723852815621</v>
      </c>
      <c r="M270" s="18">
        <v>17232.798603183866</v>
      </c>
      <c r="N270" s="18">
        <v>18012.544577807217</v>
      </c>
      <c r="O270" s="18">
        <v>18425.108585544443</v>
      </c>
      <c r="P270" s="18">
        <v>18876.866174016704</v>
      </c>
      <c r="Q270" s="18">
        <v>18850.049513513786</v>
      </c>
      <c r="R270" s="18">
        <v>18209.543891501744</v>
      </c>
      <c r="S270" s="18">
        <v>17468.991497613424</v>
      </c>
      <c r="T270" s="18">
        <v>16956.380717999924</v>
      </c>
      <c r="U270" s="18">
        <v>17043.019159624742</v>
      </c>
      <c r="V270" s="18">
        <v>16896.558936878027</v>
      </c>
      <c r="W270" s="18">
        <v>15963.132869372557</v>
      </c>
      <c r="X270" s="18">
        <v>14619.205614168548</v>
      </c>
      <c r="Y270" s="18">
        <v>13147.383516566</v>
      </c>
      <c r="AA270" s="36">
        <f t="shared" si="4"/>
        <v>18876.866174016704</v>
      </c>
    </row>
    <row r="271" spans="1:27" ht="12" x14ac:dyDescent="0.25">
      <c r="A271" s="75">
        <v>42265</v>
      </c>
      <c r="B271" s="18">
        <v>12011.80108526929</v>
      </c>
      <c r="C271" s="18">
        <v>11153.667949175862</v>
      </c>
      <c r="D271" s="18">
        <v>10700.878950684259</v>
      </c>
      <c r="E271" s="18">
        <v>10388.361714823312</v>
      </c>
      <c r="F271" s="18">
        <v>10361.545054320392</v>
      </c>
      <c r="G271" s="18">
        <v>10924.694924881704</v>
      </c>
      <c r="H271" s="18">
        <v>12169.606818228778</v>
      </c>
      <c r="I271" s="18">
        <v>12588.359286082061</v>
      </c>
      <c r="J271" s="18">
        <v>13229.896318113444</v>
      </c>
      <c r="K271" s="18">
        <v>14473.776801441176</v>
      </c>
      <c r="L271" s="18">
        <v>15658.866913666354</v>
      </c>
      <c r="M271" s="18">
        <v>16873.86791645248</v>
      </c>
      <c r="N271" s="18">
        <v>18022.858678000648</v>
      </c>
      <c r="O271" s="18">
        <v>19063.551387517797</v>
      </c>
      <c r="P271" s="18">
        <v>19793.789681212686</v>
      </c>
      <c r="Q271" s="18">
        <v>20202.228048872537</v>
      </c>
      <c r="R271" s="18">
        <v>20065.050516299911</v>
      </c>
      <c r="S271" s="18">
        <v>20126.935117460493</v>
      </c>
      <c r="T271" s="18">
        <v>19243.01673088349</v>
      </c>
      <c r="U271" s="18">
        <v>18715.966210999188</v>
      </c>
      <c r="V271" s="18">
        <v>18247.706062217436</v>
      </c>
      <c r="W271" s="18">
        <v>17038.893519547368</v>
      </c>
      <c r="X271" s="18">
        <v>15562.945781867449</v>
      </c>
      <c r="Y271" s="18">
        <v>14007.579472698113</v>
      </c>
      <c r="AA271" s="36">
        <f t="shared" si="4"/>
        <v>20202.228048872537</v>
      </c>
    </row>
    <row r="272" spans="1:27" ht="12" x14ac:dyDescent="0.25">
      <c r="A272" s="75">
        <v>42266</v>
      </c>
      <c r="B272" s="18">
        <v>12724.505408635345</v>
      </c>
      <c r="C272" s="18">
        <v>11800.362031303963</v>
      </c>
      <c r="D272" s="18">
        <v>11237.212160742651</v>
      </c>
      <c r="E272" s="18">
        <v>10875.187243953236</v>
      </c>
      <c r="F272" s="18">
        <v>10809.17700271528</v>
      </c>
      <c r="G272" s="18">
        <v>11330.039062483525</v>
      </c>
      <c r="H272" s="18">
        <v>12548.134295327682</v>
      </c>
      <c r="I272" s="18">
        <v>13058.682254902496</v>
      </c>
      <c r="J272" s="18">
        <v>13702.282106972567</v>
      </c>
      <c r="K272" s="18">
        <v>15052.397822292634</v>
      </c>
      <c r="L272" s="18">
        <v>16167.352053202483</v>
      </c>
      <c r="M272" s="18">
        <v>16856.333946123646</v>
      </c>
      <c r="N272" s="18">
        <v>17060.553129953572</v>
      </c>
      <c r="O272" s="18">
        <v>16724.313463647737</v>
      </c>
      <c r="P272" s="18">
        <v>16151.880902912337</v>
      </c>
      <c r="Q272" s="18">
        <v>15883.714297883142</v>
      </c>
      <c r="R272" s="18">
        <v>15638.238713279492</v>
      </c>
      <c r="S272" s="18">
        <v>15395.857358733872</v>
      </c>
      <c r="T272" s="18">
        <v>15107.062553317815</v>
      </c>
      <c r="U272" s="18">
        <v>15216.392015368181</v>
      </c>
      <c r="V272" s="18">
        <v>15091.591403027669</v>
      </c>
      <c r="W272" s="18">
        <v>14451.085781015629</v>
      </c>
      <c r="X272" s="18">
        <v>13532.099453780962</v>
      </c>
      <c r="Y272" s="18">
        <v>12504.815074515272</v>
      </c>
      <c r="AA272" s="36">
        <f t="shared" si="4"/>
        <v>17060.553129953572</v>
      </c>
    </row>
    <row r="273" spans="1:27" ht="12" x14ac:dyDescent="0.25">
      <c r="A273" s="75">
        <v>42267</v>
      </c>
      <c r="B273" s="18">
        <v>11465.153775017467</v>
      </c>
      <c r="C273" s="18">
        <v>10754.512271690099</v>
      </c>
      <c r="D273" s="18">
        <v>10283.157892850319</v>
      </c>
      <c r="E273" s="18">
        <v>10022.211157956524</v>
      </c>
      <c r="F273" s="18">
        <v>9889.1592654612705</v>
      </c>
      <c r="G273" s="18">
        <v>10021.179747937182</v>
      </c>
      <c r="H273" s="18">
        <v>10421.36683544229</v>
      </c>
      <c r="I273" s="18">
        <v>10939.134665152505</v>
      </c>
      <c r="J273" s="18">
        <v>11906.597263296297</v>
      </c>
      <c r="K273" s="18">
        <v>13372.230900782786</v>
      </c>
      <c r="L273" s="18">
        <v>14665.619065038985</v>
      </c>
      <c r="M273" s="18">
        <v>15680.526524072558</v>
      </c>
      <c r="N273" s="18">
        <v>16426.23596805759</v>
      </c>
      <c r="O273" s="18">
        <v>16913.061497187515</v>
      </c>
      <c r="P273" s="18">
        <v>16968.75763823204</v>
      </c>
      <c r="Q273" s="18">
        <v>16214.796914092263</v>
      </c>
      <c r="R273" s="18">
        <v>15584.605392273654</v>
      </c>
      <c r="S273" s="18">
        <v>15268.993926354677</v>
      </c>
      <c r="T273" s="18">
        <v>14770.822887011978</v>
      </c>
      <c r="U273" s="18">
        <v>14880.152349062342</v>
      </c>
      <c r="V273" s="18">
        <v>14770.822887011978</v>
      </c>
      <c r="W273" s="18">
        <v>14017.893572891544</v>
      </c>
      <c r="X273" s="18">
        <v>13100.970065695563</v>
      </c>
      <c r="Y273" s="18">
        <v>12126.287597416369</v>
      </c>
      <c r="AA273" s="36">
        <f t="shared" si="4"/>
        <v>16968.75763823204</v>
      </c>
    </row>
    <row r="274" spans="1:27" ht="12" x14ac:dyDescent="0.25">
      <c r="A274" s="75">
        <v>42268</v>
      </c>
      <c r="B274" s="18">
        <v>11198.018580007614</v>
      </c>
      <c r="C274" s="18">
        <v>10427.555295558348</v>
      </c>
      <c r="D274" s="18">
        <v>9922.1643860802469</v>
      </c>
      <c r="E274" s="18">
        <v>9594.1759999291535</v>
      </c>
      <c r="F274" s="18">
        <v>9452.8728272791541</v>
      </c>
      <c r="G274" s="18">
        <v>9488.9721779561623</v>
      </c>
      <c r="H274" s="18">
        <v>9750.9503228692993</v>
      </c>
      <c r="I274" s="18">
        <v>10049.027818459444</v>
      </c>
      <c r="J274" s="18">
        <v>11187.704479814183</v>
      </c>
      <c r="K274" s="18">
        <v>12927.693182445928</v>
      </c>
      <c r="L274" s="18">
        <v>14509.876152118184</v>
      </c>
      <c r="M274" s="18">
        <v>15968.289919469271</v>
      </c>
      <c r="N274" s="18">
        <v>17132.751831307589</v>
      </c>
      <c r="O274" s="18">
        <v>17943.440106511232</v>
      </c>
      <c r="P274" s="18">
        <v>18488.024596724372</v>
      </c>
      <c r="Q274" s="18">
        <v>18693.27519057364</v>
      </c>
      <c r="R274" s="18">
        <v>18664.395710032033</v>
      </c>
      <c r="S274" s="18">
        <v>18281.742592855757</v>
      </c>
      <c r="T274" s="18">
        <v>17420.515226704301</v>
      </c>
      <c r="U274" s="18">
        <v>17022.39095923788</v>
      </c>
      <c r="V274" s="18">
        <v>16584.041701017079</v>
      </c>
      <c r="W274" s="18">
        <v>15410.297099004676</v>
      </c>
      <c r="X274" s="18">
        <v>14143.725595251397</v>
      </c>
      <c r="Y274" s="18">
        <v>12702.84579822914</v>
      </c>
      <c r="AA274" s="36">
        <f t="shared" si="4"/>
        <v>18693.27519057364</v>
      </c>
    </row>
    <row r="275" spans="1:27" ht="12" x14ac:dyDescent="0.25">
      <c r="A275" s="75">
        <v>42269</v>
      </c>
      <c r="B275" s="18">
        <v>11542.509526468197</v>
      </c>
      <c r="C275" s="18">
        <v>10740.072531419295</v>
      </c>
      <c r="D275" s="18">
        <v>10207.864961438276</v>
      </c>
      <c r="E275" s="18">
        <v>9986.111807279518</v>
      </c>
      <c r="F275" s="18">
        <v>10040.776538304699</v>
      </c>
      <c r="G275" s="18">
        <v>10719.444331032433</v>
      </c>
      <c r="H275" s="18">
        <v>11935.476743837902</v>
      </c>
      <c r="I275" s="18">
        <v>12486.249694167098</v>
      </c>
      <c r="J275" s="18">
        <v>13193.796967436438</v>
      </c>
      <c r="K275" s="18">
        <v>14461.399881209059</v>
      </c>
      <c r="L275" s="18">
        <v>15726.939974942996</v>
      </c>
      <c r="M275" s="18">
        <v>16835.705745736785</v>
      </c>
      <c r="N275" s="18">
        <v>17664.959401288608</v>
      </c>
      <c r="O275" s="18">
        <v>17837.204874518899</v>
      </c>
      <c r="P275" s="18">
        <v>17619.577360437514</v>
      </c>
      <c r="Q275" s="18">
        <v>17342.128065234228</v>
      </c>
      <c r="R275" s="18">
        <v>17184.32233227474</v>
      </c>
      <c r="S275" s="18">
        <v>16874.899326471823</v>
      </c>
      <c r="T275" s="18">
        <v>16682.025652854671</v>
      </c>
      <c r="U275" s="18">
        <v>16798.574985040435</v>
      </c>
      <c r="V275" s="18">
        <v>16402.5135376127</v>
      </c>
      <c r="W275" s="18">
        <v>15305.093277031683</v>
      </c>
      <c r="X275" s="18">
        <v>13953.946151692273</v>
      </c>
      <c r="Y275" s="18">
        <v>12575.982365849944</v>
      </c>
      <c r="AA275" s="36">
        <f t="shared" si="4"/>
        <v>17837.204874518899</v>
      </c>
    </row>
    <row r="276" spans="1:27" ht="12" x14ac:dyDescent="0.25">
      <c r="A276" s="75">
        <v>42270</v>
      </c>
      <c r="B276" s="18">
        <v>11411.520454011628</v>
      </c>
      <c r="C276" s="18">
        <v>10612.177689020755</v>
      </c>
      <c r="D276" s="18">
        <v>10075.844478962365</v>
      </c>
      <c r="E276" s="18">
        <v>9796.3323637203939</v>
      </c>
      <c r="F276" s="18">
        <v>9826.2432542813422</v>
      </c>
      <c r="G276" s="18">
        <v>10543.07321772477</v>
      </c>
      <c r="H276" s="18">
        <v>11908.660083334984</v>
      </c>
      <c r="I276" s="18">
        <v>12494.500974321842</v>
      </c>
      <c r="J276" s="18">
        <v>12788.452829834614</v>
      </c>
      <c r="K276" s="18">
        <v>13629.051995599209</v>
      </c>
      <c r="L276" s="18">
        <v>14233.458266934244</v>
      </c>
      <c r="M276" s="18">
        <v>14951.319640397014</v>
      </c>
      <c r="N276" s="18">
        <v>15470.118880126573</v>
      </c>
      <c r="O276" s="18">
        <v>15581.511162215624</v>
      </c>
      <c r="P276" s="18">
        <v>15638.238713279492</v>
      </c>
      <c r="Q276" s="18">
        <v>15764.070735639345</v>
      </c>
      <c r="R276" s="18">
        <v>15934.25338883095</v>
      </c>
      <c r="S276" s="18">
        <v>16209.639863995548</v>
      </c>
      <c r="T276" s="18">
        <v>16029.143110610512</v>
      </c>
      <c r="U276" s="18">
        <v>16268.430235098103</v>
      </c>
      <c r="V276" s="18">
        <v>16059.054001171462</v>
      </c>
      <c r="W276" s="18">
        <v>15066.837562563436</v>
      </c>
      <c r="X276" s="18">
        <v>13827.082719313077</v>
      </c>
      <c r="Y276" s="18">
        <v>12431.584963141915</v>
      </c>
      <c r="AA276" s="36">
        <f t="shared" si="4"/>
        <v>16268.430235098103</v>
      </c>
    </row>
    <row r="277" spans="1:27" ht="12" x14ac:dyDescent="0.25">
      <c r="A277" s="75">
        <v>42271</v>
      </c>
      <c r="B277" s="18">
        <v>11251.651901013454</v>
      </c>
      <c r="C277" s="18">
        <v>10478.094386506158</v>
      </c>
      <c r="D277" s="18">
        <v>10095.441269329882</v>
      </c>
      <c r="E277" s="18">
        <v>9795.3009537010512</v>
      </c>
      <c r="F277" s="18">
        <v>9764.3586531207602</v>
      </c>
      <c r="G277" s="18">
        <v>10464.686056254697</v>
      </c>
      <c r="H277" s="18">
        <v>11802.424851342648</v>
      </c>
      <c r="I277" s="18">
        <v>12376.920232116732</v>
      </c>
      <c r="J277" s="18">
        <v>12838.991920782424</v>
      </c>
      <c r="K277" s="18">
        <v>13689.905186740451</v>
      </c>
      <c r="L277" s="18">
        <v>14500.593461944096</v>
      </c>
      <c r="M277" s="18">
        <v>15303.030456992998</v>
      </c>
      <c r="N277" s="18">
        <v>15839.36366705139</v>
      </c>
      <c r="O277" s="18">
        <v>16491.214799276204</v>
      </c>
      <c r="P277" s="18">
        <v>17226.610143067806</v>
      </c>
      <c r="Q277" s="18">
        <v>17805.231163919263</v>
      </c>
      <c r="R277" s="18">
        <v>17858.864484925103</v>
      </c>
      <c r="S277" s="18">
        <v>17624.734410534227</v>
      </c>
      <c r="T277" s="18">
        <v>17213.201812816347</v>
      </c>
      <c r="U277" s="18">
        <v>17205.981942680944</v>
      </c>
      <c r="V277" s="18">
        <v>16971.851868290069</v>
      </c>
      <c r="W277" s="18">
        <v>16002.326450107594</v>
      </c>
      <c r="X277" s="18">
        <v>14598.577413781686</v>
      </c>
      <c r="Y277" s="18">
        <v>13273.215538925853</v>
      </c>
      <c r="AA277" s="36">
        <f t="shared" si="4"/>
        <v>17858.864484925103</v>
      </c>
    </row>
    <row r="278" spans="1:27" ht="12" x14ac:dyDescent="0.25">
      <c r="A278" s="75">
        <v>42272</v>
      </c>
      <c r="B278" s="18">
        <v>12127.319007435712</v>
      </c>
      <c r="C278" s="18">
        <v>11287.751251690461</v>
      </c>
      <c r="D278" s="18">
        <v>10740.072531419295</v>
      </c>
      <c r="E278" s="18">
        <v>10395.581584958712</v>
      </c>
      <c r="F278" s="18">
        <v>10374.953384571851</v>
      </c>
      <c r="G278" s="18">
        <v>10838.056483256885</v>
      </c>
      <c r="H278" s="18">
        <v>11855.026762329144</v>
      </c>
      <c r="I278" s="18">
        <v>12487.281104186441</v>
      </c>
      <c r="J278" s="18">
        <v>13238.14759826819</v>
      </c>
      <c r="K278" s="18">
        <v>14577.949213394826</v>
      </c>
      <c r="L278" s="18">
        <v>15887.839937960513</v>
      </c>
      <c r="M278" s="18">
        <v>16747.004484073284</v>
      </c>
      <c r="N278" s="18">
        <v>17205.981942680944</v>
      </c>
      <c r="O278" s="18">
        <v>17611.326080282768</v>
      </c>
      <c r="P278" s="18">
        <v>18150.75352039919</v>
      </c>
      <c r="Q278" s="18">
        <v>18590.134188639335</v>
      </c>
      <c r="R278" s="18">
        <v>18274.522722720358</v>
      </c>
      <c r="S278" s="18">
        <v>17427.735096839704</v>
      </c>
      <c r="T278" s="18">
        <v>16849.114075988247</v>
      </c>
      <c r="U278" s="18">
        <v>16757.318584266715</v>
      </c>
      <c r="V278" s="18">
        <v>16439.644298309049</v>
      </c>
      <c r="W278" s="18">
        <v>15430.925299391536</v>
      </c>
      <c r="X278" s="18">
        <v>14155.071105464171</v>
      </c>
      <c r="Y278" s="18">
        <v>12941.101512697387</v>
      </c>
      <c r="AA278" s="36">
        <f t="shared" si="4"/>
        <v>18590.134188639335</v>
      </c>
    </row>
    <row r="279" spans="1:27" ht="12" x14ac:dyDescent="0.25">
      <c r="A279" s="75">
        <v>42273</v>
      </c>
      <c r="B279" s="18">
        <v>11825.115871768196</v>
      </c>
      <c r="C279" s="18">
        <v>11075.280787705789</v>
      </c>
      <c r="D279" s="18">
        <v>10586.392438537179</v>
      </c>
      <c r="E279" s="18">
        <v>10295.534813082435</v>
      </c>
      <c r="F279" s="18">
        <v>10289.346352966377</v>
      </c>
      <c r="G279" s="18">
        <v>10914.380824688273</v>
      </c>
      <c r="H279" s="18">
        <v>12161.355538074033</v>
      </c>
      <c r="I279" s="18">
        <v>12765.761809409067</v>
      </c>
      <c r="J279" s="18">
        <v>13262.901438732422</v>
      </c>
      <c r="K279" s="18">
        <v>14200.453146315265</v>
      </c>
      <c r="L279" s="18">
        <v>15399.982998811245</v>
      </c>
      <c r="M279" s="18">
        <v>16747.004484073284</v>
      </c>
      <c r="N279" s="18">
        <v>17757.786303029483</v>
      </c>
      <c r="O279" s="18">
        <v>18746.908511579477</v>
      </c>
      <c r="P279" s="18">
        <v>19089.336638001376</v>
      </c>
      <c r="Q279" s="18">
        <v>19121.310348601011</v>
      </c>
      <c r="R279" s="18">
        <v>18773.725172082399</v>
      </c>
      <c r="S279" s="18">
        <v>18096.088789374007</v>
      </c>
      <c r="T279" s="18">
        <v>17390.604336143351</v>
      </c>
      <c r="U279" s="18">
        <v>17281.274874092989</v>
      </c>
      <c r="V279" s="18">
        <v>16871.805096413795</v>
      </c>
      <c r="W279" s="18">
        <v>16004.389270146279</v>
      </c>
      <c r="X279" s="18">
        <v>14869.838248868911</v>
      </c>
      <c r="Y279" s="18">
        <v>14504.719102021469</v>
      </c>
      <c r="AA279" s="36">
        <f t="shared" si="4"/>
        <v>19121.310348601011</v>
      </c>
    </row>
    <row r="280" spans="1:27" ht="12" x14ac:dyDescent="0.25">
      <c r="A280" s="75">
        <v>42274</v>
      </c>
      <c r="B280" s="18">
        <v>13154.603386701401</v>
      </c>
      <c r="C280" s="18">
        <v>11908.660083334984</v>
      </c>
      <c r="D280" s="18">
        <v>11405.33199389557</v>
      </c>
      <c r="E280" s="18">
        <v>11042.275667086811</v>
      </c>
      <c r="F280" s="18">
        <v>10900.972494436814</v>
      </c>
      <c r="G280" s="18">
        <v>10962.857095597396</v>
      </c>
      <c r="H280" s="18">
        <v>11277.43715149703</v>
      </c>
      <c r="I280" s="18">
        <v>11668.34154882805</v>
      </c>
      <c r="J280" s="18">
        <v>12925.630362407241</v>
      </c>
      <c r="K280" s="18">
        <v>14746.069046547744</v>
      </c>
      <c r="L280" s="18">
        <v>16274.618695214162</v>
      </c>
      <c r="M280" s="18">
        <v>17693.838881830212</v>
      </c>
      <c r="N280" s="18">
        <v>18802.604652624002</v>
      </c>
      <c r="O280" s="18">
        <v>19553.471146705753</v>
      </c>
      <c r="P280" s="18">
        <v>20075.364616493342</v>
      </c>
      <c r="Q280" s="18">
        <v>20101.149866976917</v>
      </c>
      <c r="R280" s="18">
        <v>19446.204504694073</v>
      </c>
      <c r="S280" s="18">
        <v>18755.159791734222</v>
      </c>
      <c r="T280" s="18">
        <v>17819.670904190065</v>
      </c>
      <c r="U280" s="18">
        <v>17584.50941977985</v>
      </c>
      <c r="V280" s="18">
        <v>17028.579419353937</v>
      </c>
      <c r="W280" s="18">
        <v>16169.414873241169</v>
      </c>
      <c r="X280" s="18">
        <v>15054.46064233132</v>
      </c>
      <c r="Y280" s="18">
        <v>13808.517338964903</v>
      </c>
      <c r="AA280" s="36">
        <f t="shared" si="4"/>
        <v>20101.149866976917</v>
      </c>
    </row>
    <row r="281" spans="1:27" ht="12" x14ac:dyDescent="0.25">
      <c r="A281" s="75">
        <v>42275</v>
      </c>
      <c r="B281" s="18">
        <v>12700.782978190455</v>
      </c>
      <c r="C281" s="18">
        <v>11895.251753083523</v>
      </c>
      <c r="D281" s="18">
        <v>11302.190991961263</v>
      </c>
      <c r="E281" s="18">
        <v>10890.658394243383</v>
      </c>
      <c r="F281" s="18">
        <v>10699.847540664916</v>
      </c>
      <c r="G281" s="18">
        <v>10725.632791148491</v>
      </c>
      <c r="H281" s="18">
        <v>10939.134665152505</v>
      </c>
      <c r="I281" s="18">
        <v>11304.25381199995</v>
      </c>
      <c r="J281" s="18">
        <v>12444.993293393376</v>
      </c>
      <c r="K281" s="18">
        <v>14250.992237263075</v>
      </c>
      <c r="L281" s="18">
        <v>15871.337377651023</v>
      </c>
      <c r="M281" s="18">
        <v>17335.939605118172</v>
      </c>
      <c r="N281" s="18">
        <v>18561.254708097727</v>
      </c>
      <c r="O281" s="18">
        <v>19425.576304307211</v>
      </c>
      <c r="P281" s="18">
        <v>19963.97233440429</v>
      </c>
      <c r="Q281" s="18">
        <v>20130.029347518524</v>
      </c>
      <c r="R281" s="18">
        <v>19901.056323224362</v>
      </c>
      <c r="S281" s="18">
        <v>19232.702630690059</v>
      </c>
      <c r="T281" s="18">
        <v>18220.889401714518</v>
      </c>
      <c r="U281" s="18">
        <v>18200.261201327656</v>
      </c>
      <c r="V281" s="18">
        <v>17804.19975389992</v>
      </c>
      <c r="W281" s="18">
        <v>16702.653853241532</v>
      </c>
      <c r="X281" s="18">
        <v>15284.465076644823</v>
      </c>
      <c r="Y281" s="18">
        <v>13786.857728558698</v>
      </c>
      <c r="AA281" s="36">
        <f t="shared" si="4"/>
        <v>20130.029347518524</v>
      </c>
    </row>
    <row r="282" spans="1:27" ht="12" x14ac:dyDescent="0.25">
      <c r="A282" s="75">
        <v>42276</v>
      </c>
      <c r="B282" s="18">
        <v>12656.432347358703</v>
      </c>
      <c r="C282" s="18">
        <v>11748.791530336808</v>
      </c>
      <c r="D282" s="18">
        <v>11223.803830491192</v>
      </c>
      <c r="E282" s="18">
        <v>10890.658394243383</v>
      </c>
      <c r="F282" s="18">
        <v>10891.689804262725</v>
      </c>
      <c r="G282" s="18">
        <v>11450.714034746665</v>
      </c>
      <c r="H282" s="18">
        <v>12653.338117300673</v>
      </c>
      <c r="I282" s="18">
        <v>13164.917486894832</v>
      </c>
      <c r="J282" s="18">
        <v>13803.360288868187</v>
      </c>
      <c r="K282" s="18">
        <v>15255.585596103216</v>
      </c>
      <c r="L282" s="18">
        <v>16795.480754982407</v>
      </c>
      <c r="M282" s="18">
        <v>18293.08810306853</v>
      </c>
      <c r="N282" s="18">
        <v>19206.917380206483</v>
      </c>
      <c r="O282" s="18">
        <v>19969.129384501004</v>
      </c>
      <c r="P282" s="18">
        <v>20349.719681638595</v>
      </c>
      <c r="Q282" s="18">
        <v>20346.625451580567</v>
      </c>
      <c r="R282" s="18">
        <v>20087.741536725458</v>
      </c>
      <c r="S282" s="18">
        <v>19387.414133591519</v>
      </c>
      <c r="T282" s="18">
        <v>18604.573928910137</v>
      </c>
      <c r="U282" s="18">
        <v>18282.7740028751</v>
      </c>
      <c r="V282" s="18">
        <v>17316.342814750653</v>
      </c>
      <c r="W282" s="18">
        <v>16143.629622757593</v>
      </c>
      <c r="X282" s="18">
        <v>14679.027395290446</v>
      </c>
      <c r="Y282" s="18">
        <v>13267.027078809795</v>
      </c>
      <c r="AA282" s="36">
        <f t="shared" si="4"/>
        <v>20349.719681638595</v>
      </c>
    </row>
    <row r="283" spans="1:27" ht="12" x14ac:dyDescent="0.25">
      <c r="A283" s="75">
        <v>42277</v>
      </c>
      <c r="B283" s="18">
        <v>12040.680565810895</v>
      </c>
      <c r="C283" s="18">
        <v>11231.023700626592</v>
      </c>
      <c r="D283" s="18">
        <v>10728.727021206521</v>
      </c>
      <c r="E283" s="18">
        <v>10428.586705577691</v>
      </c>
      <c r="F283" s="18">
        <v>10425.492475519661</v>
      </c>
      <c r="G283" s="18">
        <v>11028.867336835352</v>
      </c>
      <c r="H283" s="18">
        <v>12396.517022484251</v>
      </c>
      <c r="I283" s="18">
        <v>12855.494481091913</v>
      </c>
      <c r="J283" s="18">
        <v>13603.266745115632</v>
      </c>
      <c r="K283" s="18">
        <v>15026.612571809057</v>
      </c>
      <c r="L283" s="18">
        <v>16421.078917960876</v>
      </c>
      <c r="M283" s="18">
        <v>17601.011980089337</v>
      </c>
      <c r="N283" s="18">
        <v>18539.595097691523</v>
      </c>
      <c r="O283" s="18">
        <v>18850.049513513786</v>
      </c>
      <c r="P283" s="18">
        <v>19132.655858813785</v>
      </c>
      <c r="Q283" s="18">
        <v>18689.149550496266</v>
      </c>
      <c r="R283" s="18">
        <v>18628.296359355027</v>
      </c>
      <c r="S283" s="18">
        <v>18493.181646821085</v>
      </c>
      <c r="T283" s="18">
        <v>17984.696507284956</v>
      </c>
      <c r="U283" s="18">
        <v>18046.581108445538</v>
      </c>
      <c r="V283" s="18">
        <v>17644.331200901746</v>
      </c>
      <c r="W283" s="18">
        <v>16586.104521055764</v>
      </c>
      <c r="X283" s="18">
        <v>15159.664464304313</v>
      </c>
      <c r="Y283" s="18">
        <v>13668.245576334246</v>
      </c>
      <c r="AA283" s="36">
        <f t="shared" si="4"/>
        <v>19132.655858813785</v>
      </c>
    </row>
    <row r="284" spans="1:27" ht="12" x14ac:dyDescent="0.25">
      <c r="A284" s="75">
        <v>42278</v>
      </c>
      <c r="B284" s="18">
        <v>12464.590083760893</v>
      </c>
      <c r="C284" s="18">
        <v>11612.645407783524</v>
      </c>
      <c r="D284" s="18">
        <v>11124.788468634257</v>
      </c>
      <c r="E284" s="18">
        <v>10826.710973044112</v>
      </c>
      <c r="F284" s="18">
        <v>10777.203292115646</v>
      </c>
      <c r="G284" s="18">
        <v>11403.269173856883</v>
      </c>
      <c r="H284" s="18">
        <v>12731.725278770746</v>
      </c>
      <c r="I284" s="18">
        <v>13187.608507320379</v>
      </c>
      <c r="J284" s="18">
        <v>13954.977561711617</v>
      </c>
      <c r="K284" s="18">
        <v>15375.229158347012</v>
      </c>
      <c r="L284" s="18">
        <v>16683.057062874013</v>
      </c>
      <c r="M284" s="18">
        <v>17956.848436762695</v>
      </c>
      <c r="N284" s="18">
        <v>18969.693075757579</v>
      </c>
      <c r="O284" s="18">
        <v>19715.402519742613</v>
      </c>
      <c r="P284" s="18">
        <v>20035.139625738961</v>
      </c>
      <c r="Q284" s="18">
        <v>20579.724115952096</v>
      </c>
      <c r="R284" s="18">
        <v>20899.461221948448</v>
      </c>
      <c r="S284" s="18">
        <v>20576.629885894068</v>
      </c>
      <c r="T284" s="18">
        <v>19798.946731309399</v>
      </c>
      <c r="U284" s="18">
        <v>19410.105154017067</v>
      </c>
      <c r="V284" s="18">
        <v>18882.023224113418</v>
      </c>
      <c r="W284" s="18">
        <v>17650.519661017803</v>
      </c>
      <c r="X284" s="18">
        <v>16006.452090184965</v>
      </c>
      <c r="Y284" s="18">
        <v>15155.53882422694</v>
      </c>
      <c r="AA284" s="36">
        <f t="shared" si="4"/>
        <v>20899.461221948448</v>
      </c>
    </row>
    <row r="285" spans="1:27" ht="12" x14ac:dyDescent="0.25">
      <c r="A285" s="75">
        <v>42279</v>
      </c>
      <c r="B285" s="18">
        <v>13396.984741247021</v>
      </c>
      <c r="C285" s="18">
        <v>12283.061920356515</v>
      </c>
      <c r="D285" s="18">
        <v>11685.875519156882</v>
      </c>
      <c r="E285" s="18">
        <v>11305.285222019293</v>
      </c>
      <c r="F285" s="18">
        <v>11207.301270181702</v>
      </c>
      <c r="G285" s="18">
        <v>11721.97486983389</v>
      </c>
      <c r="H285" s="18">
        <v>12938.007282639359</v>
      </c>
      <c r="I285" s="18">
        <v>13367.073850686073</v>
      </c>
      <c r="J285" s="18">
        <v>14158.165335522199</v>
      </c>
      <c r="K285" s="18">
        <v>15684.652164149929</v>
      </c>
      <c r="L285" s="18">
        <v>17217.327452893718</v>
      </c>
      <c r="M285" s="18">
        <v>18476.679086511598</v>
      </c>
      <c r="N285" s="18">
        <v>19497.775005661228</v>
      </c>
      <c r="O285" s="18">
        <v>20537.436305159034</v>
      </c>
      <c r="P285" s="18">
        <v>21098.523355681657</v>
      </c>
      <c r="Q285" s="18">
        <v>21492.521983070706</v>
      </c>
      <c r="R285" s="18">
        <v>21722.526417384208</v>
      </c>
      <c r="S285" s="18">
        <v>21333.684840091875</v>
      </c>
      <c r="T285" s="18">
        <v>20443.577993398812</v>
      </c>
      <c r="U285" s="18">
        <v>19989.757584887866</v>
      </c>
      <c r="V285" s="18">
        <v>19395.665413746265</v>
      </c>
      <c r="W285" s="18">
        <v>18035.235598232764</v>
      </c>
      <c r="X285" s="18">
        <v>16514.937229721094</v>
      </c>
      <c r="Y285" s="18">
        <v>14841.990178346648</v>
      </c>
      <c r="AA285" s="36">
        <f t="shared" si="4"/>
        <v>21722.526417384208</v>
      </c>
    </row>
    <row r="286" spans="1:27" ht="12" x14ac:dyDescent="0.25">
      <c r="A286" s="75">
        <v>42280</v>
      </c>
      <c r="B286" s="18">
        <v>13510.439843374757</v>
      </c>
      <c r="C286" s="18">
        <v>12588.359286082061</v>
      </c>
      <c r="D286" s="18">
        <v>11876.686372735348</v>
      </c>
      <c r="E286" s="18">
        <v>11467.216595056154</v>
      </c>
      <c r="F286" s="18">
        <v>11307.348042057978</v>
      </c>
      <c r="G286" s="18">
        <v>11767.356910684985</v>
      </c>
      <c r="H286" s="18">
        <v>12938.007282639359</v>
      </c>
      <c r="I286" s="18">
        <v>13444.429602136801</v>
      </c>
      <c r="J286" s="18">
        <v>14324.222348636433</v>
      </c>
      <c r="K286" s="18">
        <v>15942.504668985695</v>
      </c>
      <c r="L286" s="18">
        <v>17516.436358503208</v>
      </c>
      <c r="M286" s="18">
        <v>18949.064875370717</v>
      </c>
      <c r="N286" s="18">
        <v>19916.52747351451</v>
      </c>
      <c r="O286" s="18">
        <v>20960.314413089687</v>
      </c>
      <c r="P286" s="18">
        <v>21488.396342993336</v>
      </c>
      <c r="Q286" s="18">
        <v>21772.034098312677</v>
      </c>
      <c r="R286" s="18">
        <v>21758.625768061218</v>
      </c>
      <c r="S286" s="18">
        <v>20874.707381484215</v>
      </c>
      <c r="T286" s="18">
        <v>19599.884597576191</v>
      </c>
      <c r="U286" s="18">
        <v>18894.400144345534</v>
      </c>
      <c r="V286" s="18">
        <v>17967.162536956122</v>
      </c>
      <c r="W286" s="18">
        <v>16834.674335717442</v>
      </c>
      <c r="X286" s="18">
        <v>15552.631681674018</v>
      </c>
      <c r="Y286" s="18">
        <v>14266.463387553222</v>
      </c>
      <c r="AA286" s="36">
        <f t="shared" si="4"/>
        <v>21772.034098312677</v>
      </c>
    </row>
    <row r="287" spans="1:27" ht="12" x14ac:dyDescent="0.25">
      <c r="A287" s="75">
        <v>42281</v>
      </c>
      <c r="B287" s="18">
        <v>13054.556614825124</v>
      </c>
      <c r="C287" s="18">
        <v>12097.408116874763</v>
      </c>
      <c r="D287" s="18">
        <v>11486.813385423671</v>
      </c>
      <c r="E287" s="18">
        <v>11060.841047434988</v>
      </c>
      <c r="F287" s="18">
        <v>10853.527633547032</v>
      </c>
      <c r="G287" s="18">
        <v>10925.726334901046</v>
      </c>
      <c r="H287" s="18">
        <v>11246.494850916739</v>
      </c>
      <c r="I287" s="18">
        <v>11648.744758460532</v>
      </c>
      <c r="J287" s="18">
        <v>12991.640603645197</v>
      </c>
      <c r="K287" s="18">
        <v>14750.194686625116</v>
      </c>
      <c r="L287" s="18">
        <v>16085.87066167438</v>
      </c>
      <c r="M287" s="18">
        <v>17250.332573512696</v>
      </c>
      <c r="N287" s="18">
        <v>18232.234911927291</v>
      </c>
      <c r="O287" s="18">
        <v>18819.107212933493</v>
      </c>
      <c r="P287" s="18">
        <v>19033.64049695685</v>
      </c>
      <c r="Q287" s="18">
        <v>18905.745654558308</v>
      </c>
      <c r="R287" s="18">
        <v>18458.113706163422</v>
      </c>
      <c r="S287" s="18">
        <v>17783.571553513058</v>
      </c>
      <c r="T287" s="18">
        <v>16906.873037071458</v>
      </c>
      <c r="U287" s="18">
        <v>16755.255764228026</v>
      </c>
      <c r="V287" s="18">
        <v>16259.147544924015</v>
      </c>
      <c r="W287" s="18">
        <v>15314.375967205771</v>
      </c>
      <c r="X287" s="18">
        <v>14157.133925502856</v>
      </c>
      <c r="Y287" s="18">
        <v>12949.352792852133</v>
      </c>
      <c r="AA287" s="36">
        <f t="shared" si="4"/>
        <v>19033.64049695685</v>
      </c>
    </row>
    <row r="288" spans="1:27" ht="12" x14ac:dyDescent="0.25">
      <c r="A288" s="75">
        <v>42282</v>
      </c>
      <c r="B288" s="18">
        <v>11703.409489485713</v>
      </c>
      <c r="C288" s="18">
        <v>10666.842420045938</v>
      </c>
      <c r="D288" s="18">
        <v>9889.1592654612705</v>
      </c>
      <c r="E288" s="18">
        <v>9278.5645340101782</v>
      </c>
      <c r="F288" s="18">
        <v>8941.2934576849966</v>
      </c>
      <c r="G288" s="18">
        <v>8851.5607860021501</v>
      </c>
      <c r="H288" s="18">
        <v>9005.2408788842658</v>
      </c>
      <c r="I288" s="18">
        <v>9152.7325116503234</v>
      </c>
      <c r="J288" s="18">
        <v>9921.1329760609042</v>
      </c>
      <c r="K288" s="18">
        <v>11061.87245745433</v>
      </c>
      <c r="L288" s="18">
        <v>12176.826688364179</v>
      </c>
      <c r="M288" s="18">
        <v>12963.792533122934</v>
      </c>
      <c r="N288" s="18">
        <v>13810.580159003588</v>
      </c>
      <c r="O288" s="18">
        <v>14557.321013007964</v>
      </c>
      <c r="P288" s="18">
        <v>15178.229844652487</v>
      </c>
      <c r="Q288" s="18">
        <v>15632.050253163434</v>
      </c>
      <c r="R288" s="18">
        <v>16071.430921403578</v>
      </c>
      <c r="S288" s="18">
        <v>15899.185448173286</v>
      </c>
      <c r="T288" s="18">
        <v>15225.674705542267</v>
      </c>
      <c r="U288" s="18">
        <v>15169.978564497742</v>
      </c>
      <c r="V288" s="18">
        <v>14788.35685734081</v>
      </c>
      <c r="W288" s="18">
        <v>13757.978248017092</v>
      </c>
      <c r="X288" s="18">
        <v>12509.972124611988</v>
      </c>
      <c r="Y288" s="18">
        <v>11182.547429717468</v>
      </c>
      <c r="AA288" s="36">
        <f t="shared" si="4"/>
        <v>16071.430921403578</v>
      </c>
    </row>
    <row r="289" spans="1:27" ht="12" x14ac:dyDescent="0.25">
      <c r="A289" s="75">
        <v>42283</v>
      </c>
      <c r="B289" s="18">
        <v>10115.038059697401</v>
      </c>
      <c r="C289" s="18">
        <v>9359.0145155189366</v>
      </c>
      <c r="D289" s="18">
        <v>8897.9742368725874</v>
      </c>
      <c r="E289" s="18">
        <v>8658.6871123849978</v>
      </c>
      <c r="F289" s="18">
        <v>8715.4146634488661</v>
      </c>
      <c r="G289" s="18">
        <v>9435.3388569503222</v>
      </c>
      <c r="H289" s="18">
        <v>10684.376390374769</v>
      </c>
      <c r="I289" s="18">
        <v>11226.89806054922</v>
      </c>
      <c r="J289" s="18">
        <v>11756.011400472211</v>
      </c>
      <c r="K289" s="18">
        <v>12731.725278770746</v>
      </c>
      <c r="L289" s="18">
        <v>13718.784667282056</v>
      </c>
      <c r="M289" s="18">
        <v>14594.451773704315</v>
      </c>
      <c r="N289" s="18">
        <v>15508.281050842266</v>
      </c>
      <c r="O289" s="18">
        <v>16179.7289734346</v>
      </c>
      <c r="P289" s="18">
        <v>16853.239716065618</v>
      </c>
      <c r="Q289" s="18">
        <v>17062.615949992258</v>
      </c>
      <c r="R289" s="18">
        <v>17293.651794325106</v>
      </c>
      <c r="S289" s="18">
        <v>16969.789048251383</v>
      </c>
      <c r="T289" s="18">
        <v>16640.769252080947</v>
      </c>
      <c r="U289" s="18">
        <v>16983.197378502842</v>
      </c>
      <c r="V289" s="18">
        <v>16452.021218541169</v>
      </c>
      <c r="W289" s="18">
        <v>15326.752887437888</v>
      </c>
      <c r="X289" s="18">
        <v>14065.338433781324</v>
      </c>
      <c r="Y289" s="18">
        <v>12660.557987436076</v>
      </c>
      <c r="AA289" s="36">
        <f t="shared" si="4"/>
        <v>17293.651794325106</v>
      </c>
    </row>
    <row r="290" spans="1:27" ht="12" x14ac:dyDescent="0.25">
      <c r="A290" s="75">
        <v>42284</v>
      </c>
      <c r="B290" s="18">
        <v>11422.865964224402</v>
      </c>
      <c r="C290" s="18">
        <v>10680.250750297397</v>
      </c>
      <c r="D290" s="18">
        <v>10199.61368128353</v>
      </c>
      <c r="E290" s="18">
        <v>9891.2220854999559</v>
      </c>
      <c r="F290" s="18">
        <v>9822.1176142039712</v>
      </c>
      <c r="G290" s="18">
        <v>10398.675815016742</v>
      </c>
      <c r="H290" s="18">
        <v>11709.597949601772</v>
      </c>
      <c r="I290" s="18">
        <v>12304.721530762719</v>
      </c>
      <c r="J290" s="18">
        <v>12574.9509558306</v>
      </c>
      <c r="K290" s="18">
        <v>13542.413553974393</v>
      </c>
      <c r="L290" s="18">
        <v>14582.074853472197</v>
      </c>
      <c r="M290" s="18">
        <v>15313.344557186429</v>
      </c>
      <c r="N290" s="18">
        <v>15909.499548366717</v>
      </c>
      <c r="O290" s="18">
        <v>16408.70199772876</v>
      </c>
      <c r="P290" s="18">
        <v>16658.303222409781</v>
      </c>
      <c r="Q290" s="18">
        <v>16544.848120282044</v>
      </c>
      <c r="R290" s="18">
        <v>16530.408380011238</v>
      </c>
      <c r="S290" s="18">
        <v>16332.377656297373</v>
      </c>
      <c r="T290" s="18">
        <v>16180.760383453942</v>
      </c>
      <c r="U290" s="18">
        <v>16571.664780784962</v>
      </c>
      <c r="V290" s="18">
        <v>16127.127062448104</v>
      </c>
      <c r="W290" s="18">
        <v>15332.941347553946</v>
      </c>
      <c r="X290" s="18">
        <v>13950.851921634245</v>
      </c>
      <c r="Y290" s="18">
        <v>12390.328562368193</v>
      </c>
      <c r="AA290" s="36">
        <f t="shared" si="4"/>
        <v>16658.303222409781</v>
      </c>
    </row>
    <row r="291" spans="1:27" ht="12" x14ac:dyDescent="0.25">
      <c r="A291" s="75">
        <v>42285</v>
      </c>
      <c r="B291" s="18">
        <v>11236.180750723308</v>
      </c>
      <c r="C291" s="18">
        <v>10487.377076680244</v>
      </c>
      <c r="D291" s="18">
        <v>9951.0438666218542</v>
      </c>
      <c r="E291" s="18">
        <v>9683.908671612</v>
      </c>
      <c r="F291" s="18">
        <v>9714.8509721922928</v>
      </c>
      <c r="G291" s="18">
        <v>10373.921974552508</v>
      </c>
      <c r="H291" s="18">
        <v>11699.283849408343</v>
      </c>
      <c r="I291" s="18">
        <v>12204.674758886442</v>
      </c>
      <c r="J291" s="18">
        <v>12723.473998616002</v>
      </c>
      <c r="K291" s="18">
        <v>13913.721160937894</v>
      </c>
      <c r="L291" s="18">
        <v>15243.208675871099</v>
      </c>
      <c r="M291" s="18">
        <v>16349.911626626204</v>
      </c>
      <c r="N291" s="18">
        <v>17378.227415911235</v>
      </c>
      <c r="O291" s="18">
        <v>18168.28749072802</v>
      </c>
      <c r="P291" s="18">
        <v>18810.855932778748</v>
      </c>
      <c r="Q291" s="18">
        <v>19100.682148214149</v>
      </c>
      <c r="R291" s="18">
        <v>19075.928307749913</v>
      </c>
      <c r="S291" s="18">
        <v>18766.505301946996</v>
      </c>
      <c r="T291" s="18">
        <v>18203.355431385684</v>
      </c>
      <c r="U291" s="18">
        <v>18208.512481482401</v>
      </c>
      <c r="V291" s="18">
        <v>17683.524781636781</v>
      </c>
      <c r="W291" s="18">
        <v>16526.282739933868</v>
      </c>
      <c r="X291" s="18">
        <v>15104.99973327913</v>
      </c>
      <c r="Y291" s="18">
        <v>13670.308396372931</v>
      </c>
      <c r="AA291" s="36">
        <f t="shared" si="4"/>
        <v>19100.682148214149</v>
      </c>
    </row>
    <row r="292" spans="1:27" ht="12" x14ac:dyDescent="0.25">
      <c r="A292" s="75">
        <v>42286</v>
      </c>
      <c r="B292" s="18">
        <v>12359.3862617879</v>
      </c>
      <c r="C292" s="18">
        <v>11528.069786197393</v>
      </c>
      <c r="D292" s="18">
        <v>10949.448765345936</v>
      </c>
      <c r="E292" s="18">
        <v>10523.476427357253</v>
      </c>
      <c r="F292" s="18">
        <v>10456.434776099954</v>
      </c>
      <c r="G292" s="18">
        <v>10336.791213856159</v>
      </c>
      <c r="H292" s="18">
        <v>12151.041437880604</v>
      </c>
      <c r="I292" s="18">
        <v>12633.741326933156</v>
      </c>
      <c r="J292" s="18">
        <v>13247.430288442276</v>
      </c>
      <c r="K292" s="18">
        <v>14674.901755213074</v>
      </c>
      <c r="L292" s="18">
        <v>16031.205930649199</v>
      </c>
      <c r="M292" s="18">
        <v>17228.672963106492</v>
      </c>
      <c r="N292" s="18">
        <v>18123.936859896268</v>
      </c>
      <c r="O292" s="18">
        <v>18982.069995989696</v>
      </c>
      <c r="P292" s="18">
        <v>19566.879476957212</v>
      </c>
      <c r="Q292" s="18">
        <v>19953.65823421086</v>
      </c>
      <c r="R292" s="18">
        <v>20021.731295487501</v>
      </c>
      <c r="S292" s="18">
        <v>19650.423688523999</v>
      </c>
      <c r="T292" s="18">
        <v>18816.012982875465</v>
      </c>
      <c r="U292" s="18">
        <v>18632.421999432398</v>
      </c>
      <c r="V292" s="18">
        <v>18012.544577807217</v>
      </c>
      <c r="W292" s="18">
        <v>16799.606395059778</v>
      </c>
      <c r="X292" s="18">
        <v>15438.145169526939</v>
      </c>
      <c r="Y292" s="18">
        <v>13852.867969796653</v>
      </c>
      <c r="AA292" s="36">
        <f t="shared" si="4"/>
        <v>20021.731295487501</v>
      </c>
    </row>
    <row r="293" spans="1:27" ht="12" x14ac:dyDescent="0.25">
      <c r="A293" s="75">
        <v>42287</v>
      </c>
      <c r="B293" s="18">
        <v>12507.909304573303</v>
      </c>
      <c r="C293" s="18">
        <v>11538.383886390824</v>
      </c>
      <c r="D293" s="18">
        <v>10957.700045500682</v>
      </c>
      <c r="E293" s="18">
        <v>10539.978987666742</v>
      </c>
      <c r="F293" s="18">
        <v>10464.686056254697</v>
      </c>
      <c r="G293" s="18">
        <v>10974.202605810169</v>
      </c>
      <c r="H293" s="18">
        <v>12181.983738460895</v>
      </c>
      <c r="I293" s="18">
        <v>12723.473998616002</v>
      </c>
      <c r="J293" s="18">
        <v>13389.76487111162</v>
      </c>
      <c r="K293" s="18">
        <v>14832.707488172562</v>
      </c>
      <c r="L293" s="18">
        <v>16249.864854749927</v>
      </c>
      <c r="M293" s="18">
        <v>17344.190885272914</v>
      </c>
      <c r="N293" s="18">
        <v>18307.527843339336</v>
      </c>
      <c r="O293" s="18">
        <v>19103.776378272178</v>
      </c>
      <c r="P293" s="18">
        <v>19644.235228407942</v>
      </c>
      <c r="Q293" s="18">
        <v>20009.354375255385</v>
      </c>
      <c r="R293" s="18">
        <v>20081.553076609398</v>
      </c>
      <c r="S293" s="18">
        <v>19573.067937073269</v>
      </c>
      <c r="T293" s="18">
        <v>18535.469457614152</v>
      </c>
      <c r="U293" s="18">
        <v>18169.318900747363</v>
      </c>
      <c r="V293" s="18">
        <v>17475.179957729484</v>
      </c>
      <c r="W293" s="18">
        <v>16424.173148018905</v>
      </c>
      <c r="X293" s="18">
        <v>15244.240085890442</v>
      </c>
      <c r="Y293" s="18">
        <v>13983.857042253223</v>
      </c>
      <c r="AA293" s="36">
        <f t="shared" si="4"/>
        <v>20081.553076609398</v>
      </c>
    </row>
    <row r="294" spans="1:27" ht="12" x14ac:dyDescent="0.25">
      <c r="A294" s="75">
        <v>42288</v>
      </c>
      <c r="B294" s="18">
        <v>12746.165019041549</v>
      </c>
      <c r="C294" s="18">
        <v>11840.587022058342</v>
      </c>
      <c r="D294" s="18">
        <v>11261.966001206883</v>
      </c>
      <c r="E294" s="18">
        <v>10827.742383063456</v>
      </c>
      <c r="F294" s="18">
        <v>10584.329618498494</v>
      </c>
      <c r="G294" s="18">
        <v>10596.70653873061</v>
      </c>
      <c r="H294" s="18">
        <v>10884.469934127324</v>
      </c>
      <c r="I294" s="18">
        <v>11184.610249756155</v>
      </c>
      <c r="J294" s="18">
        <v>12408.893942716368</v>
      </c>
      <c r="K294" s="18">
        <v>14329.379398733148</v>
      </c>
      <c r="L294" s="18">
        <v>15915.688008482775</v>
      </c>
      <c r="M294" s="18">
        <v>17246.206933435325</v>
      </c>
      <c r="N294" s="18">
        <v>18269.36567262364</v>
      </c>
      <c r="O294" s="18">
        <v>19043.954597150281</v>
      </c>
      <c r="P294" s="18">
        <v>19569.973707015241</v>
      </c>
      <c r="Q294" s="18">
        <v>19904.150553282394</v>
      </c>
      <c r="R294" s="18">
        <v>19968.097974481661</v>
      </c>
      <c r="S294" s="18">
        <v>19530.780126280206</v>
      </c>
      <c r="T294" s="18">
        <v>18424.077175525101</v>
      </c>
      <c r="U294" s="18">
        <v>17925.906136182402</v>
      </c>
      <c r="V294" s="18">
        <v>17226.610143067806</v>
      </c>
      <c r="W294" s="18">
        <v>16159.100773047738</v>
      </c>
      <c r="X294" s="18">
        <v>15097.779863143729</v>
      </c>
      <c r="Y294" s="18">
        <v>13830.176949371105</v>
      </c>
      <c r="AA294" s="36">
        <f t="shared" si="4"/>
        <v>19968.097974481661</v>
      </c>
    </row>
    <row r="295" spans="1:27" ht="12" x14ac:dyDescent="0.25">
      <c r="A295" s="75">
        <v>42289</v>
      </c>
      <c r="B295" s="18">
        <v>12679.12336778425</v>
      </c>
      <c r="C295" s="18">
        <v>11746.728710298123</v>
      </c>
      <c r="D295" s="18">
        <v>11040.212847048126</v>
      </c>
      <c r="E295" s="18">
        <v>10596.70653873061</v>
      </c>
      <c r="F295" s="18">
        <v>10383.204664726596</v>
      </c>
      <c r="G295" s="18">
        <v>10342.979673972217</v>
      </c>
      <c r="H295" s="18">
        <v>10549.261677840828</v>
      </c>
      <c r="I295" s="18">
        <v>10705.004590761631</v>
      </c>
      <c r="J295" s="18">
        <v>12038.61774577221</v>
      </c>
      <c r="K295" s="18">
        <v>14089.060864226214</v>
      </c>
      <c r="L295" s="18">
        <v>15744.473945271828</v>
      </c>
      <c r="M295" s="18">
        <v>17127.594781210872</v>
      </c>
      <c r="N295" s="18">
        <v>18293.08810306853</v>
      </c>
      <c r="O295" s="18">
        <v>19044.986007169624</v>
      </c>
      <c r="P295" s="18">
        <v>19543.157046512322</v>
      </c>
      <c r="Q295" s="18">
        <v>19811.323651541519</v>
      </c>
      <c r="R295" s="18">
        <v>19841.234542102466</v>
      </c>
      <c r="S295" s="18">
        <v>19454.455784848818</v>
      </c>
      <c r="T295" s="18">
        <v>18525.155357420721</v>
      </c>
      <c r="U295" s="18">
        <v>18444.705375911963</v>
      </c>
      <c r="V295" s="18">
        <v>17775.320273358317</v>
      </c>
      <c r="W295" s="18">
        <v>16617.046821636057</v>
      </c>
      <c r="X295" s="18">
        <v>15409.265688985333</v>
      </c>
      <c r="Y295" s="18">
        <v>14009.642292736798</v>
      </c>
      <c r="AA295" s="36">
        <f t="shared" si="4"/>
        <v>19841.234542102466</v>
      </c>
    </row>
    <row r="296" spans="1:27" ht="12" x14ac:dyDescent="0.25">
      <c r="A296" s="75">
        <v>42290</v>
      </c>
      <c r="B296" s="18">
        <v>12835.897690724396</v>
      </c>
      <c r="C296" s="18">
        <v>11992.20429490177</v>
      </c>
      <c r="D296" s="18">
        <v>11459.996724920751</v>
      </c>
      <c r="E296" s="18">
        <v>11144.385259001776</v>
      </c>
      <c r="F296" s="18">
        <v>11151.605129137177</v>
      </c>
      <c r="G296" s="18">
        <v>11727.131919930605</v>
      </c>
      <c r="H296" s="18">
        <v>12862.714351227314</v>
      </c>
      <c r="I296" s="18">
        <v>13336.13155010578</v>
      </c>
      <c r="J296" s="18">
        <v>13963.228841866361</v>
      </c>
      <c r="K296" s="18">
        <v>15290.653536760881</v>
      </c>
      <c r="L296" s="18">
        <v>16776.915374634231</v>
      </c>
      <c r="M296" s="18">
        <v>17955.817026743349</v>
      </c>
      <c r="N296" s="18">
        <v>18777.85081215977</v>
      </c>
      <c r="O296" s="18">
        <v>19438.984634558674</v>
      </c>
      <c r="P296" s="18">
        <v>19885.585172934218</v>
      </c>
      <c r="Q296" s="18">
        <v>20177.474208408305</v>
      </c>
      <c r="R296" s="18">
        <v>20138.280627673266</v>
      </c>
      <c r="S296" s="18">
        <v>19723.653799897358</v>
      </c>
      <c r="T296" s="18">
        <v>18928.436674983855</v>
      </c>
      <c r="U296" s="18">
        <v>18892.337324306849</v>
      </c>
      <c r="V296" s="18">
        <v>18193.041331192253</v>
      </c>
      <c r="W296" s="18">
        <v>17052.301849798831</v>
      </c>
      <c r="X296" s="18">
        <v>15669.181013859785</v>
      </c>
      <c r="Y296" s="18">
        <v>14182.919175986433</v>
      </c>
      <c r="AA296" s="36">
        <f t="shared" si="4"/>
        <v>20177.474208408305</v>
      </c>
    </row>
    <row r="297" spans="1:27" ht="12" x14ac:dyDescent="0.25">
      <c r="A297" s="75">
        <v>42291</v>
      </c>
      <c r="B297" s="18">
        <v>12929.756002484613</v>
      </c>
      <c r="C297" s="18">
        <v>12135.570287590457</v>
      </c>
      <c r="D297" s="18">
        <v>11647.71334844119</v>
      </c>
      <c r="E297" s="18">
        <v>11318.693552270752</v>
      </c>
      <c r="F297" s="18">
        <v>11240.306390800681</v>
      </c>
      <c r="G297" s="18">
        <v>11834.398561942284</v>
      </c>
      <c r="H297" s="18">
        <v>13120.56685606308</v>
      </c>
      <c r="I297" s="18">
        <v>13612.54943528972</v>
      </c>
      <c r="J297" s="18">
        <v>14239.646727050302</v>
      </c>
      <c r="K297" s="18">
        <v>15609.359232737886</v>
      </c>
      <c r="L297" s="18">
        <v>16924.407007400288</v>
      </c>
      <c r="M297" s="18">
        <v>18020.795857961963</v>
      </c>
      <c r="N297" s="18">
        <v>18788.164912353201</v>
      </c>
      <c r="O297" s="18">
        <v>19608.135877730936</v>
      </c>
      <c r="P297" s="18">
        <v>20050.610776029109</v>
      </c>
      <c r="Q297" s="18">
        <v>20170.254338272902</v>
      </c>
      <c r="R297" s="18">
        <v>19931.998623804655</v>
      </c>
      <c r="S297" s="18">
        <v>19315.215432237506</v>
      </c>
      <c r="T297" s="18">
        <v>18761.348251850282</v>
      </c>
      <c r="U297" s="18">
        <v>18899.557194442252</v>
      </c>
      <c r="V297" s="18">
        <v>18120.84262983824</v>
      </c>
      <c r="W297" s="18">
        <v>16909.967267129487</v>
      </c>
      <c r="X297" s="18">
        <v>15463.930420010514</v>
      </c>
      <c r="Y297" s="18">
        <v>13918.878211034609</v>
      </c>
      <c r="AA297" s="36">
        <f t="shared" si="4"/>
        <v>20170.254338272902</v>
      </c>
    </row>
    <row r="298" spans="1:27" ht="12" x14ac:dyDescent="0.25">
      <c r="A298" s="75">
        <v>42292</v>
      </c>
      <c r="B298" s="18">
        <v>12498.626614399214</v>
      </c>
      <c r="C298" s="18">
        <v>11580.671697183891</v>
      </c>
      <c r="D298" s="18">
        <v>11035.05579695141</v>
      </c>
      <c r="E298" s="18">
        <v>10693.659080548858</v>
      </c>
      <c r="F298" s="18">
        <v>10700.878950684259</v>
      </c>
      <c r="G298" s="18">
        <v>11270.217281361629</v>
      </c>
      <c r="H298" s="18">
        <v>12516.160584728046</v>
      </c>
      <c r="I298" s="18">
        <v>13081.373275328044</v>
      </c>
      <c r="J298" s="18">
        <v>13654.837246082785</v>
      </c>
      <c r="K298" s="18">
        <v>14853.335688559422</v>
      </c>
      <c r="L298" s="18">
        <v>15974.478379585331</v>
      </c>
      <c r="M298" s="18">
        <v>17034.767879469997</v>
      </c>
      <c r="N298" s="18">
        <v>15936.316208869637</v>
      </c>
      <c r="O298" s="18">
        <v>18366.31821444189</v>
      </c>
      <c r="P298" s="18">
        <v>18527.218177459406</v>
      </c>
      <c r="Q298" s="18">
        <v>18643.767509645171</v>
      </c>
      <c r="R298" s="18">
        <v>18362.192574364515</v>
      </c>
      <c r="S298" s="18">
        <v>17912.497805930943</v>
      </c>
      <c r="T298" s="18">
        <v>17364.819085659776</v>
      </c>
      <c r="U298" s="18">
        <v>17496.839568135689</v>
      </c>
      <c r="V298" s="18">
        <v>16768.664094479489</v>
      </c>
      <c r="W298" s="18">
        <v>15661.961143724382</v>
      </c>
      <c r="X298" s="18">
        <v>14195.29609621855</v>
      </c>
      <c r="Y298" s="18">
        <v>12750.29065911892</v>
      </c>
      <c r="AA298" s="36">
        <f t="shared" si="4"/>
        <v>18643.767509645171</v>
      </c>
    </row>
    <row r="299" spans="1:27" ht="12" x14ac:dyDescent="0.25">
      <c r="A299" s="75">
        <v>42293</v>
      </c>
      <c r="B299" s="18">
        <v>11472.373645152869</v>
      </c>
      <c r="C299" s="18">
        <v>10622.491789214186</v>
      </c>
      <c r="D299" s="18">
        <v>10096.472679349225</v>
      </c>
      <c r="E299" s="18">
        <v>9737.5419926178402</v>
      </c>
      <c r="F299" s="18">
        <v>9577.6734396196662</v>
      </c>
      <c r="G299" s="18">
        <v>10019.116927898496</v>
      </c>
      <c r="H299" s="18">
        <v>11112.41154840214</v>
      </c>
      <c r="I299" s="18">
        <v>11491.970435520387</v>
      </c>
      <c r="J299" s="18">
        <v>11871.529322638633</v>
      </c>
      <c r="K299" s="18">
        <v>12799.798340047388</v>
      </c>
      <c r="L299" s="18">
        <v>13676.49685648899</v>
      </c>
      <c r="M299" s="18">
        <v>14357.227469255411</v>
      </c>
      <c r="N299" s="18">
        <v>15060.649102447378</v>
      </c>
      <c r="O299" s="18">
        <v>15774.384835832776</v>
      </c>
      <c r="P299" s="18">
        <v>16412.827637806131</v>
      </c>
      <c r="Q299" s="18">
        <v>17044.050569644085</v>
      </c>
      <c r="R299" s="18">
        <v>17400.918436336782</v>
      </c>
      <c r="S299" s="18">
        <v>17220.421682951746</v>
      </c>
      <c r="T299" s="18">
        <v>16497.403259392264</v>
      </c>
      <c r="U299" s="18">
        <v>16429.330198115622</v>
      </c>
      <c r="V299" s="18">
        <v>15743.442535252485</v>
      </c>
      <c r="W299" s="18">
        <v>14544.944092775848</v>
      </c>
      <c r="X299" s="18">
        <v>13119.535446043737</v>
      </c>
      <c r="Y299" s="18">
        <v>11607.488357686809</v>
      </c>
      <c r="AA299" s="36">
        <f t="shared" si="4"/>
        <v>17400.918436336782</v>
      </c>
    </row>
    <row r="300" spans="1:27" ht="12" x14ac:dyDescent="0.25">
      <c r="A300" s="75">
        <v>42294</v>
      </c>
      <c r="B300" s="18">
        <v>10295.534813082435</v>
      </c>
      <c r="C300" s="18">
        <v>9400.2709162926585</v>
      </c>
      <c r="D300" s="18">
        <v>8895.911416833902</v>
      </c>
      <c r="E300" s="18">
        <v>8600.9281513017868</v>
      </c>
      <c r="F300" s="18">
        <v>8527.6980399284294</v>
      </c>
      <c r="G300" s="18">
        <v>9054.7485598127332</v>
      </c>
      <c r="H300" s="18">
        <v>10180.016890916013</v>
      </c>
      <c r="I300" s="18">
        <v>10679.219340278054</v>
      </c>
      <c r="J300" s="18">
        <v>11178.421789640097</v>
      </c>
      <c r="K300" s="18">
        <v>12106.690807048852</v>
      </c>
      <c r="L300" s="18">
        <v>12965.855353161622</v>
      </c>
      <c r="M300" s="18">
        <v>13741.475687707603</v>
      </c>
      <c r="N300" s="18">
        <v>14383.012719738987</v>
      </c>
      <c r="O300" s="18">
        <v>15120.470883569276</v>
      </c>
      <c r="P300" s="18">
        <v>15833.175206935332</v>
      </c>
      <c r="Q300" s="18">
        <v>16472.649418928027</v>
      </c>
      <c r="R300" s="18">
        <v>16781.041014711605</v>
      </c>
      <c r="S300" s="18">
        <v>16500.497489450292</v>
      </c>
      <c r="T300" s="18">
        <v>15613.484872815259</v>
      </c>
      <c r="U300" s="18">
        <v>15308.187507089713</v>
      </c>
      <c r="V300" s="18">
        <v>14520.190252311613</v>
      </c>
      <c r="W300" s="18">
        <v>13429.989861865999</v>
      </c>
      <c r="X300" s="18">
        <v>12389.29715234885</v>
      </c>
      <c r="Y300" s="18">
        <v>11198.018580007614</v>
      </c>
      <c r="AA300" s="36">
        <f t="shared" si="4"/>
        <v>16781.041014711605</v>
      </c>
    </row>
    <row r="301" spans="1:27" ht="12" x14ac:dyDescent="0.25">
      <c r="A301" s="75">
        <v>42295</v>
      </c>
      <c r="B301" s="18">
        <v>10188.268171070757</v>
      </c>
      <c r="C301" s="18">
        <v>9286.8158141649219</v>
      </c>
      <c r="D301" s="18">
        <v>8723.6659436036116</v>
      </c>
      <c r="E301" s="18">
        <v>8402.8974275879191</v>
      </c>
      <c r="F301" s="18">
        <v>8257.4686148605469</v>
      </c>
      <c r="G301" s="18">
        <v>8388.4576873171154</v>
      </c>
      <c r="H301" s="18">
        <v>8788.6447748222236</v>
      </c>
      <c r="I301" s="18">
        <v>9203.2716025981335</v>
      </c>
      <c r="J301" s="18">
        <v>10243.964312115282</v>
      </c>
      <c r="K301" s="18">
        <v>11597.17425749338</v>
      </c>
      <c r="L301" s="18">
        <v>12722.442588596659</v>
      </c>
      <c r="M301" s="18">
        <v>13646.585965928041</v>
      </c>
      <c r="N301" s="18">
        <v>14558.352423027307</v>
      </c>
      <c r="O301" s="18">
        <v>15351.50672790212</v>
      </c>
      <c r="P301" s="18">
        <v>16068.336691345548</v>
      </c>
      <c r="Q301" s="18">
        <v>16617.046821636057</v>
      </c>
      <c r="R301" s="18">
        <v>16817.140365388612</v>
      </c>
      <c r="S301" s="18">
        <v>16504.623129527663</v>
      </c>
      <c r="T301" s="18">
        <v>15609.359232737886</v>
      </c>
      <c r="U301" s="18">
        <v>15365.946468172924</v>
      </c>
      <c r="V301" s="18">
        <v>14615.079974091175</v>
      </c>
      <c r="W301" s="18">
        <v>13571.293034515998</v>
      </c>
      <c r="X301" s="18">
        <v>12587.327876062718</v>
      </c>
      <c r="Y301" s="18">
        <v>11412.551864030971</v>
      </c>
      <c r="AA301" s="36">
        <f t="shared" si="4"/>
        <v>16817.140365388612</v>
      </c>
    </row>
    <row r="302" spans="1:27" ht="12" x14ac:dyDescent="0.25">
      <c r="A302" s="75">
        <v>42296</v>
      </c>
      <c r="B302" s="18">
        <v>10373.921974552508</v>
      </c>
      <c r="C302" s="18">
        <v>9560.1394692908325</v>
      </c>
      <c r="D302" s="18">
        <v>8970.1729382266021</v>
      </c>
      <c r="E302" s="18">
        <v>8614.3364815532459</v>
      </c>
      <c r="F302" s="18">
        <v>8465.8134387678456</v>
      </c>
      <c r="G302" s="18">
        <v>8472.0018988839038</v>
      </c>
      <c r="H302" s="18">
        <v>8742.2313239517862</v>
      </c>
      <c r="I302" s="18">
        <v>9003.1780588455804</v>
      </c>
      <c r="J302" s="18">
        <v>10096.472679349225</v>
      </c>
      <c r="K302" s="18">
        <v>11559.012086777686</v>
      </c>
      <c r="L302" s="18">
        <v>12829.709230608338</v>
      </c>
      <c r="M302" s="18">
        <v>13902.37565072512</v>
      </c>
      <c r="N302" s="18">
        <v>15001.858731344824</v>
      </c>
      <c r="O302" s="18">
        <v>15839.36366705139</v>
      </c>
      <c r="P302" s="18">
        <v>16510.811589643723</v>
      </c>
      <c r="Q302" s="18">
        <v>16908.935857110144</v>
      </c>
      <c r="R302" s="18">
        <v>17045.081979663428</v>
      </c>
      <c r="S302" s="18">
        <v>16737.721793899196</v>
      </c>
      <c r="T302" s="18">
        <v>16051.834131036059</v>
      </c>
      <c r="U302" s="18">
        <v>16109.59309211927</v>
      </c>
      <c r="V302" s="18">
        <v>15457.741959894456</v>
      </c>
      <c r="W302" s="18">
        <v>14289.154407978769</v>
      </c>
      <c r="X302" s="18">
        <v>13076.216225231328</v>
      </c>
      <c r="Y302" s="18">
        <v>11758.074220510896</v>
      </c>
      <c r="AA302" s="36">
        <f t="shared" si="4"/>
        <v>17045.081979663428</v>
      </c>
    </row>
    <row r="303" spans="1:27" ht="12" x14ac:dyDescent="0.25">
      <c r="A303" s="75">
        <v>42297</v>
      </c>
      <c r="B303" s="18">
        <v>10599.800768788638</v>
      </c>
      <c r="C303" s="18">
        <v>9759.2016030240447</v>
      </c>
      <c r="D303" s="18">
        <v>9261.0305636813464</v>
      </c>
      <c r="E303" s="18">
        <v>9001.1152388068949</v>
      </c>
      <c r="F303" s="18">
        <v>9016.5863890970395</v>
      </c>
      <c r="G303" s="18">
        <v>9603.4586901032417</v>
      </c>
      <c r="H303" s="18">
        <v>10759.669321786814</v>
      </c>
      <c r="I303" s="18">
        <v>11353.761492928417</v>
      </c>
      <c r="J303" s="18">
        <v>12019.020955404691</v>
      </c>
      <c r="K303" s="18">
        <v>13310.346299622204</v>
      </c>
      <c r="L303" s="18">
        <v>14558.352423027307</v>
      </c>
      <c r="M303" s="18">
        <v>15607.296412699201</v>
      </c>
      <c r="N303" s="18">
        <v>16490.183389256861</v>
      </c>
      <c r="O303" s="18">
        <v>17177.102462139341</v>
      </c>
      <c r="P303" s="18">
        <v>17795.948473745175</v>
      </c>
      <c r="Q303" s="18">
        <v>17976.445227130211</v>
      </c>
      <c r="R303" s="18">
        <v>17851.6446147897</v>
      </c>
      <c r="S303" s="18">
        <v>17428.766506859047</v>
      </c>
      <c r="T303" s="18">
        <v>17011.045449025107</v>
      </c>
      <c r="U303" s="18">
        <v>17161.631311849193</v>
      </c>
      <c r="V303" s="18">
        <v>16403.544947632043</v>
      </c>
      <c r="W303" s="18">
        <v>15219.486245426209</v>
      </c>
      <c r="X303" s="18">
        <v>13867.307710067456</v>
      </c>
      <c r="Y303" s="18">
        <v>12456.33880360615</v>
      </c>
      <c r="AA303" s="36">
        <f t="shared" si="4"/>
        <v>17976.445227130211</v>
      </c>
    </row>
    <row r="304" spans="1:27" ht="12" x14ac:dyDescent="0.25">
      <c r="A304" s="75">
        <v>42298</v>
      </c>
      <c r="B304" s="18">
        <v>11214.521140317103</v>
      </c>
      <c r="C304" s="18">
        <v>10462.623236216012</v>
      </c>
      <c r="D304" s="18">
        <v>10026.336798033897</v>
      </c>
      <c r="E304" s="18">
        <v>9751.981732888642</v>
      </c>
      <c r="F304" s="18">
        <v>9772.6099332755039</v>
      </c>
      <c r="G304" s="18">
        <v>10382.173254707253</v>
      </c>
      <c r="H304" s="18">
        <v>11672.467188905423</v>
      </c>
      <c r="I304" s="18">
        <v>12318.129861014178</v>
      </c>
      <c r="J304" s="18">
        <v>12564.636855637171</v>
      </c>
      <c r="K304" s="18">
        <v>13367.073850686073</v>
      </c>
      <c r="L304" s="18">
        <v>14256.149287359791</v>
      </c>
      <c r="M304" s="18">
        <v>14792.482497418183</v>
      </c>
      <c r="N304" s="18">
        <v>15156.570234246283</v>
      </c>
      <c r="O304" s="18">
        <v>15332.941347553946</v>
      </c>
      <c r="P304" s="18">
        <v>15375.229158347012</v>
      </c>
      <c r="Q304" s="18">
        <v>15412.359919043362</v>
      </c>
      <c r="R304" s="18">
        <v>15333.972757573289</v>
      </c>
      <c r="S304" s="18">
        <v>15181.324074710516</v>
      </c>
      <c r="T304" s="18">
        <v>15176.1670246138</v>
      </c>
      <c r="U304" s="18">
        <v>15618.641922911975</v>
      </c>
      <c r="V304" s="18">
        <v>15057.554872389348</v>
      </c>
      <c r="W304" s="18">
        <v>14160.228155560886</v>
      </c>
      <c r="X304" s="18">
        <v>12931.818822523301</v>
      </c>
      <c r="Y304" s="18">
        <v>11503.31594573316</v>
      </c>
      <c r="AA304" s="36">
        <f t="shared" si="4"/>
        <v>15618.641922911975</v>
      </c>
    </row>
    <row r="305" spans="1:27" ht="12" x14ac:dyDescent="0.25">
      <c r="A305" s="75">
        <v>42299</v>
      </c>
      <c r="B305" s="18">
        <v>10426.523885539005</v>
      </c>
      <c r="C305" s="18">
        <v>9697.317001863461</v>
      </c>
      <c r="D305" s="18">
        <v>9274.4388939328055</v>
      </c>
      <c r="E305" s="18">
        <v>9066.0940700255069</v>
      </c>
      <c r="F305" s="18">
        <v>9115.6017509539743</v>
      </c>
      <c r="G305" s="18">
        <v>9681.8458515733146</v>
      </c>
      <c r="H305" s="18">
        <v>11096.940398111994</v>
      </c>
      <c r="I305" s="18">
        <v>11778.702420897758</v>
      </c>
      <c r="J305" s="18">
        <v>12061.308766197757</v>
      </c>
      <c r="K305" s="18">
        <v>12805.986800163446</v>
      </c>
      <c r="L305" s="18">
        <v>13744.569917765632</v>
      </c>
      <c r="M305" s="18">
        <v>14672.838935174386</v>
      </c>
      <c r="N305" s="18">
        <v>15353.569547940808</v>
      </c>
      <c r="O305" s="18">
        <v>15935.284798850294</v>
      </c>
      <c r="P305" s="18">
        <v>16359.194316800293</v>
      </c>
      <c r="Q305" s="18">
        <v>16599.512851307227</v>
      </c>
      <c r="R305" s="18">
        <v>16459.241088676568</v>
      </c>
      <c r="S305" s="18">
        <v>16107.530272080585</v>
      </c>
      <c r="T305" s="18">
        <v>15943.536079005038</v>
      </c>
      <c r="U305" s="18">
        <v>16215.828324111606</v>
      </c>
      <c r="V305" s="18">
        <v>15627.924613086061</v>
      </c>
      <c r="W305" s="18">
        <v>14632.613944420007</v>
      </c>
      <c r="X305" s="18">
        <v>13309.31488960286</v>
      </c>
      <c r="Y305" s="18">
        <v>11895.251753083523</v>
      </c>
      <c r="AA305" s="36">
        <f t="shared" si="4"/>
        <v>16599.512851307227</v>
      </c>
    </row>
    <row r="306" spans="1:27" ht="12" x14ac:dyDescent="0.25">
      <c r="A306" s="75">
        <v>42300</v>
      </c>
      <c r="B306" s="18">
        <v>10725.632791148491</v>
      </c>
      <c r="C306" s="18">
        <v>10045.933588401414</v>
      </c>
      <c r="D306" s="18">
        <v>9589.0189498324398</v>
      </c>
      <c r="E306" s="18">
        <v>9312.6010646484992</v>
      </c>
      <c r="F306" s="18">
        <v>9281.6587640682064</v>
      </c>
      <c r="G306" s="18">
        <v>9871.6252951324368</v>
      </c>
      <c r="H306" s="18">
        <v>11227.929470568562</v>
      </c>
      <c r="I306" s="18">
        <v>11899.377393160896</v>
      </c>
      <c r="J306" s="18">
        <v>12061.308766197757</v>
      </c>
      <c r="K306" s="18">
        <v>12696.657338113082</v>
      </c>
      <c r="L306" s="18">
        <v>13423.801401749941</v>
      </c>
      <c r="M306" s="18">
        <v>14027.17626306563</v>
      </c>
      <c r="N306" s="18">
        <v>14527.410122447016</v>
      </c>
      <c r="O306" s="18">
        <v>14846.115818424021</v>
      </c>
      <c r="P306" s="18">
        <v>15140.067673936794</v>
      </c>
      <c r="Q306" s="18">
        <v>15275.182386470735</v>
      </c>
      <c r="R306" s="18">
        <v>15196.795225000662</v>
      </c>
      <c r="S306" s="18">
        <v>14978.136300899932</v>
      </c>
      <c r="T306" s="18">
        <v>14814.142107824386</v>
      </c>
      <c r="U306" s="18">
        <v>15110.156783375845</v>
      </c>
      <c r="V306" s="18">
        <v>14838.89594828862</v>
      </c>
      <c r="W306" s="18">
        <v>13971.480122021105</v>
      </c>
      <c r="X306" s="18">
        <v>12792.578469911987</v>
      </c>
      <c r="Y306" s="18">
        <v>11532.195426274766</v>
      </c>
      <c r="AA306" s="36">
        <f t="shared" si="4"/>
        <v>15275.182386470735</v>
      </c>
    </row>
    <row r="307" spans="1:27" ht="12" x14ac:dyDescent="0.25">
      <c r="A307" s="75">
        <v>42301</v>
      </c>
      <c r="B307" s="18">
        <v>10460.560416177326</v>
      </c>
      <c r="C307" s="18">
        <v>9735.4791725791529</v>
      </c>
      <c r="D307" s="18">
        <v>9314.6638846871847</v>
      </c>
      <c r="E307" s="18">
        <v>9129.0100812054334</v>
      </c>
      <c r="F307" s="18">
        <v>9187.800452307989</v>
      </c>
      <c r="G307" s="18">
        <v>9744.7618627532411</v>
      </c>
      <c r="H307" s="18">
        <v>10902.003904456156</v>
      </c>
      <c r="I307" s="18">
        <v>11614.708227822211</v>
      </c>
      <c r="J307" s="18">
        <v>12044.806205888268</v>
      </c>
      <c r="K307" s="18">
        <v>12862.714351227314</v>
      </c>
      <c r="L307" s="18">
        <v>13538.28791389702</v>
      </c>
      <c r="M307" s="18">
        <v>14016.862162872199</v>
      </c>
      <c r="N307" s="18">
        <v>14254.086467321104</v>
      </c>
      <c r="O307" s="18">
        <v>14508.84474209884</v>
      </c>
      <c r="P307" s="18">
        <v>14703.781235754679</v>
      </c>
      <c r="Q307" s="18">
        <v>14879.120939042999</v>
      </c>
      <c r="R307" s="18">
        <v>14860.555558694825</v>
      </c>
      <c r="S307" s="18">
        <v>14627.456894323292</v>
      </c>
      <c r="T307" s="18">
        <v>14429.426170609424</v>
      </c>
      <c r="U307" s="18">
        <v>14538.75563265979</v>
      </c>
      <c r="V307" s="18">
        <v>13992.108322407967</v>
      </c>
      <c r="W307" s="18">
        <v>13283.529639119284</v>
      </c>
      <c r="X307" s="18">
        <v>12465.621493780236</v>
      </c>
      <c r="Y307" s="18">
        <v>11348.604442831702</v>
      </c>
      <c r="AA307" s="36">
        <f t="shared" si="4"/>
        <v>14879.120939042999</v>
      </c>
    </row>
    <row r="308" spans="1:27" ht="12" x14ac:dyDescent="0.25">
      <c r="A308" s="75">
        <v>42302</v>
      </c>
      <c r="B308" s="18">
        <v>10177.954070877327</v>
      </c>
      <c r="C308" s="18">
        <v>9334.260675054702</v>
      </c>
      <c r="D308" s="18">
        <v>8778.3306746287926</v>
      </c>
      <c r="E308" s="18">
        <v>8428.6826780714946</v>
      </c>
      <c r="F308" s="18">
        <v>8303.8820657309843</v>
      </c>
      <c r="G308" s="18">
        <v>8398.7717875105463</v>
      </c>
      <c r="H308" s="18">
        <v>8781.4249046868226</v>
      </c>
      <c r="I308" s="18">
        <v>9257.9363336233164</v>
      </c>
      <c r="J308" s="18">
        <v>10186.205351032071</v>
      </c>
      <c r="K308" s="18">
        <v>11445.556984649949</v>
      </c>
      <c r="L308" s="18">
        <v>12479.029824031697</v>
      </c>
      <c r="M308" s="18">
        <v>13237.116188248847</v>
      </c>
      <c r="N308" s="18">
        <v>13886.904500434974</v>
      </c>
      <c r="O308" s="18">
        <v>14485.12231165395</v>
      </c>
      <c r="P308" s="18">
        <v>14930.691440010152</v>
      </c>
      <c r="Q308" s="18">
        <v>15252.491366045188</v>
      </c>
      <c r="R308" s="18">
        <v>15259.711236180588</v>
      </c>
      <c r="S308" s="18">
        <v>14872.932478926941</v>
      </c>
      <c r="T308" s="18">
        <v>14168.47943571563</v>
      </c>
      <c r="U308" s="18">
        <v>14072.558303916725</v>
      </c>
      <c r="V308" s="18">
        <v>13427.927041827312</v>
      </c>
      <c r="W308" s="18">
        <v>12641.992607087899</v>
      </c>
      <c r="X308" s="18">
        <v>11790.047931110532</v>
      </c>
      <c r="Y308" s="18">
        <v>10705.004590761631</v>
      </c>
      <c r="AA308" s="36">
        <f t="shared" si="4"/>
        <v>15259.711236180588</v>
      </c>
    </row>
    <row r="309" spans="1:27" ht="12" x14ac:dyDescent="0.25">
      <c r="A309" s="75">
        <v>42303</v>
      </c>
      <c r="B309" s="18">
        <v>9727.2278924244092</v>
      </c>
      <c r="C309" s="18">
        <v>9002.1466488262377</v>
      </c>
      <c r="D309" s="18">
        <v>8558.6403405087203</v>
      </c>
      <c r="E309" s="18">
        <v>8248.1859246864587</v>
      </c>
      <c r="F309" s="18">
        <v>8120.2910822879203</v>
      </c>
      <c r="G309" s="18">
        <v>8146.0763327714967</v>
      </c>
      <c r="H309" s="18">
        <v>8401.8660175685764</v>
      </c>
      <c r="I309" s="18">
        <v>8794.8332349382817</v>
      </c>
      <c r="J309" s="18">
        <v>9663.28047122514</v>
      </c>
      <c r="K309" s="18">
        <v>10959.762865539367</v>
      </c>
      <c r="L309" s="18">
        <v>12075.748506468559</v>
      </c>
      <c r="M309" s="18">
        <v>12902.939341981693</v>
      </c>
      <c r="N309" s="18">
        <v>13602.235335096289</v>
      </c>
      <c r="O309" s="18">
        <v>14282.965947862711</v>
      </c>
      <c r="P309" s="18">
        <v>14827.550438075847</v>
      </c>
      <c r="Q309" s="18">
        <v>15242.177265851757</v>
      </c>
      <c r="R309" s="18">
        <v>15426.799659314165</v>
      </c>
      <c r="S309" s="18">
        <v>15160.695874323656</v>
      </c>
      <c r="T309" s="18">
        <v>14545.975502795191</v>
      </c>
      <c r="U309" s="18">
        <v>14734.72353633497</v>
      </c>
      <c r="V309" s="18">
        <v>14071.526893897382</v>
      </c>
      <c r="W309" s="18">
        <v>12991.640603645197</v>
      </c>
      <c r="X309" s="18">
        <v>11733.320380046664</v>
      </c>
      <c r="Y309" s="18">
        <v>10356.388004223676</v>
      </c>
      <c r="AA309" s="36">
        <f t="shared" si="4"/>
        <v>15426.799659314165</v>
      </c>
    </row>
    <row r="310" spans="1:27" ht="12" x14ac:dyDescent="0.25">
      <c r="A310" s="75">
        <v>42304</v>
      </c>
      <c r="B310" s="18">
        <v>9221.8369829463099</v>
      </c>
      <c r="C310" s="18">
        <v>8496.7557393481366</v>
      </c>
      <c r="D310" s="18">
        <v>8074.9090414368256</v>
      </c>
      <c r="E310" s="18">
        <v>7884.0981878583589</v>
      </c>
      <c r="F310" s="18">
        <v>7951.1398391156581</v>
      </c>
      <c r="G310" s="18">
        <v>8595.7711012050713</v>
      </c>
      <c r="H310" s="18">
        <v>9865.4368350163786</v>
      </c>
      <c r="I310" s="18">
        <v>10580.203978421121</v>
      </c>
      <c r="J310" s="18">
        <v>10950.480175365279</v>
      </c>
      <c r="K310" s="18">
        <v>11887.000472928779</v>
      </c>
      <c r="L310" s="18">
        <v>12823.520770492278</v>
      </c>
      <c r="M310" s="18">
        <v>13662.057116218188</v>
      </c>
      <c r="N310" s="18">
        <v>14353.101829178038</v>
      </c>
      <c r="O310" s="18">
        <v>15081.27730283424</v>
      </c>
      <c r="P310" s="18">
        <v>15706.311774556134</v>
      </c>
      <c r="Q310" s="18">
        <v>16275.650105233504</v>
      </c>
      <c r="R310" s="18">
        <v>16569.601960746277</v>
      </c>
      <c r="S310" s="18">
        <v>16348.880216606862</v>
      </c>
      <c r="T310" s="18">
        <v>15892.996988057228</v>
      </c>
      <c r="U310" s="18">
        <v>16085.87066167438</v>
      </c>
      <c r="V310" s="18">
        <v>15286.527896683509</v>
      </c>
      <c r="W310" s="18">
        <v>14052.961513549208</v>
      </c>
      <c r="X310" s="18">
        <v>12658.495167397388</v>
      </c>
      <c r="Y310" s="18">
        <v>11154.699359195205</v>
      </c>
      <c r="AA310" s="36">
        <f t="shared" si="4"/>
        <v>16569.601960746277</v>
      </c>
    </row>
    <row r="311" spans="1:27" ht="12" x14ac:dyDescent="0.25">
      <c r="A311" s="75">
        <v>42305</v>
      </c>
      <c r="B311" s="18">
        <v>9972.703477028057</v>
      </c>
      <c r="C311" s="18">
        <v>9201.2087825594481</v>
      </c>
      <c r="D311" s="18">
        <v>8711.2890233714934</v>
      </c>
      <c r="E311" s="18">
        <v>8461.6877986904728</v>
      </c>
      <c r="F311" s="18">
        <v>8475.0961289419338</v>
      </c>
      <c r="G311" s="18">
        <v>9122.8216210893752</v>
      </c>
      <c r="H311" s="18">
        <v>10428.586705577691</v>
      </c>
      <c r="I311" s="18">
        <v>11076.312197725134</v>
      </c>
      <c r="J311" s="18">
        <v>11479.59351528827</v>
      </c>
      <c r="K311" s="18">
        <v>12559.479805540455</v>
      </c>
      <c r="L311" s="18">
        <v>13552.727654167822</v>
      </c>
      <c r="M311" s="18">
        <v>14497.499231886066</v>
      </c>
      <c r="N311" s="18">
        <v>15268.993926354677</v>
      </c>
      <c r="O311" s="18">
        <v>16212.734094053578</v>
      </c>
      <c r="P311" s="18">
        <v>16890.370476761967</v>
      </c>
      <c r="Q311" s="18">
        <v>17375.133185853207</v>
      </c>
      <c r="R311" s="18">
        <v>17607.200440205397</v>
      </c>
      <c r="S311" s="18">
        <v>17334.908195098829</v>
      </c>
      <c r="T311" s="18">
        <v>16760.412814324744</v>
      </c>
      <c r="U311" s="18">
        <v>16916.155727245547</v>
      </c>
      <c r="V311" s="18">
        <v>16087.933481713068</v>
      </c>
      <c r="W311" s="18">
        <v>14968.853610725846</v>
      </c>
      <c r="X311" s="18">
        <v>13547.570604071107</v>
      </c>
      <c r="Y311" s="18">
        <v>12076.779916487902</v>
      </c>
      <c r="AA311" s="36">
        <f t="shared" si="4"/>
        <v>17607.200440205397</v>
      </c>
    </row>
    <row r="312" spans="1:27" ht="12" x14ac:dyDescent="0.25">
      <c r="A312" s="75">
        <v>42306</v>
      </c>
      <c r="B312" s="18">
        <v>10889.626984224038</v>
      </c>
      <c r="C312" s="18">
        <v>10059.341918652875</v>
      </c>
      <c r="D312" s="18">
        <v>9504.4433282463087</v>
      </c>
      <c r="E312" s="18">
        <v>9197.0831424820753</v>
      </c>
      <c r="F312" s="18">
        <v>9196.0517324627326</v>
      </c>
      <c r="G312" s="18">
        <v>9768.4842931981311</v>
      </c>
      <c r="H312" s="18">
        <v>11118.600008518199</v>
      </c>
      <c r="I312" s="18">
        <v>11686.906929176224</v>
      </c>
      <c r="J312" s="18">
        <v>12058.214536139727</v>
      </c>
      <c r="K312" s="18">
        <v>13336.13155010578</v>
      </c>
      <c r="L312" s="18">
        <v>14378.887079661614</v>
      </c>
      <c r="M312" s="18">
        <v>15343.255447747377</v>
      </c>
      <c r="N312" s="18">
        <v>16246.770624691899</v>
      </c>
      <c r="O312" s="18">
        <v>17000.731348831676</v>
      </c>
      <c r="P312" s="18">
        <v>17594.823519973281</v>
      </c>
      <c r="Q312" s="18">
        <v>18104.340069528753</v>
      </c>
      <c r="R312" s="18">
        <v>18204.386841405027</v>
      </c>
      <c r="S312" s="18">
        <v>17738.189512661964</v>
      </c>
      <c r="T312" s="18">
        <v>17001.762758851019</v>
      </c>
      <c r="U312" s="18">
        <v>17003.825578889704</v>
      </c>
      <c r="V312" s="18">
        <v>16226.142424305037</v>
      </c>
      <c r="W312" s="18">
        <v>15084.371532892268</v>
      </c>
      <c r="X312" s="18">
        <v>13663.08852623753</v>
      </c>
      <c r="Y312" s="18">
        <v>12140.727337687173</v>
      </c>
      <c r="AA312" s="36">
        <f t="shared" si="4"/>
        <v>18204.386841405027</v>
      </c>
    </row>
    <row r="313" spans="1:27" ht="12" x14ac:dyDescent="0.25">
      <c r="A313" s="75">
        <v>42307</v>
      </c>
      <c r="B313" s="18">
        <v>10767.920601941558</v>
      </c>
      <c r="C313" s="18">
        <v>9923.1957960995915</v>
      </c>
      <c r="D313" s="18">
        <v>9354.8888754415639</v>
      </c>
      <c r="E313" s="18">
        <v>9034.1203594258714</v>
      </c>
      <c r="F313" s="18">
        <v>8995.9581887101795</v>
      </c>
      <c r="G313" s="18">
        <v>9562.2022893295198</v>
      </c>
      <c r="H313" s="18">
        <v>10842.182123334258</v>
      </c>
      <c r="I313" s="18">
        <v>11465.153775017467</v>
      </c>
      <c r="J313" s="18">
        <v>11831.304331884254</v>
      </c>
      <c r="K313" s="18">
        <v>12980.295093432424</v>
      </c>
      <c r="L313" s="18">
        <v>14188.076226083149</v>
      </c>
      <c r="M313" s="18">
        <v>15168.947154478399</v>
      </c>
      <c r="N313" s="18">
        <v>15995.106579972191</v>
      </c>
      <c r="O313" s="18">
        <v>16660.366042448466</v>
      </c>
      <c r="P313" s="18">
        <v>17044.050569644085</v>
      </c>
      <c r="Q313" s="18">
        <v>17339.0338351762</v>
      </c>
      <c r="R313" s="18">
        <v>17541.190198967441</v>
      </c>
      <c r="S313" s="18">
        <v>17153.380031694451</v>
      </c>
      <c r="T313" s="18">
        <v>16625.298101790802</v>
      </c>
      <c r="U313" s="18">
        <v>16733.596153821822</v>
      </c>
      <c r="V313" s="18">
        <v>15969.321329488615</v>
      </c>
      <c r="W313" s="18">
        <v>14957.508100513072</v>
      </c>
      <c r="X313" s="18">
        <v>13631.114815637895</v>
      </c>
      <c r="Y313" s="18">
        <v>12198.486298770384</v>
      </c>
      <c r="AA313" s="36">
        <f t="shared" si="4"/>
        <v>17541.190198967441</v>
      </c>
    </row>
    <row r="314" spans="1:27" ht="12" x14ac:dyDescent="0.25">
      <c r="A314" s="75">
        <v>42308</v>
      </c>
      <c r="B314" s="18">
        <v>10891.689804262725</v>
      </c>
      <c r="C314" s="18">
        <v>10025.305388014554</v>
      </c>
      <c r="D314" s="18">
        <v>9419.8677066601776</v>
      </c>
      <c r="E314" s="18">
        <v>9110.4447008572588</v>
      </c>
      <c r="F314" s="18">
        <v>9044.4344596193023</v>
      </c>
      <c r="G314" s="18">
        <v>9602.4272800838989</v>
      </c>
      <c r="H314" s="18">
        <v>10886.53275416601</v>
      </c>
      <c r="I314" s="18">
        <v>11537.352476371481</v>
      </c>
      <c r="J314" s="18">
        <v>11943.728023992648</v>
      </c>
      <c r="K314" s="18">
        <v>13057.650844883154</v>
      </c>
      <c r="L314" s="18">
        <v>14073.589713936068</v>
      </c>
      <c r="M314" s="18">
        <v>14985.356171035335</v>
      </c>
      <c r="N314" s="18">
        <v>15653.709863569638</v>
      </c>
      <c r="O314" s="18">
        <v>16116.812962254673</v>
      </c>
      <c r="P314" s="18">
        <v>16459.241088676568</v>
      </c>
      <c r="Q314" s="18">
        <v>16716.062183492992</v>
      </c>
      <c r="R314" s="18">
        <v>16771.758324537517</v>
      </c>
      <c r="S314" s="18">
        <v>16237.487934517811</v>
      </c>
      <c r="T314" s="18">
        <v>15266.931106315989</v>
      </c>
      <c r="U314" s="18">
        <v>14734.72353633497</v>
      </c>
      <c r="V314" s="18">
        <v>13726.004537417457</v>
      </c>
      <c r="W314" s="18">
        <v>12851.368841014541</v>
      </c>
      <c r="X314" s="18">
        <v>11802.424851342648</v>
      </c>
      <c r="Y314" s="18">
        <v>10627.648839310901</v>
      </c>
      <c r="AA314" s="36">
        <f t="shared" si="4"/>
        <v>16771.758324537517</v>
      </c>
    </row>
    <row r="315" spans="1:27" ht="12" x14ac:dyDescent="0.25">
      <c r="A315" s="75">
        <v>42309</v>
      </c>
      <c r="B315" s="18">
        <v>9451.8414172598114</v>
      </c>
      <c r="C315" s="18">
        <v>8648.3730121915669</v>
      </c>
      <c r="D315" s="18">
        <v>8185.2699135065332</v>
      </c>
      <c r="E315" s="18">
        <v>7927.4174086707671</v>
      </c>
      <c r="F315" s="18">
        <v>7832.527686891206</v>
      </c>
      <c r="G315" s="18">
        <v>7939.7943289028844</v>
      </c>
      <c r="H315" s="18">
        <v>8391.5519173751454</v>
      </c>
      <c r="I315" s="18">
        <v>8851.5607860021501</v>
      </c>
      <c r="J315" s="18">
        <v>9774.6727533141893</v>
      </c>
      <c r="K315" s="18">
        <v>10889.626984224038</v>
      </c>
      <c r="L315" s="18">
        <v>11697.221029369655</v>
      </c>
      <c r="M315" s="18">
        <v>12066.465816294472</v>
      </c>
      <c r="N315" s="18">
        <v>12206.737578925127</v>
      </c>
      <c r="O315" s="18">
        <v>12202.611938847756</v>
      </c>
      <c r="P315" s="18">
        <v>12244.899749640821</v>
      </c>
      <c r="Q315" s="18">
        <v>12272.747820163084</v>
      </c>
      <c r="R315" s="18">
        <v>12184.04655849958</v>
      </c>
      <c r="S315" s="18">
        <v>11853.995352309801</v>
      </c>
      <c r="T315" s="18">
        <v>11622.959507976955</v>
      </c>
      <c r="U315" s="18">
        <v>11954.042124186079</v>
      </c>
      <c r="V315" s="18">
        <v>11432.148654398488</v>
      </c>
      <c r="W315" s="18">
        <v>10775.140472076959</v>
      </c>
      <c r="X315" s="18">
        <v>9979.9233471634598</v>
      </c>
      <c r="Y315" s="18">
        <v>9148.6068715729525</v>
      </c>
      <c r="AA315" s="36">
        <f t="shared" si="4"/>
        <v>12272.747820163084</v>
      </c>
    </row>
    <row r="316" spans="1:27" ht="12" x14ac:dyDescent="0.25">
      <c r="A316" s="75">
        <v>42310</v>
      </c>
      <c r="B316" s="18">
        <v>16295.246895601022</v>
      </c>
      <c r="C316" s="18">
        <v>7645.842473390112</v>
      </c>
      <c r="D316" s="18">
        <v>7556.1098017072654</v>
      </c>
      <c r="E316" s="18">
        <v>7548.8899315718645</v>
      </c>
      <c r="F316" s="18">
        <v>7668.5334938156593</v>
      </c>
      <c r="G316" s="18">
        <v>8023.3385404696719</v>
      </c>
      <c r="H316" s="18">
        <v>8645.2787821335387</v>
      </c>
      <c r="I316" s="18">
        <v>9784.9868535076203</v>
      </c>
      <c r="J316" s="18">
        <v>10776.171882096301</v>
      </c>
      <c r="K316" s="18">
        <v>11174.296149562724</v>
      </c>
      <c r="L316" s="18">
        <v>11229.99229060725</v>
      </c>
      <c r="M316" s="18">
        <v>11121.694238576229</v>
      </c>
      <c r="N316" s="18">
        <v>11021.647466699951</v>
      </c>
      <c r="O316" s="18">
        <v>10863.841733740463</v>
      </c>
      <c r="P316" s="18">
        <v>10792.674442405791</v>
      </c>
      <c r="Q316" s="18">
        <v>10716.350100974405</v>
      </c>
      <c r="R316" s="18">
        <v>10746.260991535353</v>
      </c>
      <c r="S316" s="18">
        <v>11191.830119891556</v>
      </c>
      <c r="T316" s="18">
        <v>12068.528636333158</v>
      </c>
      <c r="U316" s="18">
        <v>11820.990231690823</v>
      </c>
      <c r="V316" s="18">
        <v>11383.672383489366</v>
      </c>
      <c r="W316" s="18">
        <v>10636.931529484989</v>
      </c>
      <c r="X316" s="18">
        <v>9682.8772615926573</v>
      </c>
      <c r="Y316" s="18">
        <v>8824.74412549923</v>
      </c>
      <c r="AA316" s="36">
        <f t="shared" si="4"/>
        <v>16295.246895601022</v>
      </c>
    </row>
    <row r="317" spans="1:27" ht="12" x14ac:dyDescent="0.25">
      <c r="A317" s="75">
        <v>42311</v>
      </c>
      <c r="B317" s="18">
        <v>8111.0083921138321</v>
      </c>
      <c r="C317" s="18">
        <v>7885.1295978777016</v>
      </c>
      <c r="D317" s="18">
        <v>7758.2661654985059</v>
      </c>
      <c r="E317" s="18">
        <v>7806.7424364076296</v>
      </c>
      <c r="F317" s="18">
        <v>8083.1603215915702</v>
      </c>
      <c r="G317" s="18">
        <v>9020.7120291744122</v>
      </c>
      <c r="H317" s="18">
        <v>10553.387317918201</v>
      </c>
      <c r="I317" s="18">
        <v>11157.793589253235</v>
      </c>
      <c r="J317" s="18">
        <v>11313.536502174036</v>
      </c>
      <c r="K317" s="18">
        <v>11511.567225887904</v>
      </c>
      <c r="L317" s="18">
        <v>11749.822940356153</v>
      </c>
      <c r="M317" s="18">
        <v>11928.256873702501</v>
      </c>
      <c r="N317" s="18">
        <v>11948.885074089363</v>
      </c>
      <c r="O317" s="18">
        <v>11980.858784688997</v>
      </c>
      <c r="P317" s="18">
        <v>11913.817133431699</v>
      </c>
      <c r="Q317" s="18">
        <v>11810.676131497392</v>
      </c>
      <c r="R317" s="18">
        <v>11902.471623218926</v>
      </c>
      <c r="S317" s="18">
        <v>12300.595890685347</v>
      </c>
      <c r="T317" s="18">
        <v>13136.038006353227</v>
      </c>
      <c r="U317" s="18">
        <v>12861.682941207971</v>
      </c>
      <c r="V317" s="18">
        <v>12325.349731149579</v>
      </c>
      <c r="W317" s="18">
        <v>11405.33199389557</v>
      </c>
      <c r="X317" s="18">
        <v>10315.131603449954</v>
      </c>
      <c r="Y317" s="18">
        <v>9254.8421035652864</v>
      </c>
      <c r="AA317" s="36">
        <f t="shared" si="4"/>
        <v>13136.038006353227</v>
      </c>
    </row>
    <row r="318" spans="1:27" ht="12" x14ac:dyDescent="0.25">
      <c r="A318" s="75">
        <v>42312</v>
      </c>
      <c r="B318" s="18">
        <v>8508.1012495609102</v>
      </c>
      <c r="C318" s="18">
        <v>8028.4955905663874</v>
      </c>
      <c r="D318" s="18">
        <v>7759.2975755178486</v>
      </c>
      <c r="E318" s="18">
        <v>7706.6956645313521</v>
      </c>
      <c r="F318" s="18">
        <v>7835.6219169492351</v>
      </c>
      <c r="G318" s="18">
        <v>8583.3941809729549</v>
      </c>
      <c r="H318" s="18">
        <v>9796.3323637203939</v>
      </c>
      <c r="I318" s="18">
        <v>10652.402679775136</v>
      </c>
      <c r="J318" s="18">
        <v>11322.819192348124</v>
      </c>
      <c r="K318" s="18">
        <v>11838.524202019655</v>
      </c>
      <c r="L318" s="18">
        <v>12335.66383134301</v>
      </c>
      <c r="M318" s="18">
        <v>12767.824629447754</v>
      </c>
      <c r="N318" s="18">
        <v>12973.075223297023</v>
      </c>
      <c r="O318" s="18">
        <v>13158.729026778774</v>
      </c>
      <c r="P318" s="18">
        <v>13257.744388635707</v>
      </c>
      <c r="Q318" s="18">
        <v>13337.162960125122</v>
      </c>
      <c r="R318" s="18">
        <v>13210.299527745927</v>
      </c>
      <c r="S318" s="18">
        <v>13417.612941633881</v>
      </c>
      <c r="T318" s="18">
        <v>14219.01852666344</v>
      </c>
      <c r="U318" s="18">
        <v>13970.448712001762</v>
      </c>
      <c r="V318" s="18">
        <v>13388.733461092275</v>
      </c>
      <c r="W318" s="18">
        <v>12340.820881439726</v>
      </c>
      <c r="X318" s="18">
        <v>11279.499971535715</v>
      </c>
      <c r="Y318" s="18">
        <v>10195.488041206159</v>
      </c>
      <c r="AA318" s="36">
        <f t="shared" si="4"/>
        <v>14219.01852666344</v>
      </c>
    </row>
    <row r="319" spans="1:27" ht="12" x14ac:dyDescent="0.25">
      <c r="A319" s="75">
        <v>42313</v>
      </c>
      <c r="B319" s="18">
        <v>9305.3811945130965</v>
      </c>
      <c r="C319" s="18">
        <v>8691.6922330039761</v>
      </c>
      <c r="D319" s="18">
        <v>8372.9865370269708</v>
      </c>
      <c r="E319" s="18">
        <v>8218.2750341255105</v>
      </c>
      <c r="F319" s="18">
        <v>8321.4160360598162</v>
      </c>
      <c r="G319" s="18">
        <v>9010.3979289809813</v>
      </c>
      <c r="H319" s="18">
        <v>10237.775851999224</v>
      </c>
      <c r="I319" s="18">
        <v>10650.339859736448</v>
      </c>
      <c r="J319" s="18">
        <v>11682.781289098853</v>
      </c>
      <c r="K319" s="18">
        <v>12669.840677610162</v>
      </c>
      <c r="L319" s="18">
        <v>13414.518711575853</v>
      </c>
      <c r="M319" s="18">
        <v>13989.014092349938</v>
      </c>
      <c r="N319" s="18">
        <v>14367.54156944884</v>
      </c>
      <c r="O319" s="18">
        <v>14553.195372930591</v>
      </c>
      <c r="P319" s="18">
        <v>14623.331254245921</v>
      </c>
      <c r="Q319" s="18">
        <v>14485.12231165395</v>
      </c>
      <c r="R319" s="18">
        <v>14253.055057301761</v>
      </c>
      <c r="S319" s="18">
        <v>14433.551810686797</v>
      </c>
      <c r="T319" s="18">
        <v>15127.690753704677</v>
      </c>
      <c r="U319" s="18">
        <v>14781.136987205409</v>
      </c>
      <c r="V319" s="18">
        <v>14187.044816063806</v>
      </c>
      <c r="W319" s="18">
        <v>13250.524518500306</v>
      </c>
      <c r="X319" s="18">
        <v>12011.80108526929</v>
      </c>
      <c r="Y319" s="18">
        <v>10746.260991535353</v>
      </c>
      <c r="AA319" s="36">
        <f t="shared" si="4"/>
        <v>15127.690753704677</v>
      </c>
    </row>
    <row r="320" spans="1:27" ht="12" x14ac:dyDescent="0.25">
      <c r="A320" s="75">
        <v>42314</v>
      </c>
      <c r="B320" s="18">
        <v>9731.353532501782</v>
      </c>
      <c r="C320" s="18">
        <v>9049.5915097160178</v>
      </c>
      <c r="D320" s="18">
        <v>8608.1480214371877</v>
      </c>
      <c r="E320" s="18">
        <v>8374.0179470463136</v>
      </c>
      <c r="F320" s="18">
        <v>8410.11729772332</v>
      </c>
      <c r="G320" s="18">
        <v>9105.2876507605433</v>
      </c>
      <c r="H320" s="18">
        <v>10284.189302869661</v>
      </c>
      <c r="I320" s="18">
        <v>11143.353848982431</v>
      </c>
      <c r="J320" s="18">
        <v>12025.209415520749</v>
      </c>
      <c r="K320" s="18">
        <v>13001.954703838628</v>
      </c>
      <c r="L320" s="18">
        <v>13954.977561711617</v>
      </c>
      <c r="M320" s="18">
        <v>14741.943406470373</v>
      </c>
      <c r="N320" s="18">
        <v>15343.255447747377</v>
      </c>
      <c r="O320" s="18">
        <v>15786.761756064892</v>
      </c>
      <c r="P320" s="18">
        <v>15998.200810030221</v>
      </c>
      <c r="Q320" s="18">
        <v>15982.729659740075</v>
      </c>
      <c r="R320" s="18">
        <v>15624.830383028033</v>
      </c>
      <c r="S320" s="18">
        <v>15282.402256606136</v>
      </c>
      <c r="T320" s="18">
        <v>15647.52140345358</v>
      </c>
      <c r="U320" s="18">
        <v>15098.811273163072</v>
      </c>
      <c r="V320" s="18">
        <v>14214.892886586067</v>
      </c>
      <c r="W320" s="18">
        <v>13058.682254902496</v>
      </c>
      <c r="X320" s="18">
        <v>11726.100509911261</v>
      </c>
      <c r="Y320" s="18">
        <v>10469.843106351413</v>
      </c>
      <c r="AA320" s="36">
        <f t="shared" si="4"/>
        <v>15998.200810030221</v>
      </c>
    </row>
    <row r="321" spans="1:27" ht="12" x14ac:dyDescent="0.25">
      <c r="A321" s="75">
        <v>42315</v>
      </c>
      <c r="B321" s="18">
        <v>9399.2395062733158</v>
      </c>
      <c r="C321" s="18">
        <v>8700.9749231780625</v>
      </c>
      <c r="D321" s="18">
        <v>8261.5942549379197</v>
      </c>
      <c r="E321" s="18">
        <v>8090.3801917269711</v>
      </c>
      <c r="F321" s="18">
        <v>8131.636592500694</v>
      </c>
      <c r="G321" s="18">
        <v>8749.4511940871871</v>
      </c>
      <c r="H321" s="18">
        <v>9994.3630874342616</v>
      </c>
      <c r="I321" s="18">
        <v>10779.266112154331</v>
      </c>
      <c r="J321" s="18">
        <v>11627.085148054328</v>
      </c>
      <c r="K321" s="18">
        <v>12567.731085695199</v>
      </c>
      <c r="L321" s="18">
        <v>13401.110381324394</v>
      </c>
      <c r="M321" s="18">
        <v>14138.568545154681</v>
      </c>
      <c r="N321" s="18">
        <v>14726.472256180226</v>
      </c>
      <c r="O321" s="18">
        <v>15201.952275097377</v>
      </c>
      <c r="P321" s="18">
        <v>15405.140048907961</v>
      </c>
      <c r="Q321" s="18">
        <v>15361.820828095551</v>
      </c>
      <c r="R321" s="18">
        <v>14945.131180280956</v>
      </c>
      <c r="S321" s="18">
        <v>14606.828693936432</v>
      </c>
      <c r="T321" s="18">
        <v>14831.676078153219</v>
      </c>
      <c r="U321" s="18">
        <v>14102.469194477675</v>
      </c>
      <c r="V321" s="18">
        <v>13340.257190183152</v>
      </c>
      <c r="W321" s="18">
        <v>12436.742013238631</v>
      </c>
      <c r="X321" s="18">
        <v>11502.284535713818</v>
      </c>
      <c r="Y321" s="18">
        <v>10510.068097105792</v>
      </c>
      <c r="AA321" s="36">
        <f t="shared" si="4"/>
        <v>15405.140048907961</v>
      </c>
    </row>
    <row r="322" spans="1:27" ht="12" x14ac:dyDescent="0.25">
      <c r="A322" s="75">
        <v>42316</v>
      </c>
      <c r="B322" s="18">
        <v>9551.8881891360888</v>
      </c>
      <c r="C322" s="18">
        <v>8849.4979659634646</v>
      </c>
      <c r="D322" s="18">
        <v>8363.7038468528826</v>
      </c>
      <c r="E322" s="18">
        <v>8152.2647928875549</v>
      </c>
      <c r="F322" s="18">
        <v>8108.9455720751466</v>
      </c>
      <c r="G322" s="18">
        <v>8291.5051454988679</v>
      </c>
      <c r="H322" s="18">
        <v>8732.948633777698</v>
      </c>
      <c r="I322" s="18">
        <v>9593.1445899098107</v>
      </c>
      <c r="J322" s="18">
        <v>11091.783348015279</v>
      </c>
      <c r="K322" s="18">
        <v>12286.156150414543</v>
      </c>
      <c r="L322" s="18">
        <v>13100.970065695563</v>
      </c>
      <c r="M322" s="18">
        <v>13743.538507746289</v>
      </c>
      <c r="N322" s="18">
        <v>14283.997357882054</v>
      </c>
      <c r="O322" s="18">
        <v>14508.84474209884</v>
      </c>
      <c r="P322" s="18">
        <v>14475.839621479863</v>
      </c>
      <c r="Q322" s="18">
        <v>14232.426856914901</v>
      </c>
      <c r="R322" s="18">
        <v>13883.810270376945</v>
      </c>
      <c r="S322" s="18">
        <v>13997.265372504682</v>
      </c>
      <c r="T322" s="18">
        <v>14246.866597185703</v>
      </c>
      <c r="U322" s="18">
        <v>13613.580845309063</v>
      </c>
      <c r="V322" s="18">
        <v>12960.698303064906</v>
      </c>
      <c r="W322" s="18">
        <v>12188.172198576953</v>
      </c>
      <c r="X322" s="18">
        <v>11358.918543025131</v>
      </c>
      <c r="Y322" s="18">
        <v>10390.424534861997</v>
      </c>
      <c r="AA322" s="36">
        <f t="shared" si="4"/>
        <v>14508.84474209884</v>
      </c>
    </row>
    <row r="323" spans="1:27" ht="12" x14ac:dyDescent="0.25">
      <c r="A323" s="75">
        <v>42317</v>
      </c>
      <c r="B323" s="18">
        <v>9553.9510091747743</v>
      </c>
      <c r="C323" s="18">
        <v>8846.4037359054346</v>
      </c>
      <c r="D323" s="18">
        <v>8429.7140880908391</v>
      </c>
      <c r="E323" s="18">
        <v>8211.0551639901096</v>
      </c>
      <c r="F323" s="18">
        <v>8121.322492307263</v>
      </c>
      <c r="G323" s="18">
        <v>8247.154514667116</v>
      </c>
      <c r="H323" s="18">
        <v>8555.5461104506921</v>
      </c>
      <c r="I323" s="18">
        <v>9201.2087825594481</v>
      </c>
      <c r="J323" s="18">
        <v>10429.618115597033</v>
      </c>
      <c r="K323" s="18">
        <v>11376.452513353965</v>
      </c>
      <c r="L323" s="18">
        <v>11904.534443257611</v>
      </c>
      <c r="M323" s="18">
        <v>12213.95744906053</v>
      </c>
      <c r="N323" s="18">
        <v>12252.119619776222</v>
      </c>
      <c r="O323" s="18">
        <v>12098.439526894106</v>
      </c>
      <c r="P323" s="18">
        <v>11938.570973895932</v>
      </c>
      <c r="Q323" s="18">
        <v>11685.875519156882</v>
      </c>
      <c r="R323" s="18">
        <v>11628.116558073671</v>
      </c>
      <c r="S323" s="18">
        <v>12203.643348867099</v>
      </c>
      <c r="T323" s="18">
        <v>12706.971438306513</v>
      </c>
      <c r="U323" s="18">
        <v>12339.789471420383</v>
      </c>
      <c r="V323" s="18">
        <v>11797.267801245933</v>
      </c>
      <c r="W323" s="18">
        <v>11007.207726429147</v>
      </c>
      <c r="X323" s="18">
        <v>10165.577150645209</v>
      </c>
      <c r="Y323" s="18">
        <v>9160.9837918050689</v>
      </c>
      <c r="AA323" s="36">
        <f t="shared" si="4"/>
        <v>12706.971438306513</v>
      </c>
    </row>
    <row r="324" spans="1:27" ht="12" x14ac:dyDescent="0.25">
      <c r="A324" s="75">
        <v>42318</v>
      </c>
      <c r="B324" s="18">
        <v>8353.3897466594517</v>
      </c>
      <c r="C324" s="18">
        <v>7903.6949782258771</v>
      </c>
      <c r="D324" s="18">
        <v>7663.3764437189438</v>
      </c>
      <c r="E324" s="18">
        <v>7562.2982618233236</v>
      </c>
      <c r="F324" s="18">
        <v>7687.0988741638339</v>
      </c>
      <c r="G324" s="18">
        <v>8235.8090044543424</v>
      </c>
      <c r="H324" s="18">
        <v>9558.076649252147</v>
      </c>
      <c r="I324" s="18">
        <v>10596.70653873061</v>
      </c>
      <c r="J324" s="18">
        <v>11061.87245745433</v>
      </c>
      <c r="K324" s="18">
        <v>11626.053738034985</v>
      </c>
      <c r="L324" s="18">
        <v>12057.183126120384</v>
      </c>
      <c r="M324" s="18">
        <v>12435.710603219288</v>
      </c>
      <c r="N324" s="18">
        <v>12711.097078383886</v>
      </c>
      <c r="O324" s="18">
        <v>12952.447022910161</v>
      </c>
      <c r="P324" s="18">
        <v>13071.059175134613</v>
      </c>
      <c r="Q324" s="18">
        <v>13165.948896914175</v>
      </c>
      <c r="R324" s="18">
        <v>13058.682254902496</v>
      </c>
      <c r="S324" s="18">
        <v>13228.864908094101</v>
      </c>
      <c r="T324" s="18">
        <v>13859.056429912713</v>
      </c>
      <c r="U324" s="18">
        <v>13400.078971305049</v>
      </c>
      <c r="V324" s="18">
        <v>12681.186187822936</v>
      </c>
      <c r="W324" s="18">
        <v>11695.15820933097</v>
      </c>
      <c r="X324" s="18">
        <v>10649.308449717106</v>
      </c>
      <c r="Y324" s="18">
        <v>9540.5426789233152</v>
      </c>
      <c r="AA324" s="36">
        <f t="shared" si="4"/>
        <v>13859.056429912713</v>
      </c>
    </row>
    <row r="325" spans="1:27" ht="12" x14ac:dyDescent="0.25">
      <c r="A325" s="75">
        <v>42319</v>
      </c>
      <c r="B325" s="18">
        <v>8544.2006002379185</v>
      </c>
      <c r="C325" s="18">
        <v>7960.4225292897454</v>
      </c>
      <c r="D325" s="18">
        <v>7643.7796533514256</v>
      </c>
      <c r="E325" s="18">
        <v>7526.1989111463172</v>
      </c>
      <c r="F325" s="18">
        <v>7609.7431227131046</v>
      </c>
      <c r="G325" s="18">
        <v>8079.0346815141975</v>
      </c>
      <c r="H325" s="18">
        <v>9007.3036989229531</v>
      </c>
      <c r="I325" s="18">
        <v>9953.1066866605397</v>
      </c>
      <c r="J325" s="18">
        <v>10780.297522173674</v>
      </c>
      <c r="K325" s="18">
        <v>11512.598635907249</v>
      </c>
      <c r="L325" s="18">
        <v>12059.24594615907</v>
      </c>
      <c r="M325" s="18">
        <v>12451.181753509434</v>
      </c>
      <c r="N325" s="18">
        <v>12813.206670298849</v>
      </c>
      <c r="O325" s="18">
        <v>13147.383516566</v>
      </c>
      <c r="P325" s="18">
        <v>13303.126429486801</v>
      </c>
      <c r="Q325" s="18">
        <v>13446.492422175488</v>
      </c>
      <c r="R325" s="18">
        <v>13321.691809834978</v>
      </c>
      <c r="S325" s="18">
        <v>13388.733461092275</v>
      </c>
      <c r="T325" s="18">
        <v>13996.233962485339</v>
      </c>
      <c r="U325" s="18">
        <v>13570.261624496654</v>
      </c>
      <c r="V325" s="18">
        <v>12850.337430995198</v>
      </c>
      <c r="W325" s="18">
        <v>11869.466502599947</v>
      </c>
      <c r="X325" s="18">
        <v>10764.826371883528</v>
      </c>
      <c r="Y325" s="18">
        <v>9556.0138292134616</v>
      </c>
      <c r="AA325" s="36">
        <f t="shared" si="4"/>
        <v>13996.233962485339</v>
      </c>
    </row>
    <row r="326" spans="1:27" ht="12" x14ac:dyDescent="0.25">
      <c r="A326" s="75">
        <v>42320</v>
      </c>
      <c r="B326" s="18">
        <v>8528.7294499477721</v>
      </c>
      <c r="C326" s="18">
        <v>7930.5116387287972</v>
      </c>
      <c r="D326" s="18">
        <v>7655.1251635641993</v>
      </c>
      <c r="E326" s="18">
        <v>7538.5758313784336</v>
      </c>
      <c r="F326" s="18">
        <v>7680.9104140477757</v>
      </c>
      <c r="G326" s="18">
        <v>8343.0756464660208</v>
      </c>
      <c r="H326" s="18">
        <v>9685.9714916506873</v>
      </c>
      <c r="I326" s="18">
        <v>10449.214905964553</v>
      </c>
      <c r="J326" s="18">
        <v>10977.296835868199</v>
      </c>
      <c r="K326" s="18">
        <v>11649.776168479875</v>
      </c>
      <c r="L326" s="18">
        <v>12334.632421323668</v>
      </c>
      <c r="M326" s="18">
        <v>12943.164332736074</v>
      </c>
      <c r="N326" s="18">
        <v>13476.403312736436</v>
      </c>
      <c r="O326" s="18">
        <v>14020.987802949572</v>
      </c>
      <c r="P326" s="18">
        <v>14386.106949797017</v>
      </c>
      <c r="Q326" s="18">
        <v>14517.096022253585</v>
      </c>
      <c r="R326" s="18">
        <v>14320.09670855906</v>
      </c>
      <c r="S326" s="18">
        <v>14186.013406044462</v>
      </c>
      <c r="T326" s="18">
        <v>14684.18444538716</v>
      </c>
      <c r="U326" s="18">
        <v>14191.170456141177</v>
      </c>
      <c r="V326" s="18">
        <v>13443.398192117458</v>
      </c>
      <c r="W326" s="18">
        <v>12457.370213625492</v>
      </c>
      <c r="X326" s="18">
        <v>11278.468561516373</v>
      </c>
      <c r="Y326" s="18">
        <v>10043.870768362729</v>
      </c>
      <c r="AA326" s="36">
        <f t="shared" si="4"/>
        <v>14684.18444538716</v>
      </c>
    </row>
    <row r="327" spans="1:27" ht="12" x14ac:dyDescent="0.25">
      <c r="A327" s="75">
        <v>42321</v>
      </c>
      <c r="B327" s="18">
        <v>9034.1203594258714</v>
      </c>
      <c r="C327" s="18">
        <v>8428.6826780714946</v>
      </c>
      <c r="D327" s="18">
        <v>8058.4064811273365</v>
      </c>
      <c r="E327" s="18">
        <v>7943.9199689802563</v>
      </c>
      <c r="F327" s="18">
        <v>8035.7154607017892</v>
      </c>
      <c r="G327" s="18">
        <v>8678.2839027525151</v>
      </c>
      <c r="H327" s="18">
        <v>9977.8605271247725</v>
      </c>
      <c r="I327" s="18">
        <v>10776.171882096301</v>
      </c>
      <c r="J327" s="18">
        <v>11483.719155365643</v>
      </c>
      <c r="K327" s="18">
        <v>12367.637541942646</v>
      </c>
      <c r="L327" s="18">
        <v>13151.509156643371</v>
      </c>
      <c r="M327" s="18">
        <v>13728.067357456142</v>
      </c>
      <c r="N327" s="18">
        <v>14287.091587940082</v>
      </c>
      <c r="O327" s="18">
        <v>14778.042757147379</v>
      </c>
      <c r="P327" s="18">
        <v>14996.701681248109</v>
      </c>
      <c r="Q327" s="18">
        <v>15026.612571809057</v>
      </c>
      <c r="R327" s="18">
        <v>14754.320326702489</v>
      </c>
      <c r="S327" s="18">
        <v>14604.765873897744</v>
      </c>
      <c r="T327" s="18">
        <v>15030.73821188643</v>
      </c>
      <c r="U327" s="18">
        <v>14529.472942485701</v>
      </c>
      <c r="V327" s="18">
        <v>13756.946837997748</v>
      </c>
      <c r="W327" s="18">
        <v>12717.285538499944</v>
      </c>
      <c r="X327" s="18">
        <v>11455.87108484338</v>
      </c>
      <c r="Y327" s="18">
        <v>10240.870082057254</v>
      </c>
      <c r="AA327" s="36">
        <f t="shared" si="4"/>
        <v>15030.73821188643</v>
      </c>
    </row>
    <row r="328" spans="1:27" ht="12" x14ac:dyDescent="0.25">
      <c r="A328" s="75">
        <v>42322</v>
      </c>
      <c r="B328" s="18">
        <v>9206.3658326561635</v>
      </c>
      <c r="C328" s="18">
        <v>8518.4153497543412</v>
      </c>
      <c r="D328" s="18">
        <v>8137.8250526167521</v>
      </c>
      <c r="E328" s="18">
        <v>7938.7629188835408</v>
      </c>
      <c r="F328" s="18">
        <v>7986.2077797733218</v>
      </c>
      <c r="G328" s="18">
        <v>8568.9544407021513</v>
      </c>
      <c r="H328" s="18">
        <v>9866.4682450357232</v>
      </c>
      <c r="I328" s="18">
        <v>10698.816130645573</v>
      </c>
      <c r="J328" s="18">
        <v>11418.740324147029</v>
      </c>
      <c r="K328" s="18">
        <v>12185.077968518925</v>
      </c>
      <c r="L328" s="18">
        <v>12851.368841014541</v>
      </c>
      <c r="M328" s="18">
        <v>13289.718099235342</v>
      </c>
      <c r="N328" s="18">
        <v>13700.21928693388</v>
      </c>
      <c r="O328" s="18">
        <v>13998.296782524025</v>
      </c>
      <c r="P328" s="18">
        <v>14172.605075793002</v>
      </c>
      <c r="Q328" s="18">
        <v>14170.542255754317</v>
      </c>
      <c r="R328" s="18">
        <v>13866.276300048114</v>
      </c>
      <c r="S328" s="18">
        <v>13768.292348210522</v>
      </c>
      <c r="T328" s="18">
        <v>14092.155094284244</v>
      </c>
      <c r="U328" s="18">
        <v>13506.314203297385</v>
      </c>
      <c r="V328" s="18">
        <v>12821.457950453592</v>
      </c>
      <c r="W328" s="18">
        <v>11971.57609451491</v>
      </c>
      <c r="X328" s="18">
        <v>11119.631418537541</v>
      </c>
      <c r="Y328" s="18">
        <v>10151.137410374407</v>
      </c>
      <c r="AA328" s="36">
        <f t="shared" si="4"/>
        <v>14172.605075793002</v>
      </c>
    </row>
    <row r="329" spans="1:27" ht="12" x14ac:dyDescent="0.25">
      <c r="A329" s="75">
        <v>42323</v>
      </c>
      <c r="B329" s="18">
        <v>9272.3760738941201</v>
      </c>
      <c r="C329" s="18">
        <v>8629.8076318433923</v>
      </c>
      <c r="D329" s="18">
        <v>8265.7198950152924</v>
      </c>
      <c r="E329" s="18">
        <v>8067.6891713014238</v>
      </c>
      <c r="F329" s="18">
        <v>8050.155200972592</v>
      </c>
      <c r="G329" s="18">
        <v>8257.4686148605469</v>
      </c>
      <c r="H329" s="18">
        <v>8759.765294280618</v>
      </c>
      <c r="I329" s="18">
        <v>9545.6997290200306</v>
      </c>
      <c r="J329" s="18">
        <v>10758.63791176747</v>
      </c>
      <c r="K329" s="18">
        <v>11767.356910684985</v>
      </c>
      <c r="L329" s="18">
        <v>12420.239452929141</v>
      </c>
      <c r="M329" s="18">
        <v>12917.379082252497</v>
      </c>
      <c r="N329" s="18">
        <v>13246.398878422933</v>
      </c>
      <c r="O329" s="18">
        <v>13534.162273819647</v>
      </c>
      <c r="P329" s="18">
        <v>13640.397505811983</v>
      </c>
      <c r="Q329" s="18">
        <v>13580.575724690085</v>
      </c>
      <c r="R329" s="18">
        <v>13319.628989796291</v>
      </c>
      <c r="S329" s="18">
        <v>13267.027078809795</v>
      </c>
      <c r="T329" s="18">
        <v>13641.428915831326</v>
      </c>
      <c r="U329" s="18">
        <v>13062.807894979869</v>
      </c>
      <c r="V329" s="18">
        <v>12435.710603219288</v>
      </c>
      <c r="W329" s="18">
        <v>11748.791530336808</v>
      </c>
      <c r="X329" s="18">
        <v>11019.584646661264</v>
      </c>
      <c r="Y329" s="18">
        <v>10209.927781476961</v>
      </c>
      <c r="AA329" s="36">
        <f t="shared" si="4"/>
        <v>13641.428915831326</v>
      </c>
    </row>
    <row r="330" spans="1:27" ht="12" x14ac:dyDescent="0.25">
      <c r="A330" s="75">
        <v>42324</v>
      </c>
      <c r="B330" s="18">
        <v>9371.391435751053</v>
      </c>
      <c r="C330" s="18">
        <v>8810.3043852284281</v>
      </c>
      <c r="D330" s="18">
        <v>8444.153828361641</v>
      </c>
      <c r="E330" s="18">
        <v>8239.9346445317151</v>
      </c>
      <c r="F330" s="18">
        <v>8179.0814533904741</v>
      </c>
      <c r="G330" s="18">
        <v>8345.138466504708</v>
      </c>
      <c r="H330" s="18">
        <v>8646.3101921528814</v>
      </c>
      <c r="I330" s="18">
        <v>9303.318374474411</v>
      </c>
      <c r="J330" s="18">
        <v>10797.831492502506</v>
      </c>
      <c r="K330" s="18">
        <v>12143.821567745201</v>
      </c>
      <c r="L330" s="18">
        <v>13108.189935830964</v>
      </c>
      <c r="M330" s="18">
        <v>13809.548748984245</v>
      </c>
      <c r="N330" s="18">
        <v>14394.35822995176</v>
      </c>
      <c r="O330" s="18">
        <v>14760.508786818547</v>
      </c>
      <c r="P330" s="18">
        <v>14915.220289720006</v>
      </c>
      <c r="Q330" s="18">
        <v>14905.93759954592</v>
      </c>
      <c r="R330" s="18">
        <v>14615.079974091175</v>
      </c>
      <c r="S330" s="18">
        <v>14560.415243065994</v>
      </c>
      <c r="T330" s="18">
        <v>15008.047191460882</v>
      </c>
      <c r="U330" s="18">
        <v>14518.127432272928</v>
      </c>
      <c r="V330" s="18">
        <v>13770.355168249209</v>
      </c>
      <c r="W330" s="18">
        <v>12882.311141594833</v>
      </c>
      <c r="X330" s="18">
        <v>11932.382513779874</v>
      </c>
      <c r="Y330" s="18">
        <v>10845.276353392288</v>
      </c>
      <c r="AA330" s="36">
        <f t="shared" si="4"/>
        <v>15008.047191460882</v>
      </c>
    </row>
    <row r="331" spans="1:27" ht="12" x14ac:dyDescent="0.25">
      <c r="A331" s="75">
        <v>42325</v>
      </c>
      <c r="B331" s="18">
        <v>9935.5727163317079</v>
      </c>
      <c r="C331" s="18">
        <v>9380.6741259251412</v>
      </c>
      <c r="D331" s="18">
        <v>9064.0312499868214</v>
      </c>
      <c r="E331" s="18">
        <v>8925.8223073948502</v>
      </c>
      <c r="F331" s="18">
        <v>9105.2876507605433</v>
      </c>
      <c r="G331" s="18">
        <v>9829.3374843393722</v>
      </c>
      <c r="H331" s="18">
        <v>11154.699359195205</v>
      </c>
      <c r="I331" s="18">
        <v>11932.382513779874</v>
      </c>
      <c r="J331" s="18">
        <v>12835.897690724396</v>
      </c>
      <c r="K331" s="18">
        <v>14042.647413355777</v>
      </c>
      <c r="L331" s="18">
        <v>15182.35548472986</v>
      </c>
      <c r="M331" s="18">
        <v>16042.551440861973</v>
      </c>
      <c r="N331" s="18">
        <v>16655.208992351749</v>
      </c>
      <c r="O331" s="18">
        <v>16991.448658657588</v>
      </c>
      <c r="P331" s="18">
        <v>17035.79928948934</v>
      </c>
      <c r="Q331" s="18">
        <v>16891.40188678131</v>
      </c>
      <c r="R331" s="18">
        <v>16586.104521055764</v>
      </c>
      <c r="S331" s="18">
        <v>16595.387211229852</v>
      </c>
      <c r="T331" s="18">
        <v>16903.778807013427</v>
      </c>
      <c r="U331" s="18">
        <v>16263.273185001388</v>
      </c>
      <c r="V331" s="18">
        <v>15308.187507089713</v>
      </c>
      <c r="W331" s="18">
        <v>14061.212793703951</v>
      </c>
      <c r="X331" s="18">
        <v>12788.452829834614</v>
      </c>
      <c r="Y331" s="18">
        <v>11395.017893702139</v>
      </c>
      <c r="AA331" s="36">
        <f t="shared" si="4"/>
        <v>17035.79928948934</v>
      </c>
    </row>
    <row r="332" spans="1:27" ht="12" x14ac:dyDescent="0.25">
      <c r="A332" s="75">
        <v>42326</v>
      </c>
      <c r="B332" s="18">
        <v>10296.56622310178</v>
      </c>
      <c r="C332" s="18">
        <v>9584.8933097550671</v>
      </c>
      <c r="D332" s="18">
        <v>9092.9107305284269</v>
      </c>
      <c r="E332" s="18">
        <v>8839.1838657700337</v>
      </c>
      <c r="F332" s="18">
        <v>8901.0684669306174</v>
      </c>
      <c r="G332" s="18">
        <v>9467.3125675499577</v>
      </c>
      <c r="H332" s="18">
        <v>10858.684683643747</v>
      </c>
      <c r="I332" s="18">
        <v>11649.776168479875</v>
      </c>
      <c r="J332" s="18">
        <v>12288.21897045323</v>
      </c>
      <c r="K332" s="18">
        <v>13002.986113857971</v>
      </c>
      <c r="L332" s="18">
        <v>13480.528952813809</v>
      </c>
      <c r="M332" s="18">
        <v>13570.261624496654</v>
      </c>
      <c r="N332" s="18">
        <v>13341.288600202495</v>
      </c>
      <c r="O332" s="18">
        <v>13091.687375521475</v>
      </c>
      <c r="P332" s="18">
        <v>12755.447709215636</v>
      </c>
      <c r="Q332" s="18">
        <v>12419.208042909799</v>
      </c>
      <c r="R332" s="18">
        <v>12434.679193199945</v>
      </c>
      <c r="S332" s="18">
        <v>13105.095705772934</v>
      </c>
      <c r="T332" s="18">
        <v>13778.606448403953</v>
      </c>
      <c r="U332" s="18">
        <v>13569.230214477311</v>
      </c>
      <c r="V332" s="18">
        <v>13057.650844883154</v>
      </c>
      <c r="W332" s="18">
        <v>12264.49654000834</v>
      </c>
      <c r="X332" s="18">
        <v>11208.332680201045</v>
      </c>
      <c r="Y332" s="18">
        <v>10204.770731380246</v>
      </c>
      <c r="AA332" s="36">
        <f t="shared" ref="AA332:AA375" si="5">MAX(B332:Y332)</f>
        <v>13778.606448403953</v>
      </c>
    </row>
    <row r="333" spans="1:27" ht="12" x14ac:dyDescent="0.25">
      <c r="A333" s="75">
        <v>42327</v>
      </c>
      <c r="B333" s="18">
        <v>9488.9721779561623</v>
      </c>
      <c r="C333" s="18">
        <v>9167.1722519211271</v>
      </c>
      <c r="D333" s="18">
        <v>9036.1831794645586</v>
      </c>
      <c r="E333" s="18">
        <v>9054.7485598127332</v>
      </c>
      <c r="F333" s="18">
        <v>9361.0773355576221</v>
      </c>
      <c r="G333" s="18">
        <v>10274.906612695575</v>
      </c>
      <c r="H333" s="18">
        <v>12052.026076023669</v>
      </c>
      <c r="I333" s="18">
        <v>12823.520770492278</v>
      </c>
      <c r="J333" s="18">
        <v>13133.975186314539</v>
      </c>
      <c r="K333" s="18">
        <v>13284.561049138627</v>
      </c>
      <c r="L333" s="18">
        <v>13203.079657610526</v>
      </c>
      <c r="M333" s="18">
        <v>12889.531011730234</v>
      </c>
      <c r="N333" s="18">
        <v>12508.940714592645</v>
      </c>
      <c r="O333" s="18">
        <v>12225.302959273304</v>
      </c>
      <c r="P333" s="18">
        <v>12002.518395095201</v>
      </c>
      <c r="Q333" s="18">
        <v>11918.974183528415</v>
      </c>
      <c r="R333" s="18">
        <v>12059.24594615907</v>
      </c>
      <c r="S333" s="18">
        <v>12861.682941207971</v>
      </c>
      <c r="T333" s="18">
        <v>13661.025706198845</v>
      </c>
      <c r="U333" s="18">
        <v>13533.130863800305</v>
      </c>
      <c r="V333" s="18">
        <v>13138.100826391912</v>
      </c>
      <c r="W333" s="18">
        <v>12362.48049184593</v>
      </c>
      <c r="X333" s="18">
        <v>11356.855722986445</v>
      </c>
      <c r="Y333" s="18">
        <v>10320.28865354667</v>
      </c>
      <c r="AA333" s="36">
        <f t="shared" si="5"/>
        <v>13661.025706198845</v>
      </c>
    </row>
    <row r="334" spans="1:27" ht="12" x14ac:dyDescent="0.25">
      <c r="A334" s="75">
        <v>42328</v>
      </c>
      <c r="B334" s="18">
        <v>9570.4535694842634</v>
      </c>
      <c r="C334" s="18">
        <v>9193.9889124240472</v>
      </c>
      <c r="D334" s="18">
        <v>9101.1620106831706</v>
      </c>
      <c r="E334" s="18">
        <v>9140.355591418207</v>
      </c>
      <c r="F334" s="18">
        <v>9461.1241074338996</v>
      </c>
      <c r="G334" s="18">
        <v>10363.607874359077</v>
      </c>
      <c r="H334" s="18">
        <v>11953.010714166736</v>
      </c>
      <c r="I334" s="18">
        <v>12590.422106120746</v>
      </c>
      <c r="J334" s="18">
        <v>12444.993293393376</v>
      </c>
      <c r="K334" s="18">
        <v>12442.930473354689</v>
      </c>
      <c r="L334" s="18">
        <v>12389.29715234885</v>
      </c>
      <c r="M334" s="18">
        <v>12323.286911110894</v>
      </c>
      <c r="N334" s="18">
        <v>12219.114499157246</v>
      </c>
      <c r="O334" s="18">
        <v>12112.87926716491</v>
      </c>
      <c r="P334" s="18">
        <v>11939.602383915275</v>
      </c>
      <c r="Q334" s="18">
        <v>11855.026762329144</v>
      </c>
      <c r="R334" s="18">
        <v>11893.188933044838</v>
      </c>
      <c r="S334" s="18">
        <v>12635.804146971841</v>
      </c>
      <c r="T334" s="18">
        <v>13440.30396205943</v>
      </c>
      <c r="U334" s="18">
        <v>13319.628989796291</v>
      </c>
      <c r="V334" s="18">
        <v>12877.154091498118</v>
      </c>
      <c r="W334" s="18">
        <v>12118.036317261625</v>
      </c>
      <c r="X334" s="18">
        <v>11135.102568827688</v>
      </c>
      <c r="Y334" s="18">
        <v>10096.472679349225</v>
      </c>
      <c r="AA334" s="36">
        <f t="shared" si="5"/>
        <v>13440.30396205943</v>
      </c>
    </row>
    <row r="335" spans="1:27" ht="12" x14ac:dyDescent="0.25">
      <c r="A335" s="75">
        <v>42329</v>
      </c>
      <c r="B335" s="18">
        <v>9283.7215841068937</v>
      </c>
      <c r="C335" s="18">
        <v>8778.3306746287926</v>
      </c>
      <c r="D335" s="18">
        <v>8602.9909713404722</v>
      </c>
      <c r="E335" s="18">
        <v>8497.7871493674811</v>
      </c>
      <c r="F335" s="18">
        <v>8646.3101921528814</v>
      </c>
      <c r="G335" s="18">
        <v>9601.3958700645562</v>
      </c>
      <c r="H335" s="18">
        <v>10922.632104843016</v>
      </c>
      <c r="I335" s="18">
        <v>11679.687059040823</v>
      </c>
      <c r="J335" s="18">
        <v>11943.728023992648</v>
      </c>
      <c r="K335" s="18">
        <v>12198.486298770384</v>
      </c>
      <c r="L335" s="18">
        <v>12411.988172774398</v>
      </c>
      <c r="M335" s="18">
        <v>12460.464443683521</v>
      </c>
      <c r="N335" s="18">
        <v>12287.187560433887</v>
      </c>
      <c r="O335" s="18">
        <v>12165.481178151405</v>
      </c>
      <c r="P335" s="18">
        <v>12016.958135366005</v>
      </c>
      <c r="Q335" s="18">
        <v>11881.843422832064</v>
      </c>
      <c r="R335" s="18">
        <v>11961.26199432148</v>
      </c>
      <c r="S335" s="18">
        <v>12555.354165463083</v>
      </c>
      <c r="T335" s="18">
        <v>12925.630362407241</v>
      </c>
      <c r="U335" s="18">
        <v>12594.547746198119</v>
      </c>
      <c r="V335" s="18">
        <v>12151.041437880604</v>
      </c>
      <c r="W335" s="18">
        <v>11535.289656332796</v>
      </c>
      <c r="X335" s="18">
        <v>10814.334052811995</v>
      </c>
      <c r="Y335" s="18">
        <v>9978.8919371441152</v>
      </c>
      <c r="AA335" s="36">
        <f t="shared" si="5"/>
        <v>12925.630362407241</v>
      </c>
    </row>
    <row r="336" spans="1:27" ht="12" x14ac:dyDescent="0.25">
      <c r="A336" s="75">
        <v>42330</v>
      </c>
      <c r="B336" s="18">
        <v>9163.0466118437544</v>
      </c>
      <c r="C336" s="18">
        <v>8635.9960919594505</v>
      </c>
      <c r="D336" s="18">
        <v>8342.044236446678</v>
      </c>
      <c r="E336" s="18">
        <v>8237.8718244930296</v>
      </c>
      <c r="F336" s="18">
        <v>8276.0339952087215</v>
      </c>
      <c r="G336" s="18">
        <v>8514.2897096769684</v>
      </c>
      <c r="H336" s="18">
        <v>9062.9998399674787</v>
      </c>
      <c r="I336" s="18">
        <v>9799.4265937784239</v>
      </c>
      <c r="J336" s="18">
        <v>11031.961566893382</v>
      </c>
      <c r="K336" s="18">
        <v>12099.470936913449</v>
      </c>
      <c r="L336" s="18">
        <v>12711.097078383886</v>
      </c>
      <c r="M336" s="18">
        <v>13040.116874554322</v>
      </c>
      <c r="N336" s="18">
        <v>13057.650844883154</v>
      </c>
      <c r="O336" s="18">
        <v>13037.022644496292</v>
      </c>
      <c r="P336" s="18">
        <v>12933.881642561986</v>
      </c>
      <c r="Q336" s="18">
        <v>12757.510529254323</v>
      </c>
      <c r="R336" s="18">
        <v>12725.536818654688</v>
      </c>
      <c r="S336" s="18">
        <v>13228.864908094101</v>
      </c>
      <c r="T336" s="18">
        <v>13615.64366534775</v>
      </c>
      <c r="U336" s="18">
        <v>13355.728340473299</v>
      </c>
      <c r="V336" s="18">
        <v>12975.138043335708</v>
      </c>
      <c r="W336" s="18">
        <v>12407.862532697025</v>
      </c>
      <c r="X336" s="18">
        <v>11760.137040549582</v>
      </c>
      <c r="Y336" s="18">
        <v>10870.030193856521</v>
      </c>
      <c r="AA336" s="36">
        <f t="shared" si="5"/>
        <v>13615.64366534775</v>
      </c>
    </row>
    <row r="337" spans="1:27" ht="12" x14ac:dyDescent="0.25">
      <c r="A337" s="75">
        <v>42331</v>
      </c>
      <c r="B337" s="18">
        <v>10013.959877801781</v>
      </c>
      <c r="C337" s="18">
        <v>9455.9670573371841</v>
      </c>
      <c r="D337" s="18">
        <v>9018.6492091357268</v>
      </c>
      <c r="E337" s="18">
        <v>8769.0479844547062</v>
      </c>
      <c r="F337" s="18">
        <v>8722.634533584267</v>
      </c>
      <c r="G337" s="18">
        <v>8872.1889863890119</v>
      </c>
      <c r="H337" s="18">
        <v>9185.7376322693017</v>
      </c>
      <c r="I337" s="18">
        <v>9901.5361856933869</v>
      </c>
      <c r="J337" s="18">
        <v>11535.289656332796</v>
      </c>
      <c r="K337" s="18">
        <v>13141.195056449942</v>
      </c>
      <c r="L337" s="18">
        <v>14182.919175986433</v>
      </c>
      <c r="M337" s="18">
        <v>14854.367098578767</v>
      </c>
      <c r="N337" s="18">
        <v>15278.276616528763</v>
      </c>
      <c r="O337" s="18">
        <v>15585.636802292996</v>
      </c>
      <c r="P337" s="18">
        <v>15641.332943337522</v>
      </c>
      <c r="Q337" s="18">
        <v>15537.160531383872</v>
      </c>
      <c r="R337" s="18">
        <v>15141.099083956136</v>
      </c>
      <c r="S337" s="18">
        <v>15299.936226934968</v>
      </c>
      <c r="T337" s="18">
        <v>15793.981626200295</v>
      </c>
      <c r="U337" s="18">
        <v>15461.867599971829</v>
      </c>
      <c r="V337" s="18">
        <v>14874.995298965627</v>
      </c>
      <c r="W337" s="18">
        <v>14004.485242640083</v>
      </c>
      <c r="X337" s="18">
        <v>13035.991234476949</v>
      </c>
      <c r="Y337" s="18">
        <v>12066.465816294472</v>
      </c>
      <c r="AA337" s="36">
        <f t="shared" si="5"/>
        <v>15793.981626200295</v>
      </c>
    </row>
    <row r="338" spans="1:27" ht="12" x14ac:dyDescent="0.25">
      <c r="A338" s="75">
        <v>42332</v>
      </c>
      <c r="B338" s="18">
        <v>10835.9936632182</v>
      </c>
      <c r="C338" s="18">
        <v>10086.158579155794</v>
      </c>
      <c r="D338" s="18">
        <v>9661.2176511864527</v>
      </c>
      <c r="E338" s="18">
        <v>9497.223458110906</v>
      </c>
      <c r="F338" s="18">
        <v>9628.2125305674745</v>
      </c>
      <c r="G338" s="18">
        <v>10287.283532927691</v>
      </c>
      <c r="H338" s="18">
        <v>11490.939025501044</v>
      </c>
      <c r="I338" s="18">
        <v>12330.506781246295</v>
      </c>
      <c r="J338" s="18">
        <v>13418.644351653225</v>
      </c>
      <c r="K338" s="18">
        <v>14618.174204149205</v>
      </c>
      <c r="L338" s="18">
        <v>15700.123314440076</v>
      </c>
      <c r="M338" s="18">
        <v>16815.077545349926</v>
      </c>
      <c r="N338" s="18">
        <v>17669.085041365979</v>
      </c>
      <c r="O338" s="18">
        <v>18101.245839470721</v>
      </c>
      <c r="P338" s="18">
        <v>18304.433613281304</v>
      </c>
      <c r="Q338" s="18">
        <v>18228.10927184992</v>
      </c>
      <c r="R338" s="18">
        <v>17746.440792816709</v>
      </c>
      <c r="S338" s="18">
        <v>17569.038269489702</v>
      </c>
      <c r="T338" s="18">
        <v>17924.87472616306</v>
      </c>
      <c r="U338" s="18">
        <v>17321.499864847367</v>
      </c>
      <c r="V338" s="18">
        <v>16522.157099856497</v>
      </c>
      <c r="W338" s="18">
        <v>15320.564427321829</v>
      </c>
      <c r="X338" s="18">
        <v>14223.144166740813</v>
      </c>
      <c r="Y338" s="18">
        <v>12843.117560859797</v>
      </c>
      <c r="AA338" s="36">
        <f t="shared" si="5"/>
        <v>18304.433613281304</v>
      </c>
    </row>
    <row r="339" spans="1:27" ht="12" x14ac:dyDescent="0.25">
      <c r="A339" s="75">
        <v>42333</v>
      </c>
      <c r="B339" s="18">
        <v>11638.430658267102</v>
      </c>
      <c r="C339" s="18">
        <v>10805.051362637909</v>
      </c>
      <c r="D339" s="18">
        <v>10336.791213856159</v>
      </c>
      <c r="E339" s="18">
        <v>10153.200230413093</v>
      </c>
      <c r="F339" s="18">
        <v>10198.582271264188</v>
      </c>
      <c r="G339" s="18">
        <v>10846.307763411631</v>
      </c>
      <c r="H339" s="18">
        <v>12041.711975830238</v>
      </c>
      <c r="I339" s="18">
        <v>12848.274610956512</v>
      </c>
      <c r="J339" s="18">
        <v>13918.878211034609</v>
      </c>
      <c r="K339" s="18">
        <v>15034.863851963801</v>
      </c>
      <c r="L339" s="18">
        <v>16004.389270146279</v>
      </c>
      <c r="M339" s="18">
        <v>16645.926302177664</v>
      </c>
      <c r="N339" s="18">
        <v>17008.982628986421</v>
      </c>
      <c r="O339" s="18">
        <v>17270.960773899558</v>
      </c>
      <c r="P339" s="18">
        <v>17238.987063299923</v>
      </c>
      <c r="Q339" s="18">
        <v>17062.615949992258</v>
      </c>
      <c r="R339" s="18">
        <v>16680.994242835328</v>
      </c>
      <c r="S339" s="18">
        <v>16805.794855175838</v>
      </c>
      <c r="T339" s="18">
        <v>17153.380031694451</v>
      </c>
      <c r="U339" s="18">
        <v>16691.308343028759</v>
      </c>
      <c r="V339" s="18">
        <v>15928.064928714892</v>
      </c>
      <c r="W339" s="18">
        <v>15022.486931731684</v>
      </c>
      <c r="X339" s="18">
        <v>13924.035261131325</v>
      </c>
      <c r="Y339" s="18">
        <v>12833.834870685709</v>
      </c>
      <c r="AA339" s="36">
        <f t="shared" si="5"/>
        <v>17270.960773899558</v>
      </c>
    </row>
    <row r="340" spans="1:27" ht="12" x14ac:dyDescent="0.25">
      <c r="A340" s="75">
        <v>42334</v>
      </c>
      <c r="B340" s="18">
        <v>11763.231270607612</v>
      </c>
      <c r="C340" s="18">
        <v>11034.024386932068</v>
      </c>
      <c r="D340" s="18">
        <v>10556.481547976231</v>
      </c>
      <c r="E340" s="18">
        <v>10306.880323295209</v>
      </c>
      <c r="F340" s="18">
        <v>10308.943143333896</v>
      </c>
      <c r="G340" s="18">
        <v>10682.313570336084</v>
      </c>
      <c r="H340" s="18">
        <v>11486.813385423671</v>
      </c>
      <c r="I340" s="18">
        <v>12250.056799737536</v>
      </c>
      <c r="J340" s="18">
        <v>13157.697616759431</v>
      </c>
      <c r="K340" s="18">
        <v>13798.203238771472</v>
      </c>
      <c r="L340" s="18">
        <v>13841.522459583879</v>
      </c>
      <c r="M340" s="18">
        <v>13691.968006779136</v>
      </c>
      <c r="N340" s="18">
        <v>13458.869342407605</v>
      </c>
      <c r="O340" s="18">
        <v>13093.75019556016</v>
      </c>
      <c r="P340" s="18">
        <v>12653.338117300673</v>
      </c>
      <c r="Q340" s="18">
        <v>12222.208729215274</v>
      </c>
      <c r="R340" s="18">
        <v>11988.0786548244</v>
      </c>
      <c r="S340" s="18">
        <v>12468.715723838266</v>
      </c>
      <c r="T340" s="18">
        <v>12996.797653741913</v>
      </c>
      <c r="U340" s="18">
        <v>12693.563108055052</v>
      </c>
      <c r="V340" s="18">
        <v>12191.266428634983</v>
      </c>
      <c r="W340" s="18">
        <v>11666.278728789364</v>
      </c>
      <c r="X340" s="18">
        <v>10968.014145694111</v>
      </c>
      <c r="Y340" s="18">
        <v>10078.938709020393</v>
      </c>
      <c r="AA340" s="36">
        <f t="shared" si="5"/>
        <v>13841.522459583879</v>
      </c>
    </row>
    <row r="341" spans="1:27" ht="12" x14ac:dyDescent="0.25">
      <c r="A341" s="75">
        <v>42335</v>
      </c>
      <c r="B341" s="18">
        <v>9262.0619737006891</v>
      </c>
      <c r="C341" s="18">
        <v>8720.5717135455816</v>
      </c>
      <c r="D341" s="18">
        <v>8445.1852383809837</v>
      </c>
      <c r="E341" s="18">
        <v>8375.0493570656563</v>
      </c>
      <c r="F341" s="18">
        <v>8448.2794684390137</v>
      </c>
      <c r="G341" s="18">
        <v>8780.3934946674799</v>
      </c>
      <c r="H341" s="18">
        <v>9403.3651463506885</v>
      </c>
      <c r="I341" s="18">
        <v>10312.037373391924</v>
      </c>
      <c r="J341" s="18">
        <v>11352.730082909073</v>
      </c>
      <c r="K341" s="18">
        <v>12033.460695675494</v>
      </c>
      <c r="L341" s="18">
        <v>12436.742013238631</v>
      </c>
      <c r="M341" s="18">
        <v>12594.547746198119</v>
      </c>
      <c r="N341" s="18">
        <v>12584.233646004688</v>
      </c>
      <c r="O341" s="18">
        <v>12368.668951961989</v>
      </c>
      <c r="P341" s="18">
        <v>12122.161957338996</v>
      </c>
      <c r="Q341" s="18">
        <v>11736.414610104692</v>
      </c>
      <c r="R341" s="18">
        <v>11229.99229060725</v>
      </c>
      <c r="S341" s="18">
        <v>11020.616056680608</v>
      </c>
      <c r="T341" s="18">
        <v>11171.201919504694</v>
      </c>
      <c r="U341" s="18">
        <v>10773.077652038273</v>
      </c>
      <c r="V341" s="18">
        <v>10499.753996912363</v>
      </c>
      <c r="W341" s="18">
        <v>10253.24700228937</v>
      </c>
      <c r="X341" s="18">
        <v>9864.4054249970359</v>
      </c>
      <c r="Y341" s="18">
        <v>9298.1613243776956</v>
      </c>
      <c r="AA341" s="36">
        <f t="shared" si="5"/>
        <v>12594.547746198119</v>
      </c>
    </row>
    <row r="342" spans="1:27" ht="12" x14ac:dyDescent="0.25">
      <c r="A342" s="75">
        <v>42336</v>
      </c>
      <c r="B342" s="18">
        <v>8756.671064222588</v>
      </c>
      <c r="C342" s="18">
        <v>8433.8397281682101</v>
      </c>
      <c r="D342" s="18">
        <v>8303.8820657309843</v>
      </c>
      <c r="E342" s="18">
        <v>8348.2326965627362</v>
      </c>
      <c r="F342" s="18">
        <v>8581.3313609342677</v>
      </c>
      <c r="G342" s="18">
        <v>9070.2197101028796</v>
      </c>
      <c r="H342" s="18">
        <v>9849.965684726234</v>
      </c>
      <c r="I342" s="18">
        <v>10670.96806012331</v>
      </c>
      <c r="J342" s="18">
        <v>11448.651214707977</v>
      </c>
      <c r="K342" s="18">
        <v>11887.000472928779</v>
      </c>
      <c r="L342" s="18">
        <v>11945.790844031333</v>
      </c>
      <c r="M342" s="18">
        <v>11750.854350375495</v>
      </c>
      <c r="N342" s="18">
        <v>11509.504405849219</v>
      </c>
      <c r="O342" s="18">
        <v>11290.845481748489</v>
      </c>
      <c r="P342" s="18">
        <v>11087.657707937908</v>
      </c>
      <c r="Q342" s="18">
        <v>10955.637225461995</v>
      </c>
      <c r="R342" s="18">
        <v>10965.951325655426</v>
      </c>
      <c r="S342" s="18">
        <v>11637.399248247759</v>
      </c>
      <c r="T342" s="18">
        <v>12401.674072580967</v>
      </c>
      <c r="U342" s="18">
        <v>12185.077968518925</v>
      </c>
      <c r="V342" s="18">
        <v>11850.901122251771</v>
      </c>
      <c r="W342" s="18">
        <v>11645.650528402502</v>
      </c>
      <c r="X342" s="18">
        <v>10953.574405423309</v>
      </c>
      <c r="Y342" s="18">
        <v>10167.639970683897</v>
      </c>
      <c r="AA342" s="36">
        <f t="shared" si="5"/>
        <v>12401.674072580967</v>
      </c>
    </row>
    <row r="343" spans="1:27" ht="12" x14ac:dyDescent="0.25">
      <c r="A343" s="75">
        <v>42337</v>
      </c>
      <c r="B343" s="18">
        <v>9460.0926974145568</v>
      </c>
      <c r="C343" s="18">
        <v>9076.4081702189378</v>
      </c>
      <c r="D343" s="18">
        <v>8872.1889863890119</v>
      </c>
      <c r="E343" s="18">
        <v>8846.4037359054346</v>
      </c>
      <c r="F343" s="18">
        <v>8967.0787081685739</v>
      </c>
      <c r="G343" s="18">
        <v>9219.7741629076227</v>
      </c>
      <c r="H343" s="18">
        <v>9771.5785232561611</v>
      </c>
      <c r="I343" s="18">
        <v>10471.9059263901</v>
      </c>
      <c r="J343" s="18">
        <v>11216.583960355789</v>
      </c>
      <c r="K343" s="18">
        <v>11556.949266738999</v>
      </c>
      <c r="L343" s="18">
        <v>11600.268487551408</v>
      </c>
      <c r="M343" s="18">
        <v>11572.420417029145</v>
      </c>
      <c r="N343" s="18">
        <v>11472.373645152869</v>
      </c>
      <c r="O343" s="18">
        <v>11360.981363063818</v>
      </c>
      <c r="P343" s="18">
        <v>11224.835240510534</v>
      </c>
      <c r="Q343" s="18">
        <v>11089.720527976593</v>
      </c>
      <c r="R343" s="18">
        <v>10970.076965732798</v>
      </c>
      <c r="S343" s="18">
        <v>11435.242884456518</v>
      </c>
      <c r="T343" s="18">
        <v>12034.492105694837</v>
      </c>
      <c r="U343" s="18">
        <v>11765.294090646297</v>
      </c>
      <c r="V343" s="18">
        <v>11346.541622793015</v>
      </c>
      <c r="W343" s="18">
        <v>10868.998783837178</v>
      </c>
      <c r="X343" s="18">
        <v>10224.367521747765</v>
      </c>
      <c r="Y343" s="18">
        <v>9438.4330870083522</v>
      </c>
      <c r="AA343" s="36">
        <f t="shared" si="5"/>
        <v>12034.492105694837</v>
      </c>
    </row>
    <row r="344" spans="1:27" ht="12" x14ac:dyDescent="0.25">
      <c r="A344" s="75">
        <v>42338</v>
      </c>
      <c r="B344" s="18">
        <v>8660.7499324236833</v>
      </c>
      <c r="C344" s="18">
        <v>8155.359022945584</v>
      </c>
      <c r="D344" s="18">
        <v>7900.600748167848</v>
      </c>
      <c r="E344" s="18">
        <v>7803.6482063496005</v>
      </c>
      <c r="F344" s="18">
        <v>7851.0930672393806</v>
      </c>
      <c r="G344" s="18">
        <v>8053.2494310306211</v>
      </c>
      <c r="H344" s="18">
        <v>8442.0910083229555</v>
      </c>
      <c r="I344" s="18">
        <v>9056.8113798514187</v>
      </c>
      <c r="J344" s="18">
        <v>10096.472679349225</v>
      </c>
      <c r="K344" s="18">
        <v>10886.53275416601</v>
      </c>
      <c r="L344" s="18">
        <v>11374.389693315277</v>
      </c>
      <c r="M344" s="18">
        <v>11693.095389292284</v>
      </c>
      <c r="N344" s="18">
        <v>11925.162643644473</v>
      </c>
      <c r="O344" s="18">
        <v>12043.774795868925</v>
      </c>
      <c r="P344" s="18">
        <v>12067.497226313815</v>
      </c>
      <c r="Q344" s="18">
        <v>11988.0786548244</v>
      </c>
      <c r="R344" s="18">
        <v>11871.529322638633</v>
      </c>
      <c r="S344" s="18">
        <v>12336.695241362353</v>
      </c>
      <c r="T344" s="18">
        <v>13154.603386701401</v>
      </c>
      <c r="U344" s="18">
        <v>12870.96563138206</v>
      </c>
      <c r="V344" s="18">
        <v>12397.548432503594</v>
      </c>
      <c r="W344" s="18">
        <v>11676.592828982795</v>
      </c>
      <c r="X344" s="18">
        <v>10805.051362637909</v>
      </c>
      <c r="Y344" s="18">
        <v>9701.4426419408319</v>
      </c>
      <c r="AA344" s="36">
        <f t="shared" si="5"/>
        <v>13154.603386701401</v>
      </c>
    </row>
    <row r="345" spans="1:27" ht="12" x14ac:dyDescent="0.25">
      <c r="A345" s="75">
        <v>42339</v>
      </c>
      <c r="B345" s="18">
        <v>8843.3095058474064</v>
      </c>
      <c r="C345" s="18">
        <v>8282.2224553247797</v>
      </c>
      <c r="D345" s="18">
        <v>8002.7103400828109</v>
      </c>
      <c r="E345" s="18">
        <v>7914.009078419308</v>
      </c>
      <c r="F345" s="18">
        <v>8064.5949412433947</v>
      </c>
      <c r="G345" s="18">
        <v>8799.9902850349972</v>
      </c>
      <c r="H345" s="18">
        <v>10154.231640432436</v>
      </c>
      <c r="I345" s="18">
        <v>10902.003904456156</v>
      </c>
      <c r="J345" s="18">
        <v>11540.446706429511</v>
      </c>
      <c r="K345" s="18">
        <v>12240.774109563448</v>
      </c>
      <c r="L345" s="18">
        <v>12972.04381327768</v>
      </c>
      <c r="M345" s="18">
        <v>13539.319323916363</v>
      </c>
      <c r="N345" s="18">
        <v>13802.328878848844</v>
      </c>
      <c r="O345" s="18">
        <v>13901.344240705777</v>
      </c>
      <c r="P345" s="18">
        <v>13777.57503838461</v>
      </c>
      <c r="Q345" s="18">
        <v>13552.727654167822</v>
      </c>
      <c r="R345" s="18">
        <v>13342.320010221838</v>
      </c>
      <c r="S345" s="18">
        <v>13821.925669216362</v>
      </c>
      <c r="T345" s="18">
        <v>14602.703053859059</v>
      </c>
      <c r="U345" s="18">
        <v>14362.384519352127</v>
      </c>
      <c r="V345" s="18">
        <v>13797.171828752129</v>
      </c>
      <c r="W345" s="18">
        <v>12883.342551614176</v>
      </c>
      <c r="X345" s="18">
        <v>11797.267801245933</v>
      </c>
      <c r="Y345" s="18">
        <v>10529.664887473311</v>
      </c>
      <c r="AA345" s="36">
        <f t="shared" si="5"/>
        <v>14602.703053859059</v>
      </c>
    </row>
    <row r="346" spans="1:27" ht="12" x14ac:dyDescent="0.25">
      <c r="A346" s="75">
        <v>42340</v>
      </c>
      <c r="B346" s="18">
        <v>9451.8414172598114</v>
      </c>
      <c r="C346" s="18">
        <v>8778.3306746287926</v>
      </c>
      <c r="D346" s="18">
        <v>8349.264106582079</v>
      </c>
      <c r="E346" s="18">
        <v>8180.1128634098177</v>
      </c>
      <c r="F346" s="18">
        <v>8296.6621955955834</v>
      </c>
      <c r="G346" s="18">
        <v>8965.0158881298867</v>
      </c>
      <c r="H346" s="18">
        <v>10359.482234281706</v>
      </c>
      <c r="I346" s="18">
        <v>11073.217967667104</v>
      </c>
      <c r="J346" s="18">
        <v>11584.797337261261</v>
      </c>
      <c r="K346" s="18">
        <v>12320.192681052864</v>
      </c>
      <c r="L346" s="18">
        <v>13022.58290422549</v>
      </c>
      <c r="M346" s="18">
        <v>13450.618062252859</v>
      </c>
      <c r="N346" s="18">
        <v>13697.125056875851</v>
      </c>
      <c r="O346" s="18">
        <v>13850.805149757967</v>
      </c>
      <c r="P346" s="18">
        <v>13798.203238771472</v>
      </c>
      <c r="Q346" s="18">
        <v>13618.737895405779</v>
      </c>
      <c r="R346" s="18">
        <v>13374.293720821473</v>
      </c>
      <c r="S346" s="18">
        <v>13898.250010647747</v>
      </c>
      <c r="T346" s="18">
        <v>14661.493424961613</v>
      </c>
      <c r="U346" s="18">
        <v>14385.075539777674</v>
      </c>
      <c r="V346" s="18">
        <v>13827.082719313077</v>
      </c>
      <c r="W346" s="18">
        <v>12952.447022910161</v>
      </c>
      <c r="X346" s="18">
        <v>11815.833181594107</v>
      </c>
      <c r="Y346" s="18">
        <v>10541.010397686085</v>
      </c>
      <c r="AA346" s="36">
        <f t="shared" si="5"/>
        <v>14661.493424961613</v>
      </c>
    </row>
    <row r="347" spans="1:27" ht="12" x14ac:dyDescent="0.25">
      <c r="A347" s="75">
        <v>42341</v>
      </c>
      <c r="B347" s="18">
        <v>9437.4016769890095</v>
      </c>
      <c r="C347" s="18">
        <v>8718.5088935068961</v>
      </c>
      <c r="D347" s="18">
        <v>8334.8243663112771</v>
      </c>
      <c r="E347" s="18">
        <v>8152.2647928875549</v>
      </c>
      <c r="F347" s="18">
        <v>8230.6519543576269</v>
      </c>
      <c r="G347" s="18">
        <v>8907.2569270466756</v>
      </c>
      <c r="H347" s="18">
        <v>10423.429655480975</v>
      </c>
      <c r="I347" s="18">
        <v>11074.249377686447</v>
      </c>
      <c r="J347" s="18">
        <v>11706.503719543744</v>
      </c>
      <c r="K347" s="18">
        <v>12598.673386275492</v>
      </c>
      <c r="L347" s="18">
        <v>13278.372589022569</v>
      </c>
      <c r="M347" s="18">
        <v>13827.082719313077</v>
      </c>
      <c r="N347" s="18">
        <v>14237.583907011614</v>
      </c>
      <c r="O347" s="18">
        <v>14429.426170609424</v>
      </c>
      <c r="P347" s="18">
        <v>14577.949213394826</v>
      </c>
      <c r="Q347" s="18">
        <v>14647.053684690811</v>
      </c>
      <c r="R347" s="18">
        <v>14308.751198346286</v>
      </c>
      <c r="S347" s="18">
        <v>14467.588341325118</v>
      </c>
      <c r="T347" s="18">
        <v>15139.036263917451</v>
      </c>
      <c r="U347" s="18">
        <v>14780.105577186065</v>
      </c>
      <c r="V347" s="18">
        <v>14136.505725115996</v>
      </c>
      <c r="W347" s="18">
        <v>13189.671327359065</v>
      </c>
      <c r="X347" s="18">
        <v>12030.366465617464</v>
      </c>
      <c r="Y347" s="18">
        <v>10679.219340278054</v>
      </c>
      <c r="AA347" s="36">
        <f t="shared" si="5"/>
        <v>15139.036263917451</v>
      </c>
    </row>
    <row r="348" spans="1:27" ht="12" x14ac:dyDescent="0.25">
      <c r="A348" s="75">
        <v>42342</v>
      </c>
      <c r="B348" s="18">
        <v>9559.1080592714898</v>
      </c>
      <c r="C348" s="18">
        <v>8871.1575763696692</v>
      </c>
      <c r="D348" s="18">
        <v>8475.0961289419338</v>
      </c>
      <c r="E348" s="18">
        <v>8304.9134757503271</v>
      </c>
      <c r="F348" s="18">
        <v>8403.9288376072618</v>
      </c>
      <c r="G348" s="18">
        <v>9100.1306006638279</v>
      </c>
      <c r="H348" s="18">
        <v>10458.497596138639</v>
      </c>
      <c r="I348" s="18">
        <v>11201.112810065644</v>
      </c>
      <c r="J348" s="18">
        <v>11813.770361555422</v>
      </c>
      <c r="K348" s="18">
        <v>12683.249007861623</v>
      </c>
      <c r="L348" s="18">
        <v>13374.293720821473</v>
      </c>
      <c r="M348" s="18">
        <v>13948.789101595557</v>
      </c>
      <c r="N348" s="18">
        <v>14392.295409913075</v>
      </c>
      <c r="O348" s="18">
        <v>14588.263313588255</v>
      </c>
      <c r="P348" s="18">
        <v>14718.220976025481</v>
      </c>
      <c r="Q348" s="18">
        <v>14766.697246934606</v>
      </c>
      <c r="R348" s="18">
        <v>14401.578100087161</v>
      </c>
      <c r="S348" s="18">
        <v>14575.886393356139</v>
      </c>
      <c r="T348" s="18">
        <v>15283.433666625479</v>
      </c>
      <c r="U348" s="18">
        <v>14982.261940977305</v>
      </c>
      <c r="V348" s="18">
        <v>14389.201179855045</v>
      </c>
      <c r="W348" s="18">
        <v>13517.659713510158</v>
      </c>
      <c r="X348" s="18">
        <v>12311.94140089812</v>
      </c>
      <c r="Y348" s="18">
        <v>10996.893626235717</v>
      </c>
      <c r="AA348" s="36">
        <f t="shared" si="5"/>
        <v>15283.433666625479</v>
      </c>
    </row>
    <row r="349" spans="1:27" ht="12" x14ac:dyDescent="0.25">
      <c r="A349" s="75">
        <v>42343</v>
      </c>
      <c r="B349" s="18">
        <v>9859.2483749003204</v>
      </c>
      <c r="C349" s="18">
        <v>9077.4395802382805</v>
      </c>
      <c r="D349" s="18">
        <v>8652.4986522689396</v>
      </c>
      <c r="E349" s="18">
        <v>8478.190358999962</v>
      </c>
      <c r="F349" s="18">
        <v>8546.2634202766039</v>
      </c>
      <c r="G349" s="18">
        <v>9218.7427528882799</v>
      </c>
      <c r="H349" s="18">
        <v>10581.235388440464</v>
      </c>
      <c r="I349" s="18">
        <v>11330.039062483525</v>
      </c>
      <c r="J349" s="18">
        <v>12071.622866391186</v>
      </c>
      <c r="K349" s="18">
        <v>13099.938655676218</v>
      </c>
      <c r="L349" s="18">
        <v>13861.119249951398</v>
      </c>
      <c r="M349" s="18">
        <v>14371.667209526213</v>
      </c>
      <c r="N349" s="18">
        <v>14651.179324768184</v>
      </c>
      <c r="O349" s="18">
        <v>14625.394074284606</v>
      </c>
      <c r="P349" s="18">
        <v>14597.546003762343</v>
      </c>
      <c r="Q349" s="18">
        <v>14699.655595677306</v>
      </c>
      <c r="R349" s="18">
        <v>14562.47806310468</v>
      </c>
      <c r="S349" s="18">
        <v>14742.974816489716</v>
      </c>
      <c r="T349" s="18">
        <v>15126.659343685335</v>
      </c>
      <c r="U349" s="18">
        <v>14657.367784884242</v>
      </c>
      <c r="V349" s="18">
        <v>14047.804463452492</v>
      </c>
      <c r="W349" s="18">
        <v>13283.529639119284</v>
      </c>
      <c r="X349" s="18">
        <v>12400.642662561624</v>
      </c>
      <c r="Y349" s="18">
        <v>11299.096761903234</v>
      </c>
      <c r="AA349" s="36">
        <f t="shared" si="5"/>
        <v>15126.659343685335</v>
      </c>
    </row>
    <row r="350" spans="1:27" ht="12" x14ac:dyDescent="0.25">
      <c r="A350" s="75">
        <v>42344</v>
      </c>
      <c r="B350" s="18">
        <v>10200.645091302875</v>
      </c>
      <c r="C350" s="18">
        <v>9422.9619367182058</v>
      </c>
      <c r="D350" s="18">
        <v>8935.1049975689384</v>
      </c>
      <c r="E350" s="18">
        <v>8629.8076318433923</v>
      </c>
      <c r="F350" s="18">
        <v>8506.0384295222248</v>
      </c>
      <c r="G350" s="18">
        <v>8643.2159620948514</v>
      </c>
      <c r="H350" s="18">
        <v>9074.3453501802524</v>
      </c>
      <c r="I350" s="18">
        <v>9761.2644230627302</v>
      </c>
      <c r="J350" s="18">
        <v>11173.264739543381</v>
      </c>
      <c r="K350" s="18">
        <v>12547.102885308339</v>
      </c>
      <c r="L350" s="18">
        <v>13548.602014090451</v>
      </c>
      <c r="M350" s="18">
        <v>14206.641606431323</v>
      </c>
      <c r="N350" s="18">
        <v>14649.116504729496</v>
      </c>
      <c r="O350" s="18">
        <v>14921.408749836064</v>
      </c>
      <c r="P350" s="18">
        <v>15043.115132118546</v>
      </c>
      <c r="Q350" s="18">
        <v>14945.131180280956</v>
      </c>
      <c r="R350" s="18">
        <v>14500.593461944096</v>
      </c>
      <c r="S350" s="18">
        <v>14309.782608365629</v>
      </c>
      <c r="T350" s="18">
        <v>14611.985744033147</v>
      </c>
      <c r="U350" s="18">
        <v>13911.658340899208</v>
      </c>
      <c r="V350" s="18">
        <v>13227.833498074759</v>
      </c>
      <c r="W350" s="18">
        <v>12511.003534631331</v>
      </c>
      <c r="X350" s="18">
        <v>11609.551177725496</v>
      </c>
      <c r="Y350" s="18">
        <v>10545.136037763457</v>
      </c>
      <c r="AA350" s="36">
        <f t="shared" si="5"/>
        <v>15043.115132118546</v>
      </c>
    </row>
    <row r="351" spans="1:27" ht="12" x14ac:dyDescent="0.25">
      <c r="A351" s="75">
        <v>42345</v>
      </c>
      <c r="B351" s="18">
        <v>9447.7157771824404</v>
      </c>
      <c r="C351" s="18">
        <v>8757.7024742419326</v>
      </c>
      <c r="D351" s="18">
        <v>8302.8506557116416</v>
      </c>
      <c r="E351" s="18">
        <v>8006.8359801601837</v>
      </c>
      <c r="F351" s="18">
        <v>7924.323178612738</v>
      </c>
      <c r="G351" s="18">
        <v>8040.8725107985047</v>
      </c>
      <c r="H351" s="18">
        <v>8344.1070564853635</v>
      </c>
      <c r="I351" s="18">
        <v>8895.911416833902</v>
      </c>
      <c r="J351" s="18">
        <v>10203.739321360903</v>
      </c>
      <c r="K351" s="18">
        <v>11497.127485617102</v>
      </c>
      <c r="L351" s="18">
        <v>12321.224091072208</v>
      </c>
      <c r="M351" s="18">
        <v>12854.463071072571</v>
      </c>
      <c r="N351" s="18">
        <v>13132.943776295197</v>
      </c>
      <c r="O351" s="18">
        <v>13285.59245915797</v>
      </c>
      <c r="P351" s="18">
        <v>13330.974500009064</v>
      </c>
      <c r="Q351" s="18">
        <v>13132.943776295197</v>
      </c>
      <c r="R351" s="18">
        <v>12861.682941207971</v>
      </c>
      <c r="S351" s="18">
        <v>13180.388637184979</v>
      </c>
      <c r="T351" s="18">
        <v>13995.202552465997</v>
      </c>
      <c r="U351" s="18">
        <v>13460.93216244629</v>
      </c>
      <c r="V351" s="18">
        <v>12885.405371652862</v>
      </c>
      <c r="W351" s="18">
        <v>12048.931845965639</v>
      </c>
      <c r="X351" s="18">
        <v>10958.731455520025</v>
      </c>
      <c r="Y351" s="18">
        <v>9754.0445529273293</v>
      </c>
      <c r="AA351" s="36">
        <f t="shared" si="5"/>
        <v>13995.202552465997</v>
      </c>
    </row>
    <row r="352" spans="1:27" ht="12" x14ac:dyDescent="0.25">
      <c r="A352" s="75">
        <v>42346</v>
      </c>
      <c r="B352" s="18">
        <v>8726.7601736616398</v>
      </c>
      <c r="C352" s="18">
        <v>8101.7257019397448</v>
      </c>
      <c r="D352" s="18">
        <v>7788.1770560594541</v>
      </c>
      <c r="E352" s="18">
        <v>7678.8475940090902</v>
      </c>
      <c r="F352" s="18">
        <v>7804.6796163689432</v>
      </c>
      <c r="G352" s="18">
        <v>8498.8185593868238</v>
      </c>
      <c r="H352" s="18">
        <v>9837.5887644941158</v>
      </c>
      <c r="I352" s="18">
        <v>10576.078338343748</v>
      </c>
      <c r="J352" s="18">
        <v>11061.87245745433</v>
      </c>
      <c r="K352" s="18">
        <v>11630.179378112356</v>
      </c>
      <c r="L352" s="18">
        <v>12121.130547319653</v>
      </c>
      <c r="M352" s="18">
        <v>12440.867653316003</v>
      </c>
      <c r="N352" s="18">
        <v>12648.181067203957</v>
      </c>
      <c r="O352" s="18">
        <v>12815.269490337534</v>
      </c>
      <c r="P352" s="18">
        <v>12892.625241788264</v>
      </c>
      <c r="Q352" s="18">
        <v>12985.452143529139</v>
      </c>
      <c r="R352" s="18">
        <v>12949.352792852133</v>
      </c>
      <c r="S352" s="18">
        <v>13401.110381324394</v>
      </c>
      <c r="T352" s="18">
        <v>14272.65184766928</v>
      </c>
      <c r="U352" s="18">
        <v>14026.144853046288</v>
      </c>
      <c r="V352" s="18">
        <v>13338.194370144465</v>
      </c>
      <c r="W352" s="18">
        <v>12372.794592039361</v>
      </c>
      <c r="X352" s="18">
        <v>11226.89806054922</v>
      </c>
      <c r="Y352" s="18">
        <v>9878.8451652678395</v>
      </c>
      <c r="AA352" s="36">
        <f t="shared" si="5"/>
        <v>14272.65184766928</v>
      </c>
    </row>
    <row r="353" spans="1:27" ht="12" x14ac:dyDescent="0.25">
      <c r="A353" s="75">
        <v>42347</v>
      </c>
      <c r="B353" s="18">
        <v>8796.8960549769672</v>
      </c>
      <c r="C353" s="18">
        <v>8220.3378541641978</v>
      </c>
      <c r="D353" s="18">
        <v>7929.4802287094535</v>
      </c>
      <c r="E353" s="18">
        <v>7847.9988371813515</v>
      </c>
      <c r="F353" s="18">
        <v>7981.0507296766064</v>
      </c>
      <c r="G353" s="18">
        <v>8746.3569640291589</v>
      </c>
      <c r="H353" s="18">
        <v>10319.257243527327</v>
      </c>
      <c r="I353" s="18">
        <v>11048.464127202871</v>
      </c>
      <c r="J353" s="18">
        <v>11420.803144185715</v>
      </c>
      <c r="K353" s="18">
        <v>11721.97486983389</v>
      </c>
      <c r="L353" s="18">
        <v>11900.408803180238</v>
      </c>
      <c r="M353" s="18">
        <v>11938.570973895932</v>
      </c>
      <c r="N353" s="18">
        <v>11923.099823605786</v>
      </c>
      <c r="O353" s="18">
        <v>11855.026762329144</v>
      </c>
      <c r="P353" s="18">
        <v>11746.728710298123</v>
      </c>
      <c r="Q353" s="18">
        <v>11587.891567319291</v>
      </c>
      <c r="R353" s="18">
        <v>11666.278728789364</v>
      </c>
      <c r="S353" s="18">
        <v>12485.218284147755</v>
      </c>
      <c r="T353" s="18">
        <v>13529.005223722932</v>
      </c>
      <c r="U353" s="18">
        <v>13415.550121595195</v>
      </c>
      <c r="V353" s="18">
        <v>12974.106633316365</v>
      </c>
      <c r="W353" s="18">
        <v>12230.460009370019</v>
      </c>
      <c r="X353" s="18">
        <v>11157.793589253235</v>
      </c>
      <c r="Y353" s="18">
        <v>10031.493848130613</v>
      </c>
      <c r="AA353" s="36">
        <f t="shared" si="5"/>
        <v>13529.005223722932</v>
      </c>
    </row>
    <row r="354" spans="1:27" ht="12" x14ac:dyDescent="0.25">
      <c r="A354" s="75">
        <v>42348</v>
      </c>
      <c r="B354" s="18">
        <v>9162.0152018244116</v>
      </c>
      <c r="C354" s="18">
        <v>8781.4249046868226</v>
      </c>
      <c r="D354" s="18">
        <v>8602.9909713404722</v>
      </c>
      <c r="E354" s="18">
        <v>8708.1947933134652</v>
      </c>
      <c r="F354" s="18">
        <v>9008.3351089422958</v>
      </c>
      <c r="G354" s="18">
        <v>10140.823310180976</v>
      </c>
      <c r="H354" s="18">
        <v>12049.963255984983</v>
      </c>
      <c r="I354" s="18">
        <v>13103.032885734248</v>
      </c>
      <c r="J354" s="18">
        <v>13008.143163954686</v>
      </c>
      <c r="K354" s="18">
        <v>12684.280417880966</v>
      </c>
      <c r="L354" s="18">
        <v>12428.490733083887</v>
      </c>
      <c r="M354" s="18">
        <v>12115.973497222938</v>
      </c>
      <c r="N354" s="18">
        <v>11848.838302213086</v>
      </c>
      <c r="O354" s="18">
        <v>11665.247318770022</v>
      </c>
      <c r="P354" s="18">
        <v>11439.368524533891</v>
      </c>
      <c r="Q354" s="18">
        <v>11352.730082909073</v>
      </c>
      <c r="R354" s="18">
        <v>11475.467875210898</v>
      </c>
      <c r="S354" s="18">
        <v>12434.679193199945</v>
      </c>
      <c r="T354" s="18">
        <v>13723.941717378772</v>
      </c>
      <c r="U354" s="18">
        <v>13722.910307359427</v>
      </c>
      <c r="V354" s="18">
        <v>13538.28791389702</v>
      </c>
      <c r="W354" s="18">
        <v>12897.78229188498</v>
      </c>
      <c r="X354" s="18">
        <v>11908.660083334984</v>
      </c>
      <c r="Y354" s="18">
        <v>10810.208412734622</v>
      </c>
      <c r="AA354" s="36">
        <f t="shared" si="5"/>
        <v>13723.941717378772</v>
      </c>
    </row>
    <row r="355" spans="1:27" ht="12" x14ac:dyDescent="0.25">
      <c r="A355" s="75">
        <v>42349</v>
      </c>
      <c r="B355" s="18">
        <v>10084.095759117108</v>
      </c>
      <c r="C355" s="18">
        <v>9739.6048126565256</v>
      </c>
      <c r="D355" s="18">
        <v>9659.1548311477673</v>
      </c>
      <c r="E355" s="18">
        <v>9685.9714916506873</v>
      </c>
      <c r="F355" s="18">
        <v>10043.870768362729</v>
      </c>
      <c r="G355" s="18">
        <v>11157.793589253235</v>
      </c>
      <c r="H355" s="18">
        <v>13141.195056449942</v>
      </c>
      <c r="I355" s="18">
        <v>14058.118563645923</v>
      </c>
      <c r="J355" s="18">
        <v>13670.308396372931</v>
      </c>
      <c r="K355" s="18">
        <v>13274.246948945196</v>
      </c>
      <c r="L355" s="18">
        <v>12782.264369718556</v>
      </c>
      <c r="M355" s="18">
        <v>12453.24457354812</v>
      </c>
      <c r="N355" s="18">
        <v>12126.287597416369</v>
      </c>
      <c r="O355" s="18">
        <v>11878.749192774034</v>
      </c>
      <c r="P355" s="18">
        <v>11645.650528402502</v>
      </c>
      <c r="Q355" s="18">
        <v>11547.666576564912</v>
      </c>
      <c r="R355" s="18">
        <v>11677.624239002138</v>
      </c>
      <c r="S355" s="18">
        <v>12584.233646004688</v>
      </c>
      <c r="T355" s="18">
        <v>13657.931476140815</v>
      </c>
      <c r="U355" s="18">
        <v>13574.387264574027</v>
      </c>
      <c r="V355" s="18">
        <v>13315.503349718918</v>
      </c>
      <c r="W355" s="18">
        <v>12667.777857571476</v>
      </c>
      <c r="X355" s="18">
        <v>11586.860157299949</v>
      </c>
      <c r="Y355" s="18">
        <v>10502.848226970391</v>
      </c>
      <c r="AA355" s="36">
        <f t="shared" si="5"/>
        <v>14058.118563645923</v>
      </c>
    </row>
    <row r="356" spans="1:27" ht="12" x14ac:dyDescent="0.25">
      <c r="A356" s="75">
        <v>42350</v>
      </c>
      <c r="B356" s="18">
        <v>9710.7253321149201</v>
      </c>
      <c r="C356" s="18">
        <v>9300.224144416381</v>
      </c>
      <c r="D356" s="18">
        <v>9155.8267417083534</v>
      </c>
      <c r="E356" s="18">
        <v>9138.2927713795216</v>
      </c>
      <c r="F356" s="18">
        <v>9497.223458110906</v>
      </c>
      <c r="G356" s="18">
        <v>10568.858468208347</v>
      </c>
      <c r="H356" s="18">
        <v>12337.726651381698</v>
      </c>
      <c r="I356" s="18">
        <v>13189.671327359065</v>
      </c>
      <c r="J356" s="18">
        <v>13249.493108480963</v>
      </c>
      <c r="K356" s="18">
        <v>13238.14759826819</v>
      </c>
      <c r="L356" s="18">
        <v>13031.865594399576</v>
      </c>
      <c r="M356" s="18">
        <v>12766.793219428409</v>
      </c>
      <c r="N356" s="18">
        <v>12446.024703412719</v>
      </c>
      <c r="O356" s="18">
        <v>12173.732458306151</v>
      </c>
      <c r="P356" s="18">
        <v>11893.188933044838</v>
      </c>
      <c r="Q356" s="18">
        <v>11794.173571187903</v>
      </c>
      <c r="R356" s="18">
        <v>11949.916484108706</v>
      </c>
      <c r="S356" s="18">
        <v>12927.693182445928</v>
      </c>
      <c r="T356" s="18">
        <v>13840.491049564536</v>
      </c>
      <c r="U356" s="18">
        <v>13673.402626430961</v>
      </c>
      <c r="V356" s="18">
        <v>13470.214852620378</v>
      </c>
      <c r="W356" s="18">
        <v>12971.012403258337</v>
      </c>
      <c r="X356" s="18">
        <v>12234.58564944739</v>
      </c>
      <c r="Y356" s="18">
        <v>11343.447392734986</v>
      </c>
      <c r="AA356" s="36">
        <f t="shared" si="5"/>
        <v>13840.491049564536</v>
      </c>
    </row>
    <row r="357" spans="1:27" ht="12" x14ac:dyDescent="0.25">
      <c r="A357" s="75">
        <v>42351</v>
      </c>
      <c r="B357" s="18">
        <v>10530.696297492654</v>
      </c>
      <c r="C357" s="18">
        <v>10175.89125083864</v>
      </c>
      <c r="D357" s="18">
        <v>10007.771417685723</v>
      </c>
      <c r="E357" s="18">
        <v>10028.399618072583</v>
      </c>
      <c r="F357" s="18">
        <v>10221.273291689735</v>
      </c>
      <c r="G357" s="18">
        <v>10742.135351457981</v>
      </c>
      <c r="H357" s="18">
        <v>11542.509526468197</v>
      </c>
      <c r="I357" s="18">
        <v>12491.406744263813</v>
      </c>
      <c r="J357" s="18">
        <v>13050.430974747753</v>
      </c>
      <c r="K357" s="18">
        <v>13017.425854128775</v>
      </c>
      <c r="L357" s="18">
        <v>12623.427226739725</v>
      </c>
      <c r="M357" s="18">
        <v>12259.339489911625</v>
      </c>
      <c r="N357" s="18">
        <v>11988.0786548244</v>
      </c>
      <c r="O357" s="18">
        <v>11718.88063977586</v>
      </c>
      <c r="P357" s="18">
        <v>11479.59351528827</v>
      </c>
      <c r="Q357" s="18">
        <v>11353.761492928417</v>
      </c>
      <c r="R357" s="18">
        <v>11318.693552270752</v>
      </c>
      <c r="S357" s="18">
        <v>11950.947894128049</v>
      </c>
      <c r="T357" s="18">
        <v>12716.254128480599</v>
      </c>
      <c r="U357" s="18">
        <v>12471.809953896294</v>
      </c>
      <c r="V357" s="18">
        <v>12209.831808983157</v>
      </c>
      <c r="W357" s="18">
        <v>11822.021641710166</v>
      </c>
      <c r="X357" s="18">
        <v>11234.117930684621</v>
      </c>
      <c r="Y357" s="18">
        <v>10583.298208479149</v>
      </c>
      <c r="AA357" s="36">
        <f t="shared" si="5"/>
        <v>13050.430974747753</v>
      </c>
    </row>
    <row r="358" spans="1:27" ht="12" x14ac:dyDescent="0.25">
      <c r="A358" s="75">
        <v>42352</v>
      </c>
      <c r="B358" s="18">
        <v>9914.944515944846</v>
      </c>
      <c r="C358" s="18">
        <v>9496.1920480915633</v>
      </c>
      <c r="D358" s="18">
        <v>9351.7946453835357</v>
      </c>
      <c r="E358" s="18">
        <v>9364.1715656156521</v>
      </c>
      <c r="F358" s="18">
        <v>9509.6003783430224</v>
      </c>
      <c r="G358" s="18">
        <v>9926.2900261576196</v>
      </c>
      <c r="H358" s="18">
        <v>10684.376390374769</v>
      </c>
      <c r="I358" s="18">
        <v>11622.959507976955</v>
      </c>
      <c r="J358" s="18">
        <v>12474.904183954324</v>
      </c>
      <c r="K358" s="18">
        <v>12570.825315753229</v>
      </c>
      <c r="L358" s="18">
        <v>12229.428599350675</v>
      </c>
      <c r="M358" s="18">
        <v>11969.513274476223</v>
      </c>
      <c r="N358" s="18">
        <v>11767.356910684985</v>
      </c>
      <c r="O358" s="18">
        <v>11600.268487551408</v>
      </c>
      <c r="P358" s="18">
        <v>11487.844795443014</v>
      </c>
      <c r="Q358" s="18">
        <v>11387.798023566738</v>
      </c>
      <c r="R358" s="18">
        <v>11391.923663644109</v>
      </c>
      <c r="S358" s="18">
        <v>12055.120306081699</v>
      </c>
      <c r="T358" s="18">
        <v>13145.320696527313</v>
      </c>
      <c r="U358" s="18">
        <v>13011.237394012716</v>
      </c>
      <c r="V358" s="18">
        <v>12701.814388209797</v>
      </c>
      <c r="W358" s="18">
        <v>12129.381827474399</v>
      </c>
      <c r="X358" s="18">
        <v>11155.73076921455</v>
      </c>
      <c r="Y358" s="18">
        <v>10200.645091302875</v>
      </c>
      <c r="AA358" s="36">
        <f t="shared" si="5"/>
        <v>13145.320696527313</v>
      </c>
    </row>
    <row r="359" spans="1:27" ht="12" x14ac:dyDescent="0.25">
      <c r="A359" s="75">
        <v>42353</v>
      </c>
      <c r="B359" s="18">
        <v>9480.7208978014169</v>
      </c>
      <c r="C359" s="18">
        <v>9115.6017509539743</v>
      </c>
      <c r="D359" s="18">
        <v>9087.7536804317115</v>
      </c>
      <c r="E359" s="18">
        <v>9166.1408419017844</v>
      </c>
      <c r="F359" s="18">
        <v>9589.0189498324398</v>
      </c>
      <c r="G359" s="18">
        <v>10666.842420045938</v>
      </c>
      <c r="H359" s="18">
        <v>12585.265056024031</v>
      </c>
      <c r="I359" s="18">
        <v>13569.230214477311</v>
      </c>
      <c r="J359" s="18">
        <v>13486.717412929867</v>
      </c>
      <c r="K359" s="18">
        <v>13005.048933896658</v>
      </c>
      <c r="L359" s="18">
        <v>12650.243887242645</v>
      </c>
      <c r="M359" s="18">
        <v>12366.606131923303</v>
      </c>
      <c r="N359" s="18">
        <v>12299.564480666004</v>
      </c>
      <c r="O359" s="18">
        <v>12192.297838654325</v>
      </c>
      <c r="P359" s="18">
        <v>12063.371586236442</v>
      </c>
      <c r="Q359" s="18">
        <v>12043.774795868925</v>
      </c>
      <c r="R359" s="18">
        <v>12074.717096449216</v>
      </c>
      <c r="S359" s="18">
        <v>12793.609879931329</v>
      </c>
      <c r="T359" s="18">
        <v>13905.46988078315</v>
      </c>
      <c r="U359" s="18">
        <v>13794.077598694099</v>
      </c>
      <c r="V359" s="18">
        <v>13361.916800589357</v>
      </c>
      <c r="W359" s="18">
        <v>12572.888135791914</v>
      </c>
      <c r="X359" s="18">
        <v>11487.844795443014</v>
      </c>
      <c r="Y359" s="18">
        <v>10340.91685393353</v>
      </c>
      <c r="AA359" s="36">
        <f t="shared" si="5"/>
        <v>13905.46988078315</v>
      </c>
    </row>
    <row r="360" spans="1:27" ht="12" x14ac:dyDescent="0.25">
      <c r="A360" s="75">
        <v>42354</v>
      </c>
      <c r="B360" s="18">
        <v>9468.3439775693005</v>
      </c>
      <c r="C360" s="18">
        <v>9053.7171497933905</v>
      </c>
      <c r="D360" s="18">
        <v>8902.0998769499602</v>
      </c>
      <c r="E360" s="18">
        <v>8956.764607975143</v>
      </c>
      <c r="F360" s="18">
        <v>9258.9677436426591</v>
      </c>
      <c r="G360" s="18">
        <v>10270.780972618202</v>
      </c>
      <c r="H360" s="18">
        <v>12123.193367358341</v>
      </c>
      <c r="I360" s="18">
        <v>12973.075223297023</v>
      </c>
      <c r="J360" s="18">
        <v>12884.373961633519</v>
      </c>
      <c r="K360" s="18">
        <v>12550.197115366367</v>
      </c>
      <c r="L360" s="18">
        <v>12328.443961207609</v>
      </c>
      <c r="M360" s="18">
        <v>12214.988859079873</v>
      </c>
      <c r="N360" s="18">
        <v>12176.826688364179</v>
      </c>
      <c r="O360" s="18">
        <v>12194.360658693011</v>
      </c>
      <c r="P360" s="18">
        <v>12173.732458306151</v>
      </c>
      <c r="Q360" s="18">
        <v>12200.549118809069</v>
      </c>
      <c r="R360" s="18">
        <v>12216.020269099216</v>
      </c>
      <c r="S360" s="18">
        <v>12763.698989370381</v>
      </c>
      <c r="T360" s="18">
        <v>13759.009658036435</v>
      </c>
      <c r="U360" s="18">
        <v>13576.450084612714</v>
      </c>
      <c r="V360" s="18">
        <v>13041.148284573665</v>
      </c>
      <c r="W360" s="18">
        <v>12134.538877571114</v>
      </c>
      <c r="X360" s="18">
        <v>11054.652587318929</v>
      </c>
      <c r="Y360" s="18">
        <v>9866.4682450357232</v>
      </c>
      <c r="AA360" s="36">
        <f t="shared" si="5"/>
        <v>13759.009658036435</v>
      </c>
    </row>
    <row r="361" spans="1:27" ht="12" x14ac:dyDescent="0.25">
      <c r="A361" s="75">
        <v>42355</v>
      </c>
      <c r="B361" s="18">
        <v>8876.3146264663847</v>
      </c>
      <c r="C361" s="18">
        <v>8355.4525666981372</v>
      </c>
      <c r="D361" s="18">
        <v>8149.1705628295258</v>
      </c>
      <c r="E361" s="18">
        <v>8125.4481323846348</v>
      </c>
      <c r="F361" s="18">
        <v>8392.5833273944882</v>
      </c>
      <c r="G361" s="18">
        <v>9287.8472241842646</v>
      </c>
      <c r="H361" s="18">
        <v>10888.595574204695</v>
      </c>
      <c r="I361" s="18">
        <v>11746.728710298123</v>
      </c>
      <c r="J361" s="18">
        <v>11832.335741903596</v>
      </c>
      <c r="K361" s="18">
        <v>11932.382513779874</v>
      </c>
      <c r="L361" s="18">
        <v>12022.115185462721</v>
      </c>
      <c r="M361" s="18">
        <v>12074.717096449216</v>
      </c>
      <c r="N361" s="18">
        <v>12179.920918422209</v>
      </c>
      <c r="O361" s="18">
        <v>12308.84717084009</v>
      </c>
      <c r="P361" s="18">
        <v>12443.961883374031</v>
      </c>
      <c r="Q361" s="18">
        <v>12580.108005927315</v>
      </c>
      <c r="R361" s="18">
        <v>12513.066354670018</v>
      </c>
      <c r="S361" s="18">
        <v>13004.017523877314</v>
      </c>
      <c r="T361" s="18">
        <v>13870.401940125486</v>
      </c>
      <c r="U361" s="18">
        <v>13597.078284999574</v>
      </c>
      <c r="V361" s="18">
        <v>13016.394444109432</v>
      </c>
      <c r="W361" s="18">
        <v>12242.836929602136</v>
      </c>
      <c r="X361" s="18">
        <v>11142.322438963089</v>
      </c>
      <c r="Y361" s="18">
        <v>9898.4419556353569</v>
      </c>
      <c r="AA361" s="36">
        <f t="shared" si="5"/>
        <v>13870.401940125486</v>
      </c>
    </row>
    <row r="362" spans="1:27" ht="12" x14ac:dyDescent="0.25">
      <c r="A362" s="75">
        <v>42356</v>
      </c>
      <c r="B362" s="18">
        <v>8923.7594873561648</v>
      </c>
      <c r="C362" s="18">
        <v>8388.4576873171154</v>
      </c>
      <c r="D362" s="18">
        <v>8168.767353197044</v>
      </c>
      <c r="E362" s="18">
        <v>8157.4218429842704</v>
      </c>
      <c r="F362" s="18">
        <v>8407.0230676652918</v>
      </c>
      <c r="G362" s="18">
        <v>9248.6536434492282</v>
      </c>
      <c r="H362" s="18">
        <v>10870.030193856521</v>
      </c>
      <c r="I362" s="18">
        <v>11761.168450568926</v>
      </c>
      <c r="J362" s="18">
        <v>12070.591456371843</v>
      </c>
      <c r="K362" s="18">
        <v>12253.151029795567</v>
      </c>
      <c r="L362" s="18">
        <v>12329.475371226952</v>
      </c>
      <c r="M362" s="18">
        <v>12266.559360047026</v>
      </c>
      <c r="N362" s="18">
        <v>12256.245259853595</v>
      </c>
      <c r="O362" s="18">
        <v>12450.15034349009</v>
      </c>
      <c r="P362" s="18">
        <v>12568.762495714542</v>
      </c>
      <c r="Q362" s="18">
        <v>12598.673386275492</v>
      </c>
      <c r="R362" s="18">
        <v>12537.820195134251</v>
      </c>
      <c r="S362" s="18">
        <v>12989.577783606512</v>
      </c>
      <c r="T362" s="18">
        <v>13860.087839932055</v>
      </c>
      <c r="U362" s="18">
        <v>13589.858414864173</v>
      </c>
      <c r="V362" s="18">
        <v>13150.477746624028</v>
      </c>
      <c r="W362" s="18">
        <v>12354.229211691185</v>
      </c>
      <c r="X362" s="18">
        <v>11313.536502174036</v>
      </c>
      <c r="Y362" s="18">
        <v>10135.666260084261</v>
      </c>
      <c r="AA362" s="36">
        <f t="shared" si="5"/>
        <v>13860.087839932055</v>
      </c>
    </row>
    <row r="363" spans="1:27" ht="12" x14ac:dyDescent="0.25">
      <c r="A363" s="75">
        <v>42357</v>
      </c>
      <c r="B363" s="18">
        <v>9191.9260923853599</v>
      </c>
      <c r="C363" s="18">
        <v>8678.2839027525151</v>
      </c>
      <c r="D363" s="18">
        <v>8428.6826780714946</v>
      </c>
      <c r="E363" s="18">
        <v>8389.4890973364581</v>
      </c>
      <c r="F363" s="18">
        <v>8613.3050715339032</v>
      </c>
      <c r="G363" s="18">
        <v>9426.0561667762358</v>
      </c>
      <c r="H363" s="18">
        <v>10891.689804262725</v>
      </c>
      <c r="I363" s="18">
        <v>11839.555612038997</v>
      </c>
      <c r="J363" s="18">
        <v>12166.512588170748</v>
      </c>
      <c r="K363" s="18">
        <v>12352.166391652499</v>
      </c>
      <c r="L363" s="18">
        <v>12515.129174708703</v>
      </c>
      <c r="M363" s="18">
        <v>12579.076595907973</v>
      </c>
      <c r="N363" s="18">
        <v>12571.856725772572</v>
      </c>
      <c r="O363" s="18">
        <v>12630.647096875125</v>
      </c>
      <c r="P363" s="18">
        <v>12629.615686855783</v>
      </c>
      <c r="Q363" s="18">
        <v>12605.893256410893</v>
      </c>
      <c r="R363" s="18">
        <v>12487.281104186441</v>
      </c>
      <c r="S363" s="18">
        <v>12840.023330801767</v>
      </c>
      <c r="T363" s="18">
        <v>13580.575724690085</v>
      </c>
      <c r="U363" s="18">
        <v>13192.765557417095</v>
      </c>
      <c r="V363" s="18">
        <v>12665.715037532791</v>
      </c>
      <c r="W363" s="18">
        <v>12004.581215133889</v>
      </c>
      <c r="X363" s="18">
        <v>11243.400620858709</v>
      </c>
      <c r="Y363" s="18">
        <v>10237.775851999224</v>
      </c>
      <c r="AA363" s="36">
        <f t="shared" si="5"/>
        <v>13580.575724690085</v>
      </c>
    </row>
    <row r="364" spans="1:27" ht="12" x14ac:dyDescent="0.25">
      <c r="A364" s="75">
        <v>42358</v>
      </c>
      <c r="B364" s="18">
        <v>9332.1978550160165</v>
      </c>
      <c r="C364" s="18">
        <v>8728.8229937003252</v>
      </c>
      <c r="D364" s="18">
        <v>8418.3685778780655</v>
      </c>
      <c r="E364" s="18">
        <v>8276.0339952087215</v>
      </c>
      <c r="F364" s="18">
        <v>8261.5942549379197</v>
      </c>
      <c r="G364" s="18">
        <v>8566.8916206634658</v>
      </c>
      <c r="H364" s="18">
        <v>9151.7011016309807</v>
      </c>
      <c r="I364" s="18">
        <v>9928.3528461963069</v>
      </c>
      <c r="J364" s="18">
        <v>10940.166075171848</v>
      </c>
      <c r="K364" s="18">
        <v>11713.723589679144</v>
      </c>
      <c r="L364" s="18">
        <v>12139.69592766783</v>
      </c>
      <c r="M364" s="18">
        <v>12216.020269099216</v>
      </c>
      <c r="N364" s="18">
        <v>12522.349044844104</v>
      </c>
      <c r="O364" s="18">
        <v>12558.448395521113</v>
      </c>
      <c r="P364" s="18">
        <v>12594.547746198119</v>
      </c>
      <c r="Q364" s="18">
        <v>12604.86184639155</v>
      </c>
      <c r="R364" s="18">
        <v>12489.343924225126</v>
      </c>
      <c r="S364" s="18">
        <v>12801.861160086075</v>
      </c>
      <c r="T364" s="18">
        <v>13460.93216244629</v>
      </c>
      <c r="U364" s="18">
        <v>12972.04381327768</v>
      </c>
      <c r="V364" s="18">
        <v>12428.490733083887</v>
      </c>
      <c r="W364" s="18">
        <v>11808.613311458706</v>
      </c>
      <c r="X364" s="18">
        <v>11032.992976912725</v>
      </c>
      <c r="Y364" s="18">
        <v>10074.81306894302</v>
      </c>
      <c r="AA364" s="36">
        <f t="shared" si="5"/>
        <v>13460.93216244629</v>
      </c>
    </row>
    <row r="365" spans="1:27" ht="12" x14ac:dyDescent="0.25">
      <c r="A365" s="75">
        <v>42359</v>
      </c>
      <c r="B365" s="18">
        <v>9104.2562407412006</v>
      </c>
      <c r="C365" s="18">
        <v>8421.4628079360937</v>
      </c>
      <c r="D365" s="18">
        <v>8002.7103400828109</v>
      </c>
      <c r="E365" s="18">
        <v>7808.8052564463151</v>
      </c>
      <c r="F365" s="18">
        <v>7781.9885959433959</v>
      </c>
      <c r="G365" s="18">
        <v>7923.2917685933953</v>
      </c>
      <c r="H365" s="18">
        <v>8294.5993755568979</v>
      </c>
      <c r="I365" s="18">
        <v>8914.4767971820766</v>
      </c>
      <c r="J365" s="18">
        <v>10128.44638994886</v>
      </c>
      <c r="K365" s="18">
        <v>11330.039062483525</v>
      </c>
      <c r="L365" s="18">
        <v>12062.3401762171</v>
      </c>
      <c r="M365" s="18">
        <v>12441.899063335346</v>
      </c>
      <c r="N365" s="18">
        <v>12833.834870685709</v>
      </c>
      <c r="O365" s="18">
        <v>12950.384202871475</v>
      </c>
      <c r="P365" s="18">
        <v>12862.714351227314</v>
      </c>
      <c r="Q365" s="18">
        <v>12699.751568171112</v>
      </c>
      <c r="R365" s="18">
        <v>12566.699675675856</v>
      </c>
      <c r="S365" s="18">
        <v>13074.153405192643</v>
      </c>
      <c r="T365" s="18">
        <v>13854.93078983534</v>
      </c>
      <c r="U365" s="18">
        <v>13540.350733935706</v>
      </c>
      <c r="V365" s="18">
        <v>13096.84442561819</v>
      </c>
      <c r="W365" s="18">
        <v>12443.961883374031</v>
      </c>
      <c r="X365" s="18">
        <v>11532.195426274766</v>
      </c>
      <c r="Y365" s="18">
        <v>10359.482234281706</v>
      </c>
      <c r="AA365" s="36">
        <f t="shared" si="5"/>
        <v>13854.93078983534</v>
      </c>
    </row>
    <row r="366" spans="1:27" ht="12" x14ac:dyDescent="0.25">
      <c r="A366" s="75">
        <v>42360</v>
      </c>
      <c r="B366" s="18">
        <v>9287.8472241842646</v>
      </c>
      <c r="C366" s="18">
        <v>8577.2057208568967</v>
      </c>
      <c r="D366" s="18">
        <v>8150.2019728488685</v>
      </c>
      <c r="E366" s="18">
        <v>7938.7629188835408</v>
      </c>
      <c r="F366" s="18">
        <v>8002.7103400828109</v>
      </c>
      <c r="G366" s="18">
        <v>8513.2582996576257</v>
      </c>
      <c r="H366" s="18">
        <v>9405.427966389374</v>
      </c>
      <c r="I366" s="18">
        <v>10294.503403063092</v>
      </c>
      <c r="J366" s="18">
        <v>11475.467875210898</v>
      </c>
      <c r="K366" s="18">
        <v>12602.799026352863</v>
      </c>
      <c r="L366" s="18">
        <v>13534.162273819647</v>
      </c>
      <c r="M366" s="18">
        <v>14123.097394864535</v>
      </c>
      <c r="N366" s="18">
        <v>14518.127432272928</v>
      </c>
      <c r="O366" s="18">
        <v>14810.016467747015</v>
      </c>
      <c r="P366" s="18">
        <v>15013.204241557598</v>
      </c>
      <c r="Q366" s="18">
        <v>14912.126059661978</v>
      </c>
      <c r="R366" s="18">
        <v>14561.446653085337</v>
      </c>
      <c r="S366" s="18">
        <v>14766.697246934606</v>
      </c>
      <c r="T366" s="18">
        <v>15542.317581480587</v>
      </c>
      <c r="U366" s="18">
        <v>15122.533703607962</v>
      </c>
      <c r="V366" s="18">
        <v>14494.405001828038</v>
      </c>
      <c r="W366" s="18">
        <v>13738.381457649573</v>
      </c>
      <c r="X366" s="18">
        <v>12711.097078383886</v>
      </c>
      <c r="Y366" s="18">
        <v>11313.536502174036</v>
      </c>
      <c r="AA366" s="36">
        <f t="shared" si="5"/>
        <v>15542.317581480587</v>
      </c>
    </row>
    <row r="367" spans="1:27" ht="12" x14ac:dyDescent="0.25">
      <c r="A367" s="75">
        <v>42361</v>
      </c>
      <c r="B367" s="18">
        <v>10100.598319426597</v>
      </c>
      <c r="C367" s="18">
        <v>9249.6850534685727</v>
      </c>
      <c r="D367" s="18">
        <v>8707.1633832941225</v>
      </c>
      <c r="E367" s="18">
        <v>8434.8711381875528</v>
      </c>
      <c r="F367" s="18">
        <v>8472.0018988839038</v>
      </c>
      <c r="G367" s="18">
        <v>8978.4242183813476</v>
      </c>
      <c r="H367" s="18">
        <v>9841.7144045714886</v>
      </c>
      <c r="I367" s="18">
        <v>10714.287280935718</v>
      </c>
      <c r="J367" s="18">
        <v>11965.387634398852</v>
      </c>
      <c r="K367" s="18">
        <v>13227.833498074759</v>
      </c>
      <c r="L367" s="18">
        <v>14158.165335522199</v>
      </c>
      <c r="M367" s="18">
        <v>14816.204927863073</v>
      </c>
      <c r="N367" s="18">
        <v>15290.653536760881</v>
      </c>
      <c r="O367" s="18">
        <v>15478.370160281318</v>
      </c>
      <c r="P367" s="18">
        <v>15056.523462370005</v>
      </c>
      <c r="Q367" s="18">
        <v>14602.703053859059</v>
      </c>
      <c r="R367" s="18">
        <v>14199.421736295923</v>
      </c>
      <c r="S367" s="18">
        <v>14357.227469255411</v>
      </c>
      <c r="T367" s="18">
        <v>15078.18307277621</v>
      </c>
      <c r="U367" s="18">
        <v>14669.744705116358</v>
      </c>
      <c r="V367" s="18">
        <v>14081.840994090813</v>
      </c>
      <c r="W367" s="18">
        <v>13629.051995599209</v>
      </c>
      <c r="X367" s="18">
        <v>12964.823943142277</v>
      </c>
      <c r="Y367" s="18">
        <v>12101.533756952136</v>
      </c>
      <c r="AA367" s="36">
        <f t="shared" si="5"/>
        <v>15478.370160281318</v>
      </c>
    </row>
    <row r="368" spans="1:27" ht="12" x14ac:dyDescent="0.25">
      <c r="A368" s="75">
        <v>42362</v>
      </c>
      <c r="B368" s="18">
        <v>11048.464127202871</v>
      </c>
      <c r="C368" s="18">
        <v>10232.618801902508</v>
      </c>
      <c r="D368" s="18">
        <v>9701.4426419408319</v>
      </c>
      <c r="E368" s="18">
        <v>9467.3125675499577</v>
      </c>
      <c r="F368" s="18">
        <v>9413.6792465441195</v>
      </c>
      <c r="G368" s="18">
        <v>9731.353532501782</v>
      </c>
      <c r="H368" s="18">
        <v>10323.382883604698</v>
      </c>
      <c r="I368" s="18">
        <v>11073.217967667104</v>
      </c>
      <c r="J368" s="18">
        <v>12495.532384341184</v>
      </c>
      <c r="K368" s="18">
        <v>14079.778174052128</v>
      </c>
      <c r="L368" s="18">
        <v>15300.967636954312</v>
      </c>
      <c r="M368" s="18">
        <v>16114.750142215986</v>
      </c>
      <c r="N368" s="18">
        <v>16536.596840127298</v>
      </c>
      <c r="O368" s="18">
        <v>16609.826951500654</v>
      </c>
      <c r="P368" s="18">
        <v>16664.491682525837</v>
      </c>
      <c r="Q368" s="18">
        <v>16466.460958811971</v>
      </c>
      <c r="R368" s="18">
        <v>16251.927674788614</v>
      </c>
      <c r="S368" s="18">
        <v>16446.864168444452</v>
      </c>
      <c r="T368" s="18">
        <v>16628.392331848831</v>
      </c>
      <c r="U368" s="18">
        <v>15687.746394207959</v>
      </c>
      <c r="V368" s="18">
        <v>14802.796597611612</v>
      </c>
      <c r="W368" s="18">
        <v>14055.024333587893</v>
      </c>
      <c r="X368" s="18">
        <v>13326.848859931692</v>
      </c>
      <c r="Y368" s="18">
        <v>12285.1247403952</v>
      </c>
      <c r="AA368" s="36">
        <f t="shared" si="5"/>
        <v>16664.491682525837</v>
      </c>
    </row>
    <row r="369" spans="1:27" ht="12" x14ac:dyDescent="0.25">
      <c r="A369" s="75">
        <v>42363</v>
      </c>
      <c r="B369" s="18">
        <v>11224.835240510534</v>
      </c>
      <c r="C369" s="18">
        <v>10404.864275132801</v>
      </c>
      <c r="D369" s="18">
        <v>9671.5317513798836</v>
      </c>
      <c r="E369" s="18">
        <v>9107.3504707992288</v>
      </c>
      <c r="F369" s="18">
        <v>8719.5403035262389</v>
      </c>
      <c r="G369" s="18">
        <v>8650.4358322302542</v>
      </c>
      <c r="H369" s="18">
        <v>8811.3357952477709</v>
      </c>
      <c r="I369" s="18">
        <v>9258.9677436426591</v>
      </c>
      <c r="J369" s="18">
        <v>10319.257243527327</v>
      </c>
      <c r="K369" s="18">
        <v>11399.143533779512</v>
      </c>
      <c r="L369" s="18">
        <v>12076.779916487902</v>
      </c>
      <c r="M369" s="18">
        <v>12417.145222871113</v>
      </c>
      <c r="N369" s="18">
        <v>12535.757375095565</v>
      </c>
      <c r="O369" s="18">
        <v>12450.15034349009</v>
      </c>
      <c r="P369" s="18">
        <v>12267.590770066368</v>
      </c>
      <c r="Q369" s="18">
        <v>11882.874832851407</v>
      </c>
      <c r="R369" s="18">
        <v>11472.373645152869</v>
      </c>
      <c r="S369" s="18">
        <v>11648.744758460532</v>
      </c>
      <c r="T369" s="18">
        <v>12135.570287590457</v>
      </c>
      <c r="U369" s="18">
        <v>11882.874832851407</v>
      </c>
      <c r="V369" s="18">
        <v>11677.624239002138</v>
      </c>
      <c r="W369" s="18">
        <v>11355.824312967103</v>
      </c>
      <c r="X369" s="18">
        <v>10769.983421980243</v>
      </c>
      <c r="Y369" s="18">
        <v>9936.6041263510506</v>
      </c>
      <c r="AA369" s="36">
        <f t="shared" si="5"/>
        <v>12535.757375095565</v>
      </c>
    </row>
    <row r="370" spans="1:27" ht="12" x14ac:dyDescent="0.25">
      <c r="A370" s="75">
        <v>42364</v>
      </c>
      <c r="B370" s="18">
        <v>9071.2511201222223</v>
      </c>
      <c r="C370" s="18">
        <v>8468.9076688258738</v>
      </c>
      <c r="D370" s="18">
        <v>8193.5211936612777</v>
      </c>
      <c r="E370" s="18">
        <v>8048.0923809339056</v>
      </c>
      <c r="F370" s="18">
        <v>8116.1654422105476</v>
      </c>
      <c r="G370" s="18">
        <v>8484.3788191160202</v>
      </c>
      <c r="H370" s="18">
        <v>9113.538930915287</v>
      </c>
      <c r="I370" s="18">
        <v>9843.7772246101758</v>
      </c>
      <c r="J370" s="18">
        <v>10760.700731806157</v>
      </c>
      <c r="K370" s="18">
        <v>11613.676817802869</v>
      </c>
      <c r="L370" s="18">
        <v>12267.590770066368</v>
      </c>
      <c r="M370" s="18">
        <v>12536.788785114908</v>
      </c>
      <c r="N370" s="18">
        <v>12529.568914979505</v>
      </c>
      <c r="O370" s="18">
        <v>12371.763182020019</v>
      </c>
      <c r="P370" s="18">
        <v>12274.810640201769</v>
      </c>
      <c r="Q370" s="18">
        <v>12205.706168905785</v>
      </c>
      <c r="R370" s="18">
        <v>12266.559360047026</v>
      </c>
      <c r="S370" s="18">
        <v>12961.729713084249</v>
      </c>
      <c r="T370" s="18">
        <v>13701.250696953224</v>
      </c>
      <c r="U370" s="18">
        <v>13435.146911962715</v>
      </c>
      <c r="V370" s="18">
        <v>12938.007282639359</v>
      </c>
      <c r="W370" s="18">
        <v>12322.255501091551</v>
      </c>
      <c r="X370" s="18">
        <v>11578.608877145203</v>
      </c>
      <c r="Y370" s="18">
        <v>10581.235388440464</v>
      </c>
      <c r="AA370" s="36">
        <f t="shared" si="5"/>
        <v>13701.250696953224</v>
      </c>
    </row>
    <row r="371" spans="1:27" ht="12" x14ac:dyDescent="0.25">
      <c r="A371" s="75">
        <v>42365</v>
      </c>
      <c r="B371" s="18">
        <v>9574.5792095616362</v>
      </c>
      <c r="C371" s="18">
        <v>8843.3095058474064</v>
      </c>
      <c r="D371" s="18">
        <v>8361.6410268141954</v>
      </c>
      <c r="E371" s="18">
        <v>8140.9192826747812</v>
      </c>
      <c r="F371" s="18">
        <v>8141.950692694124</v>
      </c>
      <c r="G371" s="18">
        <v>8304.9134757503271</v>
      </c>
      <c r="H371" s="18">
        <v>8732.948633777698</v>
      </c>
      <c r="I371" s="18">
        <v>9209.4600627141917</v>
      </c>
      <c r="J371" s="18">
        <v>10325.445703643385</v>
      </c>
      <c r="K371" s="18">
        <v>11661.121678692649</v>
      </c>
      <c r="L371" s="18">
        <v>12693.563108055052</v>
      </c>
      <c r="M371" s="18">
        <v>13357.791160511984</v>
      </c>
      <c r="N371" s="18">
        <v>13770.355168249209</v>
      </c>
      <c r="O371" s="18">
        <v>13904.438470763807</v>
      </c>
      <c r="P371" s="18">
        <v>13909.595520860521</v>
      </c>
      <c r="Q371" s="18">
        <v>13691.968006779136</v>
      </c>
      <c r="R371" s="18">
        <v>13426.895631807969</v>
      </c>
      <c r="S371" s="18">
        <v>13733.224407552858</v>
      </c>
      <c r="T371" s="18">
        <v>14417.049250377308</v>
      </c>
      <c r="U371" s="18">
        <v>13986.951272311251</v>
      </c>
      <c r="V371" s="18">
        <v>13367.073850686073</v>
      </c>
      <c r="W371" s="18">
        <v>12700.782978190455</v>
      </c>
      <c r="X371" s="18">
        <v>11824.084461748853</v>
      </c>
      <c r="Y371" s="18">
        <v>10715.318690955062</v>
      </c>
      <c r="AA371" s="36">
        <f t="shared" si="5"/>
        <v>14417.049250377308</v>
      </c>
    </row>
    <row r="372" spans="1:27" ht="12" x14ac:dyDescent="0.25">
      <c r="A372" s="75">
        <v>42366</v>
      </c>
      <c r="B372" s="18">
        <v>9667.4061113025109</v>
      </c>
      <c r="C372" s="18">
        <v>8887.6601366791583</v>
      </c>
      <c r="D372" s="18">
        <v>8393.6147374138309</v>
      </c>
      <c r="E372" s="18">
        <v>8111.0083921138321</v>
      </c>
      <c r="F372" s="18">
        <v>7971.7680395025191</v>
      </c>
      <c r="G372" s="18">
        <v>8035.7154607017892</v>
      </c>
      <c r="H372" s="18">
        <v>8353.3897466594517</v>
      </c>
      <c r="I372" s="18">
        <v>8766.985164416019</v>
      </c>
      <c r="J372" s="18">
        <v>10148.043180316377</v>
      </c>
      <c r="K372" s="18">
        <v>11641.52488832513</v>
      </c>
      <c r="L372" s="18">
        <v>12734.819508828776</v>
      </c>
      <c r="M372" s="18">
        <v>13549.633424109794</v>
      </c>
      <c r="N372" s="18">
        <v>14114.846114709791</v>
      </c>
      <c r="O372" s="18">
        <v>14509.876152118184</v>
      </c>
      <c r="P372" s="18">
        <v>14718.220976025481</v>
      </c>
      <c r="Q372" s="18">
        <v>14711.00110589008</v>
      </c>
      <c r="R372" s="18">
        <v>14485.12231165395</v>
      </c>
      <c r="S372" s="18">
        <v>14419.112070415995</v>
      </c>
      <c r="T372" s="18">
        <v>15060.649102447378</v>
      </c>
      <c r="U372" s="18">
        <v>14560.415243065994</v>
      </c>
      <c r="V372" s="18">
        <v>13873.496170183515</v>
      </c>
      <c r="W372" s="18">
        <v>13083.436095366729</v>
      </c>
      <c r="X372" s="18">
        <v>12069.560046352501</v>
      </c>
      <c r="Y372" s="18">
        <v>10799.894312541193</v>
      </c>
      <c r="AA372" s="36">
        <f t="shared" si="5"/>
        <v>15060.649102447378</v>
      </c>
    </row>
    <row r="373" spans="1:27" ht="12" x14ac:dyDescent="0.25">
      <c r="A373" s="75">
        <v>42367</v>
      </c>
      <c r="B373" s="18">
        <v>9711.7567421342628</v>
      </c>
      <c r="C373" s="18">
        <v>8965.0158881298867</v>
      </c>
      <c r="D373" s="18">
        <v>8514.2897096769684</v>
      </c>
      <c r="E373" s="18">
        <v>8316.2589859631007</v>
      </c>
      <c r="F373" s="18">
        <v>8337.9185963693053</v>
      </c>
      <c r="G373" s="18">
        <v>8732.948633777698</v>
      </c>
      <c r="H373" s="18">
        <v>9553.9510091747743</v>
      </c>
      <c r="I373" s="18">
        <v>10326.477113662728</v>
      </c>
      <c r="J373" s="18">
        <v>11577.57746712586</v>
      </c>
      <c r="K373" s="18">
        <v>12989.577783606512</v>
      </c>
      <c r="L373" s="18">
        <v>14107.626244574389</v>
      </c>
      <c r="M373" s="18">
        <v>14830.644668133875</v>
      </c>
      <c r="N373" s="18">
        <v>15207.109325194093</v>
      </c>
      <c r="O373" s="18">
        <v>15375.229158347012</v>
      </c>
      <c r="P373" s="18">
        <v>15498.99836066818</v>
      </c>
      <c r="Q373" s="18">
        <v>15561.914371848106</v>
      </c>
      <c r="R373" s="18">
        <v>15314.375967205771</v>
      </c>
      <c r="S373" s="18">
        <v>15244.240085890442</v>
      </c>
      <c r="T373" s="18">
        <v>15954.881589217812</v>
      </c>
      <c r="U373" s="18">
        <v>15415.454149101392</v>
      </c>
      <c r="V373" s="18">
        <v>14683.153035367817</v>
      </c>
      <c r="W373" s="18">
        <v>13689.905186740451</v>
      </c>
      <c r="X373" s="18">
        <v>12603.830436372207</v>
      </c>
      <c r="Y373" s="18">
        <v>11247.526260936082</v>
      </c>
      <c r="AA373" s="36">
        <f t="shared" si="5"/>
        <v>15954.881589217812</v>
      </c>
    </row>
    <row r="374" spans="1:27" ht="12" x14ac:dyDescent="0.25">
      <c r="A374" s="75">
        <v>42368</v>
      </c>
      <c r="B374" s="18">
        <v>10019.116927898496</v>
      </c>
      <c r="C374" s="18">
        <v>9214.6171128109072</v>
      </c>
      <c r="D374" s="18">
        <v>8725.7287636422971</v>
      </c>
      <c r="E374" s="18">
        <v>8459.6249786517874</v>
      </c>
      <c r="F374" s="18">
        <v>8433.8397281682101</v>
      </c>
      <c r="G374" s="18">
        <v>8829.9011755959455</v>
      </c>
      <c r="H374" s="18">
        <v>9595.207409948498</v>
      </c>
      <c r="I374" s="18">
        <v>10344.01108399156</v>
      </c>
      <c r="J374" s="18">
        <v>11433.180064417833</v>
      </c>
      <c r="K374" s="18">
        <v>12644.055427126586</v>
      </c>
      <c r="L374" s="18">
        <v>13727.0359474368</v>
      </c>
      <c r="M374" s="18">
        <v>14606.828693936432</v>
      </c>
      <c r="N374" s="18">
        <v>15154.507414207597</v>
      </c>
      <c r="O374" s="18">
        <v>15538.191941403215</v>
      </c>
      <c r="P374" s="18">
        <v>15642.364353356865</v>
      </c>
      <c r="Q374" s="18">
        <v>15514.469510958324</v>
      </c>
      <c r="R374" s="18">
        <v>15214.329195329494</v>
      </c>
      <c r="S374" s="18">
        <v>15211.234965271466</v>
      </c>
      <c r="T374" s="18">
        <v>15912.593778424747</v>
      </c>
      <c r="U374" s="18">
        <v>15380.386208443728</v>
      </c>
      <c r="V374" s="18">
        <v>14720.283796064168</v>
      </c>
      <c r="W374" s="18">
        <v>13775.512218345924</v>
      </c>
      <c r="X374" s="18">
        <v>12757.510529254323</v>
      </c>
      <c r="Y374" s="18">
        <v>11507.441585810533</v>
      </c>
      <c r="AA374" s="36">
        <f t="shared" si="5"/>
        <v>15912.593778424747</v>
      </c>
    </row>
    <row r="375" spans="1:27" ht="12" x14ac:dyDescent="0.25">
      <c r="A375" s="75">
        <v>42369</v>
      </c>
      <c r="B375" s="18">
        <v>10345.042494010902</v>
      </c>
      <c r="C375" s="18">
        <v>9508.5689683236797</v>
      </c>
      <c r="D375" s="18">
        <v>8998.0210087488649</v>
      </c>
      <c r="E375" s="18">
        <v>8722.634533584267</v>
      </c>
      <c r="F375" s="18">
        <v>8698.912103139377</v>
      </c>
      <c r="G375" s="18">
        <v>9045.465869638645</v>
      </c>
      <c r="H375" s="18">
        <v>9754.0445529273293</v>
      </c>
      <c r="I375" s="18">
        <v>10551.324497879516</v>
      </c>
      <c r="J375" s="18">
        <v>11600.268487551408</v>
      </c>
      <c r="K375" s="18">
        <v>12673.966317687535</v>
      </c>
      <c r="L375" s="18">
        <v>13527.973813703589</v>
      </c>
      <c r="M375" s="18">
        <v>14023.050622988259</v>
      </c>
      <c r="N375" s="18">
        <v>14140.631365193367</v>
      </c>
      <c r="O375" s="18">
        <v>14216.955706624754</v>
      </c>
      <c r="P375" s="18">
        <v>14193.233276179864</v>
      </c>
      <c r="Q375" s="18">
        <v>14044.710233394462</v>
      </c>
      <c r="R375" s="18">
        <v>14086.998044187529</v>
      </c>
      <c r="S375" s="18">
        <v>14819.299157921101</v>
      </c>
      <c r="T375" s="18">
        <v>15447.427859701025</v>
      </c>
      <c r="U375" s="18">
        <v>14707.906875832052</v>
      </c>
      <c r="V375" s="18">
        <v>13821.925669216362</v>
      </c>
      <c r="W375" s="18">
        <v>12852.400251033885</v>
      </c>
      <c r="X375" s="18">
        <v>11864.309452503232</v>
      </c>
      <c r="Y375" s="18">
        <v>11051.558357260899</v>
      </c>
      <c r="AA375" s="36">
        <f t="shared" si="5"/>
        <v>15447.427859701025</v>
      </c>
    </row>
    <row r="376" spans="1:27" ht="12" x14ac:dyDescent="0.25">
      <c r="A376" s="17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AA376" s="36"/>
    </row>
    <row r="377" spans="1:27" ht="12" x14ac:dyDescent="0.25">
      <c r="A377" s="17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AA377" s="36"/>
    </row>
    <row r="378" spans="1:27" x14ac:dyDescent="0.2">
      <c r="A378" s="17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spans="1:27" ht="12.6" thickBot="1" x14ac:dyDescent="0.3">
      <c r="A379" s="39" t="s">
        <v>30</v>
      </c>
      <c r="B379" s="40">
        <f t="shared" ref="B379:Y379" si="6">MAX(B11:B378)</f>
        <v>16295.246895601022</v>
      </c>
      <c r="C379" s="40">
        <f t="shared" si="6"/>
        <v>14458.305651151031</v>
      </c>
      <c r="D379" s="40">
        <f t="shared" si="6"/>
        <v>13671.339806392274</v>
      </c>
      <c r="E379" s="40">
        <f t="shared" si="6"/>
        <v>13187.608507320379</v>
      </c>
      <c r="F379" s="40">
        <f t="shared" si="6"/>
        <v>13318.597579776948</v>
      </c>
      <c r="G379" s="40">
        <f t="shared" si="6"/>
        <v>14662.524834980957</v>
      </c>
      <c r="H379" s="40">
        <f t="shared" si="6"/>
        <v>16939.878157690437</v>
      </c>
      <c r="I379" s="40">
        <f t="shared" si="6"/>
        <v>18040.392648329482</v>
      </c>
      <c r="J379" s="40">
        <f t="shared" si="6"/>
        <v>17415.358176607588</v>
      </c>
      <c r="K379" s="40">
        <f t="shared" si="6"/>
        <v>17443.206247129849</v>
      </c>
      <c r="L379" s="40">
        <f t="shared" si="6"/>
        <v>18954.221925467435</v>
      </c>
      <c r="M379" s="40">
        <f t="shared" si="6"/>
        <v>20327.028661213048</v>
      </c>
      <c r="N379" s="40">
        <f t="shared" si="6"/>
        <v>21419.291871697351</v>
      </c>
      <c r="O379" s="40">
        <f t="shared" si="6"/>
        <v>22358.906399318879</v>
      </c>
      <c r="P379" s="40">
        <f t="shared" si="6"/>
        <v>22883.894099164496</v>
      </c>
      <c r="Q379" s="40">
        <f t="shared" si="6"/>
        <v>23415.070259126172</v>
      </c>
      <c r="R379" s="40">
        <f t="shared" si="6"/>
        <v>23433.635639474349</v>
      </c>
      <c r="S379" s="40">
        <f t="shared" si="6"/>
        <v>23217.039535412307</v>
      </c>
      <c r="T379" s="40">
        <f t="shared" si="6"/>
        <v>22771.470407056102</v>
      </c>
      <c r="U379" s="40">
        <f t="shared" si="6"/>
        <v>21889.614840517785</v>
      </c>
      <c r="V379" s="40">
        <f t="shared" si="6"/>
        <v>21347.093170343334</v>
      </c>
      <c r="W379" s="40">
        <f t="shared" si="6"/>
        <v>20460.080553708303</v>
      </c>
      <c r="X379" s="40">
        <f t="shared" si="6"/>
        <v>18824.264263030207</v>
      </c>
      <c r="Y379" s="40">
        <f t="shared" si="6"/>
        <v>17089.43261049518</v>
      </c>
      <c r="AA379" s="40">
        <f>SUM(AA11:AA378)</f>
        <v>6320171.1755284714</v>
      </c>
    </row>
    <row r="380" spans="1:27" ht="12" thickTop="1" x14ac:dyDescent="0.2"/>
  </sheetData>
  <mergeCells count="2">
    <mergeCell ref="A5:AA5"/>
    <mergeCell ref="A4:AA4"/>
  </mergeCells>
  <phoneticPr fontId="5" type="noConversion"/>
  <conditionalFormatting sqref="B11:Y377">
    <cfRule type="cellIs" dxfId="6" priority="13" stopIfTrue="1" operator="equal">
      <formula>$C$7</formula>
    </cfRule>
  </conditionalFormatting>
  <conditionalFormatting sqref="AA379 B379:Y379">
    <cfRule type="cellIs" dxfId="5" priority="14" stopIfTrue="1" operator="equal">
      <formula>$C$7</formula>
    </cfRule>
    <cfRule type="cellIs" dxfId="4" priority="15" stopIfTrue="1" operator="equal">
      <formula>$C$7</formula>
    </cfRule>
  </conditionalFormatting>
  <conditionalFormatting sqref="AA11:AA377">
    <cfRule type="cellIs" dxfId="3" priority="16" stopIfTrue="1" operator="equal">
      <formula>$C$7</formula>
    </cfRule>
  </conditionalFormatting>
  <pageMargins left="0.75" right="0.75" top="1" bottom="1" header="0.5" footer="0.5"/>
  <pageSetup orientation="portrait" r:id="rId1"/>
  <headerFooter alignWithMargins="0"/>
  <ignoredErrors>
    <ignoredError sqref="AA11:AA374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86"/>
  <sheetViews>
    <sheetView showGridLines="0" zoomScale="80" zoomScaleNormal="80" workbookViewId="0">
      <pane xSplit="1" ySplit="10" topLeftCell="J11" activePane="bottomRight" state="frozen"/>
      <selection activeCell="B7" sqref="B7"/>
      <selection pane="topRight" activeCell="B7" sqref="B7"/>
      <selection pane="bottomLeft" activeCell="B7" sqref="B7"/>
      <selection pane="bottomRight" activeCell="A2" sqref="A2"/>
    </sheetView>
  </sheetViews>
  <sheetFormatPr defaultColWidth="9.109375" defaultRowHeight="11.4" x14ac:dyDescent="0.2"/>
  <cols>
    <col min="1" max="1" width="9.88671875" style="16" bestFit="1" customWidth="1"/>
    <col min="2" max="16384" width="9.109375" style="16"/>
  </cols>
  <sheetData>
    <row r="1" spans="1:27" s="29" customFormat="1" ht="12" x14ac:dyDescent="0.25">
      <c r="A1" s="29" t="s">
        <v>94</v>
      </c>
    </row>
    <row r="2" spans="1:27" s="29" customFormat="1" ht="12" x14ac:dyDescent="0.25">
      <c r="A2" s="29" t="s">
        <v>92</v>
      </c>
    </row>
    <row r="3" spans="1:27" s="29" customFormat="1" ht="12" x14ac:dyDescent="0.25"/>
    <row r="5" spans="1:27" ht="13.8" x14ac:dyDescent="0.25">
      <c r="A5" s="94" t="s">
        <v>35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ht="12" x14ac:dyDescent="0.25">
      <c r="A6" s="93" t="s">
        <v>84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</row>
    <row r="9" spans="1:27" ht="12" x14ac:dyDescent="0.25">
      <c r="A9" s="32" t="s">
        <v>0</v>
      </c>
      <c r="B9" s="32" t="s">
        <v>6</v>
      </c>
      <c r="C9" s="32" t="s">
        <v>7</v>
      </c>
      <c r="D9" s="32" t="s">
        <v>8</v>
      </c>
      <c r="E9" s="32" t="s">
        <v>9</v>
      </c>
      <c r="F9" s="32" t="s">
        <v>10</v>
      </c>
      <c r="G9" s="32" t="s">
        <v>11</v>
      </c>
      <c r="H9" s="32" t="s">
        <v>12</v>
      </c>
      <c r="I9" s="32" t="s">
        <v>13</v>
      </c>
      <c r="J9" s="32" t="s">
        <v>14</v>
      </c>
      <c r="K9" s="32" t="s">
        <v>15</v>
      </c>
      <c r="L9" s="32" t="s">
        <v>16</v>
      </c>
      <c r="M9" s="32" t="s">
        <v>17</v>
      </c>
      <c r="N9" s="32" t="s">
        <v>18</v>
      </c>
      <c r="O9" s="32" t="s">
        <v>19</v>
      </c>
      <c r="P9" s="32" t="s">
        <v>20</v>
      </c>
      <c r="Q9" s="32" t="s">
        <v>21</v>
      </c>
      <c r="R9" s="33" t="s">
        <v>22</v>
      </c>
      <c r="S9" s="32" t="s">
        <v>23</v>
      </c>
      <c r="T9" s="32" t="s">
        <v>24</v>
      </c>
      <c r="U9" s="32" t="s">
        <v>25</v>
      </c>
      <c r="V9" s="32" t="s">
        <v>26</v>
      </c>
      <c r="W9" s="32" t="s">
        <v>27</v>
      </c>
      <c r="X9" s="32" t="s">
        <v>28</v>
      </c>
      <c r="Y9" s="32" t="s">
        <v>29</v>
      </c>
      <c r="Z9" s="1"/>
      <c r="AA9" s="32" t="s">
        <v>30</v>
      </c>
    </row>
    <row r="10" spans="1:27" ht="14.25" customHeight="1" x14ac:dyDescent="0.2"/>
    <row r="11" spans="1:27" x14ac:dyDescent="0.2">
      <c r="A11" s="17">
        <f>IF('2015 Hourly Load - RC2016'!A11="","",+'2015 Hourly Load - RC2016'!A11)</f>
        <v>42005</v>
      </c>
      <c r="B11" s="20">
        <f>+'2015 Hourly Load - RC2016'!B11/'2015 Hourly Load - RC2016'!$C$7</f>
        <v>0.44146568563369293</v>
      </c>
      <c r="C11" s="20">
        <f>+'2015 Hourly Load - RC2016'!C11/'2015 Hourly Load - RC2016'!$C$7</f>
        <v>0.42540418496066329</v>
      </c>
      <c r="D11" s="20">
        <f>+'2015 Hourly Load - RC2016'!D11/'2015 Hourly Load - RC2016'!$C$7</f>
        <v>0.40338729639763393</v>
      </c>
      <c r="E11" s="20">
        <f>+'2015 Hourly Load - RC2016'!E11/'2015 Hourly Load - RC2016'!$C$7</f>
        <v>0.38836347694786189</v>
      </c>
      <c r="F11" s="20">
        <f>+'2015 Hourly Load - RC2016'!F11/'2015 Hourly Load - RC2016'!$C$7</f>
        <v>0.38182157358384694</v>
      </c>
      <c r="G11" s="20">
        <f>+'2015 Hourly Load - RC2016'!G11/'2015 Hourly Load - RC2016'!$C$7</f>
        <v>0.38502485040346801</v>
      </c>
      <c r="H11" s="20">
        <f>+'2015 Hourly Load - RC2016'!H11/'2015 Hourly Load - RC2016'!$C$7</f>
        <v>0.39504073003664947</v>
      </c>
      <c r="I11" s="20">
        <f>+'2015 Hourly Load - RC2016'!I11/'2015 Hourly Load - RC2016'!$C$7</f>
        <v>0.40329706324778541</v>
      </c>
      <c r="J11" s="20">
        <f>+'2015 Hourly Load - RC2016'!J11/'2015 Hourly Load - RC2016'!$C$7</f>
        <v>0.43988660551134445</v>
      </c>
      <c r="K11" s="20">
        <f>+'2015 Hourly Load - RC2016'!K11/'2015 Hourly Load - RC2016'!$C$7</f>
        <v>0.49768093798929652</v>
      </c>
      <c r="L11" s="20">
        <f>+'2015 Hourly Load - RC2016'!L11/'2015 Hourly Load - RC2016'!$C$7</f>
        <v>0.5517757113234607</v>
      </c>
      <c r="M11" s="20">
        <f>+'2015 Hourly Load - RC2016'!M11/'2015 Hourly Load - RC2016'!$C$7</f>
        <v>0.58881641933626216</v>
      </c>
      <c r="N11" s="20">
        <f>+'2015 Hourly Load - RC2016'!N11/'2015 Hourly Load - RC2016'!$C$7</f>
        <v>0.61074307474944312</v>
      </c>
      <c r="O11" s="20">
        <f>+'2015 Hourly Load - RC2016'!O11/'2015 Hourly Load - RC2016'!$C$7</f>
        <v>0.61936034055997302</v>
      </c>
      <c r="P11" s="20">
        <f>+'2015 Hourly Load - RC2016'!P11/'2015 Hourly Load - RC2016'!$C$7</f>
        <v>0.6167886957892913</v>
      </c>
      <c r="Q11" s="20">
        <f>+'2015 Hourly Load - RC2016'!Q11/'2015 Hourly Load - RC2016'!$C$7</f>
        <v>0.6088932951775492</v>
      </c>
      <c r="R11" s="20">
        <f>+'2015 Hourly Load - RC2016'!R11/'2015 Hourly Load - RC2016'!$C$7</f>
        <v>0.60072719511626171</v>
      </c>
      <c r="S11" s="20">
        <f>+'2015 Hourly Load - RC2016'!S11/'2015 Hourly Load - RC2016'!$C$7</f>
        <v>0.60772026422951897</v>
      </c>
      <c r="T11" s="20">
        <f>+'2015 Hourly Load - RC2016'!T11/'2015 Hourly Load - RC2016'!$C$7</f>
        <v>0.63722650422997218</v>
      </c>
      <c r="U11" s="20">
        <f>+'2015 Hourly Load - RC2016'!U11/'2015 Hourly Load - RC2016'!$C$7</f>
        <v>0.61967615658444264</v>
      </c>
      <c r="V11" s="20">
        <f>+'2015 Hourly Load - RC2016'!V11/'2015 Hourly Load - RC2016'!$C$7</f>
        <v>0.593102493954065</v>
      </c>
      <c r="W11" s="20">
        <f>+'2015 Hourly Load - RC2016'!W11/'2015 Hourly Load - RC2016'!$C$7</f>
        <v>0.56350602080376333</v>
      </c>
      <c r="X11" s="20">
        <f>+'2015 Hourly Load - RC2016'!X11/'2015 Hourly Load - RC2016'!$C$7</f>
        <v>0.52416436746982564</v>
      </c>
      <c r="Y11" s="20">
        <f>+'2015 Hourly Load - RC2016'!Y11/'2015 Hourly Load - RC2016'!$C$7</f>
        <v>0.47462636820300963</v>
      </c>
      <c r="AA11" s="21">
        <f t="shared" ref="AA11:AA75" si="0">MAX(B11:Y11)</f>
        <v>0.63722650422997218</v>
      </c>
    </row>
    <row r="12" spans="1:27" x14ac:dyDescent="0.2">
      <c r="A12" s="17">
        <f>IF('2015 Hourly Load - RC2016'!A12="","",+'2015 Hourly Load - RC2016'!A12)</f>
        <v>42006</v>
      </c>
      <c r="B12" s="20">
        <f>+'2015 Hourly Load - RC2016'!B12/'2015 Hourly Load - RC2016'!$C$7</f>
        <v>0.4282465291808904</v>
      </c>
      <c r="C12" s="20">
        <f>+'2015 Hourly Load - RC2016'!C12/'2015 Hourly Load - RC2016'!$C$7</f>
        <v>0.39851470630581598</v>
      </c>
      <c r="D12" s="20">
        <f>+'2015 Hourly Load - RC2016'!D12/'2015 Hourly Load - RC2016'!$C$7</f>
        <v>0.37852806361437741</v>
      </c>
      <c r="E12" s="20">
        <f>+'2015 Hourly Load - RC2016'!E12/'2015 Hourly Load - RC2016'!$C$7</f>
        <v>0.36896334973043843</v>
      </c>
      <c r="F12" s="20">
        <f>+'2015 Hourly Load - RC2016'!F12/'2015 Hourly Load - RC2016'!$C$7</f>
        <v>0.36625635523498407</v>
      </c>
      <c r="G12" s="20">
        <f>+'2015 Hourly Load - RC2016'!G12/'2015 Hourly Load - RC2016'!$C$7</f>
        <v>0.37735503266634718</v>
      </c>
      <c r="H12" s="20">
        <f>+'2015 Hourly Load - RC2016'!H12/'2015 Hourly Load - RC2016'!$C$7</f>
        <v>0.41980972967005747</v>
      </c>
      <c r="I12" s="20">
        <f>+'2015 Hourly Load - RC2016'!I12/'2015 Hourly Load - RC2016'!$C$7</f>
        <v>0.45427879291217715</v>
      </c>
      <c r="J12" s="20">
        <f>+'2015 Hourly Load - RC2016'!J12/'2015 Hourly Load - RC2016'!$C$7</f>
        <v>0.5054861054511901</v>
      </c>
      <c r="K12" s="20">
        <f>+'2015 Hourly Load - RC2016'!K12/'2015 Hourly Load - RC2016'!$C$7</f>
        <v>0.5657167329750511</v>
      </c>
      <c r="L12" s="20">
        <f>+'2015 Hourly Load - RC2016'!L12/'2015 Hourly Load - RC2016'!$C$7</f>
        <v>0.61417193444368534</v>
      </c>
      <c r="M12" s="20">
        <f>+'2015 Hourly Load - RC2016'!M12/'2015 Hourly Load - RC2016'!$C$7</f>
        <v>0.64737773358792639</v>
      </c>
      <c r="N12" s="20">
        <f>+'2015 Hourly Load - RC2016'!N12/'2015 Hourly Load - RC2016'!$C$7</f>
        <v>0.6711090519980768</v>
      </c>
      <c r="O12" s="20">
        <f>+'2015 Hourly Load - RC2016'!O12/'2015 Hourly Load - RC2016'!$C$7</f>
        <v>0.6876217184203488</v>
      </c>
      <c r="P12" s="20">
        <f>+'2015 Hourly Load - RC2016'!P12/'2015 Hourly Load - RC2016'!$C$7</f>
        <v>0.69502083670792425</v>
      </c>
      <c r="Q12" s="20">
        <f>+'2015 Hourly Load - RC2016'!Q12/'2015 Hourly Load - RC2016'!$C$7</f>
        <v>0.6912761609892123</v>
      </c>
      <c r="R12" s="20">
        <f>+'2015 Hourly Load - RC2016'!R12/'2015 Hourly Load - RC2016'!$C$7</f>
        <v>0.67733513933762202</v>
      </c>
      <c r="S12" s="20">
        <f>+'2015 Hourly Load - RC2016'!S12/'2015 Hourly Load - RC2016'!$C$7</f>
        <v>0.67142486802254653</v>
      </c>
      <c r="T12" s="20">
        <f>+'2015 Hourly Load - RC2016'!T12/'2015 Hourly Load - RC2016'!$C$7</f>
        <v>0.69637433395565151</v>
      </c>
      <c r="U12" s="20">
        <f>+'2015 Hourly Load - RC2016'!U12/'2015 Hourly Load - RC2016'!$C$7</f>
        <v>0.66984578790019811</v>
      </c>
      <c r="V12" s="20">
        <f>+'2015 Hourly Load - RC2016'!V12/'2015 Hourly Load - RC2016'!$C$7</f>
        <v>0.6341585771351238</v>
      </c>
      <c r="W12" s="20">
        <f>+'2015 Hourly Load - RC2016'!W12/'2015 Hourly Load - RC2016'!$C$7</f>
        <v>0.5943657580519438</v>
      </c>
      <c r="X12" s="20">
        <f>+'2015 Hourly Load - RC2016'!X12/'2015 Hourly Load - RC2016'!$C$7</f>
        <v>0.54979058202679421</v>
      </c>
      <c r="Y12" s="20">
        <f>+'2015 Hourly Load - RC2016'!Y12/'2015 Hourly Load - RC2016'!$C$7</f>
        <v>0.49759070483944795</v>
      </c>
      <c r="AA12" s="21">
        <f t="shared" si="0"/>
        <v>0.69637433395565151</v>
      </c>
    </row>
    <row r="13" spans="1:27" x14ac:dyDescent="0.2">
      <c r="A13" s="17">
        <f>IF('2015 Hourly Load - RC2016'!A13="","",+'2015 Hourly Load - RC2016'!A13)</f>
        <v>42007</v>
      </c>
      <c r="B13" s="20">
        <f>+'2015 Hourly Load - RC2016'!B13/'2015 Hourly Load - RC2016'!$C$7</f>
        <v>0.44755642324846534</v>
      </c>
      <c r="C13" s="20">
        <f>+'2015 Hourly Load - RC2016'!C13/'2015 Hourly Load - RC2016'!$C$7</f>
        <v>0.41177897933354268</v>
      </c>
      <c r="D13" s="20">
        <f>+'2015 Hourly Load - RC2016'!D13/'2015 Hourly Load - RC2016'!$C$7</f>
        <v>0.38958162447081635</v>
      </c>
      <c r="E13" s="20">
        <f>+'2015 Hourly Load - RC2016'!E13/'2015 Hourly Load - RC2016'!$C$7</f>
        <v>0.37879876306392285</v>
      </c>
      <c r="F13" s="20">
        <f>+'2015 Hourly Load - RC2016'!F13/'2015 Hourly Load - RC2016'!$C$7</f>
        <v>0.37789643156543812</v>
      </c>
      <c r="G13" s="20">
        <f>+'2015 Hourly Load - RC2016'!G13/'2015 Hourly Load - RC2016'!$C$7</f>
        <v>0.39039372281945267</v>
      </c>
      <c r="H13" s="20">
        <f>+'2015 Hourly Load - RC2016'!H13/'2015 Hourly Load - RC2016'!$C$7</f>
        <v>0.42707349823286012</v>
      </c>
      <c r="I13" s="20">
        <f>+'2015 Hourly Load - RC2016'!I13/'2015 Hourly Load - RC2016'!$C$7</f>
        <v>0.46154256147497991</v>
      </c>
      <c r="J13" s="20">
        <f>+'2015 Hourly Load - RC2016'!J13/'2015 Hourly Load - RC2016'!$C$7</f>
        <v>0.50174142973247815</v>
      </c>
      <c r="K13" s="20">
        <f>+'2015 Hourly Load - RC2016'!K13/'2015 Hourly Load - RC2016'!$C$7</f>
        <v>0.53584956037520393</v>
      </c>
      <c r="L13" s="20">
        <f>+'2015 Hourly Load - RC2016'!L13/'2015 Hourly Load - RC2016'!$C$7</f>
        <v>0.55533992074247585</v>
      </c>
      <c r="M13" s="20">
        <f>+'2015 Hourly Load - RC2016'!M13/'2015 Hourly Load - RC2016'!$C$7</f>
        <v>0.56165624123186941</v>
      </c>
      <c r="N13" s="20">
        <f>+'2015 Hourly Load - RC2016'!N13/'2015 Hourly Load - RC2016'!$C$7</f>
        <v>0.56170135780679376</v>
      </c>
      <c r="O13" s="20">
        <f>+'2015 Hourly Load - RC2016'!O13/'2015 Hourly Load - RC2016'!$C$7</f>
        <v>0.55651295169050607</v>
      </c>
      <c r="P13" s="20">
        <f>+'2015 Hourly Load - RC2016'!P13/'2015 Hourly Load - RC2016'!$C$7</f>
        <v>0.55127942899929416</v>
      </c>
      <c r="Q13" s="20">
        <f>+'2015 Hourly Load - RC2016'!Q13/'2015 Hourly Load - RC2016'!$C$7</f>
        <v>0.54803103560474886</v>
      </c>
      <c r="R13" s="20">
        <f>+'2015 Hourly Load - RC2016'!R13/'2015 Hourly Load - RC2016'!$C$7</f>
        <v>0.54636172233255198</v>
      </c>
      <c r="S13" s="20">
        <f>+'2015 Hourly Load - RC2016'!S13/'2015 Hourly Load - RC2016'!$C$7</f>
        <v>0.5724842192136872</v>
      </c>
      <c r="T13" s="20">
        <f>+'2015 Hourly Load - RC2016'!T13/'2015 Hourly Load - RC2016'!$C$7</f>
        <v>0.61182587254762477</v>
      </c>
      <c r="U13" s="20">
        <f>+'2015 Hourly Load - RC2016'!U13/'2015 Hourly Load - RC2016'!$C$7</f>
        <v>0.6011332442905799</v>
      </c>
      <c r="V13" s="20">
        <f>+'2015 Hourly Load - RC2016'!V13/'2015 Hourly Load - RC2016'!$C$7</f>
        <v>0.57920658887739895</v>
      </c>
      <c r="W13" s="20">
        <f>+'2015 Hourly Load - RC2016'!W13/'2015 Hourly Load - RC2016'!$C$7</f>
        <v>0.55267804282194555</v>
      </c>
      <c r="X13" s="20">
        <f>+'2015 Hourly Load - RC2016'!X13/'2015 Hourly Load - RC2016'!$C$7</f>
        <v>0.51672013260732597</v>
      </c>
      <c r="Y13" s="20">
        <f>+'2015 Hourly Load - RC2016'!Y13/'2015 Hourly Load - RC2016'!$C$7</f>
        <v>0.47516776710210051</v>
      </c>
      <c r="AA13" s="21">
        <f t="shared" si="0"/>
        <v>0.61182587254762477</v>
      </c>
    </row>
    <row r="14" spans="1:27" x14ac:dyDescent="0.2">
      <c r="A14" s="17">
        <f>IF('2015 Hourly Load - RC2016'!A14="","",+'2015 Hourly Load - RC2016'!A14)</f>
        <v>42008</v>
      </c>
      <c r="B14" s="20">
        <f>+'2015 Hourly Load - RC2016'!B14/'2015 Hourly Load - RC2016'!$C$7</f>
        <v>0.43803682593945065</v>
      </c>
      <c r="C14" s="20">
        <f>+'2015 Hourly Load - RC2016'!C14/'2015 Hourly Load - RC2016'!$C$7</f>
        <v>0.41317759315619407</v>
      </c>
      <c r="D14" s="20">
        <f>+'2015 Hourly Load - RC2016'!D14/'2015 Hourly Load - RC2016'!$C$7</f>
        <v>0.39828912343119477</v>
      </c>
      <c r="E14" s="20">
        <f>+'2015 Hourly Load - RC2016'!E14/'2015 Hourly Load - RC2016'!$C$7</f>
        <v>0.3918374532170284</v>
      </c>
      <c r="F14" s="20">
        <f>+'2015 Hourly Load - RC2016'!F14/'2015 Hourly Load - RC2016'!$C$7</f>
        <v>0.39264955156566467</v>
      </c>
      <c r="G14" s="20">
        <f>+'2015 Hourly Load - RC2016'!G14/'2015 Hourly Load - RC2016'!$C$7</f>
        <v>0.40239473174930068</v>
      </c>
      <c r="H14" s="20">
        <f>+'2015 Hourly Load - RC2016'!H14/'2015 Hourly Load - RC2016'!$C$7</f>
        <v>0.42319347278937552</v>
      </c>
      <c r="I14" s="20">
        <f>+'2015 Hourly Load - RC2016'!I14/'2015 Hourly Load - RC2016'!$C$7</f>
        <v>0.45062435034331372</v>
      </c>
      <c r="J14" s="20">
        <f>+'2015 Hourly Load - RC2016'!J14/'2015 Hourly Load - RC2016'!$C$7</f>
        <v>0.49289858104732698</v>
      </c>
      <c r="K14" s="20">
        <f>+'2015 Hourly Load - RC2016'!K14/'2015 Hourly Load - RC2016'!$C$7</f>
        <v>0.53025510508459806</v>
      </c>
      <c r="L14" s="20">
        <f>+'2015 Hourly Load - RC2016'!L14/'2015 Hourly Load - RC2016'!$C$7</f>
        <v>0.55209152734793054</v>
      </c>
      <c r="M14" s="20">
        <f>+'2015 Hourly Load - RC2016'!M14/'2015 Hourly Load - RC2016'!$C$7</f>
        <v>0.55687388428989992</v>
      </c>
      <c r="N14" s="20">
        <f>+'2015 Hourly Load - RC2016'!N14/'2015 Hourly Load - RC2016'!$C$7</f>
        <v>0.55236222679747593</v>
      </c>
      <c r="O14" s="20">
        <f>+'2015 Hourly Load - RC2016'!O14/'2015 Hourly Load - RC2016'!$C$7</f>
        <v>0.54514357480959752</v>
      </c>
      <c r="P14" s="20">
        <f>+'2015 Hourly Load - RC2016'!P14/'2015 Hourly Load - RC2016'!$C$7</f>
        <v>0.53589467695012816</v>
      </c>
      <c r="Q14" s="20">
        <f>+'2015 Hourly Load - RC2016'!Q14/'2015 Hourly Load - RC2016'!$C$7</f>
        <v>0.52727741113959814</v>
      </c>
      <c r="R14" s="20">
        <f>+'2015 Hourly Load - RC2016'!R14/'2015 Hourly Load - RC2016'!$C$7</f>
        <v>0.52908207413656783</v>
      </c>
      <c r="S14" s="20">
        <f>+'2015 Hourly Load - RC2016'!S14/'2015 Hourly Load - RC2016'!$C$7</f>
        <v>0.55574596991679392</v>
      </c>
      <c r="T14" s="20">
        <f>+'2015 Hourly Load - RC2016'!T14/'2015 Hourly Load - RC2016'!$C$7</f>
        <v>0.57907123915262626</v>
      </c>
      <c r="U14" s="20">
        <f>+'2015 Hourly Load - RC2016'!U14/'2015 Hourly Load - RC2016'!$C$7</f>
        <v>0.56332555450406629</v>
      </c>
      <c r="V14" s="20">
        <f>+'2015 Hourly Load - RC2016'!V14/'2015 Hourly Load - RC2016'!$C$7</f>
        <v>0.54324867866277937</v>
      </c>
      <c r="W14" s="20">
        <f>+'2015 Hourly Load - RC2016'!W14/'2015 Hourly Load - RC2016'!$C$7</f>
        <v>0.518615028754144</v>
      </c>
      <c r="X14" s="20">
        <f>+'2015 Hourly Load - RC2016'!X14/'2015 Hourly Load - RC2016'!$C$7</f>
        <v>0.4877101749310393</v>
      </c>
      <c r="Y14" s="20">
        <f>+'2015 Hourly Load - RC2016'!Y14/'2015 Hourly Load - RC2016'!$C$7</f>
        <v>0.45121086581732883</v>
      </c>
      <c r="AA14" s="21">
        <f t="shared" si="0"/>
        <v>0.57907123915262626</v>
      </c>
    </row>
    <row r="15" spans="1:27" x14ac:dyDescent="0.2">
      <c r="A15" s="17">
        <f>IF('2015 Hourly Load - RC2016'!A15="","",+'2015 Hourly Load - RC2016'!A15)</f>
        <v>42009</v>
      </c>
      <c r="B15" s="20">
        <f>+'2015 Hourly Load - RC2016'!B15/'2015 Hourly Load - RC2016'!$C$7</f>
        <v>0.41389945835498193</v>
      </c>
      <c r="C15" s="20">
        <f>+'2015 Hourly Load - RC2016'!C15/'2015 Hourly Load - RC2016'!$C$7</f>
        <v>0.38714532942490737</v>
      </c>
      <c r="D15" s="20">
        <f>+'2015 Hourly Load - RC2016'!D15/'2015 Hourly Load - RC2016'!$C$7</f>
        <v>0.37027173040324146</v>
      </c>
      <c r="E15" s="20">
        <f>+'2015 Hourly Load - RC2016'!E15/'2015 Hourly Load - RC2016'!$C$7</f>
        <v>0.36057166679452979</v>
      </c>
      <c r="F15" s="20">
        <f>+'2015 Hourly Load - RC2016'!F15/'2015 Hourly Load - RC2016'!$C$7</f>
        <v>0.35858653749786318</v>
      </c>
      <c r="G15" s="20">
        <f>+'2015 Hourly Load - RC2016'!G15/'2015 Hourly Load - RC2016'!$C$7</f>
        <v>0.36697822043377182</v>
      </c>
      <c r="H15" s="20">
        <f>+'2015 Hourly Load - RC2016'!H15/'2015 Hourly Load - RC2016'!$C$7</f>
        <v>0.3868295134004377</v>
      </c>
      <c r="I15" s="20">
        <f>+'2015 Hourly Load - RC2016'!I15/'2015 Hourly Load - RC2016'!$C$7</f>
        <v>0.40974873346195179</v>
      </c>
      <c r="J15" s="20">
        <f>+'2015 Hourly Load - RC2016'!J15/'2015 Hourly Load - RC2016'!$C$7</f>
        <v>0.45432390948710139</v>
      </c>
      <c r="K15" s="20">
        <f>+'2015 Hourly Load - RC2016'!K15/'2015 Hourly Load - RC2016'!$C$7</f>
        <v>0.49772605456422075</v>
      </c>
      <c r="L15" s="20">
        <f>+'2015 Hourly Load - RC2016'!L15/'2015 Hourly Load - RC2016'!$C$7</f>
        <v>0.54478264221020356</v>
      </c>
      <c r="M15" s="20">
        <f>+'2015 Hourly Load - RC2016'!M15/'2015 Hourly Load - RC2016'!$C$7</f>
        <v>0.57383771646141446</v>
      </c>
      <c r="N15" s="20">
        <f>+'2015 Hourly Load - RC2016'!N15/'2015 Hourly Load - RC2016'!$C$7</f>
        <v>0.58890665248611074</v>
      </c>
      <c r="O15" s="20">
        <f>+'2015 Hourly Load - RC2016'!O15/'2015 Hourly Load - RC2016'!$C$7</f>
        <v>0.593643892853156</v>
      </c>
      <c r="P15" s="20">
        <f>+'2015 Hourly Load - RC2016'!P15/'2015 Hourly Load - RC2016'!$C$7</f>
        <v>0.59323784367883781</v>
      </c>
      <c r="Q15" s="20">
        <f>+'2015 Hourly Load - RC2016'!Q15/'2015 Hourly Load - RC2016'!$C$7</f>
        <v>0.58768850496315628</v>
      </c>
      <c r="R15" s="20">
        <f>+'2015 Hourly Load - RC2016'!R15/'2015 Hourly Load - RC2016'!$C$7</f>
        <v>0.58001868722603533</v>
      </c>
      <c r="S15" s="20">
        <f>+'2015 Hourly Load - RC2016'!S15/'2015 Hourly Load - RC2016'!$C$7</f>
        <v>0.58647035744020171</v>
      </c>
      <c r="T15" s="20">
        <f>+'2015 Hourly Load - RC2016'!T15/'2015 Hourly Load - RC2016'!$C$7</f>
        <v>0.62238315107989717</v>
      </c>
      <c r="U15" s="20">
        <f>+'2015 Hourly Load - RC2016'!U15/'2015 Hourly Load - RC2016'!$C$7</f>
        <v>0.60411093823557971</v>
      </c>
      <c r="V15" s="20">
        <f>+'2015 Hourly Load - RC2016'!V15/'2015 Hourly Load - RC2016'!$C$7</f>
        <v>0.57852984025353538</v>
      </c>
      <c r="W15" s="20">
        <f>+'2015 Hourly Load - RC2016'!W15/'2015 Hourly Load - RC2016'!$C$7</f>
        <v>0.53981981896853704</v>
      </c>
      <c r="X15" s="20">
        <f>+'2015 Hourly Load - RC2016'!X15/'2015 Hourly Load - RC2016'!$C$7</f>
        <v>0.49452277774459963</v>
      </c>
      <c r="Y15" s="20">
        <f>+'2015 Hourly Load - RC2016'!Y15/'2015 Hourly Load - RC2016'!$C$7</f>
        <v>0.4458871099762684</v>
      </c>
      <c r="AA15" s="21">
        <f t="shared" si="0"/>
        <v>0.62238315107989717</v>
      </c>
    </row>
    <row r="16" spans="1:27" x14ac:dyDescent="0.2">
      <c r="A16" s="17">
        <f>IF('2015 Hourly Load - RC2016'!A16="","",+'2015 Hourly Load - RC2016'!A16)</f>
        <v>42010</v>
      </c>
      <c r="B16" s="20">
        <f>+'2015 Hourly Load - RC2016'!B16/'2015 Hourly Load - RC2016'!$C$7</f>
        <v>0.39707097590824025</v>
      </c>
      <c r="C16" s="20">
        <f>+'2015 Hourly Load - RC2016'!C16/'2015 Hourly Load - RC2016'!$C$7</f>
        <v>0.37018149725339294</v>
      </c>
      <c r="D16" s="20">
        <f>+'2015 Hourly Load - RC2016'!D16/'2015 Hourly Load - RC2016'!$C$7</f>
        <v>0.35416511315528759</v>
      </c>
      <c r="E16" s="20">
        <f>+'2015 Hourly Load - RC2016'!E16/'2015 Hourly Load - RC2016'!$C$7</f>
        <v>0.34843530813990903</v>
      </c>
      <c r="F16" s="20">
        <f>+'2015 Hourly Load - RC2016'!F16/'2015 Hourly Load - RC2016'!$C$7</f>
        <v>0.35299208220725736</v>
      </c>
      <c r="G16" s="20">
        <f>+'2015 Hourly Load - RC2016'!G16/'2015 Hourly Load - RC2016'!$C$7</f>
        <v>0.37938527853793802</v>
      </c>
      <c r="H16" s="20">
        <f>+'2015 Hourly Load - RC2016'!H16/'2015 Hourly Load - RC2016'!$C$7</f>
        <v>0.43397633419626896</v>
      </c>
      <c r="I16" s="20">
        <f>+'2015 Hourly Load - RC2016'!I16/'2015 Hourly Load - RC2016'!$C$7</f>
        <v>0.4684453974383887</v>
      </c>
      <c r="J16" s="20">
        <f>+'2015 Hourly Load - RC2016'!J16/'2015 Hourly Load - RC2016'!$C$7</f>
        <v>0.49971118386088731</v>
      </c>
      <c r="K16" s="20">
        <f>+'2015 Hourly Load - RC2016'!K16/'2015 Hourly Load - RC2016'!$C$7</f>
        <v>0.54171471511535518</v>
      </c>
      <c r="L16" s="20">
        <f>+'2015 Hourly Load - RC2016'!L16/'2015 Hourly Load - RC2016'!$C$7</f>
        <v>0.58498151046770175</v>
      </c>
      <c r="M16" s="20">
        <f>+'2015 Hourly Load - RC2016'!M16/'2015 Hourly Load - RC2016'!$C$7</f>
        <v>0.61241238802164</v>
      </c>
      <c r="N16" s="20">
        <f>+'2015 Hourly Load - RC2016'!N16/'2015 Hourly Load - RC2016'!$C$7</f>
        <v>0.63397811083542688</v>
      </c>
      <c r="O16" s="20">
        <f>+'2015 Hourly Load - RC2016'!O16/'2015 Hourly Load - RC2016'!$C$7</f>
        <v>0.64548283744110824</v>
      </c>
      <c r="P16" s="20">
        <f>+'2015 Hourly Load - RC2016'!P16/'2015 Hourly Load - RC2016'!$C$7</f>
        <v>0.64191862802209321</v>
      </c>
      <c r="Q16" s="20">
        <f>+'2015 Hourly Load - RC2016'!Q16/'2015 Hourly Load - RC2016'!$C$7</f>
        <v>0.62824830582004842</v>
      </c>
      <c r="R16" s="20">
        <f>+'2015 Hourly Load - RC2016'!R16/'2015 Hourly Load - RC2016'!$C$7</f>
        <v>0.61529984881679134</v>
      </c>
      <c r="S16" s="20">
        <f>+'2015 Hourly Load - RC2016'!S16/'2015 Hourly Load - RC2016'!$C$7</f>
        <v>0.6346999760342148</v>
      </c>
      <c r="T16" s="20">
        <f>+'2015 Hourly Load - RC2016'!T16/'2015 Hourly Load - RC2016'!$C$7</f>
        <v>0.66718390997966792</v>
      </c>
      <c r="U16" s="20">
        <f>+'2015 Hourly Load - RC2016'!U16/'2015 Hourly Load - RC2016'!$C$7</f>
        <v>0.64850564796103227</v>
      </c>
      <c r="V16" s="20">
        <f>+'2015 Hourly Load - RC2016'!V16/'2015 Hourly Load - RC2016'!$C$7</f>
        <v>0.60686304930595836</v>
      </c>
      <c r="W16" s="20">
        <f>+'2015 Hourly Load - RC2016'!W16/'2015 Hourly Load - RC2016'!$C$7</f>
        <v>0.55561062019202123</v>
      </c>
      <c r="X16" s="20">
        <f>+'2015 Hourly Load - RC2016'!X16/'2015 Hourly Load - RC2016'!$C$7</f>
        <v>0.51252429113937159</v>
      </c>
      <c r="Y16" s="20">
        <f>+'2015 Hourly Load - RC2016'!Y16/'2015 Hourly Load - RC2016'!$C$7</f>
        <v>0.4649263045942979</v>
      </c>
      <c r="AA16" s="21">
        <f t="shared" si="0"/>
        <v>0.66718390997966792</v>
      </c>
    </row>
    <row r="17" spans="1:27" x14ac:dyDescent="0.2">
      <c r="A17" s="17">
        <f>IF('2015 Hourly Load - RC2016'!A17="","",+'2015 Hourly Load - RC2016'!A17)</f>
        <v>42011</v>
      </c>
      <c r="B17" s="20">
        <f>+'2015 Hourly Load - RC2016'!B17/'2015 Hourly Load - RC2016'!$C$7</f>
        <v>0.42851722863043584</v>
      </c>
      <c r="C17" s="20">
        <f>+'2015 Hourly Load - RC2016'!C17/'2015 Hourly Load - RC2016'!$C$7</f>
        <v>0.4083501196393004</v>
      </c>
      <c r="D17" s="20">
        <f>+'2015 Hourly Load - RC2016'!D17/'2015 Hourly Load - RC2016'!$C$7</f>
        <v>0.40320683009793695</v>
      </c>
      <c r="E17" s="20">
        <f>+'2015 Hourly Load - RC2016'!E17/'2015 Hourly Load - RC2016'!$C$7</f>
        <v>0.40731243841604281</v>
      </c>
      <c r="F17" s="20">
        <f>+'2015 Hourly Load - RC2016'!F17/'2015 Hourly Load - RC2016'!$C$7</f>
        <v>0.42653209933376929</v>
      </c>
      <c r="G17" s="20">
        <f>+'2015 Hourly Load - RC2016'!G17/'2015 Hourly Load - RC2016'!$C$7</f>
        <v>0.46997936098581283</v>
      </c>
      <c r="H17" s="20">
        <f>+'2015 Hourly Load - RC2016'!H17/'2015 Hourly Load - RC2016'!$C$7</f>
        <v>0.55114407927452147</v>
      </c>
      <c r="I17" s="20">
        <f>+'2015 Hourly Load - RC2016'!I17/'2015 Hourly Load - RC2016'!$C$7</f>
        <v>0.60871282887785227</v>
      </c>
      <c r="J17" s="20">
        <f>+'2015 Hourly Load - RC2016'!J17/'2015 Hourly Load - RC2016'!$C$7</f>
        <v>0.6341585771351238</v>
      </c>
      <c r="K17" s="20">
        <f>+'2015 Hourly Load - RC2016'!K17/'2015 Hourly Load - RC2016'!$C$7</f>
        <v>0.64922751315982019</v>
      </c>
      <c r="L17" s="20">
        <f>+'2015 Hourly Load - RC2016'!L17/'2015 Hourly Load - RC2016'!$C$7</f>
        <v>0.64327212526982036</v>
      </c>
      <c r="M17" s="20">
        <f>+'2015 Hourly Load - RC2016'!M17/'2015 Hourly Load - RC2016'!$C$7</f>
        <v>0.62653387597292731</v>
      </c>
      <c r="N17" s="20">
        <f>+'2015 Hourly Load - RC2016'!N17/'2015 Hourly Load - RC2016'!$C$7</f>
        <v>0.61047237529989762</v>
      </c>
      <c r="O17" s="20">
        <f>+'2015 Hourly Load - RC2016'!O17/'2015 Hourly Load - RC2016'!$C$7</f>
        <v>0.59454622435164073</v>
      </c>
      <c r="P17" s="20">
        <f>+'2015 Hourly Load - RC2016'!P17/'2015 Hourly Load - RC2016'!$C$7</f>
        <v>0.58200381652270194</v>
      </c>
      <c r="Q17" s="20">
        <f>+'2015 Hourly Load - RC2016'!Q17/'2015 Hourly Load - RC2016'!$C$7</f>
        <v>0.58119171817406556</v>
      </c>
      <c r="R17" s="20">
        <f>+'2015 Hourly Load - RC2016'!R17/'2015 Hourly Load - RC2016'!$C$7</f>
        <v>0.59833601664527702</v>
      </c>
      <c r="S17" s="20">
        <f>+'2015 Hourly Load - RC2016'!S17/'2015 Hourly Load - RC2016'!$C$7</f>
        <v>0.65315265517822907</v>
      </c>
      <c r="T17" s="20">
        <f>+'2015 Hourly Load - RC2016'!T17/'2015 Hourly Load - RC2016'!$C$7</f>
        <v>0.71518794569905975</v>
      </c>
      <c r="U17" s="20">
        <f>+'2015 Hourly Load - RC2016'!U17/'2015 Hourly Load - RC2016'!$C$7</f>
        <v>0.71942890374193835</v>
      </c>
      <c r="V17" s="20">
        <f>+'2015 Hourly Load - RC2016'!V17/'2015 Hourly Load - RC2016'!$C$7</f>
        <v>0.70381856881815108</v>
      </c>
      <c r="W17" s="20">
        <f>+'2015 Hourly Load - RC2016'!W17/'2015 Hourly Load - RC2016'!$C$7</f>
        <v>0.66352946741080443</v>
      </c>
      <c r="X17" s="20">
        <f>+'2015 Hourly Load - RC2016'!X17/'2015 Hourly Load - RC2016'!$C$7</f>
        <v>0.61317936979535204</v>
      </c>
      <c r="Y17" s="20">
        <f>+'2015 Hourly Load - RC2016'!Y17/'2015 Hourly Load - RC2016'!$C$7</f>
        <v>0.56341578765391476</v>
      </c>
      <c r="AA17" s="21">
        <f t="shared" si="0"/>
        <v>0.71942890374193835</v>
      </c>
    </row>
    <row r="18" spans="1:27" x14ac:dyDescent="0.2">
      <c r="A18" s="17">
        <f>IF('2015 Hourly Load - RC2016'!A18="","",+'2015 Hourly Load - RC2016'!A18)</f>
        <v>42012</v>
      </c>
      <c r="B18" s="20">
        <f>+'2015 Hourly Load - RC2016'!B18/'2015 Hourly Load - RC2016'!$C$7</f>
        <v>0.52515693211815895</v>
      </c>
      <c r="C18" s="20">
        <f>+'2015 Hourly Load - RC2016'!C18/'2015 Hourly Load - RC2016'!$C$7</f>
        <v>0.50512517285179614</v>
      </c>
      <c r="D18" s="20">
        <f>+'2015 Hourly Load - RC2016'!D18/'2015 Hourly Load - RC2016'!$C$7</f>
        <v>0.49795163743884191</v>
      </c>
      <c r="E18" s="20">
        <f>+'2015 Hourly Load - RC2016'!E18/'2015 Hourly Load - RC2016'!$C$7</f>
        <v>0.49474836061922084</v>
      </c>
      <c r="F18" s="20">
        <f>+'2015 Hourly Load - RC2016'!F18/'2015 Hourly Load - RC2016'!$C$7</f>
        <v>0.50241817835634173</v>
      </c>
      <c r="G18" s="20">
        <f>+'2015 Hourly Load - RC2016'!G18/'2015 Hourly Load - RC2016'!$C$7</f>
        <v>0.536797008448613</v>
      </c>
      <c r="H18" s="20">
        <f>+'2015 Hourly Load - RC2016'!H18/'2015 Hourly Load - RC2016'!$C$7</f>
        <v>0.6011332442905799</v>
      </c>
      <c r="I18" s="20">
        <f>+'2015 Hourly Load - RC2016'!I18/'2015 Hourly Load - RC2016'!$C$7</f>
        <v>0.63221856441338153</v>
      </c>
      <c r="J18" s="20">
        <f>+'2015 Hourly Load - RC2016'!J18/'2015 Hourly Load - RC2016'!$C$7</f>
        <v>0.62910552074360893</v>
      </c>
      <c r="K18" s="20">
        <f>+'2015 Hourly Load - RC2016'!K18/'2015 Hourly Load - RC2016'!$C$7</f>
        <v>0.62910552074360893</v>
      </c>
      <c r="L18" s="20">
        <f>+'2015 Hourly Load - RC2016'!L18/'2015 Hourly Load - RC2016'!$C$7</f>
        <v>0.62522549530012428</v>
      </c>
      <c r="M18" s="20">
        <f>+'2015 Hourly Load - RC2016'!M18/'2015 Hourly Load - RC2016'!$C$7</f>
        <v>0.60943469407664008</v>
      </c>
      <c r="N18" s="20">
        <f>+'2015 Hourly Load - RC2016'!N18/'2015 Hourly Load - RC2016'!$C$7</f>
        <v>0.58782385468792886</v>
      </c>
      <c r="O18" s="20">
        <f>+'2015 Hourly Load - RC2016'!O18/'2015 Hourly Load - RC2016'!$C$7</f>
        <v>0.56734092967232375</v>
      </c>
      <c r="P18" s="20">
        <f>+'2015 Hourly Load - RC2016'!P18/'2015 Hourly Load - RC2016'!$C$7</f>
        <v>0.54970034887694574</v>
      </c>
      <c r="Q18" s="20">
        <f>+'2015 Hourly Load - RC2016'!Q18/'2015 Hourly Load - RC2016'!$C$7</f>
        <v>0.54275239633861272</v>
      </c>
      <c r="R18" s="20">
        <f>+'2015 Hourly Load - RC2016'!R18/'2015 Hourly Load - RC2016'!$C$7</f>
        <v>0.54785056930505194</v>
      </c>
      <c r="S18" s="20">
        <f>+'2015 Hourly Load - RC2016'!S18/'2015 Hourly Load - RC2016'!$C$7</f>
        <v>0.57821402422906565</v>
      </c>
      <c r="T18" s="20">
        <f>+'2015 Hourly Load - RC2016'!T18/'2015 Hourly Load - RC2016'!$C$7</f>
        <v>0.61358541896967023</v>
      </c>
      <c r="U18" s="20">
        <f>+'2015 Hourly Load - RC2016'!U18/'2015 Hourly Load - RC2016'!$C$7</f>
        <v>0.6023965083884586</v>
      </c>
      <c r="V18" s="20">
        <f>+'2015 Hourly Load - RC2016'!V18/'2015 Hourly Load - RC2016'!$C$7</f>
        <v>0.57636424465717184</v>
      </c>
      <c r="W18" s="20">
        <f>+'2015 Hourly Load - RC2016'!W18/'2015 Hourly Load - RC2016'!$C$7</f>
        <v>0.53418024710300704</v>
      </c>
      <c r="X18" s="20">
        <f>+'2015 Hourly Load - RC2016'!X18/'2015 Hourly Load - RC2016'!$C$7</f>
        <v>0.48522876331020609</v>
      </c>
      <c r="Y18" s="20">
        <f>+'2015 Hourly Load - RC2016'!Y18/'2015 Hourly Load - RC2016'!$C$7</f>
        <v>0.43357028502195083</v>
      </c>
      <c r="AA18" s="21">
        <f t="shared" si="0"/>
        <v>0.63221856441338153</v>
      </c>
    </row>
    <row r="19" spans="1:27" x14ac:dyDescent="0.2">
      <c r="A19" s="17">
        <f>IF('2015 Hourly Load - RC2016'!A19="","",+'2015 Hourly Load - RC2016'!A19)</f>
        <v>42013</v>
      </c>
      <c r="B19" s="20">
        <f>+'2015 Hourly Load - RC2016'!B19/'2015 Hourly Load - RC2016'!$C$7</f>
        <v>0.39156675376748296</v>
      </c>
      <c r="C19" s="20">
        <f>+'2015 Hourly Load - RC2016'!C19/'2015 Hourly Load - RC2016'!$C$7</f>
        <v>0.36986568122892327</v>
      </c>
      <c r="D19" s="20">
        <f>+'2015 Hourly Load - RC2016'!D19/'2015 Hourly Load - RC2016'!$C$7</f>
        <v>0.35962421872112071</v>
      </c>
      <c r="E19" s="20">
        <f>+'2015 Hourly Load - RC2016'!E19/'2015 Hourly Load - RC2016'!$C$7</f>
        <v>0.3558795430024087</v>
      </c>
      <c r="F19" s="20">
        <f>+'2015 Hourly Load - RC2016'!F19/'2015 Hourly Load - RC2016'!$C$7</f>
        <v>0.36327866128998415</v>
      </c>
      <c r="G19" s="20">
        <f>+'2015 Hourly Load - RC2016'!G19/'2015 Hourly Load - RC2016'!$C$7</f>
        <v>0.39395793223846765</v>
      </c>
      <c r="H19" s="20">
        <f>+'2015 Hourly Load - RC2016'!H19/'2015 Hourly Load - RC2016'!$C$7</f>
        <v>0.45644438850854069</v>
      </c>
      <c r="I19" s="20">
        <f>+'2015 Hourly Load - RC2016'!I19/'2015 Hourly Load - RC2016'!$C$7</f>
        <v>0.49741023853975108</v>
      </c>
      <c r="J19" s="20">
        <f>+'2015 Hourly Load - RC2016'!J19/'2015 Hourly Load - RC2016'!$C$7</f>
        <v>0.51026846239315959</v>
      </c>
      <c r="K19" s="20">
        <f>+'2015 Hourly Load - RC2016'!K19/'2015 Hourly Load - RC2016'!$C$7</f>
        <v>0.53336814875437066</v>
      </c>
      <c r="L19" s="20">
        <f>+'2015 Hourly Load - RC2016'!L19/'2015 Hourly Load - RC2016'!$C$7</f>
        <v>0.54920406655277909</v>
      </c>
      <c r="M19" s="20">
        <f>+'2015 Hourly Load - RC2016'!M19/'2015 Hourly Load - RC2016'!$C$7</f>
        <v>0.55777621578838477</v>
      </c>
      <c r="N19" s="20">
        <f>+'2015 Hourly Load - RC2016'!N19/'2015 Hourly Load - RC2016'!$C$7</f>
        <v>0.55854319756209692</v>
      </c>
      <c r="O19" s="20">
        <f>+'2015 Hourly Load - RC2016'!O19/'2015 Hourly Load - RC2016'!$C$7</f>
        <v>0.554437589243991</v>
      </c>
      <c r="P19" s="20">
        <f>+'2015 Hourly Load - RC2016'!P19/'2015 Hourly Load - RC2016'!$C$7</f>
        <v>0.54920406655277909</v>
      </c>
      <c r="Q19" s="20">
        <f>+'2015 Hourly Load - RC2016'!Q19/'2015 Hourly Load - RC2016'!$C$7</f>
        <v>0.54735428698088529</v>
      </c>
      <c r="R19" s="20">
        <f>+'2015 Hourly Load - RC2016'!R19/'2015 Hourly Load - RC2016'!$C$7</f>
        <v>0.55064779695035482</v>
      </c>
      <c r="S19" s="20">
        <f>+'2015 Hourly Load - RC2016'!S19/'2015 Hourly Load - RC2016'!$C$7</f>
        <v>0.57668006068164157</v>
      </c>
      <c r="T19" s="20">
        <f>+'2015 Hourly Load - RC2016'!T19/'2015 Hourly Load - RC2016'!$C$7</f>
        <v>0.61584124771588222</v>
      </c>
      <c r="U19" s="20">
        <f>+'2015 Hourly Load - RC2016'!U19/'2015 Hourly Load - RC2016'!$C$7</f>
        <v>0.60844212942830678</v>
      </c>
      <c r="V19" s="20">
        <f>+'2015 Hourly Load - RC2016'!V19/'2015 Hourly Load - RC2016'!$C$7</f>
        <v>0.58453034471845933</v>
      </c>
      <c r="W19" s="20">
        <f>+'2015 Hourly Load - RC2016'!W19/'2015 Hourly Load - RC2016'!$C$7</f>
        <v>0.5465421886322489</v>
      </c>
      <c r="X19" s="20">
        <f>+'2015 Hourly Load - RC2016'!X19/'2015 Hourly Load - RC2016'!$C$7</f>
        <v>0.50101956453369023</v>
      </c>
      <c r="Y19" s="20">
        <f>+'2015 Hourly Load - RC2016'!Y19/'2015 Hourly Load - RC2016'!$C$7</f>
        <v>0.44854898789679859</v>
      </c>
      <c r="AA19" s="21">
        <f t="shared" si="0"/>
        <v>0.61584124771588222</v>
      </c>
    </row>
    <row r="20" spans="1:27" x14ac:dyDescent="0.2">
      <c r="A20" s="17">
        <f>IF('2015 Hourly Load - RC2016'!A20="","",+'2015 Hourly Load - RC2016'!A20)</f>
        <v>42014</v>
      </c>
      <c r="B20" s="20">
        <f>+'2015 Hourly Load - RC2016'!B20/'2015 Hourly Load - RC2016'!$C$7</f>
        <v>0.40207891572483095</v>
      </c>
      <c r="C20" s="20">
        <f>+'2015 Hourly Load - RC2016'!C20/'2015 Hourly Load - RC2016'!$C$7</f>
        <v>0.37270802544915044</v>
      </c>
      <c r="D20" s="20">
        <f>+'2015 Hourly Load - RC2016'!D20/'2015 Hourly Load - RC2016'!$C$7</f>
        <v>0.35583442642748447</v>
      </c>
      <c r="E20" s="20">
        <f>+'2015 Hourly Load - RC2016'!E20/'2015 Hourly Load - RC2016'!$C$7</f>
        <v>0.34947298936316656</v>
      </c>
      <c r="F20" s="20">
        <f>+'2015 Hourly Load - RC2016'!F20/'2015 Hourly Load - RC2016'!$C$7</f>
        <v>0.3532627816568028</v>
      </c>
      <c r="G20" s="20">
        <f>+'2015 Hourly Load - RC2016'!G20/'2015 Hourly Load - RC2016'!$C$7</f>
        <v>0.37956574483763494</v>
      </c>
      <c r="H20" s="20">
        <f>+'2015 Hourly Load - RC2016'!H20/'2015 Hourly Load - RC2016'!$C$7</f>
        <v>0.43884892428808692</v>
      </c>
      <c r="I20" s="20">
        <f>+'2015 Hourly Load - RC2016'!I20/'2015 Hourly Load - RC2016'!$C$7</f>
        <v>0.47846127707157005</v>
      </c>
      <c r="J20" s="20">
        <f>+'2015 Hourly Load - RC2016'!J20/'2015 Hourly Load - RC2016'!$C$7</f>
        <v>0.50841868282126568</v>
      </c>
      <c r="K20" s="20">
        <f>+'2015 Hourly Load - RC2016'!K20/'2015 Hourly Load - RC2016'!$C$7</f>
        <v>0.54464729248543087</v>
      </c>
      <c r="L20" s="20">
        <f>+'2015 Hourly Load - RC2016'!L20/'2015 Hourly Load - RC2016'!$C$7</f>
        <v>0.57334143413724781</v>
      </c>
      <c r="M20" s="20">
        <f>+'2015 Hourly Load - RC2016'!M20/'2015 Hourly Load - RC2016'!$C$7</f>
        <v>0.59161364698156504</v>
      </c>
      <c r="N20" s="20">
        <f>+'2015 Hourly Load - RC2016'!N20/'2015 Hourly Load - RC2016'!$C$7</f>
        <v>0.60176487633951914</v>
      </c>
      <c r="O20" s="20">
        <f>+'2015 Hourly Load - RC2016'!O20/'2015 Hourly Load - RC2016'!$C$7</f>
        <v>0.60938957750171585</v>
      </c>
      <c r="P20" s="20">
        <f>+'2015 Hourly Load - RC2016'!P20/'2015 Hourly Load - RC2016'!$C$7</f>
        <v>0.60966027695126124</v>
      </c>
      <c r="Q20" s="20">
        <f>+'2015 Hourly Load - RC2016'!Q20/'2015 Hourly Load - RC2016'!$C$7</f>
        <v>0.60799096367906447</v>
      </c>
      <c r="R20" s="20">
        <f>+'2015 Hourly Load - RC2016'!R20/'2015 Hourly Load - RC2016'!$C$7</f>
        <v>0.6056449017830039</v>
      </c>
      <c r="S20" s="20">
        <f>+'2015 Hourly Load - RC2016'!S20/'2015 Hourly Load - RC2016'!$C$7</f>
        <v>0.60925422777694316</v>
      </c>
      <c r="T20" s="20">
        <f>+'2015 Hourly Load - RC2016'!T20/'2015 Hourly Load - RC2016'!$C$7</f>
        <v>0.64133211254807809</v>
      </c>
      <c r="U20" s="20">
        <f>+'2015 Hourly Load - RC2016'!U20/'2015 Hourly Load - RC2016'!$C$7</f>
        <v>0.62342083230315459</v>
      </c>
      <c r="V20" s="20">
        <f>+'2015 Hourly Load - RC2016'!V20/'2015 Hourly Load - RC2016'!$C$7</f>
        <v>0.59495227352595892</v>
      </c>
      <c r="W20" s="20">
        <f>+'2015 Hourly Load - RC2016'!W20/'2015 Hourly Load - RC2016'!$C$7</f>
        <v>0.55940041248565742</v>
      </c>
      <c r="X20" s="20">
        <f>+'2015 Hourly Load - RC2016'!X20/'2015 Hourly Load - RC2016'!$C$7</f>
        <v>0.52244993762270453</v>
      </c>
      <c r="Y20" s="20">
        <f>+'2015 Hourly Load - RC2016'!Y20/'2015 Hourly Load - RC2016'!$C$7</f>
        <v>0.48017570691869116</v>
      </c>
      <c r="AA20" s="21">
        <f t="shared" si="0"/>
        <v>0.64133211254807809</v>
      </c>
    </row>
    <row r="21" spans="1:27" x14ac:dyDescent="0.2">
      <c r="A21" s="17">
        <f>IF('2015 Hourly Load - RC2016'!A21="","",+'2015 Hourly Load - RC2016'!A21)</f>
        <v>42015</v>
      </c>
      <c r="B21" s="20">
        <f>+'2015 Hourly Load - RC2016'!B21/'2015 Hourly Load - RC2016'!$C$7</f>
        <v>0.43077305737664784</v>
      </c>
      <c r="C21" s="20">
        <f>+'2015 Hourly Load - RC2016'!C21/'2015 Hourly Load - RC2016'!$C$7</f>
        <v>0.3998230869786189</v>
      </c>
      <c r="D21" s="20">
        <f>+'2015 Hourly Load - RC2016'!D21/'2015 Hourly Load - RC2016'!$C$7</f>
        <v>0.37888899621377137</v>
      </c>
      <c r="E21" s="20">
        <f>+'2015 Hourly Load - RC2016'!E21/'2015 Hourly Load - RC2016'!$C$7</f>
        <v>0.36873776685581727</v>
      </c>
      <c r="F21" s="20">
        <f>+'2015 Hourly Load - RC2016'!F21/'2015 Hourly Load - RC2016'!$C$7</f>
        <v>0.36661728783437797</v>
      </c>
      <c r="G21" s="20">
        <f>+'2015 Hourly Load - RC2016'!G21/'2015 Hourly Load - RC2016'!$C$7</f>
        <v>0.37654293431771085</v>
      </c>
      <c r="H21" s="20">
        <f>+'2015 Hourly Load - RC2016'!H21/'2015 Hourly Load - RC2016'!$C$7</f>
        <v>0.39878540575536142</v>
      </c>
      <c r="I21" s="20">
        <f>+'2015 Hourly Load - RC2016'!I21/'2015 Hourly Load - RC2016'!$C$7</f>
        <v>0.42693814850808748</v>
      </c>
      <c r="J21" s="20">
        <f>+'2015 Hourly Load - RC2016'!J21/'2015 Hourly Load - RC2016'!$C$7</f>
        <v>0.48992088710232712</v>
      </c>
      <c r="K21" s="20">
        <f>+'2015 Hourly Load - RC2016'!K21/'2015 Hourly Load - RC2016'!$C$7</f>
        <v>0.55691900086482415</v>
      </c>
      <c r="L21" s="20">
        <f>+'2015 Hourly Load - RC2016'!L21/'2015 Hourly Load - RC2016'!$C$7</f>
        <v>0.6033890730367919</v>
      </c>
      <c r="M21" s="20">
        <f>+'2015 Hourly Load - RC2016'!M21/'2015 Hourly Load - RC2016'!$C$7</f>
        <v>0.63226368098830577</v>
      </c>
      <c r="N21" s="20">
        <f>+'2015 Hourly Load - RC2016'!N21/'2015 Hourly Load - RC2016'!$C$7</f>
        <v>0.65369405407731995</v>
      </c>
      <c r="O21" s="20">
        <f>+'2015 Hourly Load - RC2016'!O21/'2015 Hourly Load - RC2016'!$C$7</f>
        <v>0.66668762765550127</v>
      </c>
      <c r="P21" s="20">
        <f>+'2015 Hourly Load - RC2016'!P21/'2015 Hourly Load - RC2016'!$C$7</f>
        <v>0.6719662669216373</v>
      </c>
      <c r="Q21" s="20">
        <f>+'2015 Hourly Load - RC2016'!Q21/'2015 Hourly Load - RC2016'!$C$7</f>
        <v>0.66907880612648596</v>
      </c>
      <c r="R21" s="20">
        <f>+'2015 Hourly Load - RC2016'!R21/'2015 Hourly Load - RC2016'!$C$7</f>
        <v>0.65468661872565326</v>
      </c>
      <c r="S21" s="20">
        <f>+'2015 Hourly Load - RC2016'!S21/'2015 Hourly Load - RC2016'!$C$7</f>
        <v>0.64295630924535074</v>
      </c>
      <c r="T21" s="20">
        <f>+'2015 Hourly Load - RC2016'!T21/'2015 Hourly Load - RC2016'!$C$7</f>
        <v>0.66213085358815293</v>
      </c>
      <c r="U21" s="20">
        <f>+'2015 Hourly Load - RC2016'!U21/'2015 Hourly Load - RC2016'!$C$7</f>
        <v>0.63736185395474487</v>
      </c>
      <c r="V21" s="20">
        <f>+'2015 Hourly Load - RC2016'!V21/'2015 Hourly Load - RC2016'!$C$7</f>
        <v>0.60514861945883724</v>
      </c>
      <c r="W21" s="20">
        <f>+'2015 Hourly Load - RC2016'!W21/'2015 Hourly Load - RC2016'!$C$7</f>
        <v>0.56702511364785402</v>
      </c>
      <c r="X21" s="20">
        <f>+'2015 Hourly Load - RC2016'!X21/'2015 Hourly Load - RC2016'!$C$7</f>
        <v>0.52750299401421941</v>
      </c>
      <c r="Y21" s="20">
        <f>+'2015 Hourly Load - RC2016'!Y21/'2015 Hourly Load - RC2016'!$C$7</f>
        <v>0.4831985174386153</v>
      </c>
      <c r="AA21" s="21">
        <f t="shared" si="0"/>
        <v>0.6719662669216373</v>
      </c>
    </row>
    <row r="22" spans="1:27" x14ac:dyDescent="0.2">
      <c r="A22" s="17">
        <f>IF('2015 Hourly Load - RC2016'!A22="","",+'2015 Hourly Load - RC2016'!A22)</f>
        <v>42016</v>
      </c>
      <c r="B22" s="20">
        <f>+'2015 Hourly Load - RC2016'!B22/'2015 Hourly Load - RC2016'!$C$7</f>
        <v>0.4355102977436931</v>
      </c>
      <c r="C22" s="20">
        <f>+'2015 Hourly Load - RC2016'!C22/'2015 Hourly Load - RC2016'!$C$7</f>
        <v>0.40171798312543705</v>
      </c>
      <c r="D22" s="20">
        <f>+'2015 Hourly Load - RC2016'!D22/'2015 Hourly Load - RC2016'!$C$7</f>
        <v>0.38060342606089248</v>
      </c>
      <c r="E22" s="20">
        <f>+'2015 Hourly Load - RC2016'!E22/'2015 Hourly Load - RC2016'!$C$7</f>
        <v>0.36833171768149908</v>
      </c>
      <c r="F22" s="20">
        <f>+'2015 Hourly Load - RC2016'!F22/'2015 Hourly Load - RC2016'!$C$7</f>
        <v>0.36219586349180238</v>
      </c>
      <c r="G22" s="20">
        <f>+'2015 Hourly Load - RC2016'!G22/'2015 Hourly Load - RC2016'!$C$7</f>
        <v>0.36594053921051434</v>
      </c>
      <c r="H22" s="20">
        <f>+'2015 Hourly Load - RC2016'!H22/'2015 Hourly Load - RC2016'!$C$7</f>
        <v>0.38078389236058946</v>
      </c>
      <c r="I22" s="20">
        <f>+'2015 Hourly Load - RC2016'!I22/'2015 Hourly Load - RC2016'!$C$7</f>
        <v>0.4004547190275583</v>
      </c>
      <c r="J22" s="20">
        <f>+'2015 Hourly Load - RC2016'!J22/'2015 Hourly Load - RC2016'!$C$7</f>
        <v>0.44850387132187441</v>
      </c>
      <c r="K22" s="20">
        <f>+'2015 Hourly Load - RC2016'!K22/'2015 Hourly Load - RC2016'!$C$7</f>
        <v>0.49786140428899339</v>
      </c>
      <c r="L22" s="20">
        <f>+'2015 Hourly Load - RC2016'!L22/'2015 Hourly Load - RC2016'!$C$7</f>
        <v>0.53287186643020401</v>
      </c>
      <c r="M22" s="20">
        <f>+'2015 Hourly Load - RC2016'!M22/'2015 Hourly Load - RC2016'!$C$7</f>
        <v>0.55290362569656681</v>
      </c>
      <c r="N22" s="20">
        <f>+'2015 Hourly Load - RC2016'!N22/'2015 Hourly Load - RC2016'!$C$7</f>
        <v>0.57054420649194482</v>
      </c>
      <c r="O22" s="20">
        <f>+'2015 Hourly Load - RC2016'!O22/'2015 Hourly Load - RC2016'!$C$7</f>
        <v>0.58168800049823222</v>
      </c>
      <c r="P22" s="20">
        <f>+'2015 Hourly Load - RC2016'!P22/'2015 Hourly Load - RC2016'!$C$7</f>
        <v>0.58480104416800482</v>
      </c>
      <c r="Q22" s="20">
        <f>+'2015 Hourly Load - RC2016'!Q22/'2015 Hourly Load - RC2016'!$C$7</f>
        <v>0.58114660159914133</v>
      </c>
      <c r="R22" s="20">
        <f>+'2015 Hourly Load - RC2016'!R22/'2015 Hourly Load - RC2016'!$C$7</f>
        <v>0.57261956893845989</v>
      </c>
      <c r="S22" s="20">
        <f>+'2015 Hourly Load - RC2016'!S22/'2015 Hourly Load - RC2016'!$C$7</f>
        <v>0.56666418104846017</v>
      </c>
      <c r="T22" s="20">
        <f>+'2015 Hourly Load - RC2016'!T22/'2015 Hourly Load - RC2016'!$C$7</f>
        <v>0.5998699801927011</v>
      </c>
      <c r="U22" s="20">
        <f>+'2015 Hourly Load - RC2016'!U22/'2015 Hourly Load - RC2016'!$C$7</f>
        <v>0.58822990386224705</v>
      </c>
      <c r="V22" s="20">
        <f>+'2015 Hourly Load - RC2016'!V22/'2015 Hourly Load - RC2016'!$C$7</f>
        <v>0.56156600808202095</v>
      </c>
      <c r="W22" s="20">
        <f>+'2015 Hourly Load - RC2016'!W22/'2015 Hourly Load - RC2016'!$C$7</f>
        <v>0.52420948404474987</v>
      </c>
      <c r="X22" s="20">
        <f>+'2015 Hourly Load - RC2016'!X22/'2015 Hourly Load - RC2016'!$C$7</f>
        <v>0.48175478704103958</v>
      </c>
      <c r="Y22" s="20">
        <f>+'2015 Hourly Load - RC2016'!Y22/'2015 Hourly Load - RC2016'!$C$7</f>
        <v>0.43239725407392055</v>
      </c>
      <c r="AA22" s="21">
        <f t="shared" si="0"/>
        <v>0.5998699801927011</v>
      </c>
    </row>
    <row r="23" spans="1:27" x14ac:dyDescent="0.2">
      <c r="A23" s="17">
        <f>IF('2015 Hourly Load - RC2016'!A23="","",+'2015 Hourly Load - RC2016'!A23)</f>
        <v>42017</v>
      </c>
      <c r="B23" s="20">
        <f>+'2015 Hourly Load - RC2016'!B23/'2015 Hourly Load - RC2016'!$C$7</f>
        <v>0.39156675376748296</v>
      </c>
      <c r="C23" s="20">
        <f>+'2015 Hourly Load - RC2016'!C23/'2015 Hourly Load - RC2016'!$C$7</f>
        <v>0.3689182331555142</v>
      </c>
      <c r="D23" s="20">
        <f>+'2015 Hourly Load - RC2016'!D23/'2015 Hourly Load - RC2016'!$C$7</f>
        <v>0.35836095462324197</v>
      </c>
      <c r="E23" s="20">
        <f>+'2015 Hourly Load - RC2016'!E23/'2015 Hourly Load - RC2016'!$C$7</f>
        <v>0.35727815682506014</v>
      </c>
      <c r="F23" s="20">
        <f>+'2015 Hourly Load - RC2016'!F23/'2015 Hourly Load - RC2016'!$C$7</f>
        <v>0.36706845358362039</v>
      </c>
      <c r="G23" s="20">
        <f>+'2015 Hourly Load - RC2016'!G23/'2015 Hourly Load - RC2016'!$C$7</f>
        <v>0.40397381187164905</v>
      </c>
      <c r="H23" s="20">
        <f>+'2015 Hourly Load - RC2016'!H23/'2015 Hourly Load - RC2016'!$C$7</f>
        <v>0.47336310410513083</v>
      </c>
      <c r="I23" s="20">
        <f>+'2015 Hourly Load - RC2016'!I23/'2015 Hourly Load - RC2016'!$C$7</f>
        <v>0.51487035303543205</v>
      </c>
      <c r="J23" s="20">
        <f>+'2015 Hourly Load - RC2016'!J23/'2015 Hourly Load - RC2016'!$C$7</f>
        <v>0.5312927863078557</v>
      </c>
      <c r="K23" s="20">
        <f>+'2015 Hourly Load - RC2016'!K23/'2015 Hourly Load - RC2016'!$C$7</f>
        <v>0.55321944172103643</v>
      </c>
      <c r="L23" s="20">
        <f>+'2015 Hourly Load - RC2016'!L23/'2015 Hourly Load - RC2016'!$C$7</f>
        <v>0.57257445236353566</v>
      </c>
      <c r="M23" s="20">
        <f>+'2015 Hourly Load - RC2016'!M23/'2015 Hourly Load - RC2016'!$C$7</f>
        <v>0.58701175633929259</v>
      </c>
      <c r="N23" s="20">
        <f>+'2015 Hourly Load - RC2016'!N23/'2015 Hourly Load - RC2016'!$C$7</f>
        <v>0.60018579621717083</v>
      </c>
      <c r="O23" s="20">
        <f>+'2015 Hourly Load - RC2016'!O23/'2015 Hourly Load - RC2016'!$C$7</f>
        <v>0.61033702557512493</v>
      </c>
      <c r="P23" s="20">
        <f>+'2015 Hourly Load - RC2016'!P23/'2015 Hourly Load - RC2016'!$C$7</f>
        <v>0.61683381236421553</v>
      </c>
      <c r="Q23" s="20">
        <f>+'2015 Hourly Load - RC2016'!Q23/'2015 Hourly Load - RC2016'!$C$7</f>
        <v>0.62148081958141232</v>
      </c>
      <c r="R23" s="20">
        <f>+'2015 Hourly Load - RC2016'!R23/'2015 Hourly Load - RC2016'!$C$7</f>
        <v>0.6187738250859578</v>
      </c>
      <c r="S23" s="20">
        <f>+'2015 Hourly Load - RC2016'!S23/'2015 Hourly Load - RC2016'!$C$7</f>
        <v>0.62423293065179097</v>
      </c>
      <c r="T23" s="20">
        <f>+'2015 Hourly Load - RC2016'!T23/'2015 Hourly Load - RC2016'!$C$7</f>
        <v>0.66294295193678932</v>
      </c>
      <c r="U23" s="20">
        <f>+'2015 Hourly Load - RC2016'!U23/'2015 Hourly Load - RC2016'!$C$7</f>
        <v>0.65437080270118353</v>
      </c>
      <c r="V23" s="20">
        <f>+'2015 Hourly Load - RC2016'!V23/'2015 Hourly Load - RC2016'!$C$7</f>
        <v>0.62044313835815479</v>
      </c>
      <c r="W23" s="20">
        <f>+'2015 Hourly Load - RC2016'!W23/'2015 Hourly Load - RC2016'!$C$7</f>
        <v>0.57338655071217204</v>
      </c>
      <c r="X23" s="20">
        <f>+'2015 Hourly Load - RC2016'!X23/'2015 Hourly Load - RC2016'!$C$7</f>
        <v>0.52186342214868942</v>
      </c>
      <c r="Y23" s="20">
        <f>+'2015 Hourly Load - RC2016'!Y23/'2015 Hourly Load - RC2016'!$C$7</f>
        <v>0.46366304049641915</v>
      </c>
      <c r="AA23" s="21">
        <f t="shared" si="0"/>
        <v>0.66294295193678932</v>
      </c>
    </row>
    <row r="24" spans="1:27" x14ac:dyDescent="0.2">
      <c r="A24" s="17">
        <f>IF('2015 Hourly Load - RC2016'!A24="","",+'2015 Hourly Load - RC2016'!A24)</f>
        <v>42018</v>
      </c>
      <c r="B24" s="20">
        <f>+'2015 Hourly Load - RC2016'!B24/'2015 Hourly Load - RC2016'!$C$7</f>
        <v>0.4132227097311183</v>
      </c>
      <c r="C24" s="20">
        <f>+'2015 Hourly Load - RC2016'!C24/'2015 Hourly Load - RC2016'!$C$7</f>
        <v>0.38249832220771057</v>
      </c>
      <c r="D24" s="20">
        <f>+'2015 Hourly Load - RC2016'!D24/'2015 Hourly Load - RC2016'!$C$7</f>
        <v>0.36612100551021132</v>
      </c>
      <c r="E24" s="20">
        <f>+'2015 Hourly Load - RC2016'!E24/'2015 Hourly Load - RC2016'!$C$7</f>
        <v>0.35772932257430257</v>
      </c>
      <c r="F24" s="20">
        <f>+'2015 Hourly Load - RC2016'!F24/'2015 Hourly Load - RC2016'!$C$7</f>
        <v>0.36106794911869644</v>
      </c>
      <c r="G24" s="20">
        <f>+'2015 Hourly Load - RC2016'!G24/'2015 Hourly Load - RC2016'!$C$7</f>
        <v>0.38994255707021025</v>
      </c>
      <c r="H24" s="20">
        <f>+'2015 Hourly Load - RC2016'!H24/'2015 Hourly Load - RC2016'!$C$7</f>
        <v>0.45247412991520752</v>
      </c>
      <c r="I24" s="20">
        <f>+'2015 Hourly Load - RC2016'!I24/'2015 Hourly Load - RC2016'!$C$7</f>
        <v>0.48969530422770591</v>
      </c>
      <c r="J24" s="20">
        <f>+'2015 Hourly Load - RC2016'!J24/'2015 Hourly Load - RC2016'!$C$7</f>
        <v>0.51951736025262885</v>
      </c>
      <c r="K24" s="20">
        <f>+'2015 Hourly Load - RC2016'!K24/'2015 Hourly Load - RC2016'!$C$7</f>
        <v>0.5602125108342938</v>
      </c>
      <c r="L24" s="20">
        <f>+'2015 Hourly Load - RC2016'!L24/'2015 Hourly Load - RC2016'!$C$7</f>
        <v>0.59404994202747408</v>
      </c>
      <c r="M24" s="20">
        <f>+'2015 Hourly Load - RC2016'!M24/'2015 Hourly Load - RC2016'!$C$7</f>
        <v>0.61372076869444292</v>
      </c>
      <c r="N24" s="20">
        <f>+'2015 Hourly Load - RC2016'!N24/'2015 Hourly Load - RC2016'!$C$7</f>
        <v>0.62378176490254855</v>
      </c>
      <c r="O24" s="20">
        <f>+'2015 Hourly Load - RC2016'!O24/'2015 Hourly Load - RC2016'!$C$7</f>
        <v>0.6242780472267152</v>
      </c>
      <c r="P24" s="20">
        <f>+'2015 Hourly Load - RC2016'!P24/'2015 Hourly Load - RC2016'!$C$7</f>
        <v>0.61999197260891237</v>
      </c>
      <c r="Q24" s="20">
        <f>+'2015 Hourly Load - RC2016'!Q24/'2015 Hourly Load - RC2016'!$C$7</f>
        <v>0.60844212942830678</v>
      </c>
      <c r="R24" s="20">
        <f>+'2015 Hourly Load - RC2016'!R24/'2015 Hourly Load - RC2016'!$C$7</f>
        <v>0.60528396918361005</v>
      </c>
      <c r="S24" s="20">
        <f>+'2015 Hourly Load - RC2016'!S24/'2015 Hourly Load - RC2016'!$C$7</f>
        <v>0.61936034055997302</v>
      </c>
      <c r="T24" s="20">
        <f>+'2015 Hourly Load - RC2016'!T24/'2015 Hourly Load - RC2016'!$C$7</f>
        <v>0.65653639829754717</v>
      </c>
      <c r="U24" s="20">
        <f>+'2015 Hourly Load - RC2016'!U24/'2015 Hourly Load - RC2016'!$C$7</f>
        <v>0.64679121811391116</v>
      </c>
      <c r="V24" s="20">
        <f>+'2015 Hourly Load - RC2016'!V24/'2015 Hourly Load - RC2016'!$C$7</f>
        <v>0.6165179963397458</v>
      </c>
      <c r="W24" s="20">
        <f>+'2015 Hourly Load - RC2016'!W24/'2015 Hourly Load - RC2016'!$C$7</f>
        <v>0.57311585126262654</v>
      </c>
      <c r="X24" s="20">
        <f>+'2015 Hourly Load - RC2016'!X24/'2015 Hourly Load - RC2016'!$C$7</f>
        <v>0.519156427653235</v>
      </c>
      <c r="Y24" s="20">
        <f>+'2015 Hourly Load - RC2016'!Y24/'2015 Hourly Load - RC2016'!$C$7</f>
        <v>0.46091092942604051</v>
      </c>
      <c r="AA24" s="21">
        <f t="shared" si="0"/>
        <v>0.65653639829754717</v>
      </c>
    </row>
    <row r="25" spans="1:27" x14ac:dyDescent="0.2">
      <c r="A25" s="17">
        <f>IF('2015 Hourly Load - RC2016'!A25="","",+'2015 Hourly Load - RC2016'!A25)</f>
        <v>42019</v>
      </c>
      <c r="B25" s="20">
        <f>+'2015 Hourly Load - RC2016'!B25/'2015 Hourly Load - RC2016'!$C$7</f>
        <v>0.41092176440998207</v>
      </c>
      <c r="C25" s="20">
        <f>+'2015 Hourly Load - RC2016'!C25/'2015 Hourly Load - RC2016'!$C$7</f>
        <v>0.38299460453187723</v>
      </c>
      <c r="D25" s="20">
        <f>+'2015 Hourly Load - RC2016'!D25/'2015 Hourly Load - RC2016'!$C$7</f>
        <v>0.3672940364582416</v>
      </c>
      <c r="E25" s="20">
        <f>+'2015 Hourly Load - RC2016'!E25/'2015 Hourly Load - RC2016'!$C$7</f>
        <v>0.36197028061718117</v>
      </c>
      <c r="F25" s="20">
        <f>+'2015 Hourly Load - RC2016'!F25/'2015 Hourly Load - RC2016'!$C$7</f>
        <v>0.36562472318604466</v>
      </c>
      <c r="G25" s="20">
        <f>+'2015 Hourly Load - RC2016'!G25/'2015 Hourly Load - RC2016'!$C$7</f>
        <v>0.39765749138225537</v>
      </c>
      <c r="H25" s="20">
        <f>+'2015 Hourly Load - RC2016'!H25/'2015 Hourly Load - RC2016'!$C$7</f>
        <v>0.46429467254535856</v>
      </c>
      <c r="I25" s="20">
        <f>+'2015 Hourly Load - RC2016'!I25/'2015 Hourly Load - RC2016'!$C$7</f>
        <v>0.50304981040528107</v>
      </c>
      <c r="J25" s="20">
        <f>+'2015 Hourly Load - RC2016'!J25/'2015 Hourly Load - RC2016'!$C$7</f>
        <v>0.5167652491822502</v>
      </c>
      <c r="K25" s="20">
        <f>+'2015 Hourly Load - RC2016'!K25/'2015 Hourly Load - RC2016'!$C$7</f>
        <v>0.53494722887671908</v>
      </c>
      <c r="L25" s="20">
        <f>+'2015 Hourly Load - RC2016'!L25/'2015 Hourly Load - RC2016'!$C$7</f>
        <v>0.54437659303588537</v>
      </c>
      <c r="M25" s="20">
        <f>+'2015 Hourly Load - RC2016'!M25/'2015 Hourly Load - RC2016'!$C$7</f>
        <v>0.54505334165974895</v>
      </c>
      <c r="N25" s="20">
        <f>+'2015 Hourly Load - RC2016'!N25/'2015 Hourly Load - RC2016'!$C$7</f>
        <v>0.53756399022232504</v>
      </c>
      <c r="O25" s="20">
        <f>+'2015 Hourly Load - RC2016'!O25/'2015 Hourly Load - RC2016'!$C$7</f>
        <v>0.53016487193474959</v>
      </c>
      <c r="P25" s="20">
        <f>+'2015 Hourly Load - RC2016'!P25/'2015 Hourly Load - RC2016'!$C$7</f>
        <v>0.52190853872361365</v>
      </c>
      <c r="Q25" s="20">
        <f>+'2015 Hourly Load - RC2016'!Q25/'2015 Hourly Load - RC2016'!$C$7</f>
        <v>0.51798339670520466</v>
      </c>
      <c r="R25" s="20">
        <f>+'2015 Hourly Load - RC2016'!R25/'2015 Hourly Load - RC2016'!$C$7</f>
        <v>0.52208900502331057</v>
      </c>
      <c r="S25" s="20">
        <f>+'2015 Hourly Load - RC2016'!S25/'2015 Hourly Load - RC2016'!$C$7</f>
        <v>0.55105384612467301</v>
      </c>
      <c r="T25" s="20">
        <f>+'2015 Hourly Load - RC2016'!T25/'2015 Hourly Load - RC2016'!$C$7</f>
        <v>0.58890665248611074</v>
      </c>
      <c r="U25" s="20">
        <f>+'2015 Hourly Load - RC2016'!U25/'2015 Hourly Load - RC2016'!$C$7</f>
        <v>0.58037961982542918</v>
      </c>
      <c r="V25" s="20">
        <f>+'2015 Hourly Load - RC2016'!V25/'2015 Hourly Load - RC2016'!$C$7</f>
        <v>0.55750551633883938</v>
      </c>
      <c r="W25" s="20">
        <f>+'2015 Hourly Load - RC2016'!W25/'2015 Hourly Load - RC2016'!$C$7</f>
        <v>0.52177318899884084</v>
      </c>
      <c r="X25" s="20">
        <f>+'2015 Hourly Load - RC2016'!X25/'2015 Hourly Load - RC2016'!$C$7</f>
        <v>0.47616033175043382</v>
      </c>
      <c r="Y25" s="20">
        <f>+'2015 Hourly Load - RC2016'!Y25/'2015 Hourly Load - RC2016'!$C$7</f>
        <v>0.42585535070990566</v>
      </c>
      <c r="AA25" s="21">
        <f t="shared" si="0"/>
        <v>0.58890665248611074</v>
      </c>
    </row>
    <row r="26" spans="1:27" x14ac:dyDescent="0.2">
      <c r="A26" s="17">
        <f>IF('2015 Hourly Load - RC2016'!A26="","",+'2015 Hourly Load - RC2016'!A26)</f>
        <v>42020</v>
      </c>
      <c r="B26" s="20">
        <f>+'2015 Hourly Load - RC2016'!B26/'2015 Hourly Load - RC2016'!$C$7</f>
        <v>0.38845371009771029</v>
      </c>
      <c r="C26" s="20">
        <f>+'2015 Hourly Load - RC2016'!C26/'2015 Hourly Load - RC2016'!$C$7</f>
        <v>0.36851218398119606</v>
      </c>
      <c r="D26" s="20">
        <f>+'2015 Hourly Load - RC2016'!D26/'2015 Hourly Load - RC2016'!$C$7</f>
        <v>0.36260191266612057</v>
      </c>
      <c r="E26" s="20">
        <f>+'2015 Hourly Load - RC2016'!E26/'2015 Hourly Load - RC2016'!$C$7</f>
        <v>0.36481262483740834</v>
      </c>
      <c r="F26" s="20">
        <f>+'2015 Hourly Load - RC2016'!F26/'2015 Hourly Load - RC2016'!$C$7</f>
        <v>0.37776108184066537</v>
      </c>
      <c r="G26" s="20">
        <f>+'2015 Hourly Load - RC2016'!G26/'2015 Hourly Load - RC2016'!$C$7</f>
        <v>0.42116322691778463</v>
      </c>
      <c r="H26" s="20">
        <f>+'2015 Hourly Load - RC2016'!H26/'2015 Hourly Load - RC2016'!$C$7</f>
        <v>0.50196701260709931</v>
      </c>
      <c r="I26" s="20">
        <f>+'2015 Hourly Load - RC2016'!I26/'2015 Hourly Load - RC2016'!$C$7</f>
        <v>0.55421200636936974</v>
      </c>
      <c r="J26" s="20">
        <f>+'2015 Hourly Load - RC2016'!J26/'2015 Hourly Load - RC2016'!$C$7</f>
        <v>0.56309997162944514</v>
      </c>
      <c r="K26" s="20">
        <f>+'2015 Hourly Load - RC2016'!K26/'2015 Hourly Load - RC2016'!$C$7</f>
        <v>0.56630324844906621</v>
      </c>
      <c r="L26" s="20">
        <f>+'2015 Hourly Load - RC2016'!L26/'2015 Hourly Load - RC2016'!$C$7</f>
        <v>0.56621301529921775</v>
      </c>
      <c r="M26" s="20">
        <f>+'2015 Hourly Load - RC2016'!M26/'2015 Hourly Load - RC2016'!$C$7</f>
        <v>0.55773109921346053</v>
      </c>
      <c r="N26" s="20">
        <f>+'2015 Hourly Load - RC2016'!N26/'2015 Hourly Load - RC2016'!$C$7</f>
        <v>0.54473752563527933</v>
      </c>
      <c r="O26" s="20">
        <f>+'2015 Hourly Load - RC2016'!O26/'2015 Hourly Load - RC2016'!$C$7</f>
        <v>0.53097697028338586</v>
      </c>
      <c r="P26" s="20">
        <f>+'2015 Hourly Load - RC2016'!P26/'2015 Hourly Load - RC2016'!$C$7</f>
        <v>0.51897596135353796</v>
      </c>
      <c r="Q26" s="20">
        <f>+'2015 Hourly Load - RC2016'!Q26/'2015 Hourly Load - RC2016'!$C$7</f>
        <v>0.51306569003846247</v>
      </c>
      <c r="R26" s="20">
        <f>+'2015 Hourly Load - RC2016'!R26/'2015 Hourly Load - RC2016'!$C$7</f>
        <v>0.51911131107831066</v>
      </c>
      <c r="S26" s="20">
        <f>+'2015 Hourly Load - RC2016'!S26/'2015 Hourly Load - RC2016'!$C$7</f>
        <v>0.55574596991679392</v>
      </c>
      <c r="T26" s="20">
        <f>+'2015 Hourly Load - RC2016'!T26/'2015 Hourly Load - RC2016'!$C$7</f>
        <v>0.63361717823603292</v>
      </c>
      <c r="U26" s="20">
        <f>+'2015 Hourly Load - RC2016'!U26/'2015 Hourly Load - RC2016'!$C$7</f>
        <v>0.64859588111088085</v>
      </c>
      <c r="V26" s="20">
        <f>+'2015 Hourly Load - RC2016'!V26/'2015 Hourly Load - RC2016'!$C$7</f>
        <v>0.64516702141663851</v>
      </c>
      <c r="W26" s="20">
        <f>+'2015 Hourly Load - RC2016'!W26/'2015 Hourly Load - RC2016'!$C$7</f>
        <v>0.6242780472267152</v>
      </c>
      <c r="X26" s="20">
        <f>+'2015 Hourly Load - RC2016'!X26/'2015 Hourly Load - RC2016'!$C$7</f>
        <v>0.59057596575830751</v>
      </c>
      <c r="Y26" s="20">
        <f>+'2015 Hourly Load - RC2016'!Y26/'2015 Hourly Load - RC2016'!$C$7</f>
        <v>0.55303897542133951</v>
      </c>
      <c r="AA26" s="21">
        <f t="shared" si="0"/>
        <v>0.64859588111088085</v>
      </c>
    </row>
    <row r="27" spans="1:27" x14ac:dyDescent="0.2">
      <c r="A27" s="17">
        <f>IF('2015 Hourly Load - RC2016'!A27="","",+'2015 Hourly Load - RC2016'!A27)</f>
        <v>42021</v>
      </c>
      <c r="B27" s="20">
        <f>+'2015 Hourly Load - RC2016'!B27/'2015 Hourly Load - RC2016'!$C$7</f>
        <v>0.5265104293658861</v>
      </c>
      <c r="C27" s="20">
        <f>+'2015 Hourly Load - RC2016'!C27/'2015 Hourly Load - RC2016'!$C$7</f>
        <v>0.51604338398346239</v>
      </c>
      <c r="D27" s="20">
        <f>+'2015 Hourly Load - RC2016'!D27/'2015 Hourly Load - RC2016'!$C$7</f>
        <v>0.51757734753088647</v>
      </c>
      <c r="E27" s="20">
        <f>+'2015 Hourly Load - RC2016'!E27/'2015 Hourly Load - RC2016'!$C$7</f>
        <v>0.5265104293658861</v>
      </c>
      <c r="F27" s="20">
        <f>+'2015 Hourly Load - RC2016'!F27/'2015 Hourly Load - RC2016'!$C$7</f>
        <v>0.54640683890747621</v>
      </c>
      <c r="G27" s="20">
        <f>+'2015 Hourly Load - RC2016'!G27/'2015 Hourly Load - RC2016'!$C$7</f>
        <v>0.59684716967277707</v>
      </c>
      <c r="H27" s="20">
        <f>+'2015 Hourly Load - RC2016'!H27/'2015 Hourly Load - RC2016'!$C$7</f>
        <v>0.68604263829800038</v>
      </c>
      <c r="I27" s="20">
        <f>+'2015 Hourly Load - RC2016'!I27/'2015 Hourly Load - RC2016'!$C$7</f>
        <v>0.73995694533246781</v>
      </c>
      <c r="J27" s="20">
        <f>+'2015 Hourly Load - RC2016'!J27/'2015 Hourly Load - RC2016'!$C$7</f>
        <v>0.73228712759534687</v>
      </c>
      <c r="K27" s="20">
        <f>+'2015 Hourly Load - RC2016'!K27/'2015 Hourly Load - RC2016'!$C$7</f>
        <v>0.69407338863451518</v>
      </c>
      <c r="L27" s="20">
        <f>+'2015 Hourly Load - RC2016'!L27/'2015 Hourly Load - RC2016'!$C$7</f>
        <v>0.65197962423019884</v>
      </c>
      <c r="M27" s="20">
        <f>+'2015 Hourly Load - RC2016'!M27/'2015 Hourly Load - RC2016'!$C$7</f>
        <v>0.60880306202770074</v>
      </c>
      <c r="N27" s="20">
        <f>+'2015 Hourly Load - RC2016'!N27/'2015 Hourly Load - RC2016'!$C$7</f>
        <v>0.57293538496292962</v>
      </c>
      <c r="O27" s="20">
        <f>+'2015 Hourly Load - RC2016'!O27/'2015 Hourly Load - RC2016'!$C$7</f>
        <v>0.54392542728664295</v>
      </c>
      <c r="P27" s="20">
        <f>+'2015 Hourly Load - RC2016'!P27/'2015 Hourly Load - RC2016'!$C$7</f>
        <v>0.52362296857073476</v>
      </c>
      <c r="Q27" s="20">
        <f>+'2015 Hourly Load - RC2016'!Q27/'2015 Hourly Load - RC2016'!$C$7</f>
        <v>0.51243405798952313</v>
      </c>
      <c r="R27" s="20">
        <f>+'2015 Hourly Load - RC2016'!R27/'2015 Hourly Load - RC2016'!$C$7</f>
        <v>0.51446430386111397</v>
      </c>
      <c r="S27" s="20">
        <f>+'2015 Hourly Load - RC2016'!S27/'2015 Hourly Load - RC2016'!$C$7</f>
        <v>0.54613613945793071</v>
      </c>
      <c r="T27" s="20">
        <f>+'2015 Hourly Load - RC2016'!T27/'2015 Hourly Load - RC2016'!$C$7</f>
        <v>0.59707275254739822</v>
      </c>
      <c r="U27" s="20">
        <f>+'2015 Hourly Load - RC2016'!U27/'2015 Hourly Load - RC2016'!$C$7</f>
        <v>0.5933731934036105</v>
      </c>
      <c r="V27" s="20">
        <f>+'2015 Hourly Load - RC2016'!V27/'2015 Hourly Load - RC2016'!$C$7</f>
        <v>0.58137218447376249</v>
      </c>
      <c r="W27" s="20">
        <f>+'2015 Hourly Load - RC2016'!W27/'2015 Hourly Load - RC2016'!$C$7</f>
        <v>0.55764086606361207</v>
      </c>
      <c r="X27" s="20">
        <f>+'2015 Hourly Load - RC2016'!X27/'2015 Hourly Load - RC2016'!$C$7</f>
        <v>0.53025510508459806</v>
      </c>
      <c r="Y27" s="20">
        <f>+'2015 Hourly Load - RC2016'!Y27/'2015 Hourly Load - RC2016'!$C$7</f>
        <v>0.49709442251528135</v>
      </c>
      <c r="AA27" s="21">
        <f t="shared" si="0"/>
        <v>0.73995694533246781</v>
      </c>
    </row>
    <row r="28" spans="1:27" x14ac:dyDescent="0.2">
      <c r="A28" s="17">
        <f>IF('2015 Hourly Load - RC2016'!A28="","",+'2015 Hourly Load - RC2016'!A28)</f>
        <v>42022</v>
      </c>
      <c r="B28" s="20">
        <f>+'2015 Hourly Load - RC2016'!B28/'2015 Hourly Load - RC2016'!$C$7</f>
        <v>0.46524212061876763</v>
      </c>
      <c r="C28" s="20">
        <f>+'2015 Hourly Load - RC2016'!C28/'2015 Hourly Load - RC2016'!$C$7</f>
        <v>0.45107551609255608</v>
      </c>
      <c r="D28" s="20">
        <f>+'2015 Hourly Load - RC2016'!D28/'2015 Hourly Load - RC2016'!$C$7</f>
        <v>0.44687967462460171</v>
      </c>
      <c r="E28" s="20">
        <f>+'2015 Hourly Load - RC2016'!E28/'2015 Hourly Load - RC2016'!$C$7</f>
        <v>0.44868433762157139</v>
      </c>
      <c r="F28" s="20">
        <f>+'2015 Hourly Load - RC2016'!F28/'2015 Hourly Load - RC2016'!$C$7</f>
        <v>0.4585197509550557</v>
      </c>
      <c r="G28" s="20">
        <f>+'2015 Hourly Load - RC2016'!G28/'2015 Hourly Load - RC2016'!$C$7</f>
        <v>0.48098780526732748</v>
      </c>
      <c r="H28" s="20">
        <f>+'2015 Hourly Load - RC2016'!H28/'2015 Hourly Load - RC2016'!$C$7</f>
        <v>0.51897596135353796</v>
      </c>
      <c r="I28" s="20">
        <f>+'2015 Hourly Load - RC2016'!I28/'2015 Hourly Load - RC2016'!$C$7</f>
        <v>0.56747627939709644</v>
      </c>
      <c r="J28" s="20">
        <f>+'2015 Hourly Load - RC2016'!J28/'2015 Hourly Load - RC2016'!$C$7</f>
        <v>0.60009556306732237</v>
      </c>
      <c r="K28" s="20">
        <f>+'2015 Hourly Load - RC2016'!K28/'2015 Hourly Load - RC2016'!$C$7</f>
        <v>0.60370488906126152</v>
      </c>
      <c r="L28" s="20">
        <f>+'2015 Hourly Load - RC2016'!L28/'2015 Hourly Load - RC2016'!$C$7</f>
        <v>0.59238062875527719</v>
      </c>
      <c r="M28" s="20">
        <f>+'2015 Hourly Load - RC2016'!M28/'2015 Hourly Load - RC2016'!$C$7</f>
        <v>0.56914559266929343</v>
      </c>
      <c r="N28" s="20">
        <f>+'2015 Hourly Load - RC2016'!N28/'2015 Hourly Load - RC2016'!$C$7</f>
        <v>0.5446924090603551</v>
      </c>
      <c r="O28" s="20">
        <f>+'2015 Hourly Load - RC2016'!O28/'2015 Hourly Load - RC2016'!$C$7</f>
        <v>0.52272063707224992</v>
      </c>
      <c r="P28" s="20">
        <f>+'2015 Hourly Load - RC2016'!P28/'2015 Hourly Load - RC2016'!$C$7</f>
        <v>0.503230276704978</v>
      </c>
      <c r="Q28" s="20">
        <f>+'2015 Hourly Load - RC2016'!Q28/'2015 Hourly Load - RC2016'!$C$7</f>
        <v>0.49262788159778154</v>
      </c>
      <c r="R28" s="20">
        <f>+'2015 Hourly Load - RC2016'!R28/'2015 Hourly Load - RC2016'!$C$7</f>
        <v>0.49276323132255428</v>
      </c>
      <c r="S28" s="20">
        <f>+'2015 Hourly Load - RC2016'!S28/'2015 Hourly Load - RC2016'!$C$7</f>
        <v>0.52078062435050754</v>
      </c>
      <c r="T28" s="20">
        <f>+'2015 Hourly Load - RC2016'!T28/'2015 Hourly Load - RC2016'!$C$7</f>
        <v>0.5825000988468686</v>
      </c>
      <c r="U28" s="20">
        <f>+'2015 Hourly Load - RC2016'!U28/'2015 Hourly Load - RC2016'!$C$7</f>
        <v>0.59332807682868627</v>
      </c>
      <c r="V28" s="20">
        <f>+'2015 Hourly Load - RC2016'!V28/'2015 Hourly Load - RC2016'!$C$7</f>
        <v>0.59328296025376204</v>
      </c>
      <c r="W28" s="20">
        <f>+'2015 Hourly Load - RC2016'!W28/'2015 Hourly Load - RC2016'!$C$7</f>
        <v>0.58841037016194409</v>
      </c>
      <c r="X28" s="20">
        <f>+'2015 Hourly Load - RC2016'!X28/'2015 Hourly Load - RC2016'!$C$7</f>
        <v>0.57550702973361123</v>
      </c>
      <c r="Y28" s="20">
        <f>+'2015 Hourly Load - RC2016'!Y28/'2015 Hourly Load - RC2016'!$C$7</f>
        <v>0.55705435058959696</v>
      </c>
      <c r="AA28" s="21">
        <f t="shared" si="0"/>
        <v>0.60370488906126152</v>
      </c>
    </row>
    <row r="29" spans="1:27" x14ac:dyDescent="0.2">
      <c r="A29" s="17">
        <f>IF('2015 Hourly Load - RC2016'!A29="","",+'2015 Hourly Load - RC2016'!A29)</f>
        <v>42023</v>
      </c>
      <c r="B29" s="20">
        <f>+'2015 Hourly Load - RC2016'!B29/'2015 Hourly Load - RC2016'!$C$7</f>
        <v>0.54383519413679449</v>
      </c>
      <c r="C29" s="20">
        <f>+'2015 Hourly Load - RC2016'!C29/'2015 Hourly Load - RC2016'!$C$7</f>
        <v>0.53932353664437038</v>
      </c>
      <c r="D29" s="20">
        <f>+'2015 Hourly Load - RC2016'!D29/'2015 Hourly Load - RC2016'!$C$7</f>
        <v>0.54279751291353695</v>
      </c>
      <c r="E29" s="20">
        <f>+'2015 Hourly Load - RC2016'!E29/'2015 Hourly Load - RC2016'!$C$7</f>
        <v>0.55312920857118797</v>
      </c>
      <c r="F29" s="20">
        <f>+'2015 Hourly Load - RC2016'!F29/'2015 Hourly Load - RC2016'!$C$7</f>
        <v>0.56973210814330855</v>
      </c>
      <c r="G29" s="20">
        <f>+'2015 Hourly Load - RC2016'!G29/'2015 Hourly Load - RC2016'!$C$7</f>
        <v>0.59657647022323157</v>
      </c>
      <c r="H29" s="20">
        <f>+'2015 Hourly Load - RC2016'!H29/'2015 Hourly Load - RC2016'!$C$7</f>
        <v>0.63817395230338125</v>
      </c>
      <c r="I29" s="20">
        <f>+'2015 Hourly Load - RC2016'!I29/'2015 Hourly Load - RC2016'!$C$7</f>
        <v>0.68834358361913661</v>
      </c>
      <c r="J29" s="20">
        <f>+'2015 Hourly Load - RC2016'!J29/'2015 Hourly Load - RC2016'!$C$7</f>
        <v>0.71699260869602932</v>
      </c>
      <c r="K29" s="20">
        <f>+'2015 Hourly Load - RC2016'!K29/'2015 Hourly Load - RC2016'!$C$7</f>
        <v>0.69465990410853029</v>
      </c>
      <c r="L29" s="20">
        <f>+'2015 Hourly Load - RC2016'!L29/'2015 Hourly Load - RC2016'!$C$7</f>
        <v>0.64588888661542643</v>
      </c>
      <c r="M29" s="20">
        <f>+'2015 Hourly Load - RC2016'!M29/'2015 Hourly Load - RC2016'!$C$7</f>
        <v>0.59833601664527702</v>
      </c>
      <c r="N29" s="20">
        <f>+'2015 Hourly Load - RC2016'!N29/'2015 Hourly Load - RC2016'!$C$7</f>
        <v>0.56034786055906649</v>
      </c>
      <c r="O29" s="20">
        <f>+'2015 Hourly Load - RC2016'!O29/'2015 Hourly Load - RC2016'!$C$7</f>
        <v>0.53237558410603736</v>
      </c>
      <c r="P29" s="20">
        <f>+'2015 Hourly Load - RC2016'!P29/'2015 Hourly Load - RC2016'!$C$7</f>
        <v>0.5098624132188414</v>
      </c>
      <c r="Q29" s="20">
        <f>+'2015 Hourly Load - RC2016'!Q29/'2015 Hourly Load - RC2016'!$C$7</f>
        <v>0.49172555009929675</v>
      </c>
      <c r="R29" s="20">
        <f>+'2015 Hourly Load - RC2016'!R29/'2015 Hourly Load - RC2016'!$C$7</f>
        <v>0.48631156110838791</v>
      </c>
      <c r="S29" s="20">
        <f>+'2015 Hourly Load - RC2016'!S29/'2015 Hourly Load - RC2016'!$C$7</f>
        <v>0.50196701260709931</v>
      </c>
      <c r="T29" s="20">
        <f>+'2015 Hourly Load - RC2016'!T29/'2015 Hourly Load - RC2016'!$C$7</f>
        <v>0.55619713566603635</v>
      </c>
      <c r="U29" s="20">
        <f>+'2015 Hourly Load - RC2016'!U29/'2015 Hourly Load - RC2016'!$C$7</f>
        <v>0.55276827597179401</v>
      </c>
      <c r="V29" s="20">
        <f>+'2015 Hourly Load - RC2016'!V29/'2015 Hourly Load - RC2016'!$C$7</f>
        <v>0.53963935266884011</v>
      </c>
      <c r="W29" s="20">
        <f>+'2015 Hourly Load - RC2016'!W29/'2015 Hourly Load - RC2016'!$C$7</f>
        <v>0.51302057346353824</v>
      </c>
      <c r="X29" s="20">
        <f>+'2015 Hourly Load - RC2016'!X29/'2015 Hourly Load - RC2016'!$C$7</f>
        <v>0.48590551193406972</v>
      </c>
      <c r="Y29" s="20">
        <f>+'2015 Hourly Load - RC2016'!Y29/'2015 Hourly Load - RC2016'!$C$7</f>
        <v>0.44773688954816232</v>
      </c>
      <c r="AA29" s="21">
        <f t="shared" si="0"/>
        <v>0.71699260869602932</v>
      </c>
    </row>
    <row r="30" spans="1:27" x14ac:dyDescent="0.2">
      <c r="A30" s="17">
        <f>IF('2015 Hourly Load - RC2016'!A30="","",+'2015 Hourly Load - RC2016'!A30)</f>
        <v>42024</v>
      </c>
      <c r="B30" s="20">
        <f>+'2015 Hourly Load - RC2016'!B30/'2015 Hourly Load - RC2016'!$C$7</f>
        <v>0.41980972967005747</v>
      </c>
      <c r="C30" s="20">
        <f>+'2015 Hourly Load - RC2016'!C30/'2015 Hourly Load - RC2016'!$C$7</f>
        <v>0.40659057321725506</v>
      </c>
      <c r="D30" s="20">
        <f>+'2015 Hourly Load - RC2016'!D30/'2015 Hourly Load - RC2016'!$C$7</f>
        <v>0.40356776269733086</v>
      </c>
      <c r="E30" s="20">
        <f>+'2015 Hourly Load - RC2016'!E30/'2015 Hourly Load - RC2016'!$C$7</f>
        <v>0.40740267156589133</v>
      </c>
      <c r="F30" s="20">
        <f>+'2015 Hourly Load - RC2016'!F30/'2015 Hourly Load - RC2016'!$C$7</f>
        <v>0.42341905566399674</v>
      </c>
      <c r="G30" s="20">
        <f>+'2015 Hourly Load - RC2016'!G30/'2015 Hourly Load - RC2016'!$C$7</f>
        <v>0.45522624098558623</v>
      </c>
      <c r="H30" s="20">
        <f>+'2015 Hourly Load - RC2016'!H30/'2015 Hourly Load - RC2016'!$C$7</f>
        <v>0.50742611817293237</v>
      </c>
      <c r="I30" s="20">
        <f>+'2015 Hourly Load - RC2016'!I30/'2015 Hourly Load - RC2016'!$C$7</f>
        <v>0.55660318484035454</v>
      </c>
      <c r="J30" s="20">
        <f>+'2015 Hourly Load - RC2016'!J30/'2015 Hourly Load - RC2016'!$C$7</f>
        <v>0.57446934851035369</v>
      </c>
      <c r="K30" s="20">
        <f>+'2015 Hourly Load - RC2016'!K30/'2015 Hourly Load - RC2016'!$C$7</f>
        <v>0.56643859817383901</v>
      </c>
      <c r="L30" s="20">
        <f>+'2015 Hourly Load - RC2016'!L30/'2015 Hourly Load - RC2016'!$C$7</f>
        <v>0.55552038704217277</v>
      </c>
      <c r="M30" s="20">
        <f>+'2015 Hourly Load - RC2016'!M30/'2015 Hourly Load - RC2016'!$C$7</f>
        <v>0.54500822508482472</v>
      </c>
      <c r="N30" s="20">
        <f>+'2015 Hourly Load - RC2016'!N30/'2015 Hourly Load - RC2016'!$C$7</f>
        <v>0.53260116698065862</v>
      </c>
      <c r="O30" s="20">
        <f>+'2015 Hourly Load - RC2016'!O30/'2015 Hourly Load - RC2016'!$C$7</f>
        <v>0.52303645309671964</v>
      </c>
      <c r="P30" s="20">
        <f>+'2015 Hourly Load - RC2016'!P30/'2015 Hourly Load - RC2016'!$C$7</f>
        <v>0.51572756795899266</v>
      </c>
      <c r="Q30" s="20">
        <f>+'2015 Hourly Load - RC2016'!Q30/'2015 Hourly Load - RC2016'!$C$7</f>
        <v>0.51166707621581098</v>
      </c>
      <c r="R30" s="20">
        <f>+'2015 Hourly Load - RC2016'!R30/'2015 Hourly Load - RC2016'!$C$7</f>
        <v>0.5123889414145989</v>
      </c>
      <c r="S30" s="20">
        <f>+'2015 Hourly Load - RC2016'!S30/'2015 Hourly Load - RC2016'!$C$7</f>
        <v>0.52966858961058294</v>
      </c>
      <c r="T30" s="20">
        <f>+'2015 Hourly Load - RC2016'!T30/'2015 Hourly Load - RC2016'!$C$7</f>
        <v>0.57830425737891422</v>
      </c>
      <c r="U30" s="20">
        <f>+'2015 Hourly Load - RC2016'!U30/'2015 Hourly Load - RC2016'!$C$7</f>
        <v>0.57442423193542946</v>
      </c>
      <c r="V30" s="20">
        <f>+'2015 Hourly Load - RC2016'!V30/'2015 Hourly Load - RC2016'!$C$7</f>
        <v>0.54893336710323359</v>
      </c>
      <c r="W30" s="20">
        <f>+'2015 Hourly Load - RC2016'!W30/'2015 Hourly Load - RC2016'!$C$7</f>
        <v>0.51157684306596252</v>
      </c>
      <c r="X30" s="20">
        <f>+'2015 Hourly Load - RC2016'!X30/'2015 Hourly Load - RC2016'!$C$7</f>
        <v>0.4655579366432373</v>
      </c>
      <c r="Y30" s="20">
        <f>+'2015 Hourly Load - RC2016'!Y30/'2015 Hourly Load - RC2016'!$C$7</f>
        <v>0.41620040367611821</v>
      </c>
      <c r="AA30" s="21">
        <f t="shared" si="0"/>
        <v>0.57830425737891422</v>
      </c>
    </row>
    <row r="31" spans="1:27" x14ac:dyDescent="0.2">
      <c r="A31" s="17">
        <f>IF('2015 Hourly Load - RC2016'!A31="","",+'2015 Hourly Load - RC2016'!A31)</f>
        <v>42025</v>
      </c>
      <c r="B31" s="20">
        <f>+'2015 Hourly Load - RC2016'!B31/'2015 Hourly Load - RC2016'!$C$7</f>
        <v>0.37902434593854406</v>
      </c>
      <c r="C31" s="20">
        <f>+'2015 Hourly Load - RC2016'!C31/'2015 Hourly Load - RC2016'!$C$7</f>
        <v>0.3595339855712722</v>
      </c>
      <c r="D31" s="20">
        <f>+'2015 Hourly Load - RC2016'!D31/'2015 Hourly Load - RC2016'!$C$7</f>
        <v>0.35150323523475741</v>
      </c>
      <c r="E31" s="20">
        <f>+'2015 Hourly Load - RC2016'!E31/'2015 Hourly Load - RC2016'!$C$7</f>
        <v>0.35145811865983312</v>
      </c>
      <c r="F31" s="20">
        <f>+'2015 Hourly Load - RC2016'!F31/'2015 Hourly Load - RC2016'!$C$7</f>
        <v>0.36057166679452979</v>
      </c>
      <c r="G31" s="20">
        <f>+'2015 Hourly Load - RC2016'!G31/'2015 Hourly Load - RC2016'!$C$7</f>
        <v>0.3973416753577857</v>
      </c>
      <c r="H31" s="20">
        <f>+'2015 Hourly Load - RC2016'!H31/'2015 Hourly Load - RC2016'!$C$7</f>
        <v>0.4684453974383887</v>
      </c>
      <c r="I31" s="20">
        <f>+'2015 Hourly Load - RC2016'!I31/'2015 Hourly Load - RC2016'!$C$7</f>
        <v>0.51004287951853844</v>
      </c>
      <c r="J31" s="20">
        <f>+'2015 Hourly Load - RC2016'!J31/'2015 Hourly Load - RC2016'!$C$7</f>
        <v>0.51902107792846219</v>
      </c>
      <c r="K31" s="20">
        <f>+'2015 Hourly Load - RC2016'!K31/'2015 Hourly Load - RC2016'!$C$7</f>
        <v>0.52177318899884084</v>
      </c>
      <c r="L31" s="20">
        <f>+'2015 Hourly Load - RC2016'!L31/'2015 Hourly Load - RC2016'!$C$7</f>
        <v>0.52457041664414372</v>
      </c>
      <c r="M31" s="20">
        <f>+'2015 Hourly Load - RC2016'!M31/'2015 Hourly Load - RC2016'!$C$7</f>
        <v>0.52448018349429526</v>
      </c>
      <c r="N31" s="20">
        <f>+'2015 Hourly Load - RC2016'!N31/'2015 Hourly Load - RC2016'!$C$7</f>
        <v>0.5233973856961136</v>
      </c>
      <c r="O31" s="20">
        <f>+'2015 Hourly Load - RC2016'!O31/'2015 Hourly Load - RC2016'!$C$7</f>
        <v>0.51856991217921977</v>
      </c>
      <c r="P31" s="20">
        <f>+'2015 Hourly Load - RC2016'!P31/'2015 Hourly Load - RC2016'!$C$7</f>
        <v>0.51432895413634117</v>
      </c>
      <c r="Q31" s="20">
        <f>+'2015 Hourly Load - RC2016'!Q31/'2015 Hourly Load - RC2016'!$C$7</f>
        <v>0.50999776294361421</v>
      </c>
      <c r="R31" s="20">
        <f>+'2015 Hourly Load - RC2016'!R31/'2015 Hourly Load - RC2016'!$C$7</f>
        <v>0.51166707621581098</v>
      </c>
      <c r="S31" s="20">
        <f>+'2015 Hourly Load - RC2016'!S31/'2015 Hourly Load - RC2016'!$C$7</f>
        <v>0.53427048025285551</v>
      </c>
      <c r="T31" s="20">
        <f>+'2015 Hourly Load - RC2016'!T31/'2015 Hourly Load - RC2016'!$C$7</f>
        <v>0.57875542312815653</v>
      </c>
      <c r="U31" s="20">
        <f>+'2015 Hourly Load - RC2016'!U31/'2015 Hourly Load - RC2016'!$C$7</f>
        <v>0.57713122643088388</v>
      </c>
      <c r="V31" s="20">
        <f>+'2015 Hourly Load - RC2016'!V31/'2015 Hourly Load - RC2016'!$C$7</f>
        <v>0.55312920857118797</v>
      </c>
      <c r="W31" s="20">
        <f>+'2015 Hourly Load - RC2016'!W31/'2015 Hourly Load - RC2016'!$C$7</f>
        <v>0.51473500331065936</v>
      </c>
      <c r="X31" s="20">
        <f>+'2015 Hourly Load - RC2016'!X31/'2015 Hourly Load - RC2016'!$C$7</f>
        <v>0.46925749578702503</v>
      </c>
      <c r="Y31" s="20">
        <f>+'2015 Hourly Load - RC2016'!Y31/'2015 Hourly Load - RC2016'!$C$7</f>
        <v>0.4227423070401331</v>
      </c>
      <c r="AA31" s="21">
        <f t="shared" si="0"/>
        <v>0.57875542312815653</v>
      </c>
    </row>
    <row r="32" spans="1:27" x14ac:dyDescent="0.2">
      <c r="A32" s="17">
        <f>IF('2015 Hourly Load - RC2016'!A32="","",+'2015 Hourly Load - RC2016'!A32)</f>
        <v>42026</v>
      </c>
      <c r="B32" s="20">
        <f>+'2015 Hourly Load - RC2016'!B32/'2015 Hourly Load - RC2016'!$C$7</f>
        <v>0.38601741505180132</v>
      </c>
      <c r="C32" s="20">
        <f>+'2015 Hourly Load - RC2016'!C32/'2015 Hourly Load - RC2016'!$C$7</f>
        <v>0.37221174312498378</v>
      </c>
      <c r="D32" s="20">
        <f>+'2015 Hourly Load - RC2016'!D32/'2015 Hourly Load - RC2016'!$C$7</f>
        <v>0.36995591437877173</v>
      </c>
      <c r="E32" s="20">
        <f>+'2015 Hourly Load - RC2016'!E32/'2015 Hourly Load - RC2016'!$C$7</f>
        <v>0.37699410006695327</v>
      </c>
      <c r="F32" s="20">
        <f>+'2015 Hourly Load - RC2016'!F32/'2015 Hourly Load - RC2016'!$C$7</f>
        <v>0.39792819083180087</v>
      </c>
      <c r="G32" s="20">
        <f>+'2015 Hourly Load - RC2016'!G32/'2015 Hourly Load - RC2016'!$C$7</f>
        <v>0.44954155254513189</v>
      </c>
      <c r="H32" s="20">
        <f>+'2015 Hourly Load - RC2016'!H32/'2015 Hourly Load - RC2016'!$C$7</f>
        <v>0.54130866594103699</v>
      </c>
      <c r="I32" s="20">
        <f>+'2015 Hourly Load - RC2016'!I32/'2015 Hourly Load - RC2016'!$C$7</f>
        <v>0.59869694924467087</v>
      </c>
      <c r="J32" s="20">
        <f>+'2015 Hourly Load - RC2016'!J32/'2015 Hourly Load - RC2016'!$C$7</f>
        <v>0.59016991658398943</v>
      </c>
      <c r="K32" s="20">
        <f>+'2015 Hourly Load - RC2016'!K32/'2015 Hourly Load - RC2016'!$C$7</f>
        <v>0.60072719511626171</v>
      </c>
      <c r="L32" s="20">
        <f>+'2015 Hourly Load - RC2016'!L32/'2015 Hourly Load - RC2016'!$C$7</f>
        <v>0.59328296025376204</v>
      </c>
      <c r="M32" s="20">
        <f>+'2015 Hourly Load - RC2016'!M32/'2015 Hourly Load - RC2016'!$C$7</f>
        <v>0.57834937395383845</v>
      </c>
      <c r="N32" s="20">
        <f>+'2015 Hourly Load - RC2016'!N32/'2015 Hourly Load - RC2016'!$C$7</f>
        <v>0.56129530863247556</v>
      </c>
      <c r="O32" s="20">
        <f>+'2015 Hourly Load - RC2016'!O32/'2015 Hourly Load - RC2016'!$C$7</f>
        <v>0.5414440156658098</v>
      </c>
      <c r="P32" s="20">
        <f>+'2015 Hourly Load - RC2016'!P32/'2015 Hourly Load - RC2016'!$C$7</f>
        <v>0.52745787743929518</v>
      </c>
      <c r="Q32" s="20">
        <f>+'2015 Hourly Load - RC2016'!Q32/'2015 Hourly Load - RC2016'!$C$7</f>
        <v>0.51987829285202269</v>
      </c>
      <c r="R32" s="20">
        <f>+'2015 Hourly Load - RC2016'!R32/'2015 Hourly Load - RC2016'!$C$7</f>
        <v>0.52506669896831037</v>
      </c>
      <c r="S32" s="20">
        <f>+'2015 Hourly Load - RC2016'!S32/'2015 Hourly Load - RC2016'!$C$7</f>
        <v>0.56007716110952099</v>
      </c>
      <c r="T32" s="20">
        <f>+'2015 Hourly Load - RC2016'!T32/'2015 Hourly Load - RC2016'!$C$7</f>
        <v>0.63731673737982064</v>
      </c>
      <c r="U32" s="20">
        <f>+'2015 Hourly Load - RC2016'!U32/'2015 Hourly Load - RC2016'!$C$7</f>
        <v>0.65847641101928944</v>
      </c>
      <c r="V32" s="20">
        <f>+'2015 Hourly Load - RC2016'!V32/'2015 Hourly Load - RC2016'!$C$7</f>
        <v>0.6578447789703501</v>
      </c>
      <c r="W32" s="20">
        <f>+'2015 Hourly Load - RC2016'!W32/'2015 Hourly Load - RC2016'!$C$7</f>
        <v>0.63758743682936614</v>
      </c>
      <c r="X32" s="20">
        <f>+'2015 Hourly Load - RC2016'!X32/'2015 Hourly Load - RC2016'!$C$7</f>
        <v>0.60591560123254928</v>
      </c>
      <c r="Y32" s="20">
        <f>+'2015 Hourly Load - RC2016'!Y32/'2015 Hourly Load - RC2016'!$C$7</f>
        <v>0.56806279487111155</v>
      </c>
      <c r="AA32" s="21">
        <f t="shared" si="0"/>
        <v>0.65847641101928944</v>
      </c>
    </row>
    <row r="33" spans="1:27" x14ac:dyDescent="0.2">
      <c r="A33" s="17">
        <f>IF('2015 Hourly Load - RC2016'!A33="","",+'2015 Hourly Load - RC2016'!A33)</f>
        <v>42027</v>
      </c>
      <c r="B33" s="20">
        <f>+'2015 Hourly Load - RC2016'!B33/'2015 Hourly Load - RC2016'!$C$7</f>
        <v>0.54532404110929433</v>
      </c>
      <c r="C33" s="20">
        <f>+'2015 Hourly Load - RC2016'!C33/'2015 Hourly Load - RC2016'!$C$7</f>
        <v>0.53981981896853704</v>
      </c>
      <c r="D33" s="20">
        <f>+'2015 Hourly Load - RC2016'!D33/'2015 Hourly Load - RC2016'!$C$7</f>
        <v>0.54563985713376417</v>
      </c>
      <c r="E33" s="20">
        <f>+'2015 Hourly Load - RC2016'!E33/'2015 Hourly Load - RC2016'!$C$7</f>
        <v>0.55858831413702115</v>
      </c>
      <c r="F33" s="20">
        <f>+'2015 Hourly Load - RC2016'!F33/'2015 Hourly Load - RC2016'!$C$7</f>
        <v>0.58259033199671706</v>
      </c>
      <c r="G33" s="20">
        <f>+'2015 Hourly Load - RC2016'!G33/'2015 Hourly Load - RC2016'!$C$7</f>
        <v>0.64137722912300232</v>
      </c>
      <c r="H33" s="20">
        <f>+'2015 Hourly Load - RC2016'!H33/'2015 Hourly Load - RC2016'!$C$7</f>
        <v>0.74099462655572534</v>
      </c>
      <c r="I33" s="20">
        <f>+'2015 Hourly Load - RC2016'!I33/'2015 Hourly Load - RC2016'!$C$7</f>
        <v>0.78913401199988986</v>
      </c>
      <c r="J33" s="20">
        <f>+'2015 Hourly Load - RC2016'!J33/'2015 Hourly Load - RC2016'!$C$7</f>
        <v>0.76179336759580019</v>
      </c>
      <c r="K33" s="20">
        <f>+'2015 Hourly Load - RC2016'!K33/'2015 Hourly Load - RC2016'!$C$7</f>
        <v>0.71618051034739305</v>
      </c>
      <c r="L33" s="20">
        <f>+'2015 Hourly Load - RC2016'!L33/'2015 Hourly Load - RC2016'!$C$7</f>
        <v>0.67277836527027368</v>
      </c>
      <c r="M33" s="20">
        <f>+'2015 Hourly Load - RC2016'!M33/'2015 Hourly Load - RC2016'!$C$7</f>
        <v>0.6246840964010334</v>
      </c>
      <c r="N33" s="20">
        <f>+'2015 Hourly Load - RC2016'!N33/'2015 Hourly Load - RC2016'!$C$7</f>
        <v>0.5844852281435351</v>
      </c>
      <c r="O33" s="20">
        <f>+'2015 Hourly Load - RC2016'!O33/'2015 Hourly Load - RC2016'!$C$7</f>
        <v>0.55096361297482443</v>
      </c>
      <c r="P33" s="20">
        <f>+'2015 Hourly Load - RC2016'!P33/'2015 Hourly Load - RC2016'!$C$7</f>
        <v>0.52845044208762848</v>
      </c>
      <c r="Q33" s="20">
        <f>+'2015 Hourly Load - RC2016'!Q33/'2015 Hourly Load - RC2016'!$C$7</f>
        <v>0.51690059890702289</v>
      </c>
      <c r="R33" s="20">
        <f>+'2015 Hourly Load - RC2016'!R33/'2015 Hourly Load - RC2016'!$C$7</f>
        <v>0.51784804698043196</v>
      </c>
      <c r="S33" s="20">
        <f>+'2015 Hourly Load - RC2016'!S33/'2015 Hourly Load - RC2016'!$C$7</f>
        <v>0.54500822508482472</v>
      </c>
      <c r="T33" s="20">
        <f>+'2015 Hourly Load - RC2016'!T33/'2015 Hourly Load - RC2016'!$C$7</f>
        <v>0.60993097640080673</v>
      </c>
      <c r="U33" s="20">
        <f>+'2015 Hourly Load - RC2016'!U33/'2015 Hourly Load - RC2016'!$C$7</f>
        <v>0.62175151903095771</v>
      </c>
      <c r="V33" s="20">
        <f>+'2015 Hourly Load - RC2016'!V33/'2015 Hourly Load - RC2016'!$C$7</f>
        <v>0.61191610569747334</v>
      </c>
      <c r="W33" s="20">
        <f>+'2015 Hourly Load - RC2016'!W33/'2015 Hourly Load - RC2016'!$C$7</f>
        <v>0.58430476184383817</v>
      </c>
      <c r="X33" s="20">
        <f>+'2015 Hourly Load - RC2016'!X33/'2015 Hourly Load - RC2016'!$C$7</f>
        <v>0.54099284991656738</v>
      </c>
      <c r="Y33" s="20">
        <f>+'2015 Hourly Load - RC2016'!Y33/'2015 Hourly Load - RC2016'!$C$7</f>
        <v>0.49781628771406916</v>
      </c>
      <c r="AA33" s="21">
        <f t="shared" si="0"/>
        <v>0.78913401199988986</v>
      </c>
    </row>
    <row r="34" spans="1:27" x14ac:dyDescent="0.2">
      <c r="A34" s="17">
        <f>IF('2015 Hourly Load - RC2016'!A34="","",+'2015 Hourly Load - RC2016'!A34)</f>
        <v>42028</v>
      </c>
      <c r="B34" s="20">
        <f>+'2015 Hourly Load - RC2016'!B34/'2015 Hourly Load - RC2016'!$C$7</f>
        <v>0.46623468526710093</v>
      </c>
      <c r="C34" s="20">
        <f>+'2015 Hourly Load - RC2016'!C34/'2015 Hourly Load - RC2016'!$C$7</f>
        <v>0.45509089126081353</v>
      </c>
      <c r="D34" s="20">
        <f>+'2015 Hourly Load - RC2016'!D34/'2015 Hourly Load - RC2016'!$C$7</f>
        <v>0.45436902606202567</v>
      </c>
      <c r="E34" s="20">
        <f>+'2015 Hourly Load - RC2016'!E34/'2015 Hourly Load - RC2016'!$C$7</f>
        <v>0.46050488025172231</v>
      </c>
      <c r="F34" s="20">
        <f>+'2015 Hourly Load - RC2016'!F34/'2015 Hourly Load - RC2016'!$C$7</f>
        <v>0.47864174337126703</v>
      </c>
      <c r="G34" s="20">
        <f>+'2015 Hourly Load - RC2016'!G34/'2015 Hourly Load - RC2016'!$C$7</f>
        <v>0.52849555866255271</v>
      </c>
      <c r="H34" s="20">
        <f>+'2015 Hourly Load - RC2016'!H34/'2015 Hourly Load - RC2016'!$C$7</f>
        <v>0.61602171401557915</v>
      </c>
      <c r="I34" s="20">
        <f>+'2015 Hourly Load - RC2016'!I34/'2015 Hourly Load - RC2016'!$C$7</f>
        <v>0.66186015413860744</v>
      </c>
      <c r="J34" s="20">
        <f>+'2015 Hourly Load - RC2016'!J34/'2015 Hourly Load - RC2016'!$C$7</f>
        <v>0.66140898838936513</v>
      </c>
      <c r="K34" s="20">
        <f>+'2015 Hourly Load - RC2016'!K34/'2015 Hourly Load - RC2016'!$C$7</f>
        <v>0.64661075181421424</v>
      </c>
      <c r="L34" s="20">
        <f>+'2015 Hourly Load - RC2016'!L34/'2015 Hourly Load - RC2016'!$C$7</f>
        <v>0.62761667377110897</v>
      </c>
      <c r="M34" s="20">
        <f>+'2015 Hourly Load - RC2016'!M34/'2015 Hourly Load - RC2016'!$C$7</f>
        <v>0.60005044649239814</v>
      </c>
      <c r="N34" s="20">
        <f>+'2015 Hourly Load - RC2016'!N34/'2015 Hourly Load - RC2016'!$C$7</f>
        <v>0.57555214630853557</v>
      </c>
      <c r="O34" s="20">
        <f>+'2015 Hourly Load - RC2016'!O34/'2015 Hourly Load - RC2016'!$C$7</f>
        <v>0.55448270581891523</v>
      </c>
      <c r="P34" s="20">
        <f>+'2015 Hourly Load - RC2016'!P34/'2015 Hourly Load - RC2016'!$C$7</f>
        <v>0.53715794104800685</v>
      </c>
      <c r="Q34" s="20">
        <f>+'2015 Hourly Load - RC2016'!Q34/'2015 Hourly Load - RC2016'!$C$7</f>
        <v>0.52714206141482556</v>
      </c>
      <c r="R34" s="20">
        <f>+'2015 Hourly Load - RC2016'!R34/'2015 Hourly Load - RC2016'!$C$7</f>
        <v>0.5297588227604314</v>
      </c>
      <c r="S34" s="20">
        <f>+'2015 Hourly Load - RC2016'!S34/'2015 Hourly Load - RC2016'!$C$7</f>
        <v>0.55353525774550616</v>
      </c>
      <c r="T34" s="20">
        <f>+'2015 Hourly Load - RC2016'!T34/'2015 Hourly Load - RC2016'!$C$7</f>
        <v>0.60654723328148874</v>
      </c>
      <c r="U34" s="20">
        <f>+'2015 Hourly Load - RC2016'!U34/'2015 Hourly Load - RC2016'!$C$7</f>
        <v>0.60781049737936743</v>
      </c>
      <c r="V34" s="20">
        <f>+'2015 Hourly Load - RC2016'!V34/'2015 Hourly Load - RC2016'!$C$7</f>
        <v>0.59409505860239831</v>
      </c>
      <c r="W34" s="20">
        <f>+'2015 Hourly Load - RC2016'!W34/'2015 Hourly Load - RC2016'!$C$7</f>
        <v>0.57095025566626301</v>
      </c>
      <c r="X34" s="20">
        <f>+'2015 Hourly Load - RC2016'!X34/'2015 Hourly Load - RC2016'!$C$7</f>
        <v>0.54185006484012788</v>
      </c>
      <c r="Y34" s="20">
        <f>+'2015 Hourly Load - RC2016'!Y34/'2015 Hourly Load - RC2016'!$C$7</f>
        <v>0.50557633860103857</v>
      </c>
      <c r="AA34" s="21">
        <f t="shared" si="0"/>
        <v>0.66186015413860744</v>
      </c>
    </row>
    <row r="35" spans="1:27" x14ac:dyDescent="0.2">
      <c r="A35" s="17">
        <f>IF('2015 Hourly Load - RC2016'!A35="","",+'2015 Hourly Load - RC2016'!A35)</f>
        <v>42029</v>
      </c>
      <c r="B35" s="20">
        <f>+'2015 Hourly Load - RC2016'!B35/'2015 Hourly Load - RC2016'!$C$7</f>
        <v>0.47534823340179744</v>
      </c>
      <c r="C35" s="20">
        <f>+'2015 Hourly Load - RC2016'!C35/'2015 Hourly Load - RC2016'!$C$7</f>
        <v>0.46009883107740418</v>
      </c>
      <c r="D35" s="20">
        <f>+'2015 Hourly Load - RC2016'!D35/'2015 Hourly Load - RC2016'!$C$7</f>
        <v>0.45396297688770748</v>
      </c>
      <c r="E35" s="20">
        <f>+'2015 Hourly Load - RC2016'!E35/'2015 Hourly Load - RC2016'!$C$7</f>
        <v>0.45572252330975282</v>
      </c>
      <c r="F35" s="20">
        <f>+'2015 Hourly Load - RC2016'!F35/'2015 Hourly Load - RC2016'!$C$7</f>
        <v>0.46397885652088888</v>
      </c>
      <c r="G35" s="20">
        <f>+'2015 Hourly Load - RC2016'!G35/'2015 Hourly Load - RC2016'!$C$7</f>
        <v>0.48315340086369107</v>
      </c>
      <c r="H35" s="20">
        <f>+'2015 Hourly Load - RC2016'!H35/'2015 Hourly Load - RC2016'!$C$7</f>
        <v>0.5167652491822502</v>
      </c>
      <c r="I35" s="20">
        <f>+'2015 Hourly Load - RC2016'!I35/'2015 Hourly Load - RC2016'!$C$7</f>
        <v>0.55890413016149076</v>
      </c>
      <c r="J35" s="20">
        <f>+'2015 Hourly Load - RC2016'!J35/'2015 Hourly Load - RC2016'!$C$7</f>
        <v>0.59824578349542845</v>
      </c>
      <c r="K35" s="20">
        <f>+'2015 Hourly Load - RC2016'!K35/'2015 Hourly Load - RC2016'!$C$7</f>
        <v>0.59598995474921646</v>
      </c>
      <c r="L35" s="20">
        <f>+'2015 Hourly Load - RC2016'!L35/'2015 Hourly Load - RC2016'!$C$7</f>
        <v>0.57329631756232347</v>
      </c>
      <c r="M35" s="20">
        <f>+'2015 Hourly Load - RC2016'!M35/'2015 Hourly Load - RC2016'!$C$7</f>
        <v>0.54848220135399128</v>
      </c>
      <c r="N35" s="20">
        <f>+'2015 Hourly Load - RC2016'!N35/'2015 Hourly Load - RC2016'!$C$7</f>
        <v>0.5286309083873254</v>
      </c>
      <c r="O35" s="20">
        <f>+'2015 Hourly Load - RC2016'!O35/'2015 Hourly Load - RC2016'!$C$7</f>
        <v>0.51293034031368978</v>
      </c>
      <c r="P35" s="20">
        <f>+'2015 Hourly Load - RC2016'!P35/'2015 Hourly Load - RC2016'!$C$7</f>
        <v>0.50083909823399331</v>
      </c>
      <c r="Q35" s="20">
        <f>+'2015 Hourly Load - RC2016'!Q35/'2015 Hourly Load - RC2016'!$C$7</f>
        <v>0.49168043352437252</v>
      </c>
      <c r="R35" s="20">
        <f>+'2015 Hourly Load - RC2016'!R35/'2015 Hourly Load - RC2016'!$C$7</f>
        <v>0.48766505835611507</v>
      </c>
      <c r="S35" s="20">
        <f>+'2015 Hourly Load - RC2016'!S35/'2015 Hourly Load - RC2016'!$C$7</f>
        <v>0.49957583413611456</v>
      </c>
      <c r="T35" s="20">
        <f>+'2015 Hourly Load - RC2016'!T35/'2015 Hourly Load - RC2016'!$C$7</f>
        <v>0.54013563499300676</v>
      </c>
      <c r="U35" s="20">
        <f>+'2015 Hourly Load - RC2016'!U35/'2015 Hourly Load - RC2016'!$C$7</f>
        <v>0.53593979352505239</v>
      </c>
      <c r="V35" s="20">
        <f>+'2015 Hourly Load - RC2016'!V35/'2015 Hourly Load - RC2016'!$C$7</f>
        <v>0.51771269725565927</v>
      </c>
      <c r="W35" s="20">
        <f>+'2015 Hourly Load - RC2016'!W35/'2015 Hourly Load - RC2016'!$C$7</f>
        <v>0.49537999266816019</v>
      </c>
      <c r="X35" s="20">
        <f>+'2015 Hourly Load - RC2016'!X35/'2015 Hourly Load - RC2016'!$C$7</f>
        <v>0.46488118801937367</v>
      </c>
      <c r="Y35" s="20">
        <f>+'2015 Hourly Load - RC2016'!Y35/'2015 Hourly Load - RC2016'!$C$7</f>
        <v>0.43005119217786003</v>
      </c>
      <c r="AA35" s="21">
        <f t="shared" si="0"/>
        <v>0.59824578349542845</v>
      </c>
    </row>
    <row r="36" spans="1:27" x14ac:dyDescent="0.2">
      <c r="A36" s="17">
        <f>IF('2015 Hourly Load - RC2016'!A36="","",+'2015 Hourly Load - RC2016'!A36)</f>
        <v>42030</v>
      </c>
      <c r="B36" s="20">
        <f>+'2015 Hourly Load - RC2016'!B36/'2015 Hourly Load - RC2016'!$C$7</f>
        <v>0.40004866985324011</v>
      </c>
      <c r="C36" s="20">
        <f>+'2015 Hourly Load - RC2016'!C36/'2015 Hourly Load - RC2016'!$C$7</f>
        <v>0.38024249346149858</v>
      </c>
      <c r="D36" s="20">
        <f>+'2015 Hourly Load - RC2016'!D36/'2015 Hourly Load - RC2016'!$C$7</f>
        <v>0.37176057737574136</v>
      </c>
      <c r="E36" s="20">
        <f>+'2015 Hourly Load - RC2016'!E36/'2015 Hourly Load - RC2016'!$C$7</f>
        <v>0.3681512513818021</v>
      </c>
      <c r="F36" s="20">
        <f>+'2015 Hourly Load - RC2016'!F36/'2015 Hourly Load - RC2016'!$C$7</f>
        <v>0.37090336245218075</v>
      </c>
      <c r="G36" s="20">
        <f>+'2015 Hourly Load - RC2016'!G36/'2015 Hourly Load - RC2016'!$C$7</f>
        <v>0.38371646973066509</v>
      </c>
      <c r="H36" s="20">
        <f>+'2015 Hourly Load - RC2016'!H36/'2015 Hourly Load - RC2016'!$C$7</f>
        <v>0.40803430361483067</v>
      </c>
      <c r="I36" s="20">
        <f>+'2015 Hourly Load - RC2016'!I36/'2015 Hourly Load - RC2016'!$C$7</f>
        <v>0.44146568563369293</v>
      </c>
      <c r="J36" s="20">
        <f>+'2015 Hourly Load - RC2016'!J36/'2015 Hourly Load - RC2016'!$C$7</f>
        <v>0.48829669040505447</v>
      </c>
      <c r="K36" s="20">
        <f>+'2015 Hourly Load - RC2016'!K36/'2015 Hourly Load - RC2016'!$C$7</f>
        <v>0.51234382483967467</v>
      </c>
      <c r="L36" s="20">
        <f>+'2015 Hourly Load - RC2016'!L36/'2015 Hourly Load - RC2016'!$C$7</f>
        <v>0.52312668624656811</v>
      </c>
      <c r="M36" s="20">
        <f>+'2015 Hourly Load - RC2016'!M36/'2015 Hourly Load - RC2016'!$C$7</f>
        <v>0.52199877187346211</v>
      </c>
      <c r="N36" s="20">
        <f>+'2015 Hourly Load - RC2016'!N36/'2015 Hourly Load - RC2016'!$C$7</f>
        <v>0.52136713982452276</v>
      </c>
      <c r="O36" s="20">
        <f>+'2015 Hourly Load - RC2016'!O36/'2015 Hourly Load - RC2016'!$C$7</f>
        <v>0.52078062435050754</v>
      </c>
      <c r="P36" s="20">
        <f>+'2015 Hourly Load - RC2016'!P36/'2015 Hourly Load - RC2016'!$C$7</f>
        <v>0.51730664808134108</v>
      </c>
      <c r="Q36" s="20">
        <f>+'2015 Hourly Load - RC2016'!Q36/'2015 Hourly Load - RC2016'!$C$7</f>
        <v>0.51360708893755336</v>
      </c>
      <c r="R36" s="20">
        <f>+'2015 Hourly Load - RC2016'!R36/'2015 Hourly Load - RC2016'!$C$7</f>
        <v>0.51288522373876555</v>
      </c>
      <c r="S36" s="20">
        <f>+'2015 Hourly Load - RC2016'!S36/'2015 Hourly Load - RC2016'!$C$7</f>
        <v>0.52583368074202252</v>
      </c>
      <c r="T36" s="20">
        <f>+'2015 Hourly Load - RC2016'!T36/'2015 Hourly Load - RC2016'!$C$7</f>
        <v>0.56679953077323286</v>
      </c>
      <c r="U36" s="20">
        <f>+'2015 Hourly Load - RC2016'!U36/'2015 Hourly Load - RC2016'!$C$7</f>
        <v>0.56544603352550571</v>
      </c>
      <c r="V36" s="20">
        <f>+'2015 Hourly Load - RC2016'!V36/'2015 Hourly Load - RC2016'!$C$7</f>
        <v>0.54027098471777946</v>
      </c>
      <c r="W36" s="20">
        <f>+'2015 Hourly Load - RC2016'!W36/'2015 Hourly Load - RC2016'!$C$7</f>
        <v>0.50453865737778103</v>
      </c>
      <c r="X36" s="20">
        <f>+'2015 Hourly Load - RC2016'!X36/'2015 Hourly Load - RC2016'!$C$7</f>
        <v>0.46294117529763129</v>
      </c>
      <c r="Y36" s="20">
        <f>+'2015 Hourly Load - RC2016'!Y36/'2015 Hourly Load - RC2016'!$C$7</f>
        <v>0.41435062410422435</v>
      </c>
      <c r="AA36" s="21">
        <f t="shared" si="0"/>
        <v>0.56679953077323286</v>
      </c>
    </row>
    <row r="37" spans="1:27" x14ac:dyDescent="0.2">
      <c r="A37" s="17">
        <f>IF('2015 Hourly Load - RC2016'!A37="","",+'2015 Hourly Load - RC2016'!A37)</f>
        <v>42031</v>
      </c>
      <c r="B37" s="20">
        <f>+'2015 Hourly Load - RC2016'!B37/'2015 Hourly Load - RC2016'!$C$7</f>
        <v>0.37428710557149886</v>
      </c>
      <c r="C37" s="20">
        <f>+'2015 Hourly Load - RC2016'!C37/'2015 Hourly Load - RC2016'!$C$7</f>
        <v>0.3505106705864241</v>
      </c>
      <c r="D37" s="20">
        <f>+'2015 Hourly Load - RC2016'!D37/'2015 Hourly Load - RC2016'!$C$7</f>
        <v>0.34008874177892456</v>
      </c>
      <c r="E37" s="20">
        <f>+'2015 Hourly Load - RC2016'!E37/'2015 Hourly Load - RC2016'!$C$7</f>
        <v>0.33729151413362168</v>
      </c>
      <c r="F37" s="20">
        <f>+'2015 Hourly Load - RC2016'!F37/'2015 Hourly Load - RC2016'!$C$7</f>
        <v>0.34672087829278792</v>
      </c>
      <c r="G37" s="20">
        <f>+'2015 Hourly Load - RC2016'!G37/'2015 Hourly Load - RC2016'!$C$7</f>
        <v>0.3800620271618016</v>
      </c>
      <c r="H37" s="20">
        <f>+'2015 Hourly Load - RC2016'!H37/'2015 Hourly Load - RC2016'!$C$7</f>
        <v>0.4494062028203592</v>
      </c>
      <c r="I37" s="20">
        <f>+'2015 Hourly Load - RC2016'!I37/'2015 Hourly Load - RC2016'!$C$7</f>
        <v>0.48798087438058479</v>
      </c>
      <c r="J37" s="20">
        <f>+'2015 Hourly Load - RC2016'!J37/'2015 Hourly Load - RC2016'!$C$7</f>
        <v>0.50399725847869015</v>
      </c>
      <c r="K37" s="20">
        <f>+'2015 Hourly Load - RC2016'!K37/'2015 Hourly Load - RC2016'!$C$7</f>
        <v>0.52272063707224992</v>
      </c>
      <c r="L37" s="20">
        <f>+'2015 Hourly Load - RC2016'!L37/'2015 Hourly Load - RC2016'!$C$7</f>
        <v>0.54397054386156718</v>
      </c>
      <c r="M37" s="20">
        <f>+'2015 Hourly Load - RC2016'!M37/'2015 Hourly Load - RC2016'!$C$7</f>
        <v>0.55791156551315746</v>
      </c>
      <c r="N37" s="20">
        <f>+'2015 Hourly Load - RC2016'!N37/'2015 Hourly Load - RC2016'!$C$7</f>
        <v>0.56928094239406613</v>
      </c>
      <c r="O37" s="20">
        <f>+'2015 Hourly Load - RC2016'!O37/'2015 Hourly Load - RC2016'!$C$7</f>
        <v>0.57862007340338384</v>
      </c>
      <c r="P37" s="20">
        <f>+'2015 Hourly Load - RC2016'!P37/'2015 Hourly Load - RC2016'!$C$7</f>
        <v>0.58290614802118668</v>
      </c>
      <c r="Q37" s="20">
        <f>+'2015 Hourly Load - RC2016'!Q37/'2015 Hourly Load - RC2016'!$C$7</f>
        <v>0.58832013701209551</v>
      </c>
      <c r="R37" s="20">
        <f>+'2015 Hourly Load - RC2016'!R37/'2015 Hourly Load - RC2016'!$C$7</f>
        <v>0.59075643205800454</v>
      </c>
      <c r="S37" s="20">
        <f>+'2015 Hourly Load - RC2016'!S37/'2015 Hourly Load - RC2016'!$C$7</f>
        <v>0.59522297297550431</v>
      </c>
      <c r="T37" s="20">
        <f>+'2015 Hourly Load - RC2016'!T37/'2015 Hourly Load - RC2016'!$C$7</f>
        <v>0.63086506716565427</v>
      </c>
      <c r="U37" s="20">
        <f>+'2015 Hourly Load - RC2016'!U37/'2015 Hourly Load - RC2016'!$C$7</f>
        <v>0.62675945884754847</v>
      </c>
      <c r="V37" s="20">
        <f>+'2015 Hourly Load - RC2016'!V37/'2015 Hourly Load - RC2016'!$C$7</f>
        <v>0.59391459230270138</v>
      </c>
      <c r="W37" s="20">
        <f>+'2015 Hourly Load - RC2016'!W37/'2015 Hourly Load - RC2016'!$C$7</f>
        <v>0.54491799193497625</v>
      </c>
      <c r="X37" s="20">
        <f>+'2015 Hourly Load - RC2016'!X37/'2015 Hourly Load - RC2016'!$C$7</f>
        <v>0.49046228600141806</v>
      </c>
      <c r="Y37" s="20">
        <f>+'2015 Hourly Load - RC2016'!Y37/'2015 Hourly Load - RC2016'!$C$7</f>
        <v>0.43099864025126905</v>
      </c>
      <c r="AA37" s="21">
        <f t="shared" si="0"/>
        <v>0.63086506716565427</v>
      </c>
    </row>
    <row r="38" spans="1:27" x14ac:dyDescent="0.2">
      <c r="A38" s="17">
        <f>IF('2015 Hourly Load - RC2016'!A38="","",+'2015 Hourly Load - RC2016'!A38)</f>
        <v>42032</v>
      </c>
      <c r="B38" s="20">
        <f>+'2015 Hourly Load - RC2016'!B38/'2015 Hourly Load - RC2016'!$C$7</f>
        <v>0.3810545918101349</v>
      </c>
      <c r="C38" s="20">
        <f>+'2015 Hourly Load - RC2016'!C38/'2015 Hourly Load - RC2016'!$C$7</f>
        <v>0.35362371425619671</v>
      </c>
      <c r="D38" s="20">
        <f>+'2015 Hourly Load - RC2016'!D38/'2015 Hourly Load - RC2016'!$C$7</f>
        <v>0.34022409150369731</v>
      </c>
      <c r="E38" s="20">
        <f>+'2015 Hourly Load - RC2016'!E38/'2015 Hourly Load - RC2016'!$C$7</f>
        <v>0.33490033566263694</v>
      </c>
      <c r="F38" s="20">
        <f>+'2015 Hourly Load - RC2016'!F38/'2015 Hourly Load - RC2016'!$C$7</f>
        <v>0.341487355601576</v>
      </c>
      <c r="G38" s="20">
        <f>+'2015 Hourly Load - RC2016'!G38/'2015 Hourly Load - RC2016'!$C$7</f>
        <v>0.37352012379778676</v>
      </c>
      <c r="H38" s="20">
        <f>+'2015 Hourly Load - RC2016'!H38/'2015 Hourly Load - RC2016'!$C$7</f>
        <v>0.43898427401285961</v>
      </c>
      <c r="I38" s="20">
        <f>+'2015 Hourly Load - RC2016'!I38/'2015 Hourly Load - RC2016'!$C$7</f>
        <v>0.48013059034376698</v>
      </c>
      <c r="J38" s="20">
        <f>+'2015 Hourly Load - RC2016'!J38/'2015 Hourly Load - RC2016'!$C$7</f>
        <v>0.49840280318808433</v>
      </c>
      <c r="K38" s="20">
        <f>+'2015 Hourly Load - RC2016'!K38/'2015 Hourly Load - RC2016'!$C$7</f>
        <v>0.52299133652179541</v>
      </c>
      <c r="L38" s="20">
        <f>+'2015 Hourly Load - RC2016'!L38/'2015 Hourly Load - RC2016'!$C$7</f>
        <v>0.54830173505429425</v>
      </c>
      <c r="M38" s="20">
        <f>+'2015 Hourly Load - RC2016'!M38/'2015 Hourly Load - RC2016'!$C$7</f>
        <v>0.56612278214936917</v>
      </c>
      <c r="N38" s="20">
        <f>+'2015 Hourly Load - RC2016'!N38/'2015 Hourly Load - RC2016'!$C$7</f>
        <v>0.58263544857164129</v>
      </c>
      <c r="O38" s="20">
        <f>+'2015 Hourly Load - RC2016'!O38/'2015 Hourly Load - RC2016'!$C$7</f>
        <v>0.59635088734861041</v>
      </c>
      <c r="P38" s="20">
        <f>+'2015 Hourly Load - RC2016'!P38/'2015 Hourly Load - RC2016'!$C$7</f>
        <v>0.60641188355671594</v>
      </c>
      <c r="Q38" s="20">
        <f>+'2015 Hourly Load - RC2016'!Q38/'2015 Hourly Load - RC2016'!$C$7</f>
        <v>0.61403658471891265</v>
      </c>
      <c r="R38" s="20">
        <f>+'2015 Hourly Load - RC2016'!R38/'2015 Hourly Load - RC2016'!$C$7</f>
        <v>0.6166533460645186</v>
      </c>
      <c r="S38" s="20">
        <f>+'2015 Hourly Load - RC2016'!S38/'2015 Hourly Load - RC2016'!$C$7</f>
        <v>0.61787149358747306</v>
      </c>
      <c r="T38" s="20">
        <f>+'2015 Hourly Load - RC2016'!T38/'2015 Hourly Load - RC2016'!$C$7</f>
        <v>0.64846053138610804</v>
      </c>
      <c r="U38" s="20">
        <f>+'2015 Hourly Load - RC2016'!U38/'2015 Hourly Load - RC2016'!$C$7</f>
        <v>0.64304654239519921</v>
      </c>
      <c r="V38" s="20">
        <f>+'2015 Hourly Load - RC2016'!V38/'2015 Hourly Load - RC2016'!$C$7</f>
        <v>0.61317936979535204</v>
      </c>
      <c r="W38" s="20">
        <f>+'2015 Hourly Load - RC2016'!W38/'2015 Hourly Load - RC2016'!$C$7</f>
        <v>0.5634609042288391</v>
      </c>
      <c r="X38" s="20">
        <f>+'2015 Hourly Load - RC2016'!X38/'2015 Hourly Load - RC2016'!$C$7</f>
        <v>0.51162195964088675</v>
      </c>
      <c r="Y38" s="20">
        <f>+'2015 Hourly Load - RC2016'!Y38/'2015 Hourly Load - RC2016'!$C$7</f>
        <v>0.45405321003755594</v>
      </c>
      <c r="AA38" s="21">
        <f t="shared" si="0"/>
        <v>0.64846053138610804</v>
      </c>
    </row>
    <row r="39" spans="1:27" x14ac:dyDescent="0.2">
      <c r="A39" s="17">
        <f>IF('2015 Hourly Load - RC2016'!A39="","",+'2015 Hourly Load - RC2016'!A39)</f>
        <v>42033</v>
      </c>
      <c r="B39" s="20">
        <f>+'2015 Hourly Load - RC2016'!B39/'2015 Hourly Load - RC2016'!$C$7</f>
        <v>0.40365799584717937</v>
      </c>
      <c r="C39" s="20">
        <f>+'2015 Hourly Load - RC2016'!C39/'2015 Hourly Load - RC2016'!$C$7</f>
        <v>0.37523455364490788</v>
      </c>
      <c r="D39" s="20">
        <f>+'2015 Hourly Load - RC2016'!D39/'2015 Hourly Load - RC2016'!$C$7</f>
        <v>0.36138376514316606</v>
      </c>
      <c r="E39" s="20">
        <f>+'2015 Hourly Load - RC2016'!E39/'2015 Hourly Load - RC2016'!$C$7</f>
        <v>0.35642094190149959</v>
      </c>
      <c r="F39" s="20">
        <f>+'2015 Hourly Load - RC2016'!F39/'2015 Hourly Load - RC2016'!$C$7</f>
        <v>0.36318842814013569</v>
      </c>
      <c r="G39" s="20">
        <f>+'2015 Hourly Load - RC2016'!G39/'2015 Hourly Load - RC2016'!$C$7</f>
        <v>0.39698074275839179</v>
      </c>
      <c r="H39" s="20">
        <f>+'2015 Hourly Load - RC2016'!H39/'2015 Hourly Load - RC2016'!$C$7</f>
        <v>0.46285094214778283</v>
      </c>
      <c r="I39" s="20">
        <f>+'2015 Hourly Load - RC2016'!I39/'2015 Hourly Load - RC2016'!$C$7</f>
        <v>0.50683960269891737</v>
      </c>
      <c r="J39" s="20">
        <f>+'2015 Hourly Load - RC2016'!J39/'2015 Hourly Load - RC2016'!$C$7</f>
        <v>0.52578856416709829</v>
      </c>
      <c r="K39" s="20">
        <f>+'2015 Hourly Load - RC2016'!K39/'2015 Hourly Load - RC2016'!$C$7</f>
        <v>0.55159524502376389</v>
      </c>
      <c r="L39" s="20">
        <f>+'2015 Hourly Load - RC2016'!L39/'2015 Hourly Load - RC2016'!$C$7</f>
        <v>0.57067955621671751</v>
      </c>
      <c r="M39" s="20">
        <f>+'2015 Hourly Load - RC2016'!M39/'2015 Hourly Load - RC2016'!$C$7</f>
        <v>0.58647035744020171</v>
      </c>
      <c r="N39" s="20">
        <f>+'2015 Hourly Load - RC2016'!N39/'2015 Hourly Load - RC2016'!$C$7</f>
        <v>0.51392290496202298</v>
      </c>
      <c r="O39" s="20">
        <f>+'2015 Hourly Load - RC2016'!O39/'2015 Hourly Load - RC2016'!$C$7</f>
        <v>0.58380847951967152</v>
      </c>
      <c r="P39" s="20">
        <f>+'2015 Hourly Load - RC2016'!P39/'2015 Hourly Load - RC2016'!$C$7</f>
        <v>0.57762750875505053</v>
      </c>
      <c r="Q39" s="20">
        <f>+'2015 Hourly Load - RC2016'!Q39/'2015 Hourly Load - RC2016'!$C$7</f>
        <v>0.5801089203758838</v>
      </c>
      <c r="R39" s="20">
        <f>+'2015 Hourly Load - RC2016'!R39/'2015 Hourly Load - RC2016'!$C$7</f>
        <v>0.58922246851058035</v>
      </c>
      <c r="S39" s="20">
        <f>+'2015 Hourly Load - RC2016'!S39/'2015 Hourly Load - RC2016'!$C$7</f>
        <v>0.61308913664550357</v>
      </c>
      <c r="T39" s="20">
        <f>+'2015 Hourly Load - RC2016'!T39/'2015 Hourly Load - RC2016'!$C$7</f>
        <v>0.64309165897012355</v>
      </c>
      <c r="U39" s="20">
        <f>+'2015 Hourly Load - RC2016'!U39/'2015 Hourly Load - RC2016'!$C$7</f>
        <v>0.6356925406825481</v>
      </c>
      <c r="V39" s="20">
        <f>+'2015 Hourly Load - RC2016'!V39/'2015 Hourly Load - RC2016'!$C$7</f>
        <v>0.61516449909201865</v>
      </c>
      <c r="W39" s="20">
        <f>+'2015 Hourly Load - RC2016'!W39/'2015 Hourly Load - RC2016'!$C$7</f>
        <v>0.57663494410671734</v>
      </c>
      <c r="X39" s="20">
        <f>+'2015 Hourly Load - RC2016'!X39/'2015 Hourly Load - RC2016'!$C$7</f>
        <v>0.52939789016103755</v>
      </c>
      <c r="Y39" s="20">
        <f>+'2015 Hourly Load - RC2016'!Y39/'2015 Hourly Load - RC2016'!$C$7</f>
        <v>0.47539334997672172</v>
      </c>
      <c r="AA39" s="21">
        <f t="shared" si="0"/>
        <v>0.64309165897012355</v>
      </c>
    </row>
    <row r="40" spans="1:27" x14ac:dyDescent="0.2">
      <c r="A40" s="17">
        <f>IF('2015 Hourly Load - RC2016'!A40="","",+'2015 Hourly Load - RC2016'!A40)</f>
        <v>42034</v>
      </c>
      <c r="B40" s="20">
        <f>+'2015 Hourly Load - RC2016'!B40/'2015 Hourly Load - RC2016'!$C$7</f>
        <v>0.43564564746846585</v>
      </c>
      <c r="C40" s="20">
        <f>+'2015 Hourly Load - RC2016'!C40/'2015 Hourly Load - RC2016'!$C$7</f>
        <v>0.41177897933354268</v>
      </c>
      <c r="D40" s="20">
        <f>+'2015 Hourly Load - RC2016'!D40/'2015 Hourly Load - RC2016'!$C$7</f>
        <v>0.3998230869786189</v>
      </c>
      <c r="E40" s="20">
        <f>+'2015 Hourly Load - RC2016'!E40/'2015 Hourly Load - RC2016'!$C$7</f>
        <v>0.397206325633013</v>
      </c>
      <c r="F40" s="20">
        <f>+'2015 Hourly Load - RC2016'!F40/'2015 Hourly Load - RC2016'!$C$7</f>
        <v>0.40645522349248225</v>
      </c>
      <c r="G40" s="20">
        <f>+'2015 Hourly Load - RC2016'!G40/'2015 Hourly Load - RC2016'!$C$7</f>
        <v>0.44232290055725343</v>
      </c>
      <c r="H40" s="20">
        <f>+'2015 Hourly Load - RC2016'!H40/'2015 Hourly Load - RC2016'!$C$7</f>
        <v>0.51586291768376535</v>
      </c>
      <c r="I40" s="20">
        <f>+'2015 Hourly Load - RC2016'!I40/'2015 Hourly Load - RC2016'!$C$7</f>
        <v>0.56039297713399072</v>
      </c>
      <c r="J40" s="20">
        <f>+'2015 Hourly Load - RC2016'!J40/'2015 Hourly Load - RC2016'!$C$7</f>
        <v>0.58254521542179283</v>
      </c>
      <c r="K40" s="20">
        <f>+'2015 Hourly Load - RC2016'!K40/'2015 Hourly Load - RC2016'!$C$7</f>
        <v>0.60352442276156459</v>
      </c>
      <c r="L40" s="20">
        <f>+'2015 Hourly Load - RC2016'!L40/'2015 Hourly Load - RC2016'!$C$7</f>
        <v>0.61502914936724595</v>
      </c>
      <c r="M40" s="20">
        <f>+'2015 Hourly Load - RC2016'!M40/'2015 Hourly Load - RC2016'!$C$7</f>
        <v>0.613540302394746</v>
      </c>
      <c r="N40" s="20">
        <f>+'2015 Hourly Load - RC2016'!N40/'2015 Hourly Load - RC2016'!$C$7</f>
        <v>0.60695328245580682</v>
      </c>
      <c r="O40" s="20">
        <f>+'2015 Hourly Load - RC2016'!O40/'2015 Hourly Load - RC2016'!$C$7</f>
        <v>0.59919323156883753</v>
      </c>
      <c r="P40" s="20">
        <f>+'2015 Hourly Load - RC2016'!P40/'2015 Hourly Load - RC2016'!$C$7</f>
        <v>0.59053084918338339</v>
      </c>
      <c r="Q40" s="20">
        <f>+'2015 Hourly Load - RC2016'!Q40/'2015 Hourly Load - RC2016'!$C$7</f>
        <v>0.58552290936679263</v>
      </c>
      <c r="R40" s="20">
        <f>+'2015 Hourly Load - RC2016'!R40/'2015 Hourly Load - RC2016'!$C$7</f>
        <v>0.58890665248611074</v>
      </c>
      <c r="S40" s="20">
        <f>+'2015 Hourly Load - RC2016'!S40/'2015 Hourly Load - RC2016'!$C$7</f>
        <v>0.60907376147724612</v>
      </c>
      <c r="T40" s="20">
        <f>+'2015 Hourly Load - RC2016'!T40/'2015 Hourly Load - RC2016'!$C$7</f>
        <v>0.64467073909247186</v>
      </c>
      <c r="U40" s="20">
        <f>+'2015 Hourly Load - RC2016'!U40/'2015 Hourly Load - RC2016'!$C$7</f>
        <v>0.63912140037679033</v>
      </c>
      <c r="V40" s="20">
        <f>+'2015 Hourly Load - RC2016'!V40/'2015 Hourly Load - RC2016'!$C$7</f>
        <v>0.61376588526936715</v>
      </c>
      <c r="W40" s="20">
        <f>+'2015 Hourly Load - RC2016'!W40/'2015 Hourly Load - RC2016'!$C$7</f>
        <v>0.57668006068164157</v>
      </c>
      <c r="X40" s="20">
        <f>+'2015 Hourly Load - RC2016'!X40/'2015 Hourly Load - RC2016'!$C$7</f>
        <v>0.52497646581846191</v>
      </c>
      <c r="Y40" s="20">
        <f>+'2015 Hourly Load - RC2016'!Y40/'2015 Hourly Load - RC2016'!$C$7</f>
        <v>0.47137797480846427</v>
      </c>
      <c r="AA40" s="21">
        <f t="shared" si="0"/>
        <v>0.64467073909247186</v>
      </c>
    </row>
    <row r="41" spans="1:27" x14ac:dyDescent="0.2">
      <c r="A41" s="17">
        <f>IF('2015 Hourly Load - RC2016'!A41="","",+'2015 Hourly Load - RC2016'!A41)</f>
        <v>42035</v>
      </c>
      <c r="B41" s="20">
        <f>+'2015 Hourly Load - RC2016'!B41/'2015 Hourly Load - RC2016'!$C$7</f>
        <v>0.43131445627573872</v>
      </c>
      <c r="C41" s="20">
        <f>+'2015 Hourly Load - RC2016'!C41/'2015 Hourly Load - RC2016'!$C$7</f>
        <v>0.40807942018975496</v>
      </c>
      <c r="D41" s="20">
        <f>+'2015 Hourly Load - RC2016'!D41/'2015 Hourly Load - RC2016'!$C$7</f>
        <v>0.39855982288074021</v>
      </c>
      <c r="E41" s="20">
        <f>+'2015 Hourly Load - RC2016'!E41/'2015 Hourly Load - RC2016'!$C$7</f>
        <v>0.39449933113755858</v>
      </c>
      <c r="F41" s="20">
        <f>+'2015 Hourly Load - RC2016'!F41/'2015 Hourly Load - RC2016'!$C$7</f>
        <v>0.40077053505202798</v>
      </c>
      <c r="G41" s="20">
        <f>+'2015 Hourly Load - RC2016'!G41/'2015 Hourly Load - RC2016'!$C$7</f>
        <v>0.43469819939505677</v>
      </c>
      <c r="H41" s="20">
        <f>+'2015 Hourly Load - RC2016'!H41/'2015 Hourly Load - RC2016'!$C$7</f>
        <v>0.50363632587929619</v>
      </c>
      <c r="I41" s="20">
        <f>+'2015 Hourly Load - RC2016'!I41/'2015 Hourly Load - RC2016'!$C$7</f>
        <v>0.54487287536005202</v>
      </c>
      <c r="J41" s="20">
        <f>+'2015 Hourly Load - RC2016'!J41/'2015 Hourly Load - RC2016'!$C$7</f>
        <v>0.5613404252073998</v>
      </c>
      <c r="K41" s="20">
        <f>+'2015 Hourly Load - RC2016'!K41/'2015 Hourly Load - RC2016'!$C$7</f>
        <v>0.58240986569702002</v>
      </c>
      <c r="L41" s="20">
        <f>+'2015 Hourly Load - RC2016'!L41/'2015 Hourly Load - RC2016'!$C$7</f>
        <v>0.5977495011712618</v>
      </c>
      <c r="M41" s="20">
        <f>+'2015 Hourly Load - RC2016'!M41/'2015 Hourly Load - RC2016'!$C$7</f>
        <v>0.60623141725701901</v>
      </c>
      <c r="N41" s="20">
        <f>+'2015 Hourly Load - RC2016'!N41/'2015 Hourly Load - RC2016'!$C$7</f>
        <v>0.60799096367906447</v>
      </c>
      <c r="O41" s="20">
        <f>+'2015 Hourly Load - RC2016'!O41/'2015 Hourly Load - RC2016'!$C$7</f>
        <v>0.60573513493285236</v>
      </c>
      <c r="P41" s="20">
        <f>+'2015 Hourly Load - RC2016'!P41/'2015 Hourly Load - RC2016'!$C$7</f>
        <v>0.60153929346489809</v>
      </c>
      <c r="Q41" s="20">
        <f>+'2015 Hourly Load - RC2016'!Q41/'2015 Hourly Load - RC2016'!$C$7</f>
        <v>0.60397558851080702</v>
      </c>
      <c r="R41" s="20">
        <f>+'2015 Hourly Load - RC2016'!R41/'2015 Hourly Load - RC2016'!$C$7</f>
        <v>0.60050161224164045</v>
      </c>
      <c r="S41" s="20">
        <f>+'2015 Hourly Load - RC2016'!S41/'2015 Hourly Load - RC2016'!$C$7</f>
        <v>0.60605095095732209</v>
      </c>
      <c r="T41" s="20">
        <f>+'2015 Hourly Load - RC2016'!T41/'2015 Hourly Load - RC2016'!$C$7</f>
        <v>0.63208321468860884</v>
      </c>
      <c r="U41" s="20">
        <f>+'2015 Hourly Load - RC2016'!U41/'2015 Hourly Load - RC2016'!$C$7</f>
        <v>0.6220222184805031</v>
      </c>
      <c r="V41" s="20">
        <f>+'2015 Hourly Load - RC2016'!V41/'2015 Hourly Load - RC2016'!$C$7</f>
        <v>0.5945011077767165</v>
      </c>
      <c r="W41" s="20">
        <f>+'2015 Hourly Load - RC2016'!W41/'2015 Hourly Load - RC2016'!$C$7</f>
        <v>0.55949064563550599</v>
      </c>
      <c r="X41" s="20">
        <f>+'2015 Hourly Load - RC2016'!X41/'2015 Hourly Load - RC2016'!$C$7</f>
        <v>0.51875037847891681</v>
      </c>
      <c r="Y41" s="20">
        <f>+'2015 Hourly Load - RC2016'!Y41/'2015 Hourly Load - RC2016'!$C$7</f>
        <v>0.47151332453323702</v>
      </c>
      <c r="AA41" s="21">
        <f t="shared" si="0"/>
        <v>0.63208321468860884</v>
      </c>
    </row>
    <row r="42" spans="1:27" x14ac:dyDescent="0.2">
      <c r="A42" s="17">
        <f>IF('2015 Hourly Load - RC2016'!A42="","",+'2015 Hourly Load - RC2016'!A42)</f>
        <v>42036</v>
      </c>
      <c r="B42" s="20">
        <f>+'2015 Hourly Load - RC2016'!B42/'2015 Hourly Load - RC2016'!$C$7</f>
        <v>0.42752466398210254</v>
      </c>
      <c r="C42" s="20">
        <f>+'2015 Hourly Load - RC2016'!C42/'2015 Hourly Load - RC2016'!$C$7</f>
        <v>0.39765749138225537</v>
      </c>
      <c r="D42" s="20">
        <f>+'2015 Hourly Load - RC2016'!D42/'2015 Hourly Load - RC2016'!$C$7</f>
        <v>0.37888899621377137</v>
      </c>
      <c r="E42" s="20">
        <f>+'2015 Hourly Load - RC2016'!E42/'2015 Hourly Load - RC2016'!$C$7</f>
        <v>0.36900846630536271</v>
      </c>
      <c r="F42" s="20">
        <f>+'2015 Hourly Load - RC2016'!F42/'2015 Hourly Load - RC2016'!$C$7</f>
        <v>0.36720380330839303</v>
      </c>
      <c r="G42" s="20">
        <f>+'2015 Hourly Load - RC2016'!G42/'2015 Hourly Load - RC2016'!$C$7</f>
        <v>0.37591130226877151</v>
      </c>
      <c r="H42" s="20">
        <f>+'2015 Hourly Load - RC2016'!H42/'2015 Hourly Load - RC2016'!$C$7</f>
        <v>0.39892075548013417</v>
      </c>
      <c r="I42" s="20">
        <f>+'2015 Hourly Load - RC2016'!I42/'2015 Hourly Load - RC2016'!$C$7</f>
        <v>0.43221678777422357</v>
      </c>
      <c r="J42" s="20">
        <f>+'2015 Hourly Load - RC2016'!J42/'2015 Hourly Load - RC2016'!$C$7</f>
        <v>0.49190601639899367</v>
      </c>
      <c r="K42" s="20">
        <f>+'2015 Hourly Load - RC2016'!K42/'2015 Hourly Load - RC2016'!$C$7</f>
        <v>0.54789568587997617</v>
      </c>
      <c r="L42" s="20">
        <f>+'2015 Hourly Load - RC2016'!L42/'2015 Hourly Load - RC2016'!$C$7</f>
        <v>0.58516197676739867</v>
      </c>
      <c r="M42" s="20">
        <f>+'2015 Hourly Load - RC2016'!M42/'2015 Hourly Load - RC2016'!$C$7</f>
        <v>0.60555466863315544</v>
      </c>
      <c r="N42" s="20">
        <f>+'2015 Hourly Load - RC2016'!N42/'2015 Hourly Load - RC2016'!$C$7</f>
        <v>0.62057848808292748</v>
      </c>
      <c r="O42" s="20">
        <f>+'2015 Hourly Load - RC2016'!O42/'2015 Hourly Load - RC2016'!$C$7</f>
        <v>0.62960180306777558</v>
      </c>
      <c r="P42" s="20">
        <f>+'2015 Hourly Load - RC2016'!P42/'2015 Hourly Load - RC2016'!$C$7</f>
        <v>0.63524137493330568</v>
      </c>
      <c r="Q42" s="20">
        <f>+'2015 Hourly Load - RC2016'!Q42/'2015 Hourly Load - RC2016'!$C$7</f>
        <v>0.63722650422997218</v>
      </c>
      <c r="R42" s="20">
        <f>+'2015 Hourly Load - RC2016'!R42/'2015 Hourly Load - RC2016'!$C$7</f>
        <v>0.63235391413815423</v>
      </c>
      <c r="S42" s="20">
        <f>+'2015 Hourly Load - RC2016'!S42/'2015 Hourly Load - RC2016'!$C$7</f>
        <v>0.62035290520830633</v>
      </c>
      <c r="T42" s="20">
        <f>+'2015 Hourly Load - RC2016'!T42/'2015 Hourly Load - RC2016'!$C$7</f>
        <v>0.63433904343482084</v>
      </c>
      <c r="U42" s="20">
        <f>+'2015 Hourly Load - RC2016'!U42/'2015 Hourly Load - RC2016'!$C$7</f>
        <v>0.62184175218080628</v>
      </c>
      <c r="V42" s="20">
        <f>+'2015 Hourly Load - RC2016'!V42/'2015 Hourly Load - RC2016'!$C$7</f>
        <v>0.58922246851058035</v>
      </c>
      <c r="W42" s="20">
        <f>+'2015 Hourly Load - RC2016'!W42/'2015 Hourly Load - RC2016'!$C$7</f>
        <v>0.55240734337240016</v>
      </c>
      <c r="X42" s="20">
        <f>+'2015 Hourly Load - RC2016'!X42/'2015 Hourly Load - RC2016'!$C$7</f>
        <v>0.51256940771429582</v>
      </c>
      <c r="Y42" s="20">
        <f>+'2015 Hourly Load - RC2016'!Y42/'2015 Hourly Load - RC2016'!$C$7</f>
        <v>0.46686631731604022</v>
      </c>
      <c r="AA42" s="21">
        <f t="shared" si="0"/>
        <v>0.63722650422997218</v>
      </c>
    </row>
    <row r="43" spans="1:27" x14ac:dyDescent="0.2">
      <c r="A43" s="17">
        <f>IF('2015 Hourly Load - RC2016'!A43="","",+'2015 Hourly Load - RC2016'!A43)</f>
        <v>42037</v>
      </c>
      <c r="B43" s="20">
        <f>+'2015 Hourly Load - RC2016'!B43/'2015 Hourly Load - RC2016'!$C$7</f>
        <v>0.42183997554164826</v>
      </c>
      <c r="C43" s="20">
        <f>+'2015 Hourly Load - RC2016'!C43/'2015 Hourly Load - RC2016'!$C$7</f>
        <v>0.39143140404271021</v>
      </c>
      <c r="D43" s="20">
        <f>+'2015 Hourly Load - RC2016'!D43/'2015 Hourly Load - RC2016'!$C$7</f>
        <v>0.37198616025036257</v>
      </c>
      <c r="E43" s="20">
        <f>+'2015 Hourly Load - RC2016'!E43/'2015 Hourly Load - RC2016'!$C$7</f>
        <v>0.36106794911869644</v>
      </c>
      <c r="F43" s="20">
        <f>+'2015 Hourly Load - RC2016'!F43/'2015 Hourly Load - RC2016'!$C$7</f>
        <v>0.35723304025013591</v>
      </c>
      <c r="G43" s="20">
        <f>+'2015 Hourly Load - RC2016'!G43/'2015 Hourly Load - RC2016'!$C$7</f>
        <v>0.36079724966915089</v>
      </c>
      <c r="H43" s="20">
        <f>+'2015 Hourly Load - RC2016'!H43/'2015 Hourly Load - RC2016'!$C$7</f>
        <v>0.37586618569384722</v>
      </c>
      <c r="I43" s="20">
        <f>+'2015 Hourly Load - RC2016'!I43/'2015 Hourly Load - RC2016'!$C$7</f>
        <v>0.40207891572483095</v>
      </c>
      <c r="J43" s="20">
        <f>+'2015 Hourly Load - RC2016'!J43/'2015 Hourly Load - RC2016'!$C$7</f>
        <v>0.46835516428854018</v>
      </c>
      <c r="K43" s="20">
        <f>+'2015 Hourly Load - RC2016'!K43/'2015 Hourly Load - RC2016'!$C$7</f>
        <v>0.52921742386134052</v>
      </c>
      <c r="L43" s="20">
        <f>+'2015 Hourly Load - RC2016'!L43/'2015 Hourly Load - RC2016'!$C$7</f>
        <v>0.56675441419830863</v>
      </c>
      <c r="M43" s="20">
        <f>+'2015 Hourly Load - RC2016'!M43/'2015 Hourly Load - RC2016'!$C$7</f>
        <v>0.59044061603353493</v>
      </c>
      <c r="N43" s="20">
        <f>+'2015 Hourly Load - RC2016'!N43/'2015 Hourly Load - RC2016'!$C$7</f>
        <v>0.61985662288413967</v>
      </c>
      <c r="O43" s="20">
        <f>+'2015 Hourly Load - RC2016'!O43/'2015 Hourly Load - RC2016'!$C$7</f>
        <v>0.64061024734929028</v>
      </c>
      <c r="P43" s="20">
        <f>+'2015 Hourly Load - RC2016'!P43/'2015 Hourly Load - RC2016'!$C$7</f>
        <v>0.65522801762474414</v>
      </c>
      <c r="Q43" s="20">
        <f>+'2015 Hourly Load - RC2016'!Q43/'2015 Hourly Load - RC2016'!$C$7</f>
        <v>0.66195038728845601</v>
      </c>
      <c r="R43" s="20">
        <f>+'2015 Hourly Load - RC2016'!R43/'2015 Hourly Load - RC2016'!$C$7</f>
        <v>0.66113828893981963</v>
      </c>
      <c r="S43" s="20">
        <f>+'2015 Hourly Load - RC2016'!S43/'2015 Hourly Load - RC2016'!$C$7</f>
        <v>0.64814471536163842</v>
      </c>
      <c r="T43" s="20">
        <f>+'2015 Hourly Load - RC2016'!T43/'2015 Hourly Load - RC2016'!$C$7</f>
        <v>0.64791913248701716</v>
      </c>
      <c r="U43" s="20">
        <f>+'2015 Hourly Load - RC2016'!U43/'2015 Hourly Load - RC2016'!$C$7</f>
        <v>0.61760079413792768</v>
      </c>
      <c r="V43" s="20">
        <f>+'2015 Hourly Load - RC2016'!V43/'2015 Hourly Load - RC2016'!$C$7</f>
        <v>0.58908711878580766</v>
      </c>
      <c r="W43" s="20">
        <f>+'2015 Hourly Load - RC2016'!W43/'2015 Hourly Load - RC2016'!$C$7</f>
        <v>0.57167212086505081</v>
      </c>
      <c r="X43" s="20">
        <f>+'2015 Hourly Load - RC2016'!X43/'2015 Hourly Load - RC2016'!$C$7</f>
        <v>0.54807615217967298</v>
      </c>
      <c r="Y43" s="20">
        <f>+'2015 Hourly Load - RC2016'!Y43/'2015 Hourly Load - RC2016'!$C$7</f>
        <v>0.49050740257634229</v>
      </c>
      <c r="AA43" s="21">
        <f t="shared" si="0"/>
        <v>0.66195038728845601</v>
      </c>
    </row>
    <row r="44" spans="1:27" x14ac:dyDescent="0.2">
      <c r="A44" s="17">
        <f>IF('2015 Hourly Load - RC2016'!A44="","",+'2015 Hourly Load - RC2016'!A44)</f>
        <v>42038</v>
      </c>
      <c r="B44" s="20">
        <f>+'2015 Hourly Load - RC2016'!B44/'2015 Hourly Load - RC2016'!$C$7</f>
        <v>0.4383977585388445</v>
      </c>
      <c r="C44" s="20">
        <f>+'2015 Hourly Load - RC2016'!C44/'2015 Hourly Load - RC2016'!$C$7</f>
        <v>0.3950858466115737</v>
      </c>
      <c r="D44" s="20">
        <f>+'2015 Hourly Load - RC2016'!D44/'2015 Hourly Load - RC2016'!$C$7</f>
        <v>0.37821224758990779</v>
      </c>
      <c r="E44" s="20">
        <f>+'2015 Hourly Load - RC2016'!E44/'2015 Hourly Load - RC2016'!$C$7</f>
        <v>0.37103871217695356</v>
      </c>
      <c r="F44" s="20">
        <f>+'2015 Hourly Load - RC2016'!F44/'2015 Hourly Load - RC2016'!$C$7</f>
        <v>0.37564060281922601</v>
      </c>
      <c r="G44" s="20">
        <f>+'2015 Hourly Load - RC2016'!G44/'2015 Hourly Load - RC2016'!$C$7</f>
        <v>0.40559800856892175</v>
      </c>
      <c r="H44" s="20">
        <f>+'2015 Hourly Load - RC2016'!H44/'2015 Hourly Load - RC2016'!$C$7</f>
        <v>0.46596398581755549</v>
      </c>
      <c r="I44" s="20">
        <f>+'2015 Hourly Load - RC2016'!I44/'2015 Hourly Load - RC2016'!$C$7</f>
        <v>0.50282422753065992</v>
      </c>
      <c r="J44" s="20">
        <f>+'2015 Hourly Load - RC2016'!J44/'2015 Hourly Load - RC2016'!$C$7</f>
        <v>0.53634584269937058</v>
      </c>
      <c r="K44" s="20">
        <f>+'2015 Hourly Load - RC2016'!K44/'2015 Hourly Load - RC2016'!$C$7</f>
        <v>0.57893588942785357</v>
      </c>
      <c r="L44" s="20">
        <f>+'2015 Hourly Load - RC2016'!L44/'2015 Hourly Load - RC2016'!$C$7</f>
        <v>0.62148081958141232</v>
      </c>
      <c r="M44" s="20">
        <f>+'2015 Hourly Load - RC2016'!M44/'2015 Hourly Load - RC2016'!$C$7</f>
        <v>0.6509419430069413</v>
      </c>
      <c r="N44" s="20">
        <f>+'2015 Hourly Load - RC2016'!N44/'2015 Hourly Load - RC2016'!$C$7</f>
        <v>0.67381604649353122</v>
      </c>
      <c r="O44" s="20">
        <f>+'2015 Hourly Load - RC2016'!O44/'2015 Hourly Load - RC2016'!$C$7</f>
        <v>0.69154686043875768</v>
      </c>
      <c r="P44" s="20">
        <f>+'2015 Hourly Load - RC2016'!P44/'2015 Hourly Load - RC2016'!$C$7</f>
        <v>0.70445020086709054</v>
      </c>
      <c r="Q44" s="20">
        <f>+'2015 Hourly Load - RC2016'!Q44/'2015 Hourly Load - RC2016'!$C$7</f>
        <v>0.70968372355830245</v>
      </c>
      <c r="R44" s="20">
        <f>+'2015 Hourly Load - RC2016'!R44/'2015 Hourly Load - RC2016'!$C$7</f>
        <v>0.70079575829822705</v>
      </c>
      <c r="S44" s="20">
        <f>+'2015 Hourly Load - RC2016'!S44/'2015 Hourly Load - RC2016'!$C$7</f>
        <v>0.6887496327934548</v>
      </c>
      <c r="T44" s="20">
        <f>+'2015 Hourly Load - RC2016'!T44/'2015 Hourly Load - RC2016'!$C$7</f>
        <v>0.70747301138701457</v>
      </c>
      <c r="U44" s="20">
        <f>+'2015 Hourly Load - RC2016'!U44/'2015 Hourly Load - RC2016'!$C$7</f>
        <v>0.69826923010246955</v>
      </c>
      <c r="V44" s="20">
        <f>+'2015 Hourly Load - RC2016'!V44/'2015 Hourly Load - RC2016'!$C$7</f>
        <v>0.65888246019360763</v>
      </c>
      <c r="W44" s="20">
        <f>+'2015 Hourly Load - RC2016'!W44/'2015 Hourly Load - RC2016'!$C$7</f>
        <v>0.61345006924489753</v>
      </c>
      <c r="X44" s="20">
        <f>+'2015 Hourly Load - RC2016'!X44/'2015 Hourly Load - RC2016'!$C$7</f>
        <v>0.55687388428989992</v>
      </c>
      <c r="Y44" s="20">
        <f>+'2015 Hourly Load - RC2016'!Y44/'2015 Hourly Load - RC2016'!$C$7</f>
        <v>0.49565069211770568</v>
      </c>
      <c r="AA44" s="21">
        <f t="shared" si="0"/>
        <v>0.70968372355830245</v>
      </c>
    </row>
    <row r="45" spans="1:27" x14ac:dyDescent="0.2">
      <c r="A45" s="17">
        <f>IF('2015 Hourly Load - RC2016'!A45="","",+'2015 Hourly Load - RC2016'!A45)</f>
        <v>42039</v>
      </c>
      <c r="B45" s="20">
        <f>+'2015 Hourly Load - RC2016'!B45/'2015 Hourly Load - RC2016'!$C$7</f>
        <v>0.4434056983554352</v>
      </c>
      <c r="C45" s="20">
        <f>+'2015 Hourly Load - RC2016'!C45/'2015 Hourly Load - RC2016'!$C$7</f>
        <v>0.41259107768217901</v>
      </c>
      <c r="D45" s="20">
        <f>+'2015 Hourly Load - RC2016'!D45/'2015 Hourly Load - RC2016'!$C$7</f>
        <v>0.39404816538831616</v>
      </c>
      <c r="E45" s="20">
        <f>+'2015 Hourly Load - RC2016'!E45/'2015 Hourly Load - RC2016'!$C$7</f>
        <v>0.38502485040346801</v>
      </c>
      <c r="F45" s="20">
        <f>+'2015 Hourly Load - RC2016'!F45/'2015 Hourly Load - RC2016'!$C$7</f>
        <v>0.38700997970013462</v>
      </c>
      <c r="G45" s="20">
        <f>+'2015 Hourly Load - RC2016'!G45/'2015 Hourly Load - RC2016'!$C$7</f>
        <v>0.41344829260573951</v>
      </c>
      <c r="H45" s="20">
        <f>+'2015 Hourly Load - RC2016'!H45/'2015 Hourly Load - RC2016'!$C$7</f>
        <v>0.47385938642929748</v>
      </c>
      <c r="I45" s="20">
        <f>+'2015 Hourly Load - RC2016'!I45/'2015 Hourly Load - RC2016'!$C$7</f>
        <v>0.50954659719437179</v>
      </c>
      <c r="J45" s="20">
        <f>+'2015 Hourly Load - RC2016'!J45/'2015 Hourly Load - RC2016'!$C$7</f>
        <v>0.54081238361687034</v>
      </c>
      <c r="K45" s="20">
        <f>+'2015 Hourly Load - RC2016'!K45/'2015 Hourly Load - RC2016'!$C$7</f>
        <v>0.58583872539126236</v>
      </c>
      <c r="L45" s="20">
        <f>+'2015 Hourly Load - RC2016'!L45/'2015 Hourly Load - RC2016'!$C$7</f>
        <v>0.62621805994845747</v>
      </c>
      <c r="M45" s="20">
        <f>+'2015 Hourly Load - RC2016'!M45/'2015 Hourly Load - RC2016'!$C$7</f>
        <v>0.65585964967368349</v>
      </c>
      <c r="N45" s="20">
        <f>+'2015 Hourly Load - RC2016'!N45/'2015 Hourly Load - RC2016'!$C$7</f>
        <v>0.6790044526098189</v>
      </c>
      <c r="O45" s="20">
        <f>+'2015 Hourly Load - RC2016'!O45/'2015 Hourly Load - RC2016'!$C$7</f>
        <v>0.69353198973542429</v>
      </c>
      <c r="P45" s="20">
        <f>+'2015 Hourly Load - RC2016'!P45/'2015 Hourly Load - RC2016'!$C$7</f>
        <v>0.70327716991906031</v>
      </c>
      <c r="Q45" s="20">
        <f>+'2015 Hourly Load - RC2016'!Q45/'2015 Hourly Load - RC2016'!$C$7</f>
        <v>0.70887162520966607</v>
      </c>
      <c r="R45" s="20">
        <f>+'2015 Hourly Load - RC2016'!R45/'2015 Hourly Load - RC2016'!$C$7</f>
        <v>0.70368321909337839</v>
      </c>
      <c r="S45" s="20">
        <f>+'2015 Hourly Load - RC2016'!S45/'2015 Hourly Load - RC2016'!$C$7</f>
        <v>0.68911056539284876</v>
      </c>
      <c r="T45" s="20">
        <f>+'2015 Hourly Load - RC2016'!T45/'2015 Hourly Load - RC2016'!$C$7</f>
        <v>0.70814976001087826</v>
      </c>
      <c r="U45" s="20">
        <f>+'2015 Hourly Load - RC2016'!U45/'2015 Hourly Load - RC2016'!$C$7</f>
        <v>0.70458555059186323</v>
      </c>
      <c r="V45" s="20">
        <f>+'2015 Hourly Load - RC2016'!V45/'2015 Hourly Load - RC2016'!$C$7</f>
        <v>0.67016160392466773</v>
      </c>
      <c r="W45" s="20">
        <f>+'2015 Hourly Load - RC2016'!W45/'2015 Hourly Load - RC2016'!$C$7</f>
        <v>0.62220268478020013</v>
      </c>
      <c r="X45" s="20">
        <f>+'2015 Hourly Load - RC2016'!X45/'2015 Hourly Load - RC2016'!$C$7</f>
        <v>0.56892000979467217</v>
      </c>
      <c r="Y45" s="20">
        <f>+'2015 Hourly Load - RC2016'!Y45/'2015 Hourly Load - RC2016'!$C$7</f>
        <v>0.50810286679679606</v>
      </c>
      <c r="AA45" s="21">
        <f t="shared" si="0"/>
        <v>0.70887162520966607</v>
      </c>
    </row>
    <row r="46" spans="1:27" x14ac:dyDescent="0.2">
      <c r="A46" s="17">
        <f>IF('2015 Hourly Load - RC2016'!A46="","",+'2015 Hourly Load - RC2016'!A46)</f>
        <v>42040</v>
      </c>
      <c r="B46" s="20">
        <f>+'2015 Hourly Load - RC2016'!B46/'2015 Hourly Load - RC2016'!$C$7</f>
        <v>0.4566699713831619</v>
      </c>
      <c r="C46" s="20">
        <f>+'2015 Hourly Load - RC2016'!C46/'2015 Hourly Load - RC2016'!$C$7</f>
        <v>0.4227423070401331</v>
      </c>
      <c r="D46" s="20">
        <f>+'2015 Hourly Load - RC2016'!D46/'2015 Hourly Load - RC2016'!$C$7</f>
        <v>0.4044700941958157</v>
      </c>
      <c r="E46" s="20">
        <f>+'2015 Hourly Load - RC2016'!E46/'2015 Hourly Load - RC2016'!$C$7</f>
        <v>0.39481514716202826</v>
      </c>
      <c r="F46" s="20">
        <f>+'2015 Hourly Load - RC2016'!F46/'2015 Hourly Load - RC2016'!$C$7</f>
        <v>0.39648446043422514</v>
      </c>
      <c r="G46" s="20">
        <f>+'2015 Hourly Load - RC2016'!G46/'2015 Hourly Load - RC2016'!$C$7</f>
        <v>0.42585535070990566</v>
      </c>
      <c r="H46" s="20">
        <f>+'2015 Hourly Load - RC2016'!H46/'2015 Hourly Load - RC2016'!$C$7</f>
        <v>0.48924413847846354</v>
      </c>
      <c r="I46" s="20">
        <f>+'2015 Hourly Load - RC2016'!I46/'2015 Hourly Load - RC2016'!$C$7</f>
        <v>0.52515693211815895</v>
      </c>
      <c r="J46" s="20">
        <f>+'2015 Hourly Load - RC2016'!J46/'2015 Hourly Load - RC2016'!$C$7</f>
        <v>0.55673853456512723</v>
      </c>
      <c r="K46" s="20">
        <f>+'2015 Hourly Load - RC2016'!K46/'2015 Hourly Load - RC2016'!$C$7</f>
        <v>0.60393047193588278</v>
      </c>
      <c r="L46" s="20">
        <f>+'2015 Hourly Load - RC2016'!L46/'2015 Hourly Load - RC2016'!$C$7</f>
        <v>0.64507678826679005</v>
      </c>
      <c r="M46" s="20">
        <f>+'2015 Hourly Load - RC2016'!M46/'2015 Hourly Load - RC2016'!$C$7</f>
        <v>0.6757560592152736</v>
      </c>
      <c r="N46" s="20">
        <f>+'2015 Hourly Load - RC2016'!N46/'2015 Hourly Load - RC2016'!$C$7</f>
        <v>0.69497572013300002</v>
      </c>
      <c r="O46" s="20">
        <f>+'2015 Hourly Load - RC2016'!O46/'2015 Hourly Load - RC2016'!$C$7</f>
        <v>0.70842045946042365</v>
      </c>
      <c r="P46" s="20">
        <f>+'2015 Hourly Load - RC2016'!P46/'2015 Hourly Load - RC2016'!$C$7</f>
        <v>0.7166767926715597</v>
      </c>
      <c r="Q46" s="20">
        <f>+'2015 Hourly Load - RC2016'!Q46/'2015 Hourly Load - RC2016'!$C$7</f>
        <v>0.71288700037792352</v>
      </c>
      <c r="R46" s="20">
        <f>+'2015 Hourly Load - RC2016'!R46/'2015 Hourly Load - RC2016'!$C$7</f>
        <v>0.69781806435322713</v>
      </c>
      <c r="S46" s="20">
        <f>+'2015 Hourly Load - RC2016'!S46/'2015 Hourly Load - RC2016'!$C$7</f>
        <v>0.68518542337443988</v>
      </c>
      <c r="T46" s="20">
        <f>+'2015 Hourly Load - RC2016'!T46/'2015 Hourly Load - RC2016'!$C$7</f>
        <v>0.70246507157042393</v>
      </c>
      <c r="U46" s="20">
        <f>+'2015 Hourly Load - RC2016'!U46/'2015 Hourly Load - RC2016'!$C$7</f>
        <v>0.69303570741125764</v>
      </c>
      <c r="V46" s="20">
        <f>+'2015 Hourly Load - RC2016'!V46/'2015 Hourly Load - RC2016'!$C$7</f>
        <v>0.65852152759421367</v>
      </c>
      <c r="W46" s="20">
        <f>+'2015 Hourly Load - RC2016'!W46/'2015 Hourly Load - RC2016'!$C$7</f>
        <v>0.61169052282285219</v>
      </c>
      <c r="X46" s="20">
        <f>+'2015 Hourly Load - RC2016'!X46/'2015 Hourly Load - RC2016'!$C$7</f>
        <v>0.55493387156815766</v>
      </c>
      <c r="Y46" s="20">
        <f>+'2015 Hourly Load - RC2016'!Y46/'2015 Hourly Load - RC2016'!$C$7</f>
        <v>0.49402649542043303</v>
      </c>
      <c r="AA46" s="21">
        <f t="shared" si="0"/>
        <v>0.7166767926715597</v>
      </c>
    </row>
    <row r="47" spans="1:27" x14ac:dyDescent="0.2">
      <c r="A47" s="17">
        <f>IF('2015 Hourly Load - RC2016'!A47="","",+'2015 Hourly Load - RC2016'!A47)</f>
        <v>42041</v>
      </c>
      <c r="B47" s="20">
        <f>+'2015 Hourly Load - RC2016'!B47/'2015 Hourly Load - RC2016'!$C$7</f>
        <v>0.4422777839823292</v>
      </c>
      <c r="C47" s="20">
        <f>+'2015 Hourly Load - RC2016'!C47/'2015 Hourly Load - RC2016'!$C$7</f>
        <v>0.40717708869127012</v>
      </c>
      <c r="D47" s="20">
        <f>+'2015 Hourly Load - RC2016'!D47/'2015 Hourly Load - RC2016'!$C$7</f>
        <v>0.38881464269710431</v>
      </c>
      <c r="E47" s="20">
        <f>+'2015 Hourly Load - RC2016'!E47/'2015 Hourly Load - RC2016'!$C$7</f>
        <v>0.37938527853793802</v>
      </c>
      <c r="F47" s="20">
        <f>+'2015 Hourly Load - RC2016'!F47/'2015 Hourly Load - RC2016'!$C$7</f>
        <v>0.38209227303339249</v>
      </c>
      <c r="G47" s="20">
        <f>+'2015 Hourly Load - RC2016'!G47/'2015 Hourly Load - RC2016'!$C$7</f>
        <v>0.40916221798793673</v>
      </c>
      <c r="H47" s="20">
        <f>+'2015 Hourly Load - RC2016'!H47/'2015 Hourly Load - RC2016'!$C$7</f>
        <v>0.47191937370755521</v>
      </c>
      <c r="I47" s="20">
        <f>+'2015 Hourly Load - RC2016'!I47/'2015 Hourly Load - RC2016'!$C$7</f>
        <v>0.50805775022187183</v>
      </c>
      <c r="J47" s="20">
        <f>+'2015 Hourly Load - RC2016'!J47/'2015 Hourly Load - RC2016'!$C$7</f>
        <v>0.54085750019179457</v>
      </c>
      <c r="K47" s="20">
        <f>+'2015 Hourly Load - RC2016'!K47/'2015 Hourly Load - RC2016'!$C$7</f>
        <v>0.57857495682845961</v>
      </c>
      <c r="L47" s="20">
        <f>+'2015 Hourly Load - RC2016'!L47/'2015 Hourly Load - RC2016'!$C$7</f>
        <v>0.61137470679838246</v>
      </c>
      <c r="M47" s="20">
        <f>+'2015 Hourly Load - RC2016'!M47/'2015 Hourly Load - RC2016'!$C$7</f>
        <v>0.63528649150822991</v>
      </c>
      <c r="N47" s="20">
        <f>+'2015 Hourly Load - RC2016'!N47/'2015 Hourly Load - RC2016'!$C$7</f>
        <v>0.65468661872565326</v>
      </c>
      <c r="O47" s="20">
        <f>+'2015 Hourly Load - RC2016'!O47/'2015 Hourly Load - RC2016'!$C$7</f>
        <v>0.67273324869534945</v>
      </c>
      <c r="P47" s="20">
        <f>+'2015 Hourly Load - RC2016'!P47/'2015 Hourly Load - RC2016'!$C$7</f>
        <v>0.68026771670769759</v>
      </c>
      <c r="Q47" s="20">
        <f>+'2015 Hourly Load - RC2016'!Q47/'2015 Hourly Load - RC2016'!$C$7</f>
        <v>0.68482449077504592</v>
      </c>
      <c r="R47" s="20">
        <f>+'2015 Hourly Load - RC2016'!R47/'2015 Hourly Load - RC2016'!$C$7</f>
        <v>0.68049329958231886</v>
      </c>
      <c r="S47" s="20">
        <f>+'2015 Hourly Load - RC2016'!S47/'2015 Hourly Load - RC2016'!$C$7</f>
        <v>0.67498907744156145</v>
      </c>
      <c r="T47" s="20">
        <f>+'2015 Hourly Load - RC2016'!T47/'2015 Hourly Load - RC2016'!$C$7</f>
        <v>0.6942538549342121</v>
      </c>
      <c r="U47" s="20">
        <f>+'2015 Hourly Load - RC2016'!U47/'2015 Hourly Load - RC2016'!$C$7</f>
        <v>0.68942638141731849</v>
      </c>
      <c r="V47" s="20">
        <f>+'2015 Hourly Load - RC2016'!V47/'2015 Hourly Load - RC2016'!$C$7</f>
        <v>0.65554383364921387</v>
      </c>
      <c r="W47" s="20">
        <f>+'2015 Hourly Load - RC2016'!W47/'2015 Hourly Load - RC2016'!$C$7</f>
        <v>0.60952492722648854</v>
      </c>
      <c r="X47" s="20">
        <f>+'2015 Hourly Load - RC2016'!X47/'2015 Hourly Load - RC2016'!$C$7</f>
        <v>0.55394130691982435</v>
      </c>
      <c r="Y47" s="20">
        <f>+'2015 Hourly Load - RC2016'!Y47/'2015 Hourly Load - RC2016'!$C$7</f>
        <v>0.49109391805035735</v>
      </c>
      <c r="AA47" s="21">
        <f t="shared" si="0"/>
        <v>0.6942538549342121</v>
      </c>
    </row>
    <row r="48" spans="1:27" x14ac:dyDescent="0.2">
      <c r="A48" s="17">
        <f>IF('2015 Hourly Load - RC2016'!A48="","",+'2015 Hourly Load - RC2016'!A48)</f>
        <v>42042</v>
      </c>
      <c r="B48" s="20">
        <f>+'2015 Hourly Load - RC2016'!B48/'2015 Hourly Load - RC2016'!$C$7</f>
        <v>0.43803682593945065</v>
      </c>
      <c r="C48" s="20">
        <f>+'2015 Hourly Load - RC2016'!C48/'2015 Hourly Load - RC2016'!$C$7</f>
        <v>0.40559800856892175</v>
      </c>
      <c r="D48" s="20">
        <f>+'2015 Hourly Load - RC2016'!D48/'2015 Hourly Load - RC2016'!$C$7</f>
        <v>0.38335553713127118</v>
      </c>
      <c r="E48" s="20">
        <f>+'2015 Hourly Load - RC2016'!E48/'2015 Hourly Load - RC2016'!$C$7</f>
        <v>0.37311407462346857</v>
      </c>
      <c r="F48" s="20">
        <f>+'2015 Hourly Load - RC2016'!F48/'2015 Hourly Load - RC2016'!$C$7</f>
        <v>0.37469315474581705</v>
      </c>
      <c r="G48" s="20">
        <f>+'2015 Hourly Load - RC2016'!G48/'2015 Hourly Load - RC2016'!$C$7</f>
        <v>0.40243984832422491</v>
      </c>
      <c r="H48" s="20">
        <f>+'2015 Hourly Load - RC2016'!H48/'2015 Hourly Load - RC2016'!$C$7</f>
        <v>0.46452025541997977</v>
      </c>
      <c r="I48" s="20">
        <f>+'2015 Hourly Load - RC2016'!I48/'2015 Hourly Load - RC2016'!$C$7</f>
        <v>0.50259864465603876</v>
      </c>
      <c r="J48" s="20">
        <f>+'2015 Hourly Load - RC2016'!J48/'2015 Hourly Load - RC2016'!$C$7</f>
        <v>0.5267811288154316</v>
      </c>
      <c r="K48" s="20">
        <f>+'2015 Hourly Load - RC2016'!K48/'2015 Hourly Load - RC2016'!$C$7</f>
        <v>0.55795668208808169</v>
      </c>
      <c r="L48" s="20">
        <f>+'2015 Hourly Load - RC2016'!L48/'2015 Hourly Load - RC2016'!$C$7</f>
        <v>0.58746292208853501</v>
      </c>
      <c r="M48" s="20">
        <f>+'2015 Hourly Load - RC2016'!M48/'2015 Hourly Load - RC2016'!$C$7</f>
        <v>0.61484868306754892</v>
      </c>
      <c r="N48" s="20">
        <f>+'2015 Hourly Load - RC2016'!N48/'2015 Hourly Load - RC2016'!$C$7</f>
        <v>0.6310455334653513</v>
      </c>
      <c r="O48" s="20">
        <f>+'2015 Hourly Load - RC2016'!O48/'2015 Hourly Load - RC2016'!$C$7</f>
        <v>0.63370741138588149</v>
      </c>
      <c r="P48" s="20">
        <f>+'2015 Hourly Load - RC2016'!P48/'2015 Hourly Load - RC2016'!$C$7</f>
        <v>0.65455126900088056</v>
      </c>
      <c r="Q48" s="20">
        <f>+'2015 Hourly Load - RC2016'!Q48/'2015 Hourly Load - RC2016'!$C$7</f>
        <v>0.66041642374103182</v>
      </c>
      <c r="R48" s="20">
        <f>+'2015 Hourly Load - RC2016'!R48/'2015 Hourly Load - RC2016'!$C$7</f>
        <v>0.65874711046883494</v>
      </c>
      <c r="S48" s="20">
        <f>+'2015 Hourly Load - RC2016'!S48/'2015 Hourly Load - RC2016'!$C$7</f>
        <v>0.6544610358510321</v>
      </c>
      <c r="T48" s="20">
        <f>+'2015 Hourly Load - RC2016'!T48/'2015 Hourly Load - RC2016'!$C$7</f>
        <v>0.65658151487247141</v>
      </c>
      <c r="U48" s="20">
        <f>+'2015 Hourly Load - RC2016'!U48/'2015 Hourly Load - RC2016'!$C$7</f>
        <v>0.63930186667648725</v>
      </c>
      <c r="V48" s="20">
        <f>+'2015 Hourly Load - RC2016'!V48/'2015 Hourly Load - RC2016'!$C$7</f>
        <v>0.61403658471891265</v>
      </c>
      <c r="W48" s="20">
        <f>+'2015 Hourly Load - RC2016'!W48/'2015 Hourly Load - RC2016'!$C$7</f>
        <v>0.57171723743997505</v>
      </c>
      <c r="X48" s="20">
        <f>+'2015 Hourly Load - RC2016'!X48/'2015 Hourly Load - RC2016'!$C$7</f>
        <v>0.5322853509561889</v>
      </c>
      <c r="Y48" s="20">
        <f>+'2015 Hourly Load - RC2016'!Y48/'2015 Hourly Load - RC2016'!$C$7</f>
        <v>0.48333386716338805</v>
      </c>
      <c r="AA48" s="21">
        <f t="shared" si="0"/>
        <v>0.66041642374103182</v>
      </c>
    </row>
    <row r="49" spans="1:27" x14ac:dyDescent="0.2">
      <c r="A49" s="17">
        <f>IF('2015 Hourly Load - RC2016'!A49="","",+'2015 Hourly Load - RC2016'!A49)</f>
        <v>42043</v>
      </c>
      <c r="B49" s="20">
        <f>+'2015 Hourly Load - RC2016'!B49/'2015 Hourly Load - RC2016'!$C$7</f>
        <v>0.43848799168869296</v>
      </c>
      <c r="C49" s="20">
        <f>+'2015 Hourly Load - RC2016'!C49/'2015 Hourly Load - RC2016'!$C$7</f>
        <v>0.40460544392058845</v>
      </c>
      <c r="D49" s="20">
        <f>+'2015 Hourly Load - RC2016'!D49/'2015 Hourly Load - RC2016'!$C$7</f>
        <v>0.38439321835452872</v>
      </c>
      <c r="E49" s="20">
        <f>+'2015 Hourly Load - RC2016'!E49/'2015 Hourly Load - RC2016'!$C$7</f>
        <v>0.37419687242165039</v>
      </c>
      <c r="F49" s="20">
        <f>+'2015 Hourly Load - RC2016'!F49/'2015 Hourly Load - RC2016'!$C$7</f>
        <v>0.3734298906479383</v>
      </c>
      <c r="G49" s="20">
        <f>+'2015 Hourly Load - RC2016'!G49/'2015 Hourly Load - RC2016'!$C$7</f>
        <v>0.38182157358384694</v>
      </c>
      <c r="H49" s="20">
        <f>+'2015 Hourly Load - RC2016'!H49/'2015 Hourly Load - RC2016'!$C$7</f>
        <v>0.40505660966983081</v>
      </c>
      <c r="I49" s="20">
        <f>+'2015 Hourly Load - RC2016'!I49/'2015 Hourly Load - RC2016'!$C$7</f>
        <v>0.43754054361528399</v>
      </c>
      <c r="J49" s="20">
        <f>+'2015 Hourly Load - RC2016'!J49/'2015 Hourly Load - RC2016'!$C$7</f>
        <v>0.49781628771406916</v>
      </c>
      <c r="K49" s="20">
        <f>+'2015 Hourly Load - RC2016'!K49/'2015 Hourly Load - RC2016'!$C$7</f>
        <v>0.55949064563550599</v>
      </c>
      <c r="L49" s="20">
        <f>+'2015 Hourly Load - RC2016'!L49/'2015 Hourly Load - RC2016'!$C$7</f>
        <v>0.6055095520582312</v>
      </c>
      <c r="M49" s="20">
        <f>+'2015 Hourly Load - RC2016'!M49/'2015 Hourly Load - RC2016'!$C$7</f>
        <v>0.63366229481095715</v>
      </c>
      <c r="N49" s="20">
        <f>+'2015 Hourly Load - RC2016'!N49/'2015 Hourly Load - RC2016'!$C$7</f>
        <v>0.65243078997944126</v>
      </c>
      <c r="O49" s="20">
        <f>+'2015 Hourly Load - RC2016'!O49/'2015 Hourly Load - RC2016'!$C$7</f>
        <v>0.66154433811413782</v>
      </c>
      <c r="P49" s="20">
        <f>+'2015 Hourly Load - RC2016'!P49/'2015 Hourly Load - RC2016'!$C$7</f>
        <v>0.66731925970444061</v>
      </c>
      <c r="Q49" s="20">
        <f>+'2015 Hourly Load - RC2016'!Q49/'2015 Hourly Load - RC2016'!$C$7</f>
        <v>0.66370993371050135</v>
      </c>
      <c r="R49" s="20">
        <f>+'2015 Hourly Load - RC2016'!R49/'2015 Hourly Load - RC2016'!$C$7</f>
        <v>0.65563406679906233</v>
      </c>
      <c r="S49" s="20">
        <f>+'2015 Hourly Load - RC2016'!S49/'2015 Hourly Load - RC2016'!$C$7</f>
        <v>0.64372329101906278</v>
      </c>
      <c r="T49" s="20">
        <f>+'2015 Hourly Load - RC2016'!T49/'2015 Hourly Load - RC2016'!$C$7</f>
        <v>0.65121264245648669</v>
      </c>
      <c r="U49" s="20">
        <f>+'2015 Hourly Load - RC2016'!U49/'2015 Hourly Load - RC2016'!$C$7</f>
        <v>0.63591812355716926</v>
      </c>
      <c r="V49" s="20">
        <f>+'2015 Hourly Load - RC2016'!V49/'2015 Hourly Load - RC2016'!$C$7</f>
        <v>0.60411093823557971</v>
      </c>
      <c r="W49" s="20">
        <f>+'2015 Hourly Load - RC2016'!W49/'2015 Hourly Load - RC2016'!$C$7</f>
        <v>0.56806279487111155</v>
      </c>
      <c r="X49" s="20">
        <f>+'2015 Hourly Load - RC2016'!X49/'2015 Hourly Load - RC2016'!$C$7</f>
        <v>0.52849555866255271</v>
      </c>
      <c r="Y49" s="20">
        <f>+'2015 Hourly Load - RC2016'!Y49/'2015 Hourly Load - RC2016'!$C$7</f>
        <v>0.48558969590960005</v>
      </c>
      <c r="AA49" s="21">
        <f t="shared" si="0"/>
        <v>0.66731925970444061</v>
      </c>
    </row>
    <row r="50" spans="1:27" x14ac:dyDescent="0.2">
      <c r="A50" s="17">
        <f>IF('2015 Hourly Load - RC2016'!A50="","",+'2015 Hourly Load - RC2016'!A50)</f>
        <v>42044</v>
      </c>
      <c r="B50" s="20">
        <f>+'2015 Hourly Load - RC2016'!B50/'2015 Hourly Load - RC2016'!$C$7</f>
        <v>0.44038288783551111</v>
      </c>
      <c r="C50" s="20">
        <f>+'2015 Hourly Load - RC2016'!C50/'2015 Hourly Load - RC2016'!$C$7</f>
        <v>0.40713197211634589</v>
      </c>
      <c r="D50" s="20">
        <f>+'2015 Hourly Load - RC2016'!D50/'2015 Hourly Load - RC2016'!$C$7</f>
        <v>0.38696486312521039</v>
      </c>
      <c r="E50" s="20">
        <f>+'2015 Hourly Load - RC2016'!E50/'2015 Hourly Load - RC2016'!$C$7</f>
        <v>0.37645270116786239</v>
      </c>
      <c r="F50" s="20">
        <f>+'2015 Hourly Load - RC2016'!F50/'2015 Hourly Load - RC2016'!$C$7</f>
        <v>0.37410663927180188</v>
      </c>
      <c r="G50" s="20">
        <f>+'2015 Hourly Load - RC2016'!G50/'2015 Hourly Load - RC2016'!$C$7</f>
        <v>0.38123505810983188</v>
      </c>
      <c r="H50" s="20">
        <f>+'2015 Hourly Load - RC2016'!H50/'2015 Hourly Load - RC2016'!$C$7</f>
        <v>0.39801842398164933</v>
      </c>
      <c r="I50" s="20">
        <f>+'2015 Hourly Load - RC2016'!I50/'2015 Hourly Load - RC2016'!$C$7</f>
        <v>0.42382510483831481</v>
      </c>
      <c r="J50" s="20">
        <f>+'2015 Hourly Load - RC2016'!J50/'2015 Hourly Load - RC2016'!$C$7</f>
        <v>0.47101704220907037</v>
      </c>
      <c r="K50" s="20">
        <f>+'2015 Hourly Load - RC2016'!K50/'2015 Hourly Load - RC2016'!$C$7</f>
        <v>0.51410337126172001</v>
      </c>
      <c r="L50" s="20">
        <f>+'2015 Hourly Load - RC2016'!L50/'2015 Hourly Load - RC2016'!$C$7</f>
        <v>0.54257193003891568</v>
      </c>
      <c r="M50" s="20">
        <f>+'2015 Hourly Load - RC2016'!M50/'2015 Hourly Load - RC2016'!$C$7</f>
        <v>0.55727993346421811</v>
      </c>
      <c r="N50" s="20">
        <f>+'2015 Hourly Load - RC2016'!N50/'2015 Hourly Load - RC2016'!$C$7</f>
        <v>0.57086002251641454</v>
      </c>
      <c r="O50" s="20">
        <f>+'2015 Hourly Load - RC2016'!O50/'2015 Hourly Load - RC2016'!$C$7</f>
        <v>0.57907123915262626</v>
      </c>
      <c r="P50" s="20">
        <f>+'2015 Hourly Load - RC2016'!P50/'2015 Hourly Load - RC2016'!$C$7</f>
        <v>0.58268056514656552</v>
      </c>
      <c r="Q50" s="20">
        <f>+'2015 Hourly Load - RC2016'!Q50/'2015 Hourly Load - RC2016'!$C$7</f>
        <v>0.57965775462664137</v>
      </c>
      <c r="R50" s="20">
        <f>+'2015 Hourly Load - RC2016'!R50/'2015 Hourly Load - RC2016'!$C$7</f>
        <v>0.57243910263876296</v>
      </c>
      <c r="S50" s="20">
        <f>+'2015 Hourly Load - RC2016'!S50/'2015 Hourly Load - RC2016'!$C$7</f>
        <v>0.57022839046747509</v>
      </c>
      <c r="T50" s="20">
        <f>+'2015 Hourly Load - RC2016'!T50/'2015 Hourly Load - RC2016'!$C$7</f>
        <v>0.59644112049845888</v>
      </c>
      <c r="U50" s="20">
        <f>+'2015 Hourly Load - RC2016'!U50/'2015 Hourly Load - RC2016'!$C$7</f>
        <v>0.60041137909179199</v>
      </c>
      <c r="V50" s="20">
        <f>+'2015 Hourly Load - RC2016'!V50/'2015 Hourly Load - RC2016'!$C$7</f>
        <v>0.57095025566626301</v>
      </c>
      <c r="W50" s="20">
        <f>+'2015 Hourly Load - RC2016'!W50/'2015 Hourly Load - RC2016'!$C$7</f>
        <v>0.53147325260755252</v>
      </c>
      <c r="X50" s="20">
        <f>+'2015 Hourly Load - RC2016'!X50/'2015 Hourly Load - RC2016'!$C$7</f>
        <v>0.48906367217876656</v>
      </c>
      <c r="Y50" s="20">
        <f>+'2015 Hourly Load - RC2016'!Y50/'2015 Hourly Load - RC2016'!$C$7</f>
        <v>0.43560053089354162</v>
      </c>
      <c r="AA50" s="21">
        <f t="shared" si="0"/>
        <v>0.60041137909179199</v>
      </c>
    </row>
    <row r="51" spans="1:27" x14ac:dyDescent="0.2">
      <c r="A51" s="17">
        <f>IF('2015 Hourly Load - RC2016'!A51="","",+'2015 Hourly Load - RC2016'!A51)</f>
        <v>42045</v>
      </c>
      <c r="B51" s="20">
        <f>+'2015 Hourly Load - RC2016'!B51/'2015 Hourly Load - RC2016'!$C$7</f>
        <v>0.39129605431793751</v>
      </c>
      <c r="C51" s="20">
        <f>+'2015 Hourly Load - RC2016'!C51/'2015 Hourly Load - RC2016'!$C$7</f>
        <v>0.36625635523498407</v>
      </c>
      <c r="D51" s="20">
        <f>+'2015 Hourly Load - RC2016'!D51/'2015 Hourly Load - RC2016'!$C$7</f>
        <v>0.3558795430024087</v>
      </c>
      <c r="E51" s="20">
        <f>+'2015 Hourly Load - RC2016'!E51/'2015 Hourly Load - RC2016'!$C$7</f>
        <v>0.35421022973021182</v>
      </c>
      <c r="F51" s="20">
        <f>+'2015 Hourly Load - RC2016'!F51/'2015 Hourly Load - RC2016'!$C$7</f>
        <v>0.3626470292410448</v>
      </c>
      <c r="G51" s="20">
        <f>+'2015 Hourly Load - RC2016'!G51/'2015 Hourly Load - RC2016'!$C$7</f>
        <v>0.39779284110702812</v>
      </c>
      <c r="H51" s="20">
        <f>+'2015 Hourly Load - RC2016'!H51/'2015 Hourly Load - RC2016'!$C$7</f>
        <v>0.46691143389096446</v>
      </c>
      <c r="I51" s="20">
        <f>+'2015 Hourly Load - RC2016'!I51/'2015 Hourly Load - RC2016'!$C$7</f>
        <v>0.50702006899861429</v>
      </c>
      <c r="J51" s="20">
        <f>+'2015 Hourly Load - RC2016'!J51/'2015 Hourly Load - RC2016'!$C$7</f>
        <v>0.52420948404474987</v>
      </c>
      <c r="K51" s="20">
        <f>+'2015 Hourly Load - RC2016'!K51/'2015 Hourly Load - RC2016'!$C$7</f>
        <v>0.54559474055883983</v>
      </c>
      <c r="L51" s="20">
        <f>+'2015 Hourly Load - RC2016'!L51/'2015 Hourly Load - RC2016'!$C$7</f>
        <v>0.56923582581914189</v>
      </c>
      <c r="M51" s="20">
        <f>+'2015 Hourly Load - RC2016'!M51/'2015 Hourly Load - RC2016'!$C$7</f>
        <v>0.58462057786830779</v>
      </c>
      <c r="N51" s="20">
        <f>+'2015 Hourly Load - RC2016'!N51/'2015 Hourly Load - RC2016'!$C$7</f>
        <v>0.5988774155443678</v>
      </c>
      <c r="O51" s="20">
        <f>+'2015 Hourly Load - RC2016'!O51/'2015 Hourly Load - RC2016'!$C$7</f>
        <v>0.60997609297573097</v>
      </c>
      <c r="P51" s="20">
        <f>+'2015 Hourly Load - RC2016'!P51/'2015 Hourly Load - RC2016'!$C$7</f>
        <v>0.61457798361800353</v>
      </c>
      <c r="Q51" s="20">
        <f>+'2015 Hourly Load - RC2016'!Q51/'2015 Hourly Load - RC2016'!$C$7</f>
        <v>0.61936034055997302</v>
      </c>
      <c r="R51" s="20">
        <f>+'2015 Hourly Load - RC2016'!R51/'2015 Hourly Load - RC2016'!$C$7</f>
        <v>0.62021755548353352</v>
      </c>
      <c r="S51" s="20">
        <f>+'2015 Hourly Load - RC2016'!S51/'2015 Hourly Load - RC2016'!$C$7</f>
        <v>0.6167886957892913</v>
      </c>
      <c r="T51" s="20">
        <f>+'2015 Hourly Load - RC2016'!T51/'2015 Hourly Load - RC2016'!$C$7</f>
        <v>0.6411967628233054</v>
      </c>
      <c r="U51" s="20">
        <f>+'2015 Hourly Load - RC2016'!U51/'2015 Hourly Load - RC2016'!$C$7</f>
        <v>0.64724238386315358</v>
      </c>
      <c r="V51" s="20">
        <f>+'2015 Hourly Load - RC2016'!V51/'2015 Hourly Load - RC2016'!$C$7</f>
        <v>0.61520961566694288</v>
      </c>
      <c r="W51" s="20">
        <f>+'2015 Hourly Load - RC2016'!W51/'2015 Hourly Load - RC2016'!$C$7</f>
        <v>0.56955164184361151</v>
      </c>
      <c r="X51" s="20">
        <f>+'2015 Hourly Load - RC2016'!X51/'2015 Hourly Load - RC2016'!$C$7</f>
        <v>0.51554710165929574</v>
      </c>
      <c r="Y51" s="20">
        <f>+'2015 Hourly Load - RC2016'!Y51/'2015 Hourly Load - RC2016'!$C$7</f>
        <v>0.45680532110793465</v>
      </c>
      <c r="AA51" s="21">
        <f t="shared" si="0"/>
        <v>0.64724238386315358</v>
      </c>
    </row>
    <row r="52" spans="1:27" x14ac:dyDescent="0.2">
      <c r="A52" s="17">
        <f>IF('2015 Hourly Load - RC2016'!A52="","",+'2015 Hourly Load - RC2016'!A52)</f>
        <v>42046</v>
      </c>
      <c r="B52" s="20">
        <f>+'2015 Hourly Load - RC2016'!B52/'2015 Hourly Load - RC2016'!$C$7</f>
        <v>0.40970361688702756</v>
      </c>
      <c r="C52" s="20">
        <f>+'2015 Hourly Load - RC2016'!C52/'2015 Hourly Load - RC2016'!$C$7</f>
        <v>0.38028761003642281</v>
      </c>
      <c r="D52" s="20">
        <f>+'2015 Hourly Load - RC2016'!D52/'2015 Hourly Load - RC2016'!$C$7</f>
        <v>0.36603077236036285</v>
      </c>
      <c r="E52" s="20">
        <f>+'2015 Hourly Load - RC2016'!E52/'2015 Hourly Load - RC2016'!$C$7</f>
        <v>0.36133864856824183</v>
      </c>
      <c r="F52" s="20">
        <f>+'2015 Hourly Load - RC2016'!F52/'2015 Hourly Load - RC2016'!$C$7</f>
        <v>0.36742938618301424</v>
      </c>
      <c r="G52" s="20">
        <f>+'2015 Hourly Load - RC2016'!G52/'2015 Hourly Load - RC2016'!$C$7</f>
        <v>0.40054495217740677</v>
      </c>
      <c r="H52" s="20">
        <f>+'2015 Hourly Load - RC2016'!H52/'2015 Hourly Load - RC2016'!$C$7</f>
        <v>0.46961842838641887</v>
      </c>
      <c r="I52" s="20">
        <f>+'2015 Hourly Load - RC2016'!I52/'2015 Hourly Load - RC2016'!$C$7</f>
        <v>0.50945636404452321</v>
      </c>
      <c r="J52" s="20">
        <f>+'2015 Hourly Load - RC2016'!J52/'2015 Hourly Load - RC2016'!$C$7</f>
        <v>0.52966858961058294</v>
      </c>
      <c r="K52" s="20">
        <f>+'2015 Hourly Load - RC2016'!K52/'2015 Hourly Load - RC2016'!$C$7</f>
        <v>0.556693417990203</v>
      </c>
      <c r="L52" s="20">
        <f>+'2015 Hourly Load - RC2016'!L52/'2015 Hourly Load - RC2016'!$C$7</f>
        <v>0.5809661352994443</v>
      </c>
      <c r="M52" s="20">
        <f>+'2015 Hourly Load - RC2016'!M52/'2015 Hourly Load - RC2016'!$C$7</f>
        <v>0.60325372331201921</v>
      </c>
      <c r="N52" s="20">
        <f>+'2015 Hourly Load - RC2016'!N52/'2015 Hourly Load - RC2016'!$C$7</f>
        <v>0.62197710190557898</v>
      </c>
      <c r="O52" s="20">
        <f>+'2015 Hourly Load - RC2016'!O52/'2015 Hourly Load - RC2016'!$C$7</f>
        <v>0.63848976832785098</v>
      </c>
      <c r="P52" s="20">
        <f>+'2015 Hourly Load - RC2016'!P52/'2015 Hourly Load - RC2016'!$C$7</f>
        <v>0.64846053138610804</v>
      </c>
      <c r="Q52" s="20">
        <f>+'2015 Hourly Load - RC2016'!Q52/'2015 Hourly Load - RC2016'!$C$7</f>
        <v>0.65874711046883494</v>
      </c>
      <c r="R52" s="20">
        <f>+'2015 Hourly Load - RC2016'!R52/'2015 Hourly Load - RC2016'!$C$7</f>
        <v>0.66172480441383474</v>
      </c>
      <c r="S52" s="20">
        <f>+'2015 Hourly Load - RC2016'!S52/'2015 Hourly Load - RC2016'!$C$7</f>
        <v>0.65590476624860772</v>
      </c>
      <c r="T52" s="20">
        <f>+'2015 Hourly Load - RC2016'!T52/'2015 Hourly Load - RC2016'!$C$7</f>
        <v>0.67354534704398583</v>
      </c>
      <c r="U52" s="20">
        <f>+'2015 Hourly Load - RC2016'!U52/'2015 Hourly Load - RC2016'!$C$7</f>
        <v>0.6757560592152736</v>
      </c>
      <c r="V52" s="20">
        <f>+'2015 Hourly Load - RC2016'!V52/'2015 Hourly Load - RC2016'!$C$7</f>
        <v>0.64724238386315358</v>
      </c>
      <c r="W52" s="20">
        <f>+'2015 Hourly Load - RC2016'!W52/'2015 Hourly Load - RC2016'!$C$7</f>
        <v>0.5921099293057317</v>
      </c>
      <c r="X52" s="20">
        <f>+'2015 Hourly Load - RC2016'!X52/'2015 Hourly Load - RC2016'!$C$7</f>
        <v>0.53363884820391616</v>
      </c>
      <c r="Y52" s="20">
        <f>+'2015 Hourly Load - RC2016'!Y52/'2015 Hourly Load - RC2016'!$C$7</f>
        <v>0.4707012261846007</v>
      </c>
      <c r="AA52" s="21">
        <f t="shared" si="0"/>
        <v>0.6757560592152736</v>
      </c>
    </row>
    <row r="53" spans="1:27" x14ac:dyDescent="0.2">
      <c r="A53" s="17">
        <f>IF('2015 Hourly Load - RC2016'!A53="","",+'2015 Hourly Load - RC2016'!A53)</f>
        <v>42047</v>
      </c>
      <c r="B53" s="20">
        <f>+'2015 Hourly Load - RC2016'!B53/'2015 Hourly Load - RC2016'!$C$7</f>
        <v>0.41615528710119398</v>
      </c>
      <c r="C53" s="20">
        <f>+'2015 Hourly Load - RC2016'!C53/'2015 Hourly Load - RC2016'!$C$7</f>
        <v>0.38588206532702862</v>
      </c>
      <c r="D53" s="20">
        <f>+'2015 Hourly Load - RC2016'!D53/'2015 Hourly Load - RC2016'!$C$7</f>
        <v>0.36733915303316583</v>
      </c>
      <c r="E53" s="20">
        <f>+'2015 Hourly Load - RC2016'!E53/'2015 Hourly Load - RC2016'!$C$7</f>
        <v>0.35957910214619648</v>
      </c>
      <c r="F53" s="20">
        <f>+'2015 Hourly Load - RC2016'!F53/'2015 Hourly Load - RC2016'!$C$7</f>
        <v>0.36368471046430234</v>
      </c>
      <c r="G53" s="20">
        <f>+'2015 Hourly Load - RC2016'!G53/'2015 Hourly Load - RC2016'!$C$7</f>
        <v>0.39296536759013434</v>
      </c>
      <c r="H53" s="20">
        <f>+'2015 Hourly Load - RC2016'!H53/'2015 Hourly Load - RC2016'!$C$7</f>
        <v>0.45802346863088911</v>
      </c>
      <c r="I53" s="20">
        <f>+'2015 Hourly Load - RC2016'!I53/'2015 Hourly Load - RC2016'!$C$7</f>
        <v>0.49371067939596336</v>
      </c>
      <c r="J53" s="20">
        <f>+'2015 Hourly Load - RC2016'!J53/'2015 Hourly Load - RC2016'!$C$7</f>
        <v>0.52127690667467419</v>
      </c>
      <c r="K53" s="20">
        <f>+'2015 Hourly Load - RC2016'!K53/'2015 Hourly Load - RC2016'!$C$7</f>
        <v>0.55651295169050607</v>
      </c>
      <c r="L53" s="20">
        <f>+'2015 Hourly Load - RC2016'!L53/'2015 Hourly Load - RC2016'!$C$7</f>
        <v>0.58719222263898962</v>
      </c>
      <c r="M53" s="20">
        <f>+'2015 Hourly Load - RC2016'!M53/'2015 Hourly Load - RC2016'!$C$7</f>
        <v>0.61191610569747334</v>
      </c>
      <c r="N53" s="20">
        <f>+'2015 Hourly Load - RC2016'!N53/'2015 Hourly Load - RC2016'!$C$7</f>
        <v>0.63027855169163916</v>
      </c>
      <c r="O53" s="20">
        <f>+'2015 Hourly Load - RC2016'!O53/'2015 Hourly Load - RC2016'!$C$7</f>
        <v>0.64525725456648697</v>
      </c>
      <c r="P53" s="20">
        <f>+'2015 Hourly Load - RC2016'!P53/'2015 Hourly Load - RC2016'!$C$7</f>
        <v>0.6490921634350475</v>
      </c>
      <c r="Q53" s="20">
        <f>+'2015 Hourly Load - RC2016'!Q53/'2015 Hourly Load - RC2016'!$C$7</f>
        <v>0.64313677554504778</v>
      </c>
      <c r="R53" s="20">
        <f>+'2015 Hourly Load - RC2016'!R53/'2015 Hourly Load - RC2016'!$C$7</f>
        <v>0.63510602520853288</v>
      </c>
      <c r="S53" s="20">
        <f>+'2015 Hourly Load - RC2016'!S53/'2015 Hourly Load - RC2016'!$C$7</f>
        <v>0.63659487218103283</v>
      </c>
      <c r="T53" s="20">
        <f>+'2015 Hourly Load - RC2016'!T53/'2015 Hourly Load - RC2016'!$C$7</f>
        <v>0.66601087903163758</v>
      </c>
      <c r="U53" s="20">
        <f>+'2015 Hourly Load - RC2016'!U53/'2015 Hourly Load - RC2016'!$C$7</f>
        <v>0.65870199389391071</v>
      </c>
      <c r="V53" s="20">
        <f>+'2015 Hourly Load - RC2016'!V53/'2015 Hourly Load - RC2016'!$C$7</f>
        <v>0.62770690692095743</v>
      </c>
      <c r="W53" s="20">
        <f>+'2015 Hourly Load - RC2016'!W53/'2015 Hourly Load - RC2016'!$C$7</f>
        <v>0.58164288392330799</v>
      </c>
      <c r="X53" s="20">
        <f>+'2015 Hourly Load - RC2016'!X53/'2015 Hourly Load - RC2016'!$C$7</f>
        <v>0.51717129835656839</v>
      </c>
      <c r="Y53" s="20">
        <f>+'2015 Hourly Load - RC2016'!Y53/'2015 Hourly Load - RC2016'!$C$7</f>
        <v>0.45170714814149548</v>
      </c>
      <c r="AA53" s="21">
        <f t="shared" si="0"/>
        <v>0.66601087903163758</v>
      </c>
    </row>
    <row r="54" spans="1:27" x14ac:dyDescent="0.2">
      <c r="A54" s="17">
        <f>IF('2015 Hourly Load - RC2016'!A54="","",+'2015 Hourly Load - RC2016'!A54)</f>
        <v>42048</v>
      </c>
      <c r="B54" s="20">
        <f>+'2015 Hourly Load - RC2016'!B54/'2015 Hourly Load - RC2016'!$C$7</f>
        <v>0.4041091615964218</v>
      </c>
      <c r="C54" s="20">
        <f>+'2015 Hourly Load - RC2016'!C54/'2015 Hourly Load - RC2016'!$C$7</f>
        <v>0.37401640612195342</v>
      </c>
      <c r="D54" s="20">
        <f>+'2015 Hourly Load - RC2016'!D54/'2015 Hourly Load - RC2016'!$C$7</f>
        <v>0.35998515132051462</v>
      </c>
      <c r="E54" s="20">
        <f>+'2015 Hourly Load - RC2016'!E54/'2015 Hourly Load - RC2016'!$C$7</f>
        <v>0.3545260457546815</v>
      </c>
      <c r="F54" s="20">
        <f>+'2015 Hourly Load - RC2016'!F54/'2015 Hourly Load - RC2016'!$C$7</f>
        <v>0.36084236624407523</v>
      </c>
      <c r="G54" s="20">
        <f>+'2015 Hourly Load - RC2016'!G54/'2015 Hourly Load - RC2016'!$C$7</f>
        <v>0.39292025101521011</v>
      </c>
      <c r="H54" s="20">
        <f>+'2015 Hourly Load - RC2016'!H54/'2015 Hourly Load - RC2016'!$C$7</f>
        <v>0.46091092942604051</v>
      </c>
      <c r="I54" s="20">
        <f>+'2015 Hourly Load - RC2016'!I54/'2015 Hourly Load - RC2016'!$C$7</f>
        <v>0.50282422753065992</v>
      </c>
      <c r="J54" s="20">
        <f>+'2015 Hourly Load - RC2016'!J54/'2015 Hourly Load - RC2016'!$C$7</f>
        <v>0.52484111609368922</v>
      </c>
      <c r="K54" s="20">
        <f>+'2015 Hourly Load - RC2016'!K54/'2015 Hourly Load - RC2016'!$C$7</f>
        <v>0.53887237089512796</v>
      </c>
      <c r="L54" s="20">
        <f>+'2015 Hourly Load - RC2016'!L54/'2015 Hourly Load - RC2016'!$C$7</f>
        <v>0.55141477872406686</v>
      </c>
      <c r="M54" s="20">
        <f>+'2015 Hourly Load - RC2016'!M54/'2015 Hourly Load - RC2016'!$C$7</f>
        <v>0.5558362030666425</v>
      </c>
      <c r="N54" s="20">
        <f>+'2015 Hourly Load - RC2016'!N54/'2015 Hourly Load - RC2016'!$C$7</f>
        <v>0.55827249811255142</v>
      </c>
      <c r="O54" s="20">
        <f>+'2015 Hourly Load - RC2016'!O54/'2015 Hourly Load - RC2016'!$C$7</f>
        <v>0.55755063291376361</v>
      </c>
      <c r="P54" s="20">
        <f>+'2015 Hourly Load - RC2016'!P54/'2015 Hourly Load - RC2016'!$C$7</f>
        <v>0.55506922129293035</v>
      </c>
      <c r="Q54" s="20">
        <f>+'2015 Hourly Load - RC2016'!Q54/'2015 Hourly Load - RC2016'!$C$7</f>
        <v>0.5511891958494457</v>
      </c>
      <c r="R54" s="20">
        <f>+'2015 Hourly Load - RC2016'!R54/'2015 Hourly Load - RC2016'!$C$7</f>
        <v>0.54730917040596094</v>
      </c>
      <c r="S54" s="20">
        <f>+'2015 Hourly Load - RC2016'!S54/'2015 Hourly Load - RC2016'!$C$7</f>
        <v>0.54739940355580952</v>
      </c>
      <c r="T54" s="20">
        <f>+'2015 Hourly Load - RC2016'!T54/'2015 Hourly Load - RC2016'!$C$7</f>
        <v>0.57920658887739895</v>
      </c>
      <c r="U54" s="20">
        <f>+'2015 Hourly Load - RC2016'!U54/'2015 Hourly Load - RC2016'!$C$7</f>
        <v>0.59152341383171658</v>
      </c>
      <c r="V54" s="20">
        <f>+'2015 Hourly Load - RC2016'!V54/'2015 Hourly Load - RC2016'!$C$7</f>
        <v>0.57270980208830835</v>
      </c>
      <c r="W54" s="20">
        <f>+'2015 Hourly Load - RC2016'!W54/'2015 Hourly Load - RC2016'!$C$7</f>
        <v>0.54022586814285523</v>
      </c>
      <c r="X54" s="20">
        <f>+'2015 Hourly Load - RC2016'!X54/'2015 Hourly Load - RC2016'!$C$7</f>
        <v>0.49664325676603899</v>
      </c>
      <c r="Y54" s="20">
        <f>+'2015 Hourly Load - RC2016'!Y54/'2015 Hourly Load - RC2016'!$C$7</f>
        <v>0.44678944147475325</v>
      </c>
      <c r="AA54" s="21">
        <f t="shared" si="0"/>
        <v>0.59152341383171658</v>
      </c>
    </row>
    <row r="55" spans="1:27" x14ac:dyDescent="0.2">
      <c r="A55" s="17">
        <f>IF('2015 Hourly Load - RC2016'!A55="","",+'2015 Hourly Load - RC2016'!A55)</f>
        <v>42049</v>
      </c>
      <c r="B55" s="20">
        <f>+'2015 Hourly Load - RC2016'!B55/'2015 Hourly Load - RC2016'!$C$7</f>
        <v>0.40749290471573979</v>
      </c>
      <c r="C55" s="20">
        <f>+'2015 Hourly Load - RC2016'!C55/'2015 Hourly Load - RC2016'!$C$7</f>
        <v>0.38804766092339221</v>
      </c>
      <c r="D55" s="20">
        <f>+'2015 Hourly Load - RC2016'!D55/'2015 Hourly Load - RC2016'!$C$7</f>
        <v>0.38150575755937727</v>
      </c>
      <c r="E55" s="20">
        <f>+'2015 Hourly Load - RC2016'!E55/'2015 Hourly Load - RC2016'!$C$7</f>
        <v>0.38371646973066509</v>
      </c>
      <c r="F55" s="20">
        <f>+'2015 Hourly Load - RC2016'!F55/'2015 Hourly Load - RC2016'!$C$7</f>
        <v>0.39788307425687658</v>
      </c>
      <c r="G55" s="20">
        <f>+'2015 Hourly Load - RC2016'!G55/'2015 Hourly Load - RC2016'!$C$7</f>
        <v>0.44336058178051097</v>
      </c>
      <c r="H55" s="20">
        <f>+'2015 Hourly Load - RC2016'!H55/'2015 Hourly Load - RC2016'!$C$7</f>
        <v>0.53039045480937086</v>
      </c>
      <c r="I55" s="20">
        <f>+'2015 Hourly Load - RC2016'!I55/'2015 Hourly Load - RC2016'!$C$7</f>
        <v>0.58570337566648967</v>
      </c>
      <c r="J55" s="20">
        <f>+'2015 Hourly Load - RC2016'!J55/'2015 Hourly Load - RC2016'!$C$7</f>
        <v>0.58462057786830779</v>
      </c>
      <c r="K55" s="20">
        <f>+'2015 Hourly Load - RC2016'!K55/'2015 Hourly Load - RC2016'!$C$7</f>
        <v>0.57090513909133878</v>
      </c>
      <c r="L55" s="20">
        <f>+'2015 Hourly Load - RC2016'!L55/'2015 Hourly Load - RC2016'!$C$7</f>
        <v>0.55980646165997561</v>
      </c>
      <c r="M55" s="20">
        <f>+'2015 Hourly Load - RC2016'!M55/'2015 Hourly Load - RC2016'!$C$7</f>
        <v>0.54112819964133996</v>
      </c>
      <c r="N55" s="20">
        <f>+'2015 Hourly Load - RC2016'!N55/'2015 Hourly Load - RC2016'!$C$7</f>
        <v>0.52623972991634071</v>
      </c>
      <c r="O55" s="20">
        <f>+'2015 Hourly Load - RC2016'!O55/'2015 Hourly Load - RC2016'!$C$7</f>
        <v>0.51604338398346239</v>
      </c>
      <c r="P55" s="20">
        <f>+'2015 Hourly Load - RC2016'!P55/'2015 Hourly Load - RC2016'!$C$7</f>
        <v>0.50959171376929602</v>
      </c>
      <c r="Q55" s="20">
        <f>+'2015 Hourly Load - RC2016'!Q55/'2015 Hourly Load - RC2016'!$C$7</f>
        <v>0.50936613089467475</v>
      </c>
      <c r="R55" s="20">
        <f>+'2015 Hourly Load - RC2016'!R55/'2015 Hourly Load - RC2016'!$C$7</f>
        <v>0.50918566459497783</v>
      </c>
      <c r="S55" s="20">
        <f>+'2015 Hourly Load - RC2016'!S55/'2015 Hourly Load - RC2016'!$C$7</f>
        <v>0.51396802153694732</v>
      </c>
      <c r="T55" s="20">
        <f>+'2015 Hourly Load - RC2016'!T55/'2015 Hourly Load - RC2016'!$C$7</f>
        <v>0.54609102288300648</v>
      </c>
      <c r="U55" s="20">
        <f>+'2015 Hourly Load - RC2016'!U55/'2015 Hourly Load - RC2016'!$C$7</f>
        <v>0.55236222679747593</v>
      </c>
      <c r="V55" s="20">
        <f>+'2015 Hourly Load - RC2016'!V55/'2015 Hourly Load - RC2016'!$C$7</f>
        <v>0.53264628355558286</v>
      </c>
      <c r="W55" s="20">
        <f>+'2015 Hourly Load - RC2016'!W55/'2015 Hourly Load - RC2016'!$C$7</f>
        <v>0.50589215462550829</v>
      </c>
      <c r="X55" s="20">
        <f>+'2015 Hourly Load - RC2016'!X55/'2015 Hourly Load - RC2016'!$C$7</f>
        <v>0.47575428257611563</v>
      </c>
      <c r="Y55" s="20">
        <f>+'2015 Hourly Load - RC2016'!Y55/'2015 Hourly Load - RC2016'!$C$7</f>
        <v>0.43975125578657176</v>
      </c>
      <c r="AA55" s="21">
        <f t="shared" si="0"/>
        <v>0.58570337566648967</v>
      </c>
    </row>
    <row r="56" spans="1:27" x14ac:dyDescent="0.2">
      <c r="A56" s="17">
        <f>IF('2015 Hourly Load - RC2016'!A56="","",+'2015 Hourly Load - RC2016'!A56)</f>
        <v>42050</v>
      </c>
      <c r="B56" s="20">
        <f>+'2015 Hourly Load - RC2016'!B56/'2015 Hourly Load - RC2016'!$C$7</f>
        <v>0.40848546936407309</v>
      </c>
      <c r="C56" s="20">
        <f>+'2015 Hourly Load - RC2016'!C56/'2015 Hourly Load - RC2016'!$C$7</f>
        <v>0.3885890598224831</v>
      </c>
      <c r="D56" s="20">
        <f>+'2015 Hourly Load - RC2016'!D56/'2015 Hourly Load - RC2016'!$C$7</f>
        <v>0.37803178129021076</v>
      </c>
      <c r="E56" s="20">
        <f>+'2015 Hourly Load - RC2016'!E56/'2015 Hourly Load - RC2016'!$C$7</f>
        <v>0.37415175584672605</v>
      </c>
      <c r="F56" s="20">
        <f>+'2015 Hourly Load - RC2016'!F56/'2015 Hourly Load - RC2016'!$C$7</f>
        <v>0.37582106911892299</v>
      </c>
      <c r="G56" s="20">
        <f>+'2015 Hourly Load - RC2016'!G56/'2015 Hourly Load - RC2016'!$C$7</f>
        <v>0.38890487584695271</v>
      </c>
      <c r="H56" s="20">
        <f>+'2015 Hourly Load - RC2016'!H56/'2015 Hourly Load - RC2016'!$C$7</f>
        <v>0.41448597382899705</v>
      </c>
      <c r="I56" s="20">
        <f>+'2015 Hourly Load - RC2016'!I56/'2015 Hourly Load - RC2016'!$C$7</f>
        <v>0.4505341171934652</v>
      </c>
      <c r="J56" s="20">
        <f>+'2015 Hourly Load - RC2016'!J56/'2015 Hourly Load - RC2016'!$C$7</f>
        <v>0.48960507107785745</v>
      </c>
      <c r="K56" s="20">
        <f>+'2015 Hourly Load - RC2016'!K56/'2015 Hourly Load - RC2016'!$C$7</f>
        <v>0.51455453701096243</v>
      </c>
      <c r="L56" s="20">
        <f>+'2015 Hourly Load - RC2016'!L56/'2015 Hourly Load - RC2016'!$C$7</f>
        <v>0.52867602496224964</v>
      </c>
      <c r="M56" s="20">
        <f>+'2015 Hourly Load - RC2016'!M56/'2015 Hourly Load - RC2016'!$C$7</f>
        <v>0.53011975535982536</v>
      </c>
      <c r="N56" s="20">
        <f>+'2015 Hourly Load - RC2016'!N56/'2015 Hourly Load - RC2016'!$C$7</f>
        <v>0.52362296857073476</v>
      </c>
      <c r="O56" s="20">
        <f>+'2015 Hourly Load - RC2016'!O56/'2015 Hourly Load - RC2016'!$C$7</f>
        <v>0.51703594863179569</v>
      </c>
      <c r="P56" s="20">
        <f>+'2015 Hourly Load - RC2016'!P56/'2015 Hourly Load - RC2016'!$C$7</f>
        <v>0.51121591046656856</v>
      </c>
      <c r="Q56" s="20">
        <f>+'2015 Hourly Load - RC2016'!Q56/'2015 Hourly Load - RC2016'!$C$7</f>
        <v>0.50905031487020513</v>
      </c>
      <c r="R56" s="20">
        <f>+'2015 Hourly Load - RC2016'!R56/'2015 Hourly Load - RC2016'!$C$7</f>
        <v>0.50783216734725056</v>
      </c>
      <c r="S56" s="20">
        <f>+'2015 Hourly Load - RC2016'!S56/'2015 Hourly Load - RC2016'!$C$7</f>
        <v>0.51108056074179586</v>
      </c>
      <c r="T56" s="20">
        <f>+'2015 Hourly Load - RC2016'!T56/'2015 Hourly Load - RC2016'!$C$7</f>
        <v>0.53612025982474931</v>
      </c>
      <c r="U56" s="20">
        <f>+'2015 Hourly Load - RC2016'!U56/'2015 Hourly Load - RC2016'!$C$7</f>
        <v>0.54198541456490057</v>
      </c>
      <c r="V56" s="20">
        <f>+'2015 Hourly Load - RC2016'!V56/'2015 Hourly Load - RC2016'!$C$7</f>
        <v>0.52312668624656811</v>
      </c>
      <c r="W56" s="20">
        <f>+'2015 Hourly Load - RC2016'!W56/'2015 Hourly Load - RC2016'!$C$7</f>
        <v>0.49813210373853894</v>
      </c>
      <c r="X56" s="20">
        <f>+'2015 Hourly Load - RC2016'!X56/'2015 Hourly Load - RC2016'!$C$7</f>
        <v>0.46894167976255535</v>
      </c>
      <c r="Y56" s="20">
        <f>+'2015 Hourly Load - RC2016'!Y56/'2015 Hourly Load - RC2016'!$C$7</f>
        <v>0.43113398997604185</v>
      </c>
      <c r="AA56" s="21">
        <f t="shared" si="0"/>
        <v>0.54198541456490057</v>
      </c>
    </row>
    <row r="57" spans="1:27" x14ac:dyDescent="0.2">
      <c r="A57" s="17">
        <f>IF('2015 Hourly Load - RC2016'!A57="","",+'2015 Hourly Load - RC2016'!A57)</f>
        <v>42051</v>
      </c>
      <c r="B57" s="20">
        <f>+'2015 Hourly Load - RC2016'!B57/'2015 Hourly Load - RC2016'!$C$7</f>
        <v>0.39923657150460384</v>
      </c>
      <c r="C57" s="20">
        <f>+'2015 Hourly Load - RC2016'!C57/'2015 Hourly Load - RC2016'!$C$7</f>
        <v>0.38114482495998342</v>
      </c>
      <c r="D57" s="20">
        <f>+'2015 Hourly Load - RC2016'!D57/'2015 Hourly Load - RC2016'!$C$7</f>
        <v>0.37875364648899862</v>
      </c>
      <c r="E57" s="20">
        <f>+'2015 Hourly Load - RC2016'!E57/'2015 Hourly Load - RC2016'!$C$7</f>
        <v>0.38091924208536221</v>
      </c>
      <c r="F57" s="20">
        <f>+'2015 Hourly Load - RC2016'!F57/'2015 Hourly Load - RC2016'!$C$7</f>
        <v>0.38529554985301345</v>
      </c>
      <c r="G57" s="20">
        <f>+'2015 Hourly Load - RC2016'!G57/'2015 Hourly Load - RC2016'!$C$7</f>
        <v>0.40437986104596724</v>
      </c>
      <c r="H57" s="20">
        <f>+'2015 Hourly Load - RC2016'!H57/'2015 Hourly Load - RC2016'!$C$7</f>
        <v>0.4379917093645263</v>
      </c>
      <c r="I57" s="20">
        <f>+'2015 Hourly Load - RC2016'!I57/'2015 Hourly Load - RC2016'!$C$7</f>
        <v>0.48351433346308492</v>
      </c>
      <c r="J57" s="20">
        <f>+'2015 Hourly Load - RC2016'!J57/'2015 Hourly Load - RC2016'!$C$7</f>
        <v>0.52023922545141676</v>
      </c>
      <c r="K57" s="20">
        <f>+'2015 Hourly Load - RC2016'!K57/'2015 Hourly Load - RC2016'!$C$7</f>
        <v>0.53093185370846163</v>
      </c>
      <c r="L57" s="20">
        <f>+'2015 Hourly Load - RC2016'!L57/'2015 Hourly Load - RC2016'!$C$7</f>
        <v>0.52583368074202252</v>
      </c>
      <c r="M57" s="20">
        <f>+'2015 Hourly Load - RC2016'!M57/'2015 Hourly Load - RC2016'!$C$7</f>
        <v>0.51396802153694732</v>
      </c>
      <c r="N57" s="20">
        <f>+'2015 Hourly Load - RC2016'!N57/'2015 Hourly Load - RC2016'!$C$7</f>
        <v>0.50724565187323545</v>
      </c>
      <c r="O57" s="20">
        <f>+'2015 Hourly Load - RC2016'!O57/'2015 Hourly Load - RC2016'!$C$7</f>
        <v>0.50232794520649326</v>
      </c>
      <c r="P57" s="20">
        <f>+'2015 Hourly Load - RC2016'!P57/'2015 Hourly Load - RC2016'!$C$7</f>
        <v>0.50007211646028116</v>
      </c>
      <c r="Q57" s="20">
        <f>+'2015 Hourly Load - RC2016'!Q57/'2015 Hourly Load - RC2016'!$C$7</f>
        <v>0.50088421480891754</v>
      </c>
      <c r="R57" s="20">
        <f>+'2015 Hourly Load - RC2016'!R57/'2015 Hourly Load - RC2016'!$C$7</f>
        <v>0.50363632587929619</v>
      </c>
      <c r="S57" s="20">
        <f>+'2015 Hourly Load - RC2016'!S57/'2015 Hourly Load - RC2016'!$C$7</f>
        <v>0.50877961542065964</v>
      </c>
      <c r="T57" s="20">
        <f>+'2015 Hourly Load - RC2016'!T57/'2015 Hourly Load - RC2016'!$C$7</f>
        <v>0.53729329077277965</v>
      </c>
      <c r="U57" s="20">
        <f>+'2015 Hourly Load - RC2016'!U57/'2015 Hourly Load - RC2016'!$C$7</f>
        <v>0.54721893725611248</v>
      </c>
      <c r="V57" s="20">
        <f>+'2015 Hourly Load - RC2016'!V57/'2015 Hourly Load - RC2016'!$C$7</f>
        <v>0.52520204869308318</v>
      </c>
      <c r="W57" s="20">
        <f>+'2015 Hourly Load - RC2016'!W57/'2015 Hourly Load - RC2016'!$C$7</f>
        <v>0.49556045896785716</v>
      </c>
      <c r="X57" s="20">
        <f>+'2015 Hourly Load - RC2016'!X57/'2015 Hourly Load - RC2016'!$C$7</f>
        <v>0.46411420624566158</v>
      </c>
      <c r="Y57" s="20">
        <f>+'2015 Hourly Load - RC2016'!Y57/'2015 Hourly Load - RC2016'!$C$7</f>
        <v>0.42206555841626947</v>
      </c>
      <c r="AA57" s="21">
        <f t="shared" si="0"/>
        <v>0.54721893725611248</v>
      </c>
    </row>
    <row r="58" spans="1:27" x14ac:dyDescent="0.2">
      <c r="A58" s="17">
        <f>IF('2015 Hourly Load - RC2016'!A58="","",+'2015 Hourly Load - RC2016'!A58)</f>
        <v>42052</v>
      </c>
      <c r="B58" s="20">
        <f>+'2015 Hourly Load - RC2016'!B58/'2015 Hourly Load - RC2016'!$C$7</f>
        <v>0.38863417639740733</v>
      </c>
      <c r="C58" s="20">
        <f>+'2015 Hourly Load - RC2016'!C58/'2015 Hourly Load - RC2016'!$C$7</f>
        <v>0.3705424298527869</v>
      </c>
      <c r="D58" s="20">
        <f>+'2015 Hourly Load - RC2016'!D58/'2015 Hourly Load - RC2016'!$C$7</f>
        <v>0.36458704196278713</v>
      </c>
      <c r="E58" s="20">
        <f>+'2015 Hourly Load - RC2016'!E58/'2015 Hourly Load - RC2016'!$C$7</f>
        <v>0.36648193810960522</v>
      </c>
      <c r="F58" s="20">
        <f>+'2015 Hourly Load - RC2016'!F58/'2015 Hourly Load - RC2016'!$C$7</f>
        <v>0.37825736416483197</v>
      </c>
      <c r="G58" s="20">
        <f>+'2015 Hourly Load - RC2016'!G58/'2015 Hourly Load - RC2016'!$C$7</f>
        <v>0.41051571523566388</v>
      </c>
      <c r="H58" s="20">
        <f>+'2015 Hourly Load - RC2016'!H58/'2015 Hourly Load - RC2016'!$C$7</f>
        <v>0.46375327364626767</v>
      </c>
      <c r="I58" s="20">
        <f>+'2015 Hourly Load - RC2016'!I58/'2015 Hourly Load - RC2016'!$C$7</f>
        <v>0.5121182419650534</v>
      </c>
      <c r="J58" s="20">
        <f>+'2015 Hourly Load - RC2016'!J58/'2015 Hourly Load - RC2016'!$C$7</f>
        <v>0.53891748747005219</v>
      </c>
      <c r="K58" s="20">
        <f>+'2015 Hourly Load - RC2016'!K58/'2015 Hourly Load - RC2016'!$C$7</f>
        <v>0.54915894997785486</v>
      </c>
      <c r="L58" s="20">
        <f>+'2015 Hourly Load - RC2016'!L58/'2015 Hourly Load - RC2016'!$C$7</f>
        <v>0.55376084062012731</v>
      </c>
      <c r="M58" s="20">
        <f>+'2015 Hourly Load - RC2016'!M58/'2015 Hourly Load - RC2016'!$C$7</f>
        <v>0.55484363841830919</v>
      </c>
      <c r="N58" s="20">
        <f>+'2015 Hourly Load - RC2016'!N58/'2015 Hourly Load - RC2016'!$C$7</f>
        <v>0.55651295169050607</v>
      </c>
      <c r="O58" s="20">
        <f>+'2015 Hourly Load - RC2016'!O58/'2015 Hourly Load - RC2016'!$C$7</f>
        <v>0.55958087878535434</v>
      </c>
      <c r="P58" s="20">
        <f>+'2015 Hourly Load - RC2016'!P58/'2015 Hourly Load - RC2016'!$C$7</f>
        <v>0.56278415560497552</v>
      </c>
      <c r="Q58" s="20">
        <f>+'2015 Hourly Load - RC2016'!Q58/'2015 Hourly Load - RC2016'!$C$7</f>
        <v>0.56743116282217221</v>
      </c>
      <c r="R58" s="20">
        <f>+'2015 Hourly Load - RC2016'!R58/'2015 Hourly Load - RC2016'!$C$7</f>
        <v>0.56986745786808124</v>
      </c>
      <c r="S58" s="20">
        <f>+'2015 Hourly Load - RC2016'!S58/'2015 Hourly Load - RC2016'!$C$7</f>
        <v>0.57122095511580839</v>
      </c>
      <c r="T58" s="20">
        <f>+'2015 Hourly Load - RC2016'!T58/'2015 Hourly Load - RC2016'!$C$7</f>
        <v>0.59373412600300446</v>
      </c>
      <c r="U58" s="20">
        <f>+'2015 Hourly Load - RC2016'!U58/'2015 Hourly Load - RC2016'!$C$7</f>
        <v>0.60117836086550414</v>
      </c>
      <c r="V58" s="20">
        <f>+'2015 Hourly Load - RC2016'!V58/'2015 Hourly Load - RC2016'!$C$7</f>
        <v>0.57126607169073262</v>
      </c>
      <c r="W58" s="20">
        <f>+'2015 Hourly Load - RC2016'!W58/'2015 Hourly Load - RC2016'!$C$7</f>
        <v>0.52926254043626475</v>
      </c>
      <c r="X58" s="20">
        <f>+'2015 Hourly Load - RC2016'!X58/'2015 Hourly Load - RC2016'!$C$7</f>
        <v>0.47724312954861553</v>
      </c>
      <c r="Y58" s="20">
        <f>+'2015 Hourly Load - RC2016'!Y58/'2015 Hourly Load - RC2016'!$C$7</f>
        <v>0.42581023413498142</v>
      </c>
      <c r="AA58" s="21">
        <f t="shared" si="0"/>
        <v>0.60117836086550414</v>
      </c>
    </row>
    <row r="59" spans="1:27" x14ac:dyDescent="0.2">
      <c r="A59" s="17">
        <f>IF('2015 Hourly Load - RC2016'!A59="","",+'2015 Hourly Load - RC2016'!A59)</f>
        <v>42053</v>
      </c>
      <c r="B59" s="20">
        <f>+'2015 Hourly Load - RC2016'!B59/'2015 Hourly Load - RC2016'!$C$7</f>
        <v>0.38128017468475606</v>
      </c>
      <c r="C59" s="20">
        <f>+'2015 Hourly Load - RC2016'!C59/'2015 Hourly Load - RC2016'!$C$7</f>
        <v>0.3555186104030148</v>
      </c>
      <c r="D59" s="20">
        <f>+'2015 Hourly Load - RC2016'!D59/'2015 Hourly Load - RC2016'!$C$7</f>
        <v>0.3464952954181667</v>
      </c>
      <c r="E59" s="20">
        <f>+'2015 Hourly Load - RC2016'!E59/'2015 Hourly Load - RC2016'!$C$7</f>
        <v>0.34414923352210619</v>
      </c>
      <c r="F59" s="20">
        <f>+'2015 Hourly Load - RC2016'!F59/'2015 Hourly Load - RC2016'!$C$7</f>
        <v>0.35348836453142402</v>
      </c>
      <c r="G59" s="20">
        <f>+'2015 Hourly Load - RC2016'!G59/'2015 Hourly Load - RC2016'!$C$7</f>
        <v>0.3885890598224831</v>
      </c>
      <c r="H59" s="20">
        <f>+'2015 Hourly Load - RC2016'!H59/'2015 Hourly Load - RC2016'!$C$7</f>
        <v>0.45960254875323753</v>
      </c>
      <c r="I59" s="20">
        <f>+'2015 Hourly Load - RC2016'!I59/'2015 Hourly Load - RC2016'!$C$7</f>
        <v>0.50368144245422042</v>
      </c>
      <c r="J59" s="20">
        <f>+'2015 Hourly Load - RC2016'!J59/'2015 Hourly Load - RC2016'!$C$7</f>
        <v>0.52046480832603792</v>
      </c>
      <c r="K59" s="20">
        <f>+'2015 Hourly Load - RC2016'!K59/'2015 Hourly Load - RC2016'!$C$7</f>
        <v>0.53684212502353723</v>
      </c>
      <c r="L59" s="20">
        <f>+'2015 Hourly Load - RC2016'!L59/'2015 Hourly Load - RC2016'!$C$7</f>
        <v>0.55209152734793054</v>
      </c>
      <c r="M59" s="20">
        <f>+'2015 Hourly Load - RC2016'!M59/'2015 Hourly Load - RC2016'!$C$7</f>
        <v>0.5645888186019451</v>
      </c>
      <c r="N59" s="20">
        <f>+'2015 Hourly Load - RC2016'!N59/'2015 Hourly Load - RC2016'!$C$7</f>
        <v>0.575461913158687</v>
      </c>
      <c r="O59" s="20">
        <f>+'2015 Hourly Load - RC2016'!O59/'2015 Hourly Load - RC2016'!$C$7</f>
        <v>0.58701175633929259</v>
      </c>
      <c r="P59" s="20">
        <f>+'2015 Hourly Load - RC2016'!P59/'2015 Hourly Load - RC2016'!$C$7</f>
        <v>0.59779461774618603</v>
      </c>
      <c r="Q59" s="20">
        <f>+'2015 Hourly Load - RC2016'!Q59/'2015 Hourly Load - RC2016'!$C$7</f>
        <v>0.6080360802539887</v>
      </c>
      <c r="R59" s="20">
        <f>+'2015 Hourly Load - RC2016'!R59/'2015 Hourly Load - RC2016'!$C$7</f>
        <v>0.61169052282285219</v>
      </c>
      <c r="S59" s="20">
        <f>+'2015 Hourly Load - RC2016'!S59/'2015 Hourly Load - RC2016'!$C$7</f>
        <v>0.60614118410717055</v>
      </c>
      <c r="T59" s="20">
        <f>+'2015 Hourly Load - RC2016'!T59/'2015 Hourly Load - RC2016'!$C$7</f>
        <v>0.62093942068232144</v>
      </c>
      <c r="U59" s="20">
        <f>+'2015 Hourly Load - RC2016'!U59/'2015 Hourly Load - RC2016'!$C$7</f>
        <v>0.62811295609527562</v>
      </c>
      <c r="V59" s="20">
        <f>+'2015 Hourly Load - RC2016'!V59/'2015 Hourly Load - RC2016'!$C$7</f>
        <v>0.59648623707338311</v>
      </c>
      <c r="W59" s="20">
        <f>+'2015 Hourly Load - RC2016'!W59/'2015 Hourly Load - RC2016'!$C$7</f>
        <v>0.54785056930505194</v>
      </c>
      <c r="X59" s="20">
        <f>+'2015 Hourly Load - RC2016'!X59/'2015 Hourly Load - RC2016'!$C$7</f>
        <v>0.49632744074156926</v>
      </c>
      <c r="Y59" s="20">
        <f>+'2015 Hourly Load - RC2016'!Y59/'2015 Hourly Load - RC2016'!$C$7</f>
        <v>0.4361419297926325</v>
      </c>
      <c r="AA59" s="21">
        <f t="shared" si="0"/>
        <v>0.62811295609527562</v>
      </c>
    </row>
    <row r="60" spans="1:27" x14ac:dyDescent="0.2">
      <c r="A60" s="17">
        <f>IF('2015 Hourly Load - RC2016'!A60="","",+'2015 Hourly Load - RC2016'!A60)</f>
        <v>42054</v>
      </c>
      <c r="B60" s="20">
        <f>+'2015 Hourly Load - RC2016'!B60/'2015 Hourly Load - RC2016'!$C$7</f>
        <v>0.38872440954725573</v>
      </c>
      <c r="C60" s="20">
        <f>+'2015 Hourly Load - RC2016'!C60/'2015 Hourly Load - RC2016'!$C$7</f>
        <v>0.36025585077006</v>
      </c>
      <c r="D60" s="20">
        <f>+'2015 Hourly Load - RC2016'!D60/'2015 Hourly Load - RC2016'!$C$7</f>
        <v>0.34739762691665155</v>
      </c>
      <c r="E60" s="20">
        <f>+'2015 Hourly Load - RC2016'!E60/'2015 Hourly Load - RC2016'!$C$7</f>
        <v>0.34216410422543964</v>
      </c>
      <c r="F60" s="20">
        <f>+'2015 Hourly Load - RC2016'!F60/'2015 Hourly Load - RC2016'!$C$7</f>
        <v>0.34843530813990903</v>
      </c>
      <c r="G60" s="20">
        <f>+'2015 Hourly Load - RC2016'!G60/'2015 Hourly Load - RC2016'!$C$7</f>
        <v>0.38042295976119556</v>
      </c>
      <c r="H60" s="20">
        <f>+'2015 Hourly Load - RC2016'!H60/'2015 Hourly Load - RC2016'!$C$7</f>
        <v>0.44760153982338957</v>
      </c>
      <c r="I60" s="20">
        <f>+'2015 Hourly Load - RC2016'!I60/'2015 Hourly Load - RC2016'!$C$7</f>
        <v>0.48599574508391824</v>
      </c>
      <c r="J60" s="20">
        <f>+'2015 Hourly Load - RC2016'!J60/'2015 Hourly Load - RC2016'!$C$7</f>
        <v>0.50868938227081117</v>
      </c>
      <c r="K60" s="20">
        <f>+'2015 Hourly Load - RC2016'!K60/'2015 Hourly Load - RC2016'!$C$7</f>
        <v>0.534541179702401</v>
      </c>
      <c r="L60" s="20">
        <f>+'2015 Hourly Load - RC2016'!L60/'2015 Hourly Load - RC2016'!$C$7</f>
        <v>0.56061856000861188</v>
      </c>
      <c r="M60" s="20">
        <f>+'2015 Hourly Load - RC2016'!M60/'2015 Hourly Load - RC2016'!$C$7</f>
        <v>0.58286103144626245</v>
      </c>
      <c r="N60" s="20">
        <f>+'2015 Hourly Load - RC2016'!N60/'2015 Hourly Load - RC2016'!$C$7</f>
        <v>0.60027602936701929</v>
      </c>
      <c r="O60" s="20">
        <f>+'2015 Hourly Load - RC2016'!O60/'2015 Hourly Load - RC2016'!$C$7</f>
        <v>0.61701427866391245</v>
      </c>
      <c r="P60" s="20">
        <f>+'2015 Hourly Load - RC2016'!P60/'2015 Hourly Load - RC2016'!$C$7</f>
        <v>0.63298554618709368</v>
      </c>
      <c r="Q60" s="20">
        <f>+'2015 Hourly Load - RC2016'!Q60/'2015 Hourly Load - RC2016'!$C$7</f>
        <v>0.64818983193656265</v>
      </c>
      <c r="R60" s="20">
        <f>+'2015 Hourly Load - RC2016'!R60/'2015 Hourly Load - RC2016'!$C$7</f>
        <v>0.65188939108035038</v>
      </c>
      <c r="S60" s="20">
        <f>+'2015 Hourly Load - RC2016'!S60/'2015 Hourly Load - RC2016'!$C$7</f>
        <v>0.64282095952057805</v>
      </c>
      <c r="T60" s="20">
        <f>+'2015 Hourly Load - RC2016'!T60/'2015 Hourly Load - RC2016'!$C$7</f>
        <v>0.65116752588156246</v>
      </c>
      <c r="U60" s="20">
        <f>+'2015 Hourly Load - RC2016'!U60/'2015 Hourly Load - RC2016'!$C$7</f>
        <v>0.65491220160027441</v>
      </c>
      <c r="V60" s="20">
        <f>+'2015 Hourly Load - RC2016'!V60/'2015 Hourly Load - RC2016'!$C$7</f>
        <v>0.62396223120224548</v>
      </c>
      <c r="W60" s="20">
        <f>+'2015 Hourly Load - RC2016'!W60/'2015 Hourly Load - RC2016'!$C$7</f>
        <v>0.57654471095686888</v>
      </c>
      <c r="X60" s="20">
        <f>+'2015 Hourly Load - RC2016'!X60/'2015 Hourly Load - RC2016'!$C$7</f>
        <v>0.52159272269914392</v>
      </c>
      <c r="Y60" s="20">
        <f>+'2015 Hourly Load - RC2016'!Y60/'2015 Hourly Load - RC2016'!$C$7</f>
        <v>0.46100116257588897</v>
      </c>
      <c r="AA60" s="21">
        <f t="shared" si="0"/>
        <v>0.65491220160027441</v>
      </c>
    </row>
    <row r="61" spans="1:27" x14ac:dyDescent="0.2">
      <c r="A61" s="17">
        <f>IF('2015 Hourly Load - RC2016'!A61="","",+'2015 Hourly Load - RC2016'!A61)</f>
        <v>42055</v>
      </c>
      <c r="B61" s="20">
        <f>+'2015 Hourly Load - RC2016'!B61/'2015 Hourly Load - RC2016'!$C$7</f>
        <v>0.40880128538854277</v>
      </c>
      <c r="C61" s="20">
        <f>+'2015 Hourly Load - RC2016'!C61/'2015 Hourly Load - RC2016'!$C$7</f>
        <v>0.37857318018930164</v>
      </c>
      <c r="D61" s="20">
        <f>+'2015 Hourly Load - RC2016'!D61/'2015 Hourly Load - RC2016'!$C$7</f>
        <v>0.36174469774255996</v>
      </c>
      <c r="E61" s="20">
        <f>+'2015 Hourly Load - RC2016'!E61/'2015 Hourly Load - RC2016'!$C$7</f>
        <v>0.35276649933263615</v>
      </c>
      <c r="F61" s="20">
        <f>+'2015 Hourly Load - RC2016'!F61/'2015 Hourly Load - RC2016'!$C$7</f>
        <v>0.35529302752839359</v>
      </c>
      <c r="G61" s="20">
        <f>+'2015 Hourly Load - RC2016'!G61/'2015 Hourly Load - RC2016'!$C$7</f>
        <v>0.38579183217718011</v>
      </c>
      <c r="H61" s="20">
        <f>+'2015 Hourly Load - RC2016'!H61/'2015 Hourly Load - RC2016'!$C$7</f>
        <v>0.4505341171934652</v>
      </c>
      <c r="I61" s="20">
        <f>+'2015 Hourly Load - RC2016'!I61/'2015 Hourly Load - RC2016'!$C$7</f>
        <v>0.49001112025217564</v>
      </c>
      <c r="J61" s="20">
        <f>+'2015 Hourly Load - RC2016'!J61/'2015 Hourly Load - RC2016'!$C$7</f>
        <v>0.52281087022209838</v>
      </c>
      <c r="K61" s="20">
        <f>+'2015 Hourly Load - RC2016'!K61/'2015 Hourly Load - RC2016'!$C$7</f>
        <v>0.56111484233277853</v>
      </c>
      <c r="L61" s="20">
        <f>+'2015 Hourly Load - RC2016'!L61/'2015 Hourly Load - RC2016'!$C$7</f>
        <v>0.59711786912232245</v>
      </c>
      <c r="M61" s="20">
        <f>+'2015 Hourly Load - RC2016'!M61/'2015 Hourly Load - RC2016'!$C$7</f>
        <v>0.62157105273126079</v>
      </c>
      <c r="N61" s="20">
        <f>+'2015 Hourly Load - RC2016'!N61/'2015 Hourly Load - RC2016'!$C$7</f>
        <v>0.64399399046860828</v>
      </c>
      <c r="O61" s="20">
        <f>+'2015 Hourly Load - RC2016'!O61/'2015 Hourly Load - RC2016'!$C$7</f>
        <v>0.66145410496428936</v>
      </c>
      <c r="P61" s="20">
        <f>+'2015 Hourly Load - RC2016'!P61/'2015 Hourly Load - RC2016'!$C$7</f>
        <v>0.67372581334368276</v>
      </c>
      <c r="Q61" s="20">
        <f>+'2015 Hourly Load - RC2016'!Q61/'2015 Hourly Load - RC2016'!$C$7</f>
        <v>0.68432820845087927</v>
      </c>
      <c r="R61" s="20">
        <f>+'2015 Hourly Load - RC2016'!R61/'2015 Hourly Load - RC2016'!$C$7</f>
        <v>0.685771938848455</v>
      </c>
      <c r="S61" s="20">
        <f>+'2015 Hourly Load - RC2016'!S61/'2015 Hourly Load - RC2016'!$C$7</f>
        <v>0.67571094264034925</v>
      </c>
      <c r="T61" s="20">
        <f>+'2015 Hourly Load - RC2016'!T61/'2015 Hourly Load - RC2016'!$C$7</f>
        <v>0.68730590239587908</v>
      </c>
      <c r="U61" s="20">
        <f>+'2015 Hourly Load - RC2016'!U61/'2015 Hourly Load - RC2016'!$C$7</f>
        <v>0.69321617371095456</v>
      </c>
      <c r="V61" s="20">
        <f>+'2015 Hourly Load - RC2016'!V61/'2015 Hourly Load - RC2016'!$C$7</f>
        <v>0.6643415657594407</v>
      </c>
      <c r="W61" s="20">
        <f>+'2015 Hourly Load - RC2016'!W61/'2015 Hourly Load - RC2016'!$C$7</f>
        <v>0.62184175218080628</v>
      </c>
      <c r="X61" s="20">
        <f>+'2015 Hourly Load - RC2016'!X61/'2015 Hourly Load - RC2016'!$C$7</f>
        <v>0.56679953077323286</v>
      </c>
      <c r="Y61" s="20">
        <f>+'2015 Hourly Load - RC2016'!Y61/'2015 Hourly Load - RC2016'!$C$7</f>
        <v>0.5097270634940686</v>
      </c>
      <c r="AA61" s="21">
        <f t="shared" si="0"/>
        <v>0.69321617371095456</v>
      </c>
    </row>
    <row r="62" spans="1:27" x14ac:dyDescent="0.2">
      <c r="A62" s="17">
        <f>IF('2015 Hourly Load - RC2016'!A62="","",+'2015 Hourly Load - RC2016'!A62)</f>
        <v>42056</v>
      </c>
      <c r="B62" s="20">
        <f>+'2015 Hourly Load - RC2016'!B62/'2015 Hourly Load - RC2016'!$C$7</f>
        <v>0.4570309039825558</v>
      </c>
      <c r="C62" s="20">
        <f>+'2015 Hourly Load - RC2016'!C62/'2015 Hourly Load - RC2016'!$C$7</f>
        <v>0.41967437994528467</v>
      </c>
      <c r="D62" s="20">
        <f>+'2015 Hourly Load - RC2016'!D62/'2015 Hourly Load - RC2016'!$C$7</f>
        <v>0.40004866985324011</v>
      </c>
      <c r="E62" s="20">
        <f>+'2015 Hourly Load - RC2016'!E62/'2015 Hourly Load - RC2016'!$C$7</f>
        <v>0.39025837309467998</v>
      </c>
      <c r="F62" s="20">
        <f>+'2015 Hourly Load - RC2016'!F62/'2015 Hourly Load - RC2016'!$C$7</f>
        <v>0.39084488856869509</v>
      </c>
      <c r="G62" s="20">
        <f>+'2015 Hourly Load - RC2016'!G62/'2015 Hourly Load - RC2016'!$C$7</f>
        <v>0.41669668600028481</v>
      </c>
      <c r="H62" s="20">
        <f>+'2015 Hourly Load - RC2016'!H62/'2015 Hourly Load - RC2016'!$C$7</f>
        <v>0.47918314227035791</v>
      </c>
      <c r="I62" s="20">
        <f>+'2015 Hourly Load - RC2016'!I62/'2015 Hourly Load - RC2016'!$C$7</f>
        <v>0.51879549505384104</v>
      </c>
      <c r="J62" s="20">
        <f>+'2015 Hourly Load - RC2016'!J62/'2015 Hourly Load - RC2016'!$C$7</f>
        <v>0.56652883132368737</v>
      </c>
      <c r="K62" s="20">
        <f>+'2015 Hourly Load - RC2016'!K62/'2015 Hourly Load - RC2016'!$C$7</f>
        <v>0.6165179963397458</v>
      </c>
      <c r="L62" s="20">
        <f>+'2015 Hourly Load - RC2016'!L62/'2015 Hourly Load - RC2016'!$C$7</f>
        <v>0.65879222704375917</v>
      </c>
      <c r="M62" s="20">
        <f>+'2015 Hourly Load - RC2016'!M62/'2015 Hourly Load - RC2016'!$C$7</f>
        <v>0.68965196429193965</v>
      </c>
      <c r="N62" s="20">
        <f>+'2015 Hourly Load - RC2016'!N62/'2015 Hourly Load - RC2016'!$C$7</f>
        <v>0.71081163793140834</v>
      </c>
      <c r="O62" s="20">
        <f>+'2015 Hourly Load - RC2016'!O62/'2015 Hourly Load - RC2016'!$C$7</f>
        <v>0.72448196013345323</v>
      </c>
      <c r="P62" s="20">
        <f>+'2015 Hourly Load - RC2016'!P62/'2015 Hourly Load - RC2016'!$C$7</f>
        <v>0.72615127340565022</v>
      </c>
      <c r="Q62" s="20">
        <f>+'2015 Hourly Load - RC2016'!Q62/'2015 Hourly Load - RC2016'!$C$7</f>
        <v>0.72231636453708969</v>
      </c>
      <c r="R62" s="20">
        <f>+'2015 Hourly Load - RC2016'!R62/'2015 Hourly Load - RC2016'!$C$7</f>
        <v>0.69980319364989374</v>
      </c>
      <c r="S62" s="20">
        <f>+'2015 Hourly Load - RC2016'!S62/'2015 Hourly Load - RC2016'!$C$7</f>
        <v>0.68121516478110666</v>
      </c>
      <c r="T62" s="20">
        <f>+'2015 Hourly Load - RC2016'!T62/'2015 Hourly Load - RC2016'!$C$7</f>
        <v>0.68933614826746992</v>
      </c>
      <c r="U62" s="20">
        <f>+'2015 Hourly Load - RC2016'!U62/'2015 Hourly Load - RC2016'!$C$7</f>
        <v>0.6790044526098189</v>
      </c>
      <c r="V62" s="20">
        <f>+'2015 Hourly Load - RC2016'!V62/'2015 Hourly Load - RC2016'!$C$7</f>
        <v>0.64602423634019912</v>
      </c>
      <c r="W62" s="20">
        <f>+'2015 Hourly Load - RC2016'!W62/'2015 Hourly Load - RC2016'!$C$7</f>
        <v>0.60320860673709487</v>
      </c>
      <c r="X62" s="20">
        <f>+'2015 Hourly Load - RC2016'!X62/'2015 Hourly Load - RC2016'!$C$7</f>
        <v>0.5612050754826271</v>
      </c>
      <c r="Y62" s="20">
        <f>+'2015 Hourly Load - RC2016'!Y62/'2015 Hourly Load - RC2016'!$C$7</f>
        <v>0.5091405480200536</v>
      </c>
      <c r="AA62" s="21">
        <f t="shared" si="0"/>
        <v>0.72615127340565022</v>
      </c>
    </row>
    <row r="63" spans="1:27" x14ac:dyDescent="0.2">
      <c r="A63" s="17">
        <f>IF('2015 Hourly Load - RC2016'!A63="","",+'2015 Hourly Load - RC2016'!A63)</f>
        <v>42057</v>
      </c>
      <c r="B63" s="20">
        <f>+'2015 Hourly Load - RC2016'!B63/'2015 Hourly Load - RC2016'!$C$7</f>
        <v>0.45924161615384357</v>
      </c>
      <c r="C63" s="20">
        <f>+'2015 Hourly Load - RC2016'!C63/'2015 Hourly Load - RC2016'!$C$7</f>
        <v>0.42003531254467869</v>
      </c>
      <c r="D63" s="20">
        <f>+'2015 Hourly Load - RC2016'!D63/'2015 Hourly Load - RC2016'!$C$7</f>
        <v>0.39878540575536142</v>
      </c>
      <c r="E63" s="20">
        <f>+'2015 Hourly Load - RC2016'!E63/'2015 Hourly Load - RC2016'!$C$7</f>
        <v>0.38516020012824081</v>
      </c>
      <c r="F63" s="20">
        <f>+'2015 Hourly Load - RC2016'!F63/'2015 Hourly Load - RC2016'!$C$7</f>
        <v>0.38159599070922584</v>
      </c>
      <c r="G63" s="20">
        <f>+'2015 Hourly Load - RC2016'!G63/'2015 Hourly Load - RC2016'!$C$7</f>
        <v>0.38615276477657406</v>
      </c>
      <c r="H63" s="20">
        <f>+'2015 Hourly Load - RC2016'!H63/'2015 Hourly Load - RC2016'!$C$7</f>
        <v>0.40654545664233072</v>
      </c>
      <c r="I63" s="20">
        <f>+'2015 Hourly Load - RC2016'!I63/'2015 Hourly Load - RC2016'!$C$7</f>
        <v>0.44142056905876859</v>
      </c>
      <c r="J63" s="20">
        <f>+'2015 Hourly Load - RC2016'!J63/'2015 Hourly Load - RC2016'!$C$7</f>
        <v>0.5145094204360382</v>
      </c>
      <c r="K63" s="20">
        <f>+'2015 Hourly Load - RC2016'!K63/'2015 Hourly Load - RC2016'!$C$7</f>
        <v>0.58065031927497468</v>
      </c>
      <c r="L63" s="20">
        <f>+'2015 Hourly Load - RC2016'!L63/'2015 Hourly Load - RC2016'!$C$7</f>
        <v>0.62797760637050293</v>
      </c>
      <c r="M63" s="20">
        <f>+'2015 Hourly Load - RC2016'!M63/'2015 Hourly Load - RC2016'!$C$7</f>
        <v>0.66249178618754689</v>
      </c>
      <c r="N63" s="20">
        <f>+'2015 Hourly Load - RC2016'!N63/'2015 Hourly Load - RC2016'!$C$7</f>
        <v>0.68938126484239426</v>
      </c>
      <c r="O63" s="20">
        <f>+'2015 Hourly Load - RC2016'!O63/'2015 Hourly Load - RC2016'!$C$7</f>
        <v>0.70399903511784812</v>
      </c>
      <c r="P63" s="20">
        <f>+'2015 Hourly Load - RC2016'!P63/'2015 Hourly Load - RC2016'!$C$7</f>
        <v>0.70968372355830245</v>
      </c>
      <c r="Q63" s="20">
        <f>+'2015 Hourly Load - RC2016'!Q63/'2015 Hourly Load - RC2016'!$C$7</f>
        <v>0.71221025175405983</v>
      </c>
      <c r="R63" s="20">
        <f>+'2015 Hourly Load - RC2016'!R63/'2015 Hourly Load - RC2016'!$C$7</f>
        <v>0.70300647046951481</v>
      </c>
      <c r="S63" s="20">
        <f>+'2015 Hourly Load - RC2016'!S63/'2015 Hourly Load - RC2016'!$C$7</f>
        <v>0.67923003548444016</v>
      </c>
      <c r="T63" s="20">
        <f>+'2015 Hourly Load - RC2016'!T63/'2015 Hourly Load - RC2016'!$C$7</f>
        <v>0.6752146603161826</v>
      </c>
      <c r="U63" s="20">
        <f>+'2015 Hourly Load - RC2016'!U63/'2015 Hourly Load - RC2016'!$C$7</f>
        <v>0.6657401795820922</v>
      </c>
      <c r="V63" s="20">
        <f>+'2015 Hourly Load - RC2016'!V63/'2015 Hourly Load - RC2016'!$C$7</f>
        <v>0.628925054443912</v>
      </c>
      <c r="W63" s="20">
        <f>+'2015 Hourly Load - RC2016'!W63/'2015 Hourly Load - RC2016'!$C$7</f>
        <v>0.58949316796012585</v>
      </c>
      <c r="X63" s="20">
        <f>+'2015 Hourly Load - RC2016'!X63/'2015 Hourly Load - RC2016'!$C$7</f>
        <v>0.54658730520717314</v>
      </c>
      <c r="Y63" s="20">
        <f>+'2015 Hourly Load - RC2016'!Y63/'2015 Hourly Load - RC2016'!$C$7</f>
        <v>0.49650790704126624</v>
      </c>
      <c r="AA63" s="21">
        <f t="shared" si="0"/>
        <v>0.71221025175405983</v>
      </c>
    </row>
    <row r="64" spans="1:27" x14ac:dyDescent="0.2">
      <c r="A64" s="17">
        <f>IF('2015 Hourly Load - RC2016'!A64="","",+'2015 Hourly Load - RC2016'!A64)</f>
        <v>42058</v>
      </c>
      <c r="B64" s="20">
        <f>+'2015 Hourly Load - RC2016'!B64/'2015 Hourly Load - RC2016'!$C$7</f>
        <v>0.44845875474695018</v>
      </c>
      <c r="C64" s="20">
        <f>+'2015 Hourly Load - RC2016'!C64/'2015 Hourly Load - RC2016'!$C$7</f>
        <v>0.41349340918066374</v>
      </c>
      <c r="D64" s="20">
        <f>+'2015 Hourly Load - RC2016'!D64/'2015 Hourly Load - RC2016'!$C$7</f>
        <v>0.39102535486839207</v>
      </c>
      <c r="E64" s="20">
        <f>+'2015 Hourly Load - RC2016'!E64/'2015 Hourly Load - RC2016'!$C$7</f>
        <v>0.37789643156543812</v>
      </c>
      <c r="F64" s="20">
        <f>+'2015 Hourly Load - RC2016'!F64/'2015 Hourly Load - RC2016'!$C$7</f>
        <v>0.37194104367543829</v>
      </c>
      <c r="G64" s="20">
        <f>+'2015 Hourly Load - RC2016'!G64/'2015 Hourly Load - RC2016'!$C$7</f>
        <v>0.37410663927180188</v>
      </c>
      <c r="H64" s="20">
        <f>+'2015 Hourly Load - RC2016'!H64/'2015 Hourly Load - RC2016'!$C$7</f>
        <v>0.38728067914968006</v>
      </c>
      <c r="I64" s="20">
        <f>+'2015 Hourly Load - RC2016'!I64/'2015 Hourly Load - RC2016'!$C$7</f>
        <v>0.41750878434892119</v>
      </c>
      <c r="J64" s="20">
        <f>+'2015 Hourly Load - RC2016'!J64/'2015 Hourly Load - RC2016'!$C$7</f>
        <v>0.48789064123073628</v>
      </c>
      <c r="K64" s="20">
        <f>+'2015 Hourly Load - RC2016'!K64/'2015 Hourly Load - RC2016'!$C$7</f>
        <v>0.55687388428989992</v>
      </c>
      <c r="L64" s="20">
        <f>+'2015 Hourly Load - RC2016'!L64/'2015 Hourly Load - RC2016'!$C$7</f>
        <v>0.61020167585035223</v>
      </c>
      <c r="M64" s="20">
        <f>+'2015 Hourly Load - RC2016'!M64/'2015 Hourly Load - RC2016'!$C$7</f>
        <v>0.65022007780815338</v>
      </c>
      <c r="N64" s="20">
        <f>+'2015 Hourly Load - RC2016'!N64/'2015 Hourly Load - RC2016'!$C$7</f>
        <v>0.69632921738072728</v>
      </c>
      <c r="O64" s="20">
        <f>+'2015 Hourly Load - RC2016'!O64/'2015 Hourly Load - RC2016'!$C$7</f>
        <v>0.70372833566830273</v>
      </c>
      <c r="P64" s="20">
        <f>+'2015 Hourly Load - RC2016'!P64/'2015 Hourly Load - RC2016'!$C$7</f>
        <v>0.7100446561576963</v>
      </c>
      <c r="Q64" s="20">
        <f>+'2015 Hourly Load - RC2016'!Q64/'2015 Hourly Load - RC2016'!$C$7</f>
        <v>0.71572934459815063</v>
      </c>
      <c r="R64" s="20">
        <f>+'2015 Hourly Load - RC2016'!R64/'2015 Hourly Load - RC2016'!$C$7</f>
        <v>0.71036047218216591</v>
      </c>
      <c r="S64" s="20">
        <f>+'2015 Hourly Load - RC2016'!S64/'2015 Hourly Load - RC2016'!$C$7</f>
        <v>0.69547200245716667</v>
      </c>
      <c r="T64" s="20">
        <f>+'2015 Hourly Load - RC2016'!T64/'2015 Hourly Load - RC2016'!$C$7</f>
        <v>0.69529153615746975</v>
      </c>
      <c r="U64" s="20">
        <f>+'2015 Hourly Load - RC2016'!U64/'2015 Hourly Load - RC2016'!$C$7</f>
        <v>0.69641945053057563</v>
      </c>
      <c r="V64" s="20">
        <f>+'2015 Hourly Load - RC2016'!V64/'2015 Hourly Load - RC2016'!$C$7</f>
        <v>0.66334900111110739</v>
      </c>
      <c r="W64" s="20">
        <f>+'2015 Hourly Load - RC2016'!W64/'2015 Hourly Load - RC2016'!$C$7</f>
        <v>0.60916399462709458</v>
      </c>
      <c r="X64" s="20">
        <f>+'2015 Hourly Load - RC2016'!X64/'2015 Hourly Load - RC2016'!$C$7</f>
        <v>0.55849808098717268</v>
      </c>
      <c r="Y64" s="20">
        <f>+'2015 Hourly Load - RC2016'!Y64/'2015 Hourly Load - RC2016'!$C$7</f>
        <v>0.49650790704126624</v>
      </c>
      <c r="AA64" s="21">
        <f t="shared" si="0"/>
        <v>0.71572934459815063</v>
      </c>
    </row>
    <row r="65" spans="1:27" x14ac:dyDescent="0.2">
      <c r="A65" s="17">
        <f>IF('2015 Hourly Load - RC2016'!A65="","",+'2015 Hourly Load - RC2016'!A65)</f>
        <v>42059</v>
      </c>
      <c r="B65" s="20">
        <f>+'2015 Hourly Load - RC2016'!B65/'2015 Hourly Load - RC2016'!$C$7</f>
        <v>0.44038288783551111</v>
      </c>
      <c r="C65" s="20">
        <f>+'2015 Hourly Load - RC2016'!C65/'2015 Hourly Load - RC2016'!$C$7</f>
        <v>0.41015478263626998</v>
      </c>
      <c r="D65" s="20">
        <f>+'2015 Hourly Load - RC2016'!D65/'2015 Hourly Load - RC2016'!$C$7</f>
        <v>0.39030348966960421</v>
      </c>
      <c r="E65" s="20">
        <f>+'2015 Hourly Load - RC2016'!E65/'2015 Hourly Load - RC2016'!$C$7</f>
        <v>0.37888899621377137</v>
      </c>
      <c r="F65" s="20">
        <f>+'2015 Hourly Load - RC2016'!F65/'2015 Hourly Load - RC2016'!$C$7</f>
        <v>0.38028761003642281</v>
      </c>
      <c r="G65" s="20">
        <f>+'2015 Hourly Load - RC2016'!G65/'2015 Hourly Load - RC2016'!$C$7</f>
        <v>0.40744778814081556</v>
      </c>
      <c r="H65" s="20">
        <f>+'2015 Hourly Load - RC2016'!H65/'2015 Hourly Load - RC2016'!$C$7</f>
        <v>0.46203884379914656</v>
      </c>
      <c r="I65" s="20">
        <f>+'2015 Hourly Load - RC2016'!I65/'2015 Hourly Load - RC2016'!$C$7</f>
        <v>0.50241817835634173</v>
      </c>
      <c r="J65" s="20">
        <f>+'2015 Hourly Load - RC2016'!J65/'2015 Hourly Load - RC2016'!$C$7</f>
        <v>0.54157936539058238</v>
      </c>
      <c r="K65" s="20">
        <f>+'2015 Hourly Load - RC2016'!K65/'2015 Hourly Load - RC2016'!$C$7</f>
        <v>0.5888615359111864</v>
      </c>
      <c r="L65" s="20">
        <f>+'2015 Hourly Load - RC2016'!L65/'2015 Hourly Load - RC2016'!$C$7</f>
        <v>0.63221856441338153</v>
      </c>
      <c r="M65" s="20">
        <f>+'2015 Hourly Load - RC2016'!M65/'2015 Hourly Load - RC2016'!$C$7</f>
        <v>0.66276248563709228</v>
      </c>
      <c r="N65" s="20">
        <f>+'2015 Hourly Load - RC2016'!N65/'2015 Hourly Load - RC2016'!$C$7</f>
        <v>0.69258454166201533</v>
      </c>
      <c r="O65" s="20">
        <f>+'2015 Hourly Load - RC2016'!O65/'2015 Hourly Load - RC2016'!$C$7</f>
        <v>0.71293211695284775</v>
      </c>
      <c r="P65" s="20">
        <f>+'2015 Hourly Load - RC2016'!P65/'2015 Hourly Load - RC2016'!$C$7</f>
        <v>0.7254294082068623</v>
      </c>
      <c r="Q65" s="20">
        <f>+'2015 Hourly Load - RC2016'!Q65/'2015 Hourly Load - RC2016'!$C$7</f>
        <v>0.73503923866572562</v>
      </c>
      <c r="R65" s="20">
        <f>+'2015 Hourly Load - RC2016'!R65/'2015 Hourly Load - RC2016'!$C$7</f>
        <v>0.72646708943011984</v>
      </c>
      <c r="S65" s="20">
        <f>+'2015 Hourly Load - RC2016'!S65/'2015 Hourly Load - RC2016'!$C$7</f>
        <v>0.71293211695284775</v>
      </c>
      <c r="T65" s="20">
        <f>+'2015 Hourly Load - RC2016'!T65/'2015 Hourly Load - RC2016'!$C$7</f>
        <v>0.72592569053102896</v>
      </c>
      <c r="U65" s="20">
        <f>+'2015 Hourly Load - RC2016'!U65/'2015 Hourly Load - RC2016'!$C$7</f>
        <v>0.7285424518766348</v>
      </c>
      <c r="V65" s="20">
        <f>+'2015 Hourly Load - RC2016'!V65/'2015 Hourly Load - RC2016'!$C$7</f>
        <v>0.685771938848455</v>
      </c>
      <c r="W65" s="20">
        <f>+'2015 Hourly Load - RC2016'!W65/'2015 Hourly Load - RC2016'!$C$7</f>
        <v>0.63136134948982092</v>
      </c>
      <c r="X65" s="20">
        <f>+'2015 Hourly Load - RC2016'!X65/'2015 Hourly Load - RC2016'!$C$7</f>
        <v>0.56815302802096013</v>
      </c>
      <c r="Y65" s="20">
        <f>+'2015 Hourly Load - RC2016'!Y65/'2015 Hourly Load - RC2016'!$C$7</f>
        <v>0.50246329493126596</v>
      </c>
      <c r="AA65" s="21">
        <f t="shared" si="0"/>
        <v>0.73503923866572562</v>
      </c>
    </row>
    <row r="66" spans="1:27" x14ac:dyDescent="0.2">
      <c r="A66" s="17">
        <f>IF('2015 Hourly Load - RC2016'!A66="","",+'2015 Hourly Load - RC2016'!A66)</f>
        <v>42060</v>
      </c>
      <c r="B66" s="20">
        <f>+'2015 Hourly Load - RC2016'!B66/'2015 Hourly Load - RC2016'!$C$7</f>
        <v>0.44516524477748054</v>
      </c>
      <c r="C66" s="20">
        <f>+'2015 Hourly Load - RC2016'!C66/'2015 Hourly Load - RC2016'!$C$7</f>
        <v>0.40970361688702756</v>
      </c>
      <c r="D66" s="20">
        <f>+'2015 Hourly Load - RC2016'!D66/'2015 Hourly Load - RC2016'!$C$7</f>
        <v>0.38836347694786189</v>
      </c>
      <c r="E66" s="20">
        <f>+'2015 Hourly Load - RC2016'!E66/'2015 Hourly Load - RC2016'!$C$7</f>
        <v>0.37658805089263508</v>
      </c>
      <c r="F66" s="20">
        <f>+'2015 Hourly Load - RC2016'!F66/'2015 Hourly Load - RC2016'!$C$7</f>
        <v>0.37749038239111993</v>
      </c>
      <c r="G66" s="20">
        <f>+'2015 Hourly Load - RC2016'!G66/'2015 Hourly Load - RC2016'!$C$7</f>
        <v>0.40496637651998235</v>
      </c>
      <c r="H66" s="20">
        <f>+'2015 Hourly Load - RC2016'!H66/'2015 Hourly Load - RC2016'!$C$7</f>
        <v>0.46637003499187357</v>
      </c>
      <c r="I66" s="20">
        <f>+'2015 Hourly Load - RC2016'!I66/'2015 Hourly Load - RC2016'!$C$7</f>
        <v>0.500974447958766</v>
      </c>
      <c r="J66" s="20">
        <f>+'2015 Hourly Load - RC2016'!J66/'2015 Hourly Load - RC2016'!$C$7</f>
        <v>0.53670677529876454</v>
      </c>
      <c r="K66" s="20">
        <f>+'2015 Hourly Load - RC2016'!K66/'2015 Hourly Load - RC2016'!$C$7</f>
        <v>0.57735680930550515</v>
      </c>
      <c r="L66" s="20">
        <f>+'2015 Hourly Load - RC2016'!L66/'2015 Hourly Load - RC2016'!$C$7</f>
        <v>0.61367565211951869</v>
      </c>
      <c r="M66" s="20">
        <f>+'2015 Hourly Load - RC2016'!M66/'2015 Hourly Load - RC2016'!$C$7</f>
        <v>0.64385864074383559</v>
      </c>
      <c r="N66" s="20">
        <f>+'2015 Hourly Load - RC2016'!N66/'2015 Hourly Load - RC2016'!$C$7</f>
        <v>0.67250766582072818</v>
      </c>
      <c r="O66" s="20">
        <f>+'2015 Hourly Load - RC2016'!O66/'2015 Hourly Load - RC2016'!$C$7</f>
        <v>0.69745713175383317</v>
      </c>
      <c r="P66" s="20">
        <f>+'2015 Hourly Load - RC2016'!P66/'2015 Hourly Load - RC2016'!$C$7</f>
        <v>0.71690237554618086</v>
      </c>
      <c r="Q66" s="20">
        <f>+'2015 Hourly Load - RC2016'!Q66/'2015 Hourly Load - RC2016'!$C$7</f>
        <v>0.72822663585216529</v>
      </c>
      <c r="R66" s="20">
        <f>+'2015 Hourly Load - RC2016'!R66/'2015 Hourly Load - RC2016'!$C$7</f>
        <v>0.72488800930777142</v>
      </c>
      <c r="S66" s="20">
        <f>+'2015 Hourly Load - RC2016'!S66/'2015 Hourly Load - RC2016'!$C$7</f>
        <v>0.70517206606587834</v>
      </c>
      <c r="T66" s="20">
        <f>+'2015 Hourly Load - RC2016'!T66/'2015 Hourly Load - RC2016'!$C$7</f>
        <v>0.70914232465921156</v>
      </c>
      <c r="U66" s="20">
        <f>+'2015 Hourly Load - RC2016'!U66/'2015 Hourly Load - RC2016'!$C$7</f>
        <v>0.70927767438398426</v>
      </c>
      <c r="V66" s="20">
        <f>+'2015 Hourly Load - RC2016'!V66/'2015 Hourly Load - RC2016'!$C$7</f>
        <v>0.67101881884822834</v>
      </c>
      <c r="W66" s="20">
        <f>+'2015 Hourly Load - RC2016'!W66/'2015 Hourly Load - RC2016'!$C$7</f>
        <v>0.61638264661497311</v>
      </c>
      <c r="X66" s="20">
        <f>+'2015 Hourly Load - RC2016'!X66/'2015 Hourly Load - RC2016'!$C$7</f>
        <v>0.55777621578838477</v>
      </c>
      <c r="Y66" s="20">
        <f>+'2015 Hourly Load - RC2016'!Y66/'2015 Hourly Load - RC2016'!$C$7</f>
        <v>0.49104880147543312</v>
      </c>
      <c r="AA66" s="21">
        <f t="shared" si="0"/>
        <v>0.72822663585216529</v>
      </c>
    </row>
    <row r="67" spans="1:27" x14ac:dyDescent="0.2">
      <c r="A67" s="17">
        <f>IF('2015 Hourly Load - RC2016'!A67="","",+'2015 Hourly Load - RC2016'!A67)</f>
        <v>42061</v>
      </c>
      <c r="B67" s="20">
        <f>+'2015 Hourly Load - RC2016'!B67/'2015 Hourly Load - RC2016'!$C$7</f>
        <v>0.43438238337058716</v>
      </c>
      <c r="C67" s="20">
        <f>+'2015 Hourly Load - RC2016'!C67/'2015 Hourly Load - RC2016'!$C$7</f>
        <v>0.39860493945566444</v>
      </c>
      <c r="D67" s="20">
        <f>+'2015 Hourly Load - RC2016'!D67/'2015 Hourly Load - RC2016'!$C$7</f>
        <v>0.37654293431771085</v>
      </c>
      <c r="E67" s="20">
        <f>+'2015 Hourly Load - RC2016'!E67/'2015 Hourly Load - RC2016'!$C$7</f>
        <v>0.36625635523498407</v>
      </c>
      <c r="F67" s="20">
        <f>+'2015 Hourly Load - RC2016'!F67/'2015 Hourly Load - RC2016'!$C$7</f>
        <v>0.36702333700869616</v>
      </c>
      <c r="G67" s="20">
        <f>+'2015 Hourly Load - RC2016'!G67/'2015 Hourly Load - RC2016'!$C$7</f>
        <v>0.3910704714433163</v>
      </c>
      <c r="H67" s="20">
        <f>+'2015 Hourly Load - RC2016'!H67/'2015 Hourly Load - RC2016'!$C$7</f>
        <v>0.45030853431884399</v>
      </c>
      <c r="I67" s="20">
        <f>+'2015 Hourly Load - RC2016'!I67/'2015 Hourly Load - RC2016'!$C$7</f>
        <v>0.48793575780566051</v>
      </c>
      <c r="J67" s="20">
        <f>+'2015 Hourly Load - RC2016'!J67/'2015 Hourly Load - RC2016'!$C$7</f>
        <v>0.51906619450338642</v>
      </c>
      <c r="K67" s="20">
        <f>+'2015 Hourly Load - RC2016'!K67/'2015 Hourly Load - RC2016'!$C$7</f>
        <v>0.55367060747027885</v>
      </c>
      <c r="L67" s="20">
        <f>+'2015 Hourly Load - RC2016'!L67/'2015 Hourly Load - RC2016'!$C$7</f>
        <v>0.59932858129361022</v>
      </c>
      <c r="M67" s="20">
        <f>+'2015 Hourly Load - RC2016'!M67/'2015 Hourly Load - RC2016'!$C$7</f>
        <v>0.62964691964269981</v>
      </c>
      <c r="N67" s="20">
        <f>+'2015 Hourly Load - RC2016'!N67/'2015 Hourly Load - RC2016'!$C$7</f>
        <v>0.65667174802231987</v>
      </c>
      <c r="O67" s="20">
        <f>+'2015 Hourly Load - RC2016'!O67/'2015 Hourly Load - RC2016'!$C$7</f>
        <v>0.67507931059141002</v>
      </c>
      <c r="P67" s="20">
        <f>+'2015 Hourly Load - RC2016'!P67/'2015 Hourly Load - RC2016'!$C$7</f>
        <v>0.68680962007171242</v>
      </c>
      <c r="Q67" s="20">
        <f>+'2015 Hourly Load - RC2016'!Q67/'2015 Hourly Load - RC2016'!$C$7</f>
        <v>0.68920079854269722</v>
      </c>
      <c r="R67" s="20">
        <f>+'2015 Hourly Load - RC2016'!R67/'2015 Hourly Load - RC2016'!$C$7</f>
        <v>0.67877886973519774</v>
      </c>
      <c r="S67" s="20">
        <f>+'2015 Hourly Load - RC2016'!S67/'2015 Hourly Load - RC2016'!$C$7</f>
        <v>0.67156021774731922</v>
      </c>
      <c r="T67" s="20">
        <f>+'2015 Hourly Load - RC2016'!T67/'2015 Hourly Load - RC2016'!$C$7</f>
        <v>0.69037382949072745</v>
      </c>
      <c r="U67" s="20">
        <f>+'2015 Hourly Load - RC2016'!U67/'2015 Hourly Load - RC2016'!$C$7</f>
        <v>0.68978731401671234</v>
      </c>
      <c r="V67" s="20">
        <f>+'2015 Hourly Load - RC2016'!V67/'2015 Hourly Load - RC2016'!$C$7</f>
        <v>0.65752896294588048</v>
      </c>
      <c r="W67" s="20">
        <f>+'2015 Hourly Load - RC2016'!W67/'2015 Hourly Load - RC2016'!$C$7</f>
        <v>0.6121416885720945</v>
      </c>
      <c r="X67" s="20">
        <f>+'2015 Hourly Load - RC2016'!X67/'2015 Hourly Load - RC2016'!$C$7</f>
        <v>0.55592643621649085</v>
      </c>
      <c r="Y67" s="20">
        <f>+'2015 Hourly Load - RC2016'!Y67/'2015 Hourly Load - RC2016'!$C$7</f>
        <v>0.49619209101679657</v>
      </c>
      <c r="AA67" s="21">
        <f t="shared" si="0"/>
        <v>0.69037382949072745</v>
      </c>
    </row>
    <row r="68" spans="1:27" x14ac:dyDescent="0.2">
      <c r="A68" s="17">
        <f>IF('2015 Hourly Load - RC2016'!A68="","",+'2015 Hourly Load - RC2016'!A68)</f>
        <v>42062</v>
      </c>
      <c r="B68" s="20">
        <f>+'2015 Hourly Load - RC2016'!B68/'2015 Hourly Load - RC2016'!$C$7</f>
        <v>0.44421779670407158</v>
      </c>
      <c r="C68" s="20">
        <f>+'2015 Hourly Load - RC2016'!C68/'2015 Hourly Load - RC2016'!$C$7</f>
        <v>0.41407992465467891</v>
      </c>
      <c r="D68" s="20">
        <f>+'2015 Hourly Load - RC2016'!D68/'2015 Hourly Load - RC2016'!$C$7</f>
        <v>0.39792819083180087</v>
      </c>
      <c r="E68" s="20">
        <f>+'2015 Hourly Load - RC2016'!E68/'2015 Hourly Load - RC2016'!$C$7</f>
        <v>0.39034860624452844</v>
      </c>
      <c r="F68" s="20">
        <f>+'2015 Hourly Load - RC2016'!F68/'2015 Hourly Load - RC2016'!$C$7</f>
        <v>0.39273978471551324</v>
      </c>
      <c r="G68" s="20">
        <f>+'2015 Hourly Load - RC2016'!G68/'2015 Hourly Load - RC2016'!$C$7</f>
        <v>0.41908786447126961</v>
      </c>
      <c r="H68" s="20">
        <f>+'2015 Hourly Load - RC2016'!H68/'2015 Hourly Load - RC2016'!$C$7</f>
        <v>0.48062687266793358</v>
      </c>
      <c r="I68" s="20">
        <f>+'2015 Hourly Load - RC2016'!I68/'2015 Hourly Load - RC2016'!$C$7</f>
        <v>0.51428383756141693</v>
      </c>
      <c r="J68" s="20">
        <f>+'2015 Hourly Load - RC2016'!J68/'2015 Hourly Load - RC2016'!$C$7</f>
        <v>0.53427048025285551</v>
      </c>
      <c r="K68" s="20">
        <f>+'2015 Hourly Load - RC2016'!K68/'2015 Hourly Load - RC2016'!$C$7</f>
        <v>0.55903947988626357</v>
      </c>
      <c r="L68" s="20">
        <f>+'2015 Hourly Load - RC2016'!L68/'2015 Hourly Load - RC2016'!$C$7</f>
        <v>0.58601919169095928</v>
      </c>
      <c r="M68" s="20">
        <f>+'2015 Hourly Load - RC2016'!M68/'2015 Hourly Load - RC2016'!$C$7</f>
        <v>0.58033450325050506</v>
      </c>
      <c r="N68" s="20">
        <f>+'2015 Hourly Load - RC2016'!N68/'2015 Hourly Load - RC2016'!$C$7</f>
        <v>0.60708863218057962</v>
      </c>
      <c r="O68" s="20">
        <f>+'2015 Hourly Load - RC2016'!O68/'2015 Hourly Load - RC2016'!$C$7</f>
        <v>0.61074307474944312</v>
      </c>
      <c r="P68" s="20">
        <f>+'2015 Hourly Load - RC2016'!P68/'2015 Hourly Load - RC2016'!$C$7</f>
        <v>0.60938957750171585</v>
      </c>
      <c r="Q68" s="20">
        <f>+'2015 Hourly Load - RC2016'!Q68/'2015 Hourly Load - RC2016'!$C$7</f>
        <v>0.60605095095732209</v>
      </c>
      <c r="R68" s="20">
        <f>+'2015 Hourly Load - RC2016'!R68/'2015 Hourly Load - RC2016'!$C$7</f>
        <v>0.59878718239451934</v>
      </c>
      <c r="S68" s="20">
        <f>+'2015 Hourly Load - RC2016'!S68/'2015 Hourly Load - RC2016'!$C$7</f>
        <v>0.61065284159959454</v>
      </c>
      <c r="T68" s="20">
        <f>+'2015 Hourly Load - RC2016'!T68/'2015 Hourly Load - RC2016'!$C$7</f>
        <v>0.63253438043785126</v>
      </c>
      <c r="U68" s="20">
        <f>+'2015 Hourly Load - RC2016'!U68/'2015 Hourly Load - RC2016'!$C$7</f>
        <v>0.63641440588133591</v>
      </c>
      <c r="V68" s="20">
        <f>+'2015 Hourly Load - RC2016'!V68/'2015 Hourly Load - RC2016'!$C$7</f>
        <v>0.60966027695126124</v>
      </c>
      <c r="W68" s="20">
        <f>+'2015 Hourly Load - RC2016'!W68/'2015 Hourly Load - RC2016'!$C$7</f>
        <v>0.56341578765391476</v>
      </c>
      <c r="X68" s="20">
        <f>+'2015 Hourly Load - RC2016'!X68/'2015 Hourly Load - RC2016'!$C$7</f>
        <v>0.5090051982952809</v>
      </c>
      <c r="Y68" s="20">
        <f>+'2015 Hourly Load - RC2016'!Y68/'2015 Hourly Load - RC2016'!$C$7</f>
        <v>0.45436902606202567</v>
      </c>
      <c r="AA68" s="21">
        <f t="shared" si="0"/>
        <v>0.63641440588133591</v>
      </c>
    </row>
    <row r="69" spans="1:27" x14ac:dyDescent="0.2">
      <c r="A69" s="17">
        <f>IF('2015 Hourly Load - RC2016'!A69="","",+'2015 Hourly Load - RC2016'!A69)</f>
        <v>42063</v>
      </c>
      <c r="B69" s="20">
        <f>+'2015 Hourly Load - RC2016'!B69/'2015 Hourly Load - RC2016'!$C$7</f>
        <v>0.40789895389005798</v>
      </c>
      <c r="C69" s="20">
        <f>+'2015 Hourly Load - RC2016'!C69/'2015 Hourly Load - RC2016'!$C$7</f>
        <v>0.38123505810983188</v>
      </c>
      <c r="D69" s="20">
        <f>+'2015 Hourly Load - RC2016'!D69/'2015 Hourly Load - RC2016'!$C$7</f>
        <v>0.36887311658058997</v>
      </c>
      <c r="E69" s="20">
        <f>+'2015 Hourly Load - RC2016'!E69/'2015 Hourly Load - RC2016'!$C$7</f>
        <v>0.36499309113710526</v>
      </c>
      <c r="F69" s="20">
        <f>+'2015 Hourly Load - RC2016'!F69/'2015 Hourly Load - RC2016'!$C$7</f>
        <v>0.37072289615248388</v>
      </c>
      <c r="G69" s="20">
        <f>+'2015 Hourly Load - RC2016'!G69/'2015 Hourly Load - RC2016'!$C$7</f>
        <v>0.40311659694808855</v>
      </c>
      <c r="H69" s="20">
        <f>+'2015 Hourly Load - RC2016'!H69/'2015 Hourly Load - RC2016'!$C$7</f>
        <v>0.471693790832934</v>
      </c>
      <c r="I69" s="20">
        <f>+'2015 Hourly Load - RC2016'!I69/'2015 Hourly Load - RC2016'!$C$7</f>
        <v>0.51080986129225048</v>
      </c>
      <c r="J69" s="20">
        <f>+'2015 Hourly Load - RC2016'!J69/'2015 Hourly Load - RC2016'!$C$7</f>
        <v>0.52303645309671964</v>
      </c>
      <c r="K69" s="20">
        <f>+'2015 Hourly Load - RC2016'!K69/'2015 Hourly Load - RC2016'!$C$7</f>
        <v>0.53052580453414355</v>
      </c>
      <c r="L69" s="20">
        <f>+'2015 Hourly Load - RC2016'!L69/'2015 Hourly Load - RC2016'!$C$7</f>
        <v>0.53643607584921904</v>
      </c>
      <c r="M69" s="20">
        <f>+'2015 Hourly Load - RC2016'!M69/'2015 Hourly Load - RC2016'!$C$7</f>
        <v>0.53824073884618873</v>
      </c>
      <c r="N69" s="20">
        <f>+'2015 Hourly Load - RC2016'!N69/'2015 Hourly Load - RC2016'!$C$7</f>
        <v>0.53860167144558257</v>
      </c>
      <c r="O69" s="20">
        <f>+'2015 Hourly Load - RC2016'!O69/'2015 Hourly Load - RC2016'!$C$7</f>
        <v>0.54153424881565826</v>
      </c>
      <c r="P69" s="20">
        <f>+'2015 Hourly Load - RC2016'!P69/'2015 Hourly Load - RC2016'!$C$7</f>
        <v>0.54473752563527933</v>
      </c>
      <c r="Q69" s="20">
        <f>+'2015 Hourly Load - RC2016'!Q69/'2015 Hourly Load - RC2016'!$C$7</f>
        <v>0.54920406655277909</v>
      </c>
      <c r="R69" s="20">
        <f>+'2015 Hourly Load - RC2016'!R69/'2015 Hourly Load - RC2016'!$C$7</f>
        <v>0.55200129419808197</v>
      </c>
      <c r="S69" s="20">
        <f>+'2015 Hourly Load - RC2016'!S69/'2015 Hourly Load - RC2016'!$C$7</f>
        <v>0.54834685162921859</v>
      </c>
      <c r="T69" s="20">
        <f>+'2015 Hourly Load - RC2016'!T69/'2015 Hourly Load - RC2016'!$C$7</f>
        <v>0.56111484233277853</v>
      </c>
      <c r="U69" s="20">
        <f>+'2015 Hourly Load - RC2016'!U69/'2015 Hourly Load - RC2016'!$C$7</f>
        <v>0.56869442692005101</v>
      </c>
      <c r="V69" s="20">
        <f>+'2015 Hourly Load - RC2016'!V69/'2015 Hourly Load - RC2016'!$C$7</f>
        <v>0.54428635988603691</v>
      </c>
      <c r="W69" s="20">
        <f>+'2015 Hourly Load - RC2016'!W69/'2015 Hourly Load - RC2016'!$C$7</f>
        <v>0.51216335853997763</v>
      </c>
      <c r="X69" s="20">
        <f>+'2015 Hourly Load - RC2016'!X69/'2015 Hourly Load - RC2016'!$C$7</f>
        <v>0.473949619579146</v>
      </c>
      <c r="Y69" s="20">
        <f>+'2015 Hourly Load - RC2016'!Y69/'2015 Hourly Load - RC2016'!$C$7</f>
        <v>0.43041212477725399</v>
      </c>
      <c r="AA69" s="21">
        <f t="shared" si="0"/>
        <v>0.56869442692005101</v>
      </c>
    </row>
    <row r="70" spans="1:27" x14ac:dyDescent="0.2">
      <c r="A70" s="17">
        <f>IF('2015 Hourly Load - RC2016'!A70="","",+'2015 Hourly Load - RC2016'!A70)</f>
        <v>42064</v>
      </c>
      <c r="B70" s="20">
        <f>+'2015 Hourly Load - RC2016'!B70/'2015 Hourly Load - RC2016'!$C$7</f>
        <v>0.39143140404271021</v>
      </c>
      <c r="C70" s="20">
        <f>+'2015 Hourly Load - RC2016'!C70/'2015 Hourly Load - RC2016'!$C$7</f>
        <v>0.36684287070899918</v>
      </c>
      <c r="D70" s="20">
        <f>+'2015 Hourly Load - RC2016'!D70/'2015 Hourly Load - RC2016'!$C$7</f>
        <v>0.3533981313815755</v>
      </c>
      <c r="E70" s="20">
        <f>+'2015 Hourly Load - RC2016'!E70/'2015 Hourly Load - RC2016'!$C$7</f>
        <v>0.34753297664142424</v>
      </c>
      <c r="F70" s="20">
        <f>+'2015 Hourly Load - RC2016'!F70/'2015 Hourly Load - RC2016'!$C$7</f>
        <v>0.34983392196256047</v>
      </c>
      <c r="G70" s="20">
        <f>+'2015 Hourly Load - RC2016'!G70/'2015 Hourly Load - RC2016'!$C$7</f>
        <v>0.36395540991384773</v>
      </c>
      <c r="H70" s="20">
        <f>+'2015 Hourly Load - RC2016'!H70/'2015 Hourly Load - RC2016'!$C$7</f>
        <v>0.39116070459316477</v>
      </c>
      <c r="I70" s="20">
        <f>+'2015 Hourly Load - RC2016'!I70/'2015 Hourly Load - RC2016'!$C$7</f>
        <v>0.42784048000657221</v>
      </c>
      <c r="J70" s="20">
        <f>+'2015 Hourly Load - RC2016'!J70/'2015 Hourly Load - RC2016'!$C$7</f>
        <v>0.47385938642929748</v>
      </c>
      <c r="K70" s="20">
        <f>+'2015 Hourly Load - RC2016'!K70/'2015 Hourly Load - RC2016'!$C$7</f>
        <v>0.50408749162853861</v>
      </c>
      <c r="L70" s="20">
        <f>+'2015 Hourly Load - RC2016'!L70/'2015 Hourly Load - RC2016'!$C$7</f>
        <v>0.52312668624656811</v>
      </c>
      <c r="M70" s="20">
        <f>+'2015 Hourly Load - RC2016'!M70/'2015 Hourly Load - RC2016'!$C$7</f>
        <v>0.53296209958005247</v>
      </c>
      <c r="N70" s="20">
        <f>+'2015 Hourly Load - RC2016'!N70/'2015 Hourly Load - RC2016'!$C$7</f>
        <v>0.54234634716429453</v>
      </c>
      <c r="O70" s="20">
        <f>+'2015 Hourly Load - RC2016'!O70/'2015 Hourly Load - RC2016'!$C$7</f>
        <v>0.55159524502376389</v>
      </c>
      <c r="P70" s="20">
        <f>+'2015 Hourly Load - RC2016'!P70/'2015 Hourly Load - RC2016'!$C$7</f>
        <v>0.55845296441224834</v>
      </c>
      <c r="Q70" s="20">
        <f>+'2015 Hourly Load - RC2016'!Q70/'2015 Hourly Load - RC2016'!$C$7</f>
        <v>0.56725069652247528</v>
      </c>
      <c r="R70" s="20">
        <f>+'2015 Hourly Load - RC2016'!R70/'2015 Hourly Load - RC2016'!$C$7</f>
        <v>0.56833349432065705</v>
      </c>
      <c r="S70" s="20">
        <f>+'2015 Hourly Load - RC2016'!S70/'2015 Hourly Load - RC2016'!$C$7</f>
        <v>0.56093437603308161</v>
      </c>
      <c r="T70" s="20">
        <f>+'2015 Hourly Load - RC2016'!T70/'2015 Hourly Load - RC2016'!$C$7</f>
        <v>0.56156600808202095</v>
      </c>
      <c r="U70" s="20">
        <f>+'2015 Hourly Load - RC2016'!U70/'2015 Hourly Load - RC2016'!$C$7</f>
        <v>0.57189770373967208</v>
      </c>
      <c r="V70" s="20">
        <f>+'2015 Hourly Load - RC2016'!V70/'2015 Hourly Load - RC2016'!$C$7</f>
        <v>0.54388031071171872</v>
      </c>
      <c r="W70" s="20">
        <f>+'2015 Hourly Load - RC2016'!W70/'2015 Hourly Load - RC2016'!$C$7</f>
        <v>0.51243405798952313</v>
      </c>
      <c r="X70" s="20">
        <f>+'2015 Hourly Load - RC2016'!X70/'2015 Hourly Load - RC2016'!$C$7</f>
        <v>0.47629568147520646</v>
      </c>
      <c r="Y70" s="20">
        <f>+'2015 Hourly Load - RC2016'!Y70/'2015 Hourly Load - RC2016'!$C$7</f>
        <v>0.43248748722376901</v>
      </c>
      <c r="AA70" s="21">
        <f t="shared" si="0"/>
        <v>0.57189770373967208</v>
      </c>
    </row>
    <row r="71" spans="1:27" x14ac:dyDescent="0.2">
      <c r="A71" s="17">
        <f>IF('2015 Hourly Load - RC2016'!A71="","",+'2015 Hourly Load - RC2016'!A71)</f>
        <v>42065</v>
      </c>
      <c r="B71" s="20">
        <f>+'2015 Hourly Load - RC2016'!B71/'2015 Hourly Load - RC2016'!$C$7</f>
        <v>0.39377746593877072</v>
      </c>
      <c r="C71" s="20">
        <f>+'2015 Hourly Load - RC2016'!C71/'2015 Hourly Load - RC2016'!$C$7</f>
        <v>0.36927916575490816</v>
      </c>
      <c r="D71" s="20">
        <f>+'2015 Hourly Load - RC2016'!D71/'2015 Hourly Load - RC2016'!$C$7</f>
        <v>0.35538326067824205</v>
      </c>
      <c r="E71" s="20">
        <f>+'2015 Hourly Load - RC2016'!E71/'2015 Hourly Load - RC2016'!$C$7</f>
        <v>0.34293108599915167</v>
      </c>
      <c r="F71" s="20">
        <f>+'2015 Hourly Load - RC2016'!F71/'2015 Hourly Load - RC2016'!$C$7</f>
        <v>0.34108130642725781</v>
      </c>
      <c r="G71" s="20">
        <f>+'2015 Hourly Load - RC2016'!G71/'2015 Hourly Load - RC2016'!$C$7</f>
        <v>0.34807437554051512</v>
      </c>
      <c r="H71" s="20">
        <f>+'2015 Hourly Load - RC2016'!H71/'2015 Hourly Load - RC2016'!$C$7</f>
        <v>0.36517355743680224</v>
      </c>
      <c r="I71" s="20">
        <f>+'2015 Hourly Load - RC2016'!I71/'2015 Hourly Load - RC2016'!$C$7</f>
        <v>0.39486026373695249</v>
      </c>
      <c r="J71" s="20">
        <f>+'2015 Hourly Load - RC2016'!J71/'2015 Hourly Load - RC2016'!$C$7</f>
        <v>0.45251924649013175</v>
      </c>
      <c r="K71" s="20">
        <f>+'2015 Hourly Load - RC2016'!K71/'2015 Hourly Load - RC2016'!$C$7</f>
        <v>0.50038793248475089</v>
      </c>
      <c r="L71" s="20">
        <f>+'2015 Hourly Load - RC2016'!L71/'2015 Hourly Load - RC2016'!$C$7</f>
        <v>0.53043557138429509</v>
      </c>
      <c r="M71" s="20">
        <f>+'2015 Hourly Load - RC2016'!M71/'2015 Hourly Load - RC2016'!$C$7</f>
        <v>0.55213664392285478</v>
      </c>
      <c r="N71" s="20">
        <f>+'2015 Hourly Load - RC2016'!N71/'2015 Hourly Load - RC2016'!$C$7</f>
        <v>0.56873954349497524</v>
      </c>
      <c r="O71" s="20">
        <f>+'2015 Hourly Load - RC2016'!O71/'2015 Hourly Load - RC2016'!$C$7</f>
        <v>0.58498151046770175</v>
      </c>
      <c r="P71" s="20">
        <f>+'2015 Hourly Load - RC2016'!P71/'2015 Hourly Load - RC2016'!$C$7</f>
        <v>0.59630577077368607</v>
      </c>
      <c r="Q71" s="20">
        <f>+'2015 Hourly Load - RC2016'!Q71/'2015 Hourly Load - RC2016'!$C$7</f>
        <v>0.60623141725701901</v>
      </c>
      <c r="R71" s="20">
        <f>+'2015 Hourly Load - RC2016'!R71/'2015 Hourly Load - RC2016'!$C$7</f>
        <v>0.60943469407664008</v>
      </c>
      <c r="S71" s="20">
        <f>+'2015 Hourly Load - RC2016'!S71/'2015 Hourly Load - RC2016'!$C$7</f>
        <v>0.60185510948936771</v>
      </c>
      <c r="T71" s="20">
        <f>+'2015 Hourly Load - RC2016'!T71/'2015 Hourly Load - RC2016'!$C$7</f>
        <v>0.60492303658421598</v>
      </c>
      <c r="U71" s="20">
        <f>+'2015 Hourly Load - RC2016'!U71/'2015 Hourly Load - RC2016'!$C$7</f>
        <v>0.61593148086573069</v>
      </c>
      <c r="V71" s="20">
        <f>+'2015 Hourly Load - RC2016'!V71/'2015 Hourly Load - RC2016'!$C$7</f>
        <v>0.58453034471845933</v>
      </c>
      <c r="W71" s="20">
        <f>+'2015 Hourly Load - RC2016'!W71/'2015 Hourly Load - RC2016'!$C$7</f>
        <v>0.5420305311398248</v>
      </c>
      <c r="X71" s="20">
        <f>+'2015 Hourly Load - RC2016'!X71/'2015 Hourly Load - RC2016'!$C$7</f>
        <v>0.49330463022164517</v>
      </c>
      <c r="Y71" s="20">
        <f>+'2015 Hourly Load - RC2016'!Y71/'2015 Hourly Load - RC2016'!$C$7</f>
        <v>0.43952567291195055</v>
      </c>
      <c r="AA71" s="21">
        <f t="shared" si="0"/>
        <v>0.61593148086573069</v>
      </c>
    </row>
    <row r="72" spans="1:27" x14ac:dyDescent="0.2">
      <c r="A72" s="17">
        <f>IF('2015 Hourly Load - RC2016'!A72="","",+'2015 Hourly Load - RC2016'!A72)</f>
        <v>42066</v>
      </c>
      <c r="B72" s="20">
        <f>+'2015 Hourly Load - RC2016'!B72/'2015 Hourly Load - RC2016'!$C$7</f>
        <v>0.39946215437922505</v>
      </c>
      <c r="C72" s="20">
        <f>+'2015 Hourly Load - RC2016'!C72/'2015 Hourly Load - RC2016'!$C$7</f>
        <v>0.3663014718099083</v>
      </c>
      <c r="D72" s="20">
        <f>+'2015 Hourly Load - RC2016'!D72/'2015 Hourly Load - RC2016'!$C$7</f>
        <v>0.34820972526528782</v>
      </c>
      <c r="E72" s="20">
        <f>+'2015 Hourly Load - RC2016'!E72/'2015 Hourly Load - RC2016'!$C$7</f>
        <v>0.34144223902665177</v>
      </c>
      <c r="F72" s="20">
        <f>+'2015 Hourly Load - RC2016'!F72/'2015 Hourly Load - RC2016'!$C$7</f>
        <v>0.34532226447013648</v>
      </c>
      <c r="G72" s="20">
        <f>+'2015 Hourly Load - RC2016'!G72/'2015 Hourly Load - RC2016'!$C$7</f>
        <v>0.37478338789566545</v>
      </c>
      <c r="H72" s="20">
        <f>+'2015 Hourly Load - RC2016'!H72/'2015 Hourly Load - RC2016'!$C$7</f>
        <v>0.43451773309535979</v>
      </c>
      <c r="I72" s="20">
        <f>+'2015 Hourly Load - RC2016'!I72/'2015 Hourly Load - RC2016'!$C$7</f>
        <v>0.47209984000725214</v>
      </c>
      <c r="J72" s="20">
        <f>+'2015 Hourly Load - RC2016'!J72/'2015 Hourly Load - RC2016'!$C$7</f>
        <v>0.50580192147565983</v>
      </c>
      <c r="K72" s="20">
        <f>+'2015 Hourly Load - RC2016'!K72/'2015 Hourly Load - RC2016'!$C$7</f>
        <v>0.54320356208785514</v>
      </c>
      <c r="L72" s="20">
        <f>+'2015 Hourly Load - RC2016'!L72/'2015 Hourly Load - RC2016'!$C$7</f>
        <v>0.5778530916296718</v>
      </c>
      <c r="M72" s="20">
        <f>+'2015 Hourly Load - RC2016'!M72/'2015 Hourly Load - RC2016'!$C$7</f>
        <v>0.60316349016217063</v>
      </c>
      <c r="N72" s="20">
        <f>+'2015 Hourly Load - RC2016'!N72/'2015 Hourly Load - RC2016'!$C$7</f>
        <v>0.6279324897955787</v>
      </c>
      <c r="O72" s="20">
        <f>+'2015 Hourly Load - RC2016'!O72/'2015 Hourly Load - RC2016'!$C$7</f>
        <v>0.65188939108035038</v>
      </c>
      <c r="P72" s="20">
        <f>+'2015 Hourly Load - RC2016'!P72/'2015 Hourly Load - RC2016'!$C$7</f>
        <v>0.66709367682981946</v>
      </c>
      <c r="Q72" s="20">
        <f>+'2015 Hourly Load - RC2016'!Q72/'2015 Hourly Load - RC2016'!$C$7</f>
        <v>0.68071888245694001</v>
      </c>
      <c r="R72" s="20">
        <f>+'2015 Hourly Load - RC2016'!R72/'2015 Hourly Load - RC2016'!$C$7</f>
        <v>0.68477937420012169</v>
      </c>
      <c r="S72" s="20">
        <f>+'2015 Hourly Load - RC2016'!S72/'2015 Hourly Load - RC2016'!$C$7</f>
        <v>0.6746281448421676</v>
      </c>
      <c r="T72" s="20">
        <f>+'2015 Hourly Load - RC2016'!T72/'2015 Hourly Load - RC2016'!$C$7</f>
        <v>0.67449279511739479</v>
      </c>
      <c r="U72" s="20">
        <f>+'2015 Hourly Load - RC2016'!U72/'2015 Hourly Load - RC2016'!$C$7</f>
        <v>0.6808542321817127</v>
      </c>
      <c r="V72" s="20">
        <f>+'2015 Hourly Load - RC2016'!V72/'2015 Hourly Load - RC2016'!$C$7</f>
        <v>0.64151257884777502</v>
      </c>
      <c r="W72" s="20">
        <f>+'2015 Hourly Load - RC2016'!W72/'2015 Hourly Load - RC2016'!$C$7</f>
        <v>0.58764338838823194</v>
      </c>
      <c r="X72" s="20">
        <f>+'2015 Hourly Load - RC2016'!X72/'2015 Hourly Load - RC2016'!$C$7</f>
        <v>0.52840532551270425</v>
      </c>
      <c r="Y72" s="20">
        <f>+'2015 Hourly Load - RC2016'!Y72/'2015 Hourly Load - RC2016'!$C$7</f>
        <v>0.46239977639854041</v>
      </c>
      <c r="AA72" s="21">
        <f t="shared" si="0"/>
        <v>0.68477937420012169</v>
      </c>
    </row>
    <row r="73" spans="1:27" x14ac:dyDescent="0.2">
      <c r="A73" s="17">
        <f>IF('2015 Hourly Load - RC2016'!A73="","",+'2015 Hourly Load - RC2016'!A73)</f>
        <v>42067</v>
      </c>
      <c r="B73" s="20">
        <f>+'2015 Hourly Load - RC2016'!B73/'2015 Hourly Load - RC2016'!$C$7</f>
        <v>0.40884640196346705</v>
      </c>
      <c r="C73" s="20">
        <f>+'2015 Hourly Load - RC2016'!C73/'2015 Hourly Load - RC2016'!$C$7</f>
        <v>0.37460292159596847</v>
      </c>
      <c r="D73" s="20">
        <f>+'2015 Hourly Load - RC2016'!D73/'2015 Hourly Load - RC2016'!$C$7</f>
        <v>0.3558795430024087</v>
      </c>
      <c r="E73" s="20">
        <f>+'2015 Hourly Load - RC2016'!E73/'2015 Hourly Load - RC2016'!$C$7</f>
        <v>0.34640506226831824</v>
      </c>
      <c r="F73" s="20">
        <f>+'2015 Hourly Load - RC2016'!F73/'2015 Hourly Load - RC2016'!$C$7</f>
        <v>0.34848042471483326</v>
      </c>
      <c r="G73" s="20">
        <f>+'2015 Hourly Load - RC2016'!G73/'2015 Hourly Load - RC2016'!$C$7</f>
        <v>0.37559548624430178</v>
      </c>
      <c r="H73" s="20">
        <f>+'2015 Hourly Load - RC2016'!H73/'2015 Hourly Load - RC2016'!$C$7</f>
        <v>0.4355102977436931</v>
      </c>
      <c r="I73" s="20">
        <f>+'2015 Hourly Load - RC2016'!I73/'2015 Hourly Load - RC2016'!$C$7</f>
        <v>0.47444590190331265</v>
      </c>
      <c r="J73" s="20">
        <f>+'2015 Hourly Load - RC2016'!J73/'2015 Hourly Load - RC2016'!$C$7</f>
        <v>0.50629820379982649</v>
      </c>
      <c r="K73" s="20">
        <f>+'2015 Hourly Load - RC2016'!K73/'2015 Hourly Load - RC2016'!$C$7</f>
        <v>0.54324867866277937</v>
      </c>
      <c r="L73" s="20">
        <f>+'2015 Hourly Load - RC2016'!L73/'2015 Hourly Load - RC2016'!$C$7</f>
        <v>0.57640936123209607</v>
      </c>
      <c r="M73" s="20">
        <f>+'2015 Hourly Load - RC2016'!M73/'2015 Hourly Load - RC2016'!$C$7</f>
        <v>0.60343418961171613</v>
      </c>
      <c r="N73" s="20">
        <f>+'2015 Hourly Load - RC2016'!N73/'2015 Hourly Load - RC2016'!$C$7</f>
        <v>0.627797140070806</v>
      </c>
      <c r="O73" s="20">
        <f>+'2015 Hourly Load - RC2016'!O73/'2015 Hourly Load - RC2016'!$C$7</f>
        <v>0.65031031095800196</v>
      </c>
      <c r="P73" s="20">
        <f>+'2015 Hourly Load - RC2016'!P73/'2015 Hourly Load - RC2016'!$C$7</f>
        <v>0.66943973872587992</v>
      </c>
      <c r="Q73" s="20">
        <f>+'2015 Hourly Load - RC2016'!Q73/'2015 Hourly Load - RC2016'!$C$7</f>
        <v>0.68360634325209135</v>
      </c>
      <c r="R73" s="20">
        <f>+'2015 Hourly Load - RC2016'!R73/'2015 Hourly Load - RC2016'!$C$7</f>
        <v>0.68703520294633369</v>
      </c>
      <c r="S73" s="20">
        <f>+'2015 Hourly Load - RC2016'!S73/'2015 Hourly Load - RC2016'!$C$7</f>
        <v>0.67638769126421294</v>
      </c>
      <c r="T73" s="20">
        <f>+'2015 Hourly Load - RC2016'!T73/'2015 Hourly Load - RC2016'!$C$7</f>
        <v>0.67747048906239471</v>
      </c>
      <c r="U73" s="20">
        <f>+'2015 Hourly Load - RC2016'!U73/'2015 Hourly Load - RC2016'!$C$7</f>
        <v>0.68157609738050062</v>
      </c>
      <c r="V73" s="20">
        <f>+'2015 Hourly Load - RC2016'!V73/'2015 Hourly Load - RC2016'!$C$7</f>
        <v>0.64724238386315358</v>
      </c>
      <c r="W73" s="20">
        <f>+'2015 Hourly Load - RC2016'!W73/'2015 Hourly Load - RC2016'!$C$7</f>
        <v>0.59991509676762533</v>
      </c>
      <c r="X73" s="20">
        <f>+'2015 Hourly Load - RC2016'!X73/'2015 Hourly Load - RC2016'!$C$7</f>
        <v>0.5414440156658098</v>
      </c>
      <c r="Y73" s="20">
        <f>+'2015 Hourly Load - RC2016'!Y73/'2015 Hourly Load - RC2016'!$C$7</f>
        <v>0.47873197652111549</v>
      </c>
      <c r="AA73" s="21">
        <f t="shared" si="0"/>
        <v>0.68703520294633369</v>
      </c>
    </row>
    <row r="74" spans="1:27" x14ac:dyDescent="0.2">
      <c r="A74" s="17">
        <f>IF('2015 Hourly Load - RC2016'!A74="","",+'2015 Hourly Load - RC2016'!A74)</f>
        <v>42068</v>
      </c>
      <c r="B74" s="20">
        <f>+'2015 Hourly Load - RC2016'!B74/'2015 Hourly Load - RC2016'!$C$7</f>
        <v>0.42432138716248147</v>
      </c>
      <c r="C74" s="20">
        <f>+'2015 Hourly Load - RC2016'!C74/'2015 Hourly Load - RC2016'!$C$7</f>
        <v>0.39301048416505863</v>
      </c>
      <c r="D74" s="20">
        <f>+'2015 Hourly Load - RC2016'!D74/'2015 Hourly Load - RC2016'!$C$7</f>
        <v>0.37482850447058969</v>
      </c>
      <c r="E74" s="20">
        <f>+'2015 Hourly Load - RC2016'!E74/'2015 Hourly Load - RC2016'!$C$7</f>
        <v>0.3672940364582416</v>
      </c>
      <c r="F74" s="20">
        <f>+'2015 Hourly Load - RC2016'!F74/'2015 Hourly Load - RC2016'!$C$7</f>
        <v>0.37036196355308992</v>
      </c>
      <c r="G74" s="20">
        <f>+'2015 Hourly Load - RC2016'!G74/'2015 Hourly Load - RC2016'!$C$7</f>
        <v>0.39765749138225537</v>
      </c>
      <c r="H74" s="20">
        <f>+'2015 Hourly Load - RC2016'!H74/'2015 Hourly Load - RC2016'!$C$7</f>
        <v>0.46145232832513139</v>
      </c>
      <c r="I74" s="20">
        <f>+'2015 Hourly Load - RC2016'!I74/'2015 Hourly Load - RC2016'!$C$7</f>
        <v>0.50007211646028116</v>
      </c>
      <c r="J74" s="20">
        <f>+'2015 Hourly Load - RC2016'!J74/'2015 Hourly Load - RC2016'!$C$7</f>
        <v>0.52998440563505267</v>
      </c>
      <c r="K74" s="20">
        <f>+'2015 Hourly Load - RC2016'!K74/'2015 Hourly Load - RC2016'!$C$7</f>
        <v>0.57171723743997505</v>
      </c>
      <c r="L74" s="20">
        <f>+'2015 Hourly Load - RC2016'!L74/'2015 Hourly Load - RC2016'!$C$7</f>
        <v>0.60763003107967051</v>
      </c>
      <c r="M74" s="20">
        <f>+'2015 Hourly Load - RC2016'!M74/'2015 Hourly Load - RC2016'!$C$7</f>
        <v>0.63835441860307818</v>
      </c>
      <c r="N74" s="20">
        <f>+'2015 Hourly Load - RC2016'!N74/'2015 Hourly Load - RC2016'!$C$7</f>
        <v>0.66389040001019839</v>
      </c>
      <c r="O74" s="20">
        <f>+'2015 Hourly Load - RC2016'!O74/'2015 Hourly Load - RC2016'!$C$7</f>
        <v>0.68031283328262182</v>
      </c>
      <c r="P74" s="20">
        <f>+'2015 Hourly Load - RC2016'!P74/'2015 Hourly Load - RC2016'!$C$7</f>
        <v>0.68685473664663665</v>
      </c>
      <c r="Q74" s="20">
        <f>+'2015 Hourly Load - RC2016'!Q74/'2015 Hourly Load - RC2016'!$C$7</f>
        <v>0.68897521566807607</v>
      </c>
      <c r="R74" s="20">
        <f>+'2015 Hourly Load - RC2016'!R74/'2015 Hourly Load - RC2016'!$C$7</f>
        <v>0.68058353273216732</v>
      </c>
      <c r="S74" s="20">
        <f>+'2015 Hourly Load - RC2016'!S74/'2015 Hourly Load - RC2016'!$C$7</f>
        <v>0.66962020502557684</v>
      </c>
      <c r="T74" s="20">
        <f>+'2015 Hourly Load - RC2016'!T74/'2015 Hourly Load - RC2016'!$C$7</f>
        <v>0.67719978961284921</v>
      </c>
      <c r="U74" s="20">
        <f>+'2015 Hourly Load - RC2016'!U74/'2015 Hourly Load - RC2016'!$C$7</f>
        <v>0.68098958190648551</v>
      </c>
      <c r="V74" s="20">
        <f>+'2015 Hourly Load - RC2016'!V74/'2015 Hourly Load - RC2016'!$C$7</f>
        <v>0.65125775903141103</v>
      </c>
      <c r="W74" s="20">
        <f>+'2015 Hourly Load - RC2016'!W74/'2015 Hourly Load - RC2016'!$C$7</f>
        <v>0.60532908575853417</v>
      </c>
      <c r="X74" s="20">
        <f>+'2015 Hourly Load - RC2016'!X74/'2015 Hourly Load - RC2016'!$C$7</f>
        <v>0.54942964942740025</v>
      </c>
      <c r="Y74" s="20">
        <f>+'2015 Hourly Load - RC2016'!Y74/'2015 Hourly Load - RC2016'!$C$7</f>
        <v>0.4868529600074788</v>
      </c>
      <c r="AA74" s="21">
        <f t="shared" si="0"/>
        <v>0.68897521566807607</v>
      </c>
    </row>
    <row r="75" spans="1:27" x14ac:dyDescent="0.2">
      <c r="A75" s="17">
        <f>IF('2015 Hourly Load - RC2016'!A75="","",+'2015 Hourly Load - RC2016'!A75)</f>
        <v>42069</v>
      </c>
      <c r="B75" s="20">
        <f>+'2015 Hourly Load - RC2016'!B75/'2015 Hourly Load - RC2016'!$C$7</f>
        <v>0.43442749994551133</v>
      </c>
      <c r="C75" s="20">
        <f>+'2015 Hourly Load - RC2016'!C75/'2015 Hourly Load - RC2016'!$C$7</f>
        <v>0.4037031124221036</v>
      </c>
      <c r="D75" s="20">
        <f>+'2015 Hourly Load - RC2016'!D75/'2015 Hourly Load - RC2016'!$C$7</f>
        <v>0.38443833492945295</v>
      </c>
      <c r="E75" s="20">
        <f>+'2015 Hourly Load - RC2016'!E75/'2015 Hourly Load - RC2016'!$C$7</f>
        <v>0.37631735144308964</v>
      </c>
      <c r="F75" s="20">
        <f>+'2015 Hourly Load - RC2016'!F75/'2015 Hourly Load - RC2016'!$C$7</f>
        <v>0.37762573211589257</v>
      </c>
      <c r="G75" s="20">
        <f>+'2015 Hourly Load - RC2016'!G75/'2015 Hourly Load - RC2016'!$C$7</f>
        <v>0.4038384621468763</v>
      </c>
      <c r="H75" s="20">
        <f>+'2015 Hourly Load - RC2016'!H75/'2015 Hourly Load - RC2016'!$C$7</f>
        <v>0.46384350679611613</v>
      </c>
      <c r="I75" s="20">
        <f>+'2015 Hourly Load - RC2016'!I75/'2015 Hourly Load - RC2016'!$C$7</f>
        <v>0.50214747890679634</v>
      </c>
      <c r="J75" s="20">
        <f>+'2015 Hourly Load - RC2016'!J75/'2015 Hourly Load - RC2016'!$C$7</f>
        <v>0.54365472783709756</v>
      </c>
      <c r="K75" s="20">
        <f>+'2015 Hourly Load - RC2016'!K75/'2015 Hourly Load - RC2016'!$C$7</f>
        <v>0.58588384196618659</v>
      </c>
      <c r="L75" s="20">
        <f>+'2015 Hourly Load - RC2016'!L75/'2015 Hourly Load - RC2016'!$C$7</f>
        <v>0.61696916208898822</v>
      </c>
      <c r="M75" s="20">
        <f>+'2015 Hourly Load - RC2016'!M75/'2015 Hourly Load - RC2016'!$C$7</f>
        <v>0.64259537664595689</v>
      </c>
      <c r="N75" s="20">
        <f>+'2015 Hourly Load - RC2016'!N75/'2015 Hourly Load - RC2016'!$C$7</f>
        <v>0.65960432539239544</v>
      </c>
      <c r="O75" s="20">
        <f>+'2015 Hourly Load - RC2016'!O75/'2015 Hourly Load - RC2016'!$C$7</f>
        <v>0.65613034912322898</v>
      </c>
      <c r="P75" s="20">
        <f>+'2015 Hourly Load - RC2016'!P75/'2015 Hourly Load - RC2016'!$C$7</f>
        <v>0.64823494851148689</v>
      </c>
      <c r="Q75" s="20">
        <f>+'2015 Hourly Load - RC2016'!Q75/'2015 Hourly Load - RC2016'!$C$7</f>
        <v>0.60077231169118583</v>
      </c>
      <c r="R75" s="20">
        <f>+'2015 Hourly Load - RC2016'!R75/'2015 Hourly Load - RC2016'!$C$7</f>
        <v>0.5775823921801263</v>
      </c>
      <c r="S75" s="20">
        <f>+'2015 Hourly Load - RC2016'!S75/'2015 Hourly Load - RC2016'!$C$7</f>
        <v>0.58141730104868672</v>
      </c>
      <c r="T75" s="20">
        <f>+'2015 Hourly Load - RC2016'!T75/'2015 Hourly Load - RC2016'!$C$7</f>
        <v>0.60767514765459474</v>
      </c>
      <c r="U75" s="20">
        <f>+'2015 Hourly Load - RC2016'!U75/'2015 Hourly Load - RC2016'!$C$7</f>
        <v>0.61299890349565511</v>
      </c>
      <c r="V75" s="20">
        <f>+'2015 Hourly Load - RC2016'!V75/'2015 Hourly Load - RC2016'!$C$7</f>
        <v>0.58832013701209551</v>
      </c>
      <c r="W75" s="20">
        <f>+'2015 Hourly Load - RC2016'!W75/'2015 Hourly Load - RC2016'!$C$7</f>
        <v>0.5487980173784609</v>
      </c>
      <c r="X75" s="20">
        <f>+'2015 Hourly Load - RC2016'!X75/'2015 Hourly Load - RC2016'!$C$7</f>
        <v>0.50264376123096299</v>
      </c>
      <c r="Y75" s="20">
        <f>+'2015 Hourly Load - RC2016'!Y75/'2015 Hourly Load - RC2016'!$C$7</f>
        <v>0.45003783486929855</v>
      </c>
      <c r="AA75" s="21">
        <f t="shared" si="0"/>
        <v>0.65960432539239544</v>
      </c>
    </row>
    <row r="76" spans="1:27" x14ac:dyDescent="0.2">
      <c r="A76" s="17">
        <f>IF('2015 Hourly Load - RC2016'!A76="","",+'2015 Hourly Load - RC2016'!A76)</f>
        <v>42070</v>
      </c>
      <c r="B76" s="20">
        <f>+'2015 Hourly Load - RC2016'!B76/'2015 Hourly Load - RC2016'!$C$7</f>
        <v>0.40433474447104295</v>
      </c>
      <c r="C76" s="20">
        <f>+'2015 Hourly Load - RC2016'!C76/'2015 Hourly Load - RC2016'!$C$7</f>
        <v>0.37600153541861997</v>
      </c>
      <c r="D76" s="20">
        <f>+'2015 Hourly Load - RC2016'!D76/'2015 Hourly Load - RC2016'!$C$7</f>
        <v>0.36418099278846894</v>
      </c>
      <c r="E76" s="20">
        <f>+'2015 Hourly Load - RC2016'!E76/'2015 Hourly Load - RC2016'!$C$7</f>
        <v>0.35872188722263587</v>
      </c>
      <c r="F76" s="20">
        <f>+'2015 Hourly Load - RC2016'!F76/'2015 Hourly Load - RC2016'!$C$7</f>
        <v>0.36377494361415075</v>
      </c>
      <c r="G76" s="20">
        <f>+'2015 Hourly Load - RC2016'!G76/'2015 Hourly Load - RC2016'!$C$7</f>
        <v>0.39314583388983132</v>
      </c>
      <c r="H76" s="20">
        <f>+'2015 Hourly Load - RC2016'!H76/'2015 Hourly Load - RC2016'!$C$7</f>
        <v>0.4558127564596014</v>
      </c>
      <c r="I76" s="20">
        <f>+'2015 Hourly Load - RC2016'!I76/'2015 Hourly Load - RC2016'!$C$7</f>
        <v>0.49411672857028144</v>
      </c>
      <c r="J76" s="20">
        <f>+'2015 Hourly Load - RC2016'!J76/'2015 Hourly Load - RC2016'!$C$7</f>
        <v>0.52858579181240117</v>
      </c>
      <c r="K76" s="20">
        <f>+'2015 Hourly Load - RC2016'!K76/'2015 Hourly Load - RC2016'!$C$7</f>
        <v>0.55691900086482415</v>
      </c>
      <c r="L76" s="20">
        <f>+'2015 Hourly Load - RC2016'!L76/'2015 Hourly Load - RC2016'!$C$7</f>
        <v>0.58006380380095957</v>
      </c>
      <c r="M76" s="20">
        <f>+'2015 Hourly Load - RC2016'!M76/'2015 Hourly Load - RC2016'!$C$7</f>
        <v>0.59048573260845916</v>
      </c>
      <c r="N76" s="20">
        <f>+'2015 Hourly Load - RC2016'!N76/'2015 Hourly Load - RC2016'!$C$7</f>
        <v>0.59589972159936799</v>
      </c>
      <c r="O76" s="20">
        <f>+'2015 Hourly Load - RC2016'!O76/'2015 Hourly Load - RC2016'!$C$7</f>
        <v>0.59639600392353465</v>
      </c>
      <c r="P76" s="20">
        <f>+'2015 Hourly Load - RC2016'!P76/'2015 Hourly Load - RC2016'!$C$7</f>
        <v>0.59594483817429222</v>
      </c>
      <c r="Q76" s="20">
        <f>+'2015 Hourly Load - RC2016'!Q76/'2015 Hourly Load - RC2016'!$C$7</f>
        <v>0.59635088734861041</v>
      </c>
      <c r="R76" s="20">
        <f>+'2015 Hourly Load - RC2016'!R76/'2015 Hourly Load - RC2016'!$C$7</f>
        <v>0.59242574533020143</v>
      </c>
      <c r="S76" s="20">
        <f>+'2015 Hourly Load - RC2016'!S76/'2015 Hourly Load - RC2016'!$C$7</f>
        <v>0.58186846679792914</v>
      </c>
      <c r="T76" s="20">
        <f>+'2015 Hourly Load - RC2016'!T76/'2015 Hourly Load - RC2016'!$C$7</f>
        <v>0.58723733921391386</v>
      </c>
      <c r="U76" s="20">
        <f>+'2015 Hourly Load - RC2016'!U76/'2015 Hourly Load - RC2016'!$C$7</f>
        <v>0.59107224808247416</v>
      </c>
      <c r="V76" s="20">
        <f>+'2015 Hourly Load - RC2016'!V76/'2015 Hourly Load - RC2016'!$C$7</f>
        <v>0.5688297766448237</v>
      </c>
      <c r="W76" s="20">
        <f>+'2015 Hourly Load - RC2016'!W76/'2015 Hourly Load - RC2016'!$C$7</f>
        <v>0.53034533823444663</v>
      </c>
      <c r="X76" s="20">
        <f>+'2015 Hourly Load - RC2016'!X76/'2015 Hourly Load - RC2016'!$C$7</f>
        <v>0.48937948820323623</v>
      </c>
      <c r="Y76" s="20">
        <f>+'2015 Hourly Load - RC2016'!Y76/'2015 Hourly Load - RC2016'!$C$7</f>
        <v>0.43663821211679915</v>
      </c>
      <c r="AA76" s="21">
        <f t="shared" ref="AA76:AA139" si="1">MAX(B76:Y76)</f>
        <v>0.59639600392353465</v>
      </c>
    </row>
    <row r="77" spans="1:27" x14ac:dyDescent="0.2">
      <c r="A77" s="17">
        <f>IF('2015 Hourly Load - RC2016'!A77="","",+'2015 Hourly Load - RC2016'!A77)</f>
        <v>42071</v>
      </c>
      <c r="B77" s="20">
        <f>+'2015 Hourly Load - RC2016'!B77/'2015 Hourly Load - RC2016'!$C$7</f>
        <v>0.40090588477680072</v>
      </c>
      <c r="C77" s="20">
        <f>+'2015 Hourly Load - RC2016'!C77/'2015 Hourly Load - RC2016'!$C$7</f>
        <v>0.37433222214642309</v>
      </c>
      <c r="D77" s="20">
        <f>+'2015 Hourly Load - RC2016'!D77/'2015 Hourly Load - RC2016'!$C$7</f>
        <v>0.36206051376702969</v>
      </c>
      <c r="E77" s="20">
        <f>+'2015 Hourly Load - RC2016'!E77/'2015 Hourly Load - RC2016'!$C$7</f>
        <v>0.35754885627460564</v>
      </c>
      <c r="F77" s="20">
        <f>+'2015 Hourly Load - RC2016'!F77/'2015 Hourly Load - RC2016'!$C$7</f>
        <v>0.36097771596884787</v>
      </c>
      <c r="G77" s="20">
        <f>+'2015 Hourly Load - RC2016'!G77/'2015 Hourly Load - RC2016'!$C$7</f>
        <v>0.37257267572437769</v>
      </c>
      <c r="H77" s="20">
        <f>+'2015 Hourly Load - RC2016'!H77/'2015 Hourly Load - RC2016'!$C$7</f>
        <v>0.40185333285020974</v>
      </c>
      <c r="I77" s="20">
        <f>+'2015 Hourly Load - RC2016'!I77/'2015 Hourly Load - RC2016'!$C$7</f>
        <v>0.4426387165817231</v>
      </c>
      <c r="J77" s="20">
        <f>+'2015 Hourly Load - RC2016'!J77/'2015 Hourly Load - RC2016'!$C$7</f>
        <v>0.48495806386066065</v>
      </c>
      <c r="K77" s="20">
        <f>+'2015 Hourly Load - RC2016'!K77/'2015 Hourly Load - RC2016'!$C$7</f>
        <v>0.50909543144512936</v>
      </c>
      <c r="L77" s="20">
        <f>+'2015 Hourly Load - RC2016'!L77/'2015 Hourly Load - RC2016'!$C$7</f>
        <v>0.51599826740853816</v>
      </c>
      <c r="M77" s="20">
        <f>+'2015 Hourly Load - RC2016'!M77/'2015 Hourly Load - RC2016'!$C$7</f>
        <v>0.51545686850944727</v>
      </c>
      <c r="N77" s="20">
        <f>+'2015 Hourly Load - RC2016'!N77/'2015 Hourly Load - RC2016'!$C$7</f>
        <v>0.51432895413634117</v>
      </c>
      <c r="O77" s="20">
        <f>+'2015 Hourly Load - RC2016'!O77/'2015 Hourly Load - RC2016'!$C$7</f>
        <v>0.51387778838709874</v>
      </c>
      <c r="P77" s="20">
        <f>+'2015 Hourly Load - RC2016'!P77/'2015 Hourly Load - RC2016'!$C$7</f>
        <v>0.51735176465626531</v>
      </c>
      <c r="Q77" s="20">
        <f>+'2015 Hourly Load - RC2016'!Q77/'2015 Hourly Load - RC2016'!$C$7</f>
        <v>0.52249505419762876</v>
      </c>
      <c r="R77" s="20">
        <f>+'2015 Hourly Load - RC2016'!R77/'2015 Hourly Load - RC2016'!$C$7</f>
        <v>0.52524716526800741</v>
      </c>
      <c r="S77" s="20">
        <f>+'2015 Hourly Load - RC2016'!S77/'2015 Hourly Load - RC2016'!$C$7</f>
        <v>0.52272063707224992</v>
      </c>
      <c r="T77" s="20">
        <f>+'2015 Hourly Load - RC2016'!T77/'2015 Hourly Load - RC2016'!$C$7</f>
        <v>0.53043557138429509</v>
      </c>
      <c r="U77" s="20">
        <f>+'2015 Hourly Load - RC2016'!U77/'2015 Hourly Load - RC2016'!$C$7</f>
        <v>0.54406077701141564</v>
      </c>
      <c r="V77" s="20">
        <f>+'2015 Hourly Load - RC2016'!V77/'2015 Hourly Load - RC2016'!$C$7</f>
        <v>0.52060015805081061</v>
      </c>
      <c r="W77" s="20">
        <f>+'2015 Hourly Load - RC2016'!W77/'2015 Hourly Load - RC2016'!$C$7</f>
        <v>0.49226694899838763</v>
      </c>
      <c r="X77" s="20">
        <f>+'2015 Hourly Load - RC2016'!X77/'2015 Hourly Load - RC2016'!$C$7</f>
        <v>0.45739183658194976</v>
      </c>
      <c r="Y77" s="20">
        <f>+'2015 Hourly Load - RC2016'!Y77/'2015 Hourly Load - RC2016'!$C$7</f>
        <v>0.42215579156611793</v>
      </c>
      <c r="AA77" s="21">
        <f t="shared" si="1"/>
        <v>0.54406077701141564</v>
      </c>
    </row>
    <row r="78" spans="1:27" x14ac:dyDescent="0.2">
      <c r="A78" s="17">
        <f>IF('2015 Hourly Load - RC2016'!A78="","",+'2015 Hourly Load - RC2016'!A78)</f>
        <v>42072</v>
      </c>
      <c r="B78" s="20">
        <f>+'2015 Hourly Load - RC2016'!B78/'2015 Hourly Load - RC2016'!$C$7</f>
        <v>0.38222762275816513</v>
      </c>
      <c r="C78" s="20">
        <f>+'2015 Hourly Load - RC2016'!C78/'2015 Hourly Load - RC2016'!$C$7</f>
        <v>0</v>
      </c>
      <c r="D78" s="20">
        <f>+'2015 Hourly Load - RC2016'!D78/'2015 Hourly Load - RC2016'!$C$7</f>
        <v>0.35966933529604495</v>
      </c>
      <c r="E78" s="20">
        <f>+'2015 Hourly Load - RC2016'!E78/'2015 Hourly Load - RC2016'!$C$7</f>
        <v>0.34744274349157578</v>
      </c>
      <c r="F78" s="20">
        <f>+'2015 Hourly Load - RC2016'!F78/'2015 Hourly Load - RC2016'!$C$7</f>
        <v>0.34311155229884865</v>
      </c>
      <c r="G78" s="20">
        <f>+'2015 Hourly Load - RC2016'!G78/'2015 Hourly Load - RC2016'!$C$7</f>
        <v>0.3487511241643787</v>
      </c>
      <c r="H78" s="20">
        <f>+'2015 Hourly Load - RC2016'!H78/'2015 Hourly Load - RC2016'!$C$7</f>
        <v>0.36463215853771136</v>
      </c>
      <c r="I78" s="20">
        <f>+'2015 Hourly Load - RC2016'!I78/'2015 Hourly Load - RC2016'!$C$7</f>
        <v>0.38759649517414979</v>
      </c>
      <c r="J78" s="20">
        <f>+'2015 Hourly Load - RC2016'!J78/'2015 Hourly Load - RC2016'!$C$7</f>
        <v>0.42102787719301193</v>
      </c>
      <c r="K78" s="20">
        <f>+'2015 Hourly Load - RC2016'!K78/'2015 Hourly Load - RC2016'!$C$7</f>
        <v>0.46208396037407079</v>
      </c>
      <c r="L78" s="20">
        <f>+'2015 Hourly Load - RC2016'!L78/'2015 Hourly Load - RC2016'!$C$7</f>
        <v>0.49542510924308447</v>
      </c>
      <c r="M78" s="20">
        <f>+'2015 Hourly Load - RC2016'!M78/'2015 Hourly Load - RC2016'!$C$7</f>
        <v>0.51004287951853844</v>
      </c>
      <c r="N78" s="20">
        <f>+'2015 Hourly Load - RC2016'!N78/'2015 Hourly Load - RC2016'!$C$7</f>
        <v>0.52980393933535574</v>
      </c>
      <c r="O78" s="20">
        <f>+'2015 Hourly Load - RC2016'!O78/'2015 Hourly Load - RC2016'!$C$7</f>
        <v>0.54072215046702188</v>
      </c>
      <c r="P78" s="20">
        <f>+'2015 Hourly Load - RC2016'!P78/'2015 Hourly Load - RC2016'!$C$7</f>
        <v>0.54870778422861244</v>
      </c>
      <c r="Q78" s="20">
        <f>+'2015 Hourly Load - RC2016'!Q78/'2015 Hourly Load - RC2016'!$C$7</f>
        <v>0.56030274398414226</v>
      </c>
      <c r="R78" s="20">
        <f>+'2015 Hourly Load - RC2016'!R78/'2015 Hourly Load - RC2016'!$C$7</f>
        <v>0.57225863633906593</v>
      </c>
      <c r="S78" s="20">
        <f>+'2015 Hourly Load - RC2016'!S78/'2015 Hourly Load - RC2016'!$C$7</f>
        <v>0.57798844135444449</v>
      </c>
      <c r="T78" s="20">
        <f>+'2015 Hourly Load - RC2016'!T78/'2015 Hourly Load - RC2016'!$C$7</f>
        <v>0.56941629211883882</v>
      </c>
      <c r="U78" s="20">
        <f>+'2015 Hourly Load - RC2016'!U78/'2015 Hourly Load - RC2016'!$C$7</f>
        <v>0.57189770373967208</v>
      </c>
      <c r="V78" s="20">
        <f>+'2015 Hourly Load - RC2016'!V78/'2015 Hourly Load - RC2016'!$C$7</f>
        <v>0.58543267621694417</v>
      </c>
      <c r="W78" s="20">
        <f>+'2015 Hourly Load - RC2016'!W78/'2015 Hourly Load - RC2016'!$C$7</f>
        <v>0.5517757113234607</v>
      </c>
      <c r="X78" s="20">
        <f>+'2015 Hourly Load - RC2016'!X78/'2015 Hourly Load - RC2016'!$C$7</f>
        <v>0.50783216734725056</v>
      </c>
      <c r="Y78" s="20">
        <f>+'2015 Hourly Load - RC2016'!Y78/'2015 Hourly Load - RC2016'!$C$7</f>
        <v>0.4450298950527079</v>
      </c>
      <c r="AA78" s="21">
        <f t="shared" si="1"/>
        <v>0.58543267621694417</v>
      </c>
    </row>
    <row r="79" spans="1:27" x14ac:dyDescent="0.2">
      <c r="A79" s="17">
        <f>IF('2015 Hourly Load - RC2016'!A79="","",+'2015 Hourly Load - RC2016'!A79)</f>
        <v>42073</v>
      </c>
      <c r="B79" s="20">
        <f>+'2015 Hourly Load - RC2016'!B79/'2015 Hourly Load - RC2016'!$C$7</f>
        <v>0.39292025101521011</v>
      </c>
      <c r="C79" s="20">
        <f>+'2015 Hourly Load - RC2016'!C79/'2015 Hourly Load - RC2016'!$C$7</f>
        <v>0.35831583804831774</v>
      </c>
      <c r="D79" s="20">
        <f>+'2015 Hourly Load - RC2016'!D79/'2015 Hourly Load - RC2016'!$C$7</f>
        <v>0.34153247217650023</v>
      </c>
      <c r="E79" s="20">
        <f>+'2015 Hourly Load - RC2016'!E79/'2015 Hourly Load - RC2016'!$C$7</f>
        <v>0.33629894948528838</v>
      </c>
      <c r="F79" s="20">
        <f>+'2015 Hourly Load - RC2016'!F79/'2015 Hourly Load - RC2016'!$C$7</f>
        <v>0.34243480367498508</v>
      </c>
      <c r="G79" s="20">
        <f>+'2015 Hourly Load - RC2016'!G79/'2015 Hourly Load - RC2016'!$C$7</f>
        <v>0.37004614752862025</v>
      </c>
      <c r="H79" s="20">
        <f>+'2015 Hourly Load - RC2016'!H79/'2015 Hourly Load - RC2016'!$C$7</f>
        <v>0.4300060756029358</v>
      </c>
      <c r="I79" s="20">
        <f>+'2015 Hourly Load - RC2016'!I79/'2015 Hourly Load - RC2016'!$C$7</f>
        <v>0.47417520245376721</v>
      </c>
      <c r="J79" s="20">
        <f>+'2015 Hourly Load - RC2016'!J79/'2015 Hourly Load - RC2016'!$C$7</f>
        <v>0.48734924233164539</v>
      </c>
      <c r="K79" s="20">
        <f>+'2015 Hourly Load - RC2016'!K79/'2015 Hourly Load - RC2016'!$C$7</f>
        <v>0.51315592318831094</v>
      </c>
      <c r="L79" s="20">
        <f>+'2015 Hourly Load - RC2016'!L79/'2015 Hourly Load - RC2016'!$C$7</f>
        <v>0.54415101016126421</v>
      </c>
      <c r="M79" s="20">
        <f>+'2015 Hourly Load - RC2016'!M79/'2015 Hourly Load - RC2016'!$C$7</f>
        <v>0.56273903903005129</v>
      </c>
      <c r="N79" s="20">
        <f>+'2015 Hourly Load - RC2016'!N79/'2015 Hourly Load - RC2016'!$C$7</f>
        <v>0.58367312979489872</v>
      </c>
      <c r="O79" s="20">
        <f>+'2015 Hourly Load - RC2016'!O79/'2015 Hourly Load - RC2016'!$C$7</f>
        <v>0.59756903487156487</v>
      </c>
      <c r="P79" s="20">
        <f>+'2015 Hourly Load - RC2016'!P79/'2015 Hourly Load - RC2016'!$C$7</f>
        <v>0.61827754276179125</v>
      </c>
      <c r="Q79" s="20">
        <f>+'2015 Hourly Load - RC2016'!Q79/'2015 Hourly Load - RC2016'!$C$7</f>
        <v>0.63830930202815395</v>
      </c>
      <c r="R79" s="20">
        <f>+'2015 Hourly Load - RC2016'!R79/'2015 Hourly Load - RC2016'!$C$7</f>
        <v>0.65482196845042595</v>
      </c>
      <c r="S79" s="20">
        <f>+'2015 Hourly Load - RC2016'!S79/'2015 Hourly Load - RC2016'!$C$7</f>
        <v>0.65594988282353206</v>
      </c>
      <c r="T79" s="20">
        <f>+'2015 Hourly Load - RC2016'!T79/'2015 Hourly Load - RC2016'!$C$7</f>
        <v>0.64227956062148717</v>
      </c>
      <c r="U79" s="20">
        <f>+'2015 Hourly Load - RC2016'!U79/'2015 Hourly Load - RC2016'!$C$7</f>
        <v>0.63862511805262367</v>
      </c>
      <c r="V79" s="20">
        <f>+'2015 Hourly Load - RC2016'!V79/'2015 Hourly Load - RC2016'!$C$7</f>
        <v>0.64412934019338097</v>
      </c>
      <c r="W79" s="20">
        <f>+'2015 Hourly Load - RC2016'!W79/'2015 Hourly Load - RC2016'!$C$7</f>
        <v>0.59702763597247399</v>
      </c>
      <c r="X79" s="20">
        <f>+'2015 Hourly Load - RC2016'!X79/'2015 Hourly Load - RC2016'!$C$7</f>
        <v>0.54455705933558229</v>
      </c>
      <c r="Y79" s="20">
        <f>+'2015 Hourly Load - RC2016'!Y79/'2015 Hourly Load - RC2016'!$C$7</f>
        <v>0.47855151022141851</v>
      </c>
      <c r="AA79" s="21">
        <f t="shared" si="1"/>
        <v>0.65594988282353206</v>
      </c>
    </row>
    <row r="80" spans="1:27" x14ac:dyDescent="0.2">
      <c r="A80" s="17">
        <f>IF('2015 Hourly Load - RC2016'!A80="","",+'2015 Hourly Load - RC2016'!A80)</f>
        <v>42074</v>
      </c>
      <c r="B80" s="20">
        <f>+'2015 Hourly Load - RC2016'!B80/'2015 Hourly Load - RC2016'!$C$7</f>
        <v>0.41728320147429998</v>
      </c>
      <c r="C80" s="20">
        <f>+'2015 Hourly Load - RC2016'!C80/'2015 Hourly Load - RC2016'!$C$7</f>
        <v>0.37924992881316527</v>
      </c>
      <c r="D80" s="20">
        <f>+'2015 Hourly Load - RC2016'!D80/'2015 Hourly Load - RC2016'!$C$7</f>
        <v>0.35818048832354499</v>
      </c>
      <c r="E80" s="20">
        <f>+'2015 Hourly Load - RC2016'!E80/'2015 Hourly Load - RC2016'!$C$7</f>
        <v>0.34771344294112122</v>
      </c>
      <c r="F80" s="20">
        <f>+'2015 Hourly Load - RC2016'!F80/'2015 Hourly Load - RC2016'!$C$7</f>
        <v>0.34766832636619699</v>
      </c>
      <c r="G80" s="20">
        <f>+'2015 Hourly Load - RC2016'!G80/'2015 Hourly Load - RC2016'!$C$7</f>
        <v>0.37424198899657463</v>
      </c>
      <c r="H80" s="20">
        <f>+'2015 Hourly Load - RC2016'!H80/'2015 Hourly Load - RC2016'!$C$7</f>
        <v>0.43361540159687506</v>
      </c>
      <c r="I80" s="20">
        <f>+'2015 Hourly Load - RC2016'!I80/'2015 Hourly Load - RC2016'!$C$7</f>
        <v>0.47602498202566107</v>
      </c>
      <c r="J80" s="20">
        <f>+'2015 Hourly Load - RC2016'!J80/'2015 Hourly Load - RC2016'!$C$7</f>
        <v>0.48743947548149386</v>
      </c>
      <c r="K80" s="20">
        <f>+'2015 Hourly Load - RC2016'!K80/'2015 Hourly Load - RC2016'!$C$7</f>
        <v>0.51771269725565927</v>
      </c>
      <c r="L80" s="20">
        <f>+'2015 Hourly Load - RC2016'!L80/'2015 Hourly Load - RC2016'!$C$7</f>
        <v>0.54460217591050653</v>
      </c>
      <c r="M80" s="20">
        <f>+'2015 Hourly Load - RC2016'!M80/'2015 Hourly Load - RC2016'!$C$7</f>
        <v>0.56955164184361151</v>
      </c>
      <c r="N80" s="20">
        <f>+'2015 Hourly Load - RC2016'!N80/'2015 Hourly Load - RC2016'!$C$7</f>
        <v>0.59120759780724697</v>
      </c>
      <c r="O80" s="20">
        <f>+'2015 Hourly Load - RC2016'!O80/'2015 Hourly Load - RC2016'!$C$7</f>
        <v>0.61105889077391273</v>
      </c>
      <c r="P80" s="20">
        <f>+'2015 Hourly Load - RC2016'!P80/'2015 Hourly Load - RC2016'!$C$7</f>
        <v>0.62969203621762404</v>
      </c>
      <c r="Q80" s="20">
        <f>+'2015 Hourly Load - RC2016'!Q80/'2015 Hourly Load - RC2016'!$C$7</f>
        <v>0.65053589383262322</v>
      </c>
      <c r="R80" s="20">
        <f>+'2015 Hourly Load - RC2016'!R80/'2015 Hourly Load - RC2016'!$C$7</f>
        <v>0.66808624147815276</v>
      </c>
      <c r="S80" s="20">
        <f>+'2015 Hourly Load - RC2016'!S80/'2015 Hourly Load - RC2016'!$C$7</f>
        <v>0.6732295310195161</v>
      </c>
      <c r="T80" s="20">
        <f>+'2015 Hourly Load - RC2016'!T80/'2015 Hourly Load - RC2016'!$C$7</f>
        <v>0.66127363866459232</v>
      </c>
      <c r="U80" s="20">
        <f>+'2015 Hourly Load - RC2016'!U80/'2015 Hourly Load - RC2016'!$C$7</f>
        <v>0.6553182507745926</v>
      </c>
      <c r="V80" s="20">
        <f>+'2015 Hourly Load - RC2016'!V80/'2015 Hourly Load - RC2016'!$C$7</f>
        <v>0.66136387181444078</v>
      </c>
      <c r="W80" s="20">
        <f>+'2015 Hourly Load - RC2016'!W80/'2015 Hourly Load - RC2016'!$C$7</f>
        <v>0.62071383780770018</v>
      </c>
      <c r="X80" s="20">
        <f>+'2015 Hourly Load - RC2016'!X80/'2015 Hourly Load - RC2016'!$C$7</f>
        <v>0.56553626667535417</v>
      </c>
      <c r="Y80" s="20">
        <f>+'2015 Hourly Load - RC2016'!Y80/'2015 Hourly Load - RC2016'!$C$7</f>
        <v>0.493846029120736</v>
      </c>
      <c r="AA80" s="21">
        <f t="shared" si="1"/>
        <v>0.6732295310195161</v>
      </c>
    </row>
    <row r="81" spans="1:27" x14ac:dyDescent="0.2">
      <c r="A81" s="17">
        <f>IF('2015 Hourly Load - RC2016'!A81="","",+'2015 Hourly Load - RC2016'!A81)</f>
        <v>42075</v>
      </c>
      <c r="B81" s="20">
        <f>+'2015 Hourly Load - RC2016'!B81/'2015 Hourly Load - RC2016'!$C$7</f>
        <v>0.43767589334005663</v>
      </c>
      <c r="C81" s="20">
        <f>+'2015 Hourly Load - RC2016'!C81/'2015 Hourly Load - RC2016'!$C$7</f>
        <v>0.39914633835475527</v>
      </c>
      <c r="D81" s="20">
        <f>+'2015 Hourly Load - RC2016'!D81/'2015 Hourly Load - RC2016'!$C$7</f>
        <v>0.37915969566331681</v>
      </c>
      <c r="E81" s="20">
        <f>+'2015 Hourly Load - RC2016'!E81/'2015 Hourly Load - RC2016'!$C$7</f>
        <v>0.37031684697816569</v>
      </c>
      <c r="F81" s="20">
        <f>+'2015 Hourly Load - RC2016'!F81/'2015 Hourly Load - RC2016'!$C$7</f>
        <v>0.37230197627483225</v>
      </c>
      <c r="G81" s="20">
        <f>+'2015 Hourly Load - RC2016'!G81/'2015 Hourly Load - RC2016'!$C$7</f>
        <v>0.39910122177983104</v>
      </c>
      <c r="H81" s="20">
        <f>+'2015 Hourly Load - RC2016'!H81/'2015 Hourly Load - RC2016'!$C$7</f>
        <v>0.46100116257588897</v>
      </c>
      <c r="I81" s="20">
        <f>+'2015 Hourly Load - RC2016'!I81/'2015 Hourly Load - RC2016'!$C$7</f>
        <v>0.45847463438013153</v>
      </c>
      <c r="J81" s="20">
        <f>+'2015 Hourly Load - RC2016'!J81/'2015 Hourly Load - RC2016'!$C$7</f>
        <v>0.51265964086414428</v>
      </c>
      <c r="K81" s="20">
        <f>+'2015 Hourly Load - RC2016'!K81/'2015 Hourly Load - RC2016'!$C$7</f>
        <v>0.54897848367815782</v>
      </c>
      <c r="L81" s="20">
        <f>+'2015 Hourly Load - RC2016'!L81/'2015 Hourly Load - RC2016'!$C$7</f>
        <v>0.59319272710391358</v>
      </c>
      <c r="M81" s="20">
        <f>+'2015 Hourly Load - RC2016'!M81/'2015 Hourly Load - RC2016'!$C$7</f>
        <v>0.62851900526959381</v>
      </c>
      <c r="N81" s="20">
        <f>+'2015 Hourly Load - RC2016'!N81/'2015 Hourly Load - RC2016'!$C$7</f>
        <v>0.65585964967368349</v>
      </c>
      <c r="O81" s="20">
        <f>+'2015 Hourly Load - RC2016'!O81/'2015 Hourly Load - RC2016'!$C$7</f>
        <v>0.67440256196754633</v>
      </c>
      <c r="P81" s="20">
        <f>+'2015 Hourly Load - RC2016'!P81/'2015 Hourly Load - RC2016'!$C$7</f>
        <v>0.6843733250258035</v>
      </c>
      <c r="Q81" s="20">
        <f>+'2015 Hourly Load - RC2016'!Q81/'2015 Hourly Load - RC2016'!$C$7</f>
        <v>0.70359298594352992</v>
      </c>
      <c r="R81" s="20">
        <f>+'2015 Hourly Load - RC2016'!R81/'2015 Hourly Load - RC2016'!$C$7</f>
        <v>0.71514282912413552</v>
      </c>
      <c r="S81" s="20">
        <f>+'2015 Hourly Load - RC2016'!S81/'2015 Hourly Load - RC2016'!$C$7</f>
        <v>0.70977395670815091</v>
      </c>
      <c r="T81" s="20">
        <f>+'2015 Hourly Load - RC2016'!T81/'2015 Hourly Load - RC2016'!$C$7</f>
        <v>0.69059941236534872</v>
      </c>
      <c r="U81" s="20">
        <f>+'2015 Hourly Load - RC2016'!U81/'2015 Hourly Load - RC2016'!$C$7</f>
        <v>0.68261377860375805</v>
      </c>
      <c r="V81" s="20">
        <f>+'2015 Hourly Load - RC2016'!V81/'2015 Hourly Load - RC2016'!$C$7</f>
        <v>0.68604263829800038</v>
      </c>
      <c r="W81" s="20">
        <f>+'2015 Hourly Load - RC2016'!W81/'2015 Hourly Load - RC2016'!$C$7</f>
        <v>0.64408422361845685</v>
      </c>
      <c r="X81" s="20">
        <f>+'2015 Hourly Load - RC2016'!X81/'2015 Hourly Load - RC2016'!$C$7</f>
        <v>0.59107224808247416</v>
      </c>
      <c r="Y81" s="20">
        <f>+'2015 Hourly Load - RC2016'!Y81/'2015 Hourly Load - RC2016'!$C$7</f>
        <v>0.52601414704171945</v>
      </c>
      <c r="AA81" s="21">
        <f t="shared" si="1"/>
        <v>0.71514282912413552</v>
      </c>
    </row>
    <row r="82" spans="1:27" x14ac:dyDescent="0.2">
      <c r="A82" s="17">
        <f>IF('2015 Hourly Load - RC2016'!A82="","",+'2015 Hourly Load - RC2016'!A82)</f>
        <v>42076</v>
      </c>
      <c r="B82" s="20">
        <f>+'2015 Hourly Load - RC2016'!B82/'2015 Hourly Load - RC2016'!$C$7</f>
        <v>0.46573840294293428</v>
      </c>
      <c r="C82" s="20">
        <f>+'2015 Hourly Load - RC2016'!C82/'2015 Hourly Load - RC2016'!$C$7</f>
        <v>0.42540418496066329</v>
      </c>
      <c r="D82" s="20">
        <f>+'2015 Hourly Load - RC2016'!D82/'2015 Hourly Load - RC2016'!$C$7</f>
        <v>0.40135705052604309</v>
      </c>
      <c r="E82" s="20">
        <f>+'2015 Hourly Load - RC2016'!E82/'2015 Hourly Load - RC2016'!$C$7</f>
        <v>0.38854394324755887</v>
      </c>
      <c r="F82" s="20">
        <f>+'2015 Hourly Load - RC2016'!F82/'2015 Hourly Load - RC2016'!$C$7</f>
        <v>0.38520531670316499</v>
      </c>
      <c r="G82" s="20">
        <f>+'2015 Hourly Load - RC2016'!G82/'2015 Hourly Load - RC2016'!$C$7</f>
        <v>0.40532730911937626</v>
      </c>
      <c r="H82" s="20">
        <f>+'2015 Hourly Load - RC2016'!H82/'2015 Hourly Load - RC2016'!$C$7</f>
        <v>0.45829416808043461</v>
      </c>
      <c r="I82" s="20">
        <f>+'2015 Hourly Load - RC2016'!I82/'2015 Hourly Load - RC2016'!$C$7</f>
        <v>0.49154508379959977</v>
      </c>
      <c r="J82" s="20">
        <f>+'2015 Hourly Load - RC2016'!J82/'2015 Hourly Load - RC2016'!$C$7</f>
        <v>0.5012451474083115</v>
      </c>
      <c r="K82" s="20">
        <f>+'2015 Hourly Load - RC2016'!K82/'2015 Hourly Load - RC2016'!$C$7</f>
        <v>0.52984905591027998</v>
      </c>
      <c r="L82" s="20">
        <f>+'2015 Hourly Load - RC2016'!L82/'2015 Hourly Load - RC2016'!$C$7</f>
        <v>0.55114407927452147</v>
      </c>
      <c r="M82" s="20">
        <f>+'2015 Hourly Load - RC2016'!M82/'2015 Hourly Load - RC2016'!$C$7</f>
        <v>0.56359625395361179</v>
      </c>
      <c r="N82" s="20">
        <f>+'2015 Hourly Load - RC2016'!N82/'2015 Hourly Load - RC2016'!$C$7</f>
        <v>0.57049908991702059</v>
      </c>
      <c r="O82" s="20">
        <f>+'2015 Hourly Load - RC2016'!O82/'2015 Hourly Load - RC2016'!$C$7</f>
        <v>0.57483028110974765</v>
      </c>
      <c r="P82" s="20">
        <f>+'2015 Hourly Load - RC2016'!P82/'2015 Hourly Load - RC2016'!$C$7</f>
        <v>0.57780797505474757</v>
      </c>
      <c r="Q82" s="20">
        <f>+'2015 Hourly Load - RC2016'!Q82/'2015 Hourly Load - RC2016'!$C$7</f>
        <v>0.58092101872452007</v>
      </c>
      <c r="R82" s="20">
        <f>+'2015 Hourly Load - RC2016'!R82/'2015 Hourly Load - RC2016'!$C$7</f>
        <v>0.58696663976436836</v>
      </c>
      <c r="S82" s="20">
        <f>+'2015 Hourly Load - RC2016'!S82/'2015 Hourly Load - RC2016'!$C$7</f>
        <v>0.58552290936679263</v>
      </c>
      <c r="T82" s="20">
        <f>+'2015 Hourly Load - RC2016'!T82/'2015 Hourly Load - RC2016'!$C$7</f>
        <v>0.56892000979467217</v>
      </c>
      <c r="U82" s="20">
        <f>+'2015 Hourly Load - RC2016'!U82/'2015 Hourly Load - RC2016'!$C$7</f>
        <v>0.56688976392308144</v>
      </c>
      <c r="V82" s="20">
        <f>+'2015 Hourly Load - RC2016'!V82/'2015 Hourly Load - RC2016'!$C$7</f>
        <v>0.57812379107921719</v>
      </c>
      <c r="W82" s="20">
        <f>+'2015 Hourly Load - RC2016'!W82/'2015 Hourly Load - RC2016'!$C$7</f>
        <v>0.54306821236308234</v>
      </c>
      <c r="X82" s="20">
        <f>+'2015 Hourly Load - RC2016'!X82/'2015 Hourly Load - RC2016'!$C$7</f>
        <v>0.49601162471709959</v>
      </c>
      <c r="Y82" s="20">
        <f>+'2015 Hourly Load - RC2016'!Y82/'2015 Hourly Load - RC2016'!$C$7</f>
        <v>0.43920985688748082</v>
      </c>
      <c r="AA82" s="21">
        <f t="shared" si="1"/>
        <v>0.58696663976436836</v>
      </c>
    </row>
    <row r="83" spans="1:27" x14ac:dyDescent="0.2">
      <c r="A83" s="17">
        <f>IF('2015 Hourly Load - RC2016'!A83="","",+'2015 Hourly Load - RC2016'!A83)</f>
        <v>42077</v>
      </c>
      <c r="B83" s="20">
        <f>+'2015 Hourly Load - RC2016'!B83/'2015 Hourly Load - RC2016'!$C$7</f>
        <v>0.39147652061763444</v>
      </c>
      <c r="C83" s="20">
        <f>+'2015 Hourly Load - RC2016'!C83/'2015 Hourly Load - RC2016'!$C$7</f>
        <v>0.36449680881293861</v>
      </c>
      <c r="D83" s="20">
        <f>+'2015 Hourly Load - RC2016'!D83/'2015 Hourly Load - RC2016'!$C$7</f>
        <v>0.34947298936316656</v>
      </c>
      <c r="E83" s="20">
        <f>+'2015 Hourly Load - RC2016'!E83/'2015 Hourly Load - RC2016'!$C$7</f>
        <v>0.34572831364445461</v>
      </c>
      <c r="F83" s="20">
        <f>+'2015 Hourly Load - RC2016'!F83/'2015 Hourly Load - RC2016'!$C$7</f>
        <v>0.3532627816568028</v>
      </c>
      <c r="G83" s="20">
        <f>+'2015 Hourly Load - RC2016'!G83/'2015 Hourly Load - RC2016'!$C$7</f>
        <v>0.38556624930255901</v>
      </c>
      <c r="H83" s="20">
        <f>+'2015 Hourly Load - RC2016'!H83/'2015 Hourly Load - RC2016'!$C$7</f>
        <v>0.45775276918134367</v>
      </c>
      <c r="I83" s="20">
        <f>+'2015 Hourly Load - RC2016'!I83/'2015 Hourly Load - RC2016'!$C$7</f>
        <v>0.50945636404452321</v>
      </c>
      <c r="J83" s="20">
        <f>+'2015 Hourly Load - RC2016'!J83/'2015 Hourly Load - RC2016'!$C$7</f>
        <v>0.5210062072251288</v>
      </c>
      <c r="K83" s="20">
        <f>+'2015 Hourly Load - RC2016'!K83/'2015 Hourly Load - RC2016'!$C$7</f>
        <v>0.53124766973293136</v>
      </c>
      <c r="L83" s="20">
        <f>+'2015 Hourly Load - RC2016'!L83/'2015 Hourly Load - RC2016'!$C$7</f>
        <v>0.539052837194825</v>
      </c>
      <c r="M83" s="20">
        <f>+'2015 Hourly Load - RC2016'!M83/'2015 Hourly Load - RC2016'!$C$7</f>
        <v>0.54094773334164314</v>
      </c>
      <c r="N83" s="20">
        <f>+'2015 Hourly Load - RC2016'!N83/'2015 Hourly Load - RC2016'!$C$7</f>
        <v>0.54013563499300676</v>
      </c>
      <c r="O83" s="20">
        <f>+'2015 Hourly Load - RC2016'!O83/'2015 Hourly Load - RC2016'!$C$7</f>
        <v>0.5421658808645976</v>
      </c>
      <c r="P83" s="20">
        <f>+'2015 Hourly Load - RC2016'!P83/'2015 Hourly Load - RC2016'!$C$7</f>
        <v>0.54478264221020356</v>
      </c>
      <c r="Q83" s="20">
        <f>+'2015 Hourly Load - RC2016'!Q83/'2015 Hourly Load - RC2016'!$C$7</f>
        <v>0.54956499915217294</v>
      </c>
      <c r="R83" s="20">
        <f>+'2015 Hourly Load - RC2016'!R83/'2015 Hourly Load - RC2016'!$C$7</f>
        <v>0.5564227185406575</v>
      </c>
      <c r="S83" s="20">
        <f>+'2015 Hourly Load - RC2016'!S83/'2015 Hourly Load - RC2016'!$C$7</f>
        <v>0.55601666936633942</v>
      </c>
      <c r="T83" s="20">
        <f>+'2015 Hourly Load - RC2016'!T83/'2015 Hourly Load - RC2016'!$C$7</f>
        <v>0.54541427425914291</v>
      </c>
      <c r="U83" s="20">
        <f>+'2015 Hourly Load - RC2016'!U83/'2015 Hourly Load - RC2016'!$C$7</f>
        <v>0.54451194276065806</v>
      </c>
      <c r="V83" s="20">
        <f>+'2015 Hourly Load - RC2016'!V83/'2015 Hourly Load - RC2016'!$C$7</f>
        <v>0.55434735609414254</v>
      </c>
      <c r="W83" s="20">
        <f>+'2015 Hourly Load - RC2016'!W83/'2015 Hourly Load - RC2016'!$C$7</f>
        <v>0.5267811288154316</v>
      </c>
      <c r="X83" s="20">
        <f>+'2015 Hourly Load - RC2016'!X83/'2015 Hourly Load - RC2016'!$C$7</f>
        <v>0.48843204012982716</v>
      </c>
      <c r="Y83" s="20">
        <f>+'2015 Hourly Load - RC2016'!Y83/'2015 Hourly Load - RC2016'!$C$7</f>
        <v>0.44426291327899581</v>
      </c>
      <c r="AA83" s="21">
        <f t="shared" si="1"/>
        <v>0.5564227185406575</v>
      </c>
    </row>
    <row r="84" spans="1:27" x14ac:dyDescent="0.2">
      <c r="A84" s="17">
        <f>IF('2015 Hourly Load - RC2016'!A84="","",+'2015 Hourly Load - RC2016'!A84)</f>
        <v>42078</v>
      </c>
      <c r="B84" s="20">
        <f>+'2015 Hourly Load - RC2016'!B84/'2015 Hourly Load - RC2016'!$C$7</f>
        <v>0.39544677921096755</v>
      </c>
      <c r="C84" s="20">
        <f>+'2015 Hourly Load - RC2016'!C84/'2015 Hourly Load - RC2016'!$C$7</f>
        <v>0.36625635523498407</v>
      </c>
      <c r="D84" s="20">
        <f>+'2015 Hourly Load - RC2016'!D84/'2015 Hourly Load - RC2016'!$C$7</f>
        <v>0.34843530813990903</v>
      </c>
      <c r="E84" s="20">
        <f>+'2015 Hourly Load - RC2016'!E84/'2015 Hourly Load - RC2016'!$C$7</f>
        <v>0.34040455780339424</v>
      </c>
      <c r="F84" s="20">
        <f>+'2015 Hourly Load - RC2016'!F84/'2015 Hourly Load - RC2016'!$C$7</f>
        <v>0.34193852135081843</v>
      </c>
      <c r="G84" s="20">
        <f>+'2015 Hourly Load - RC2016'!G84/'2015 Hourly Load - RC2016'!$C$7</f>
        <v>0.35290184905740885</v>
      </c>
      <c r="H84" s="20">
        <f>+'2015 Hourly Load - RC2016'!H84/'2015 Hourly Load - RC2016'!$C$7</f>
        <v>0.37582106911892299</v>
      </c>
      <c r="I84" s="20">
        <f>+'2015 Hourly Load - RC2016'!I84/'2015 Hourly Load - RC2016'!$C$7</f>
        <v>0.4142152743794516</v>
      </c>
      <c r="J84" s="20">
        <f>+'2015 Hourly Load - RC2016'!J84/'2015 Hourly Load - RC2016'!$C$7</f>
        <v>0.45734672000702553</v>
      </c>
      <c r="K84" s="20">
        <f>+'2015 Hourly Load - RC2016'!K84/'2015 Hourly Load - RC2016'!$C$7</f>
        <v>0.49677860649081168</v>
      </c>
      <c r="L84" s="20">
        <f>+'2015 Hourly Load - RC2016'!L84/'2015 Hourly Load - RC2016'!$C$7</f>
        <v>0.5267811288154316</v>
      </c>
      <c r="M84" s="20">
        <f>+'2015 Hourly Load - RC2016'!M84/'2015 Hourly Load - RC2016'!$C$7</f>
        <v>0.54392542728664295</v>
      </c>
      <c r="N84" s="20">
        <f>+'2015 Hourly Load - RC2016'!N84/'2015 Hourly Load - RC2016'!$C$7</f>
        <v>0.55624225224096058</v>
      </c>
      <c r="O84" s="20">
        <f>+'2015 Hourly Load - RC2016'!O84/'2015 Hourly Load - RC2016'!$C$7</f>
        <v>0.56652883132368737</v>
      </c>
      <c r="P84" s="20">
        <f>+'2015 Hourly Load - RC2016'!P84/'2015 Hourly Load - RC2016'!$C$7</f>
        <v>0.57857495682845961</v>
      </c>
      <c r="Q84" s="20">
        <f>+'2015 Hourly Load - RC2016'!Q84/'2015 Hourly Load - RC2016'!$C$7</f>
        <v>0.59093689835770158</v>
      </c>
      <c r="R84" s="20">
        <f>+'2015 Hourly Load - RC2016'!R84/'2015 Hourly Load - RC2016'!$C$7</f>
        <v>0.60429140453527674</v>
      </c>
      <c r="S84" s="20">
        <f>+'2015 Hourly Load - RC2016'!S84/'2015 Hourly Load - RC2016'!$C$7</f>
        <v>0.60659234985641297</v>
      </c>
      <c r="T84" s="20">
        <f>+'2015 Hourly Load - RC2016'!T84/'2015 Hourly Load - RC2016'!$C$7</f>
        <v>0.59174899670633785</v>
      </c>
      <c r="U84" s="20">
        <f>+'2015 Hourly Load - RC2016'!U84/'2015 Hourly Load - RC2016'!$C$7</f>
        <v>0.57735680930550515</v>
      </c>
      <c r="V84" s="20">
        <f>+'2015 Hourly Load - RC2016'!V84/'2015 Hourly Load - RC2016'!$C$7</f>
        <v>0.58065031927497468</v>
      </c>
      <c r="W84" s="20">
        <f>+'2015 Hourly Load - RC2016'!W84/'2015 Hourly Load - RC2016'!$C$7</f>
        <v>0.54911383340293063</v>
      </c>
      <c r="X84" s="20">
        <f>+'2015 Hourly Load - RC2016'!X84/'2015 Hourly Load - RC2016'!$C$7</f>
        <v>0.51302057346353824</v>
      </c>
      <c r="Y84" s="20">
        <f>+'2015 Hourly Load - RC2016'!Y84/'2015 Hourly Load - RC2016'!$C$7</f>
        <v>0.46212907694899502</v>
      </c>
      <c r="AA84" s="21">
        <f t="shared" si="1"/>
        <v>0.60659234985641297</v>
      </c>
    </row>
    <row r="85" spans="1:27" x14ac:dyDescent="0.2">
      <c r="A85" s="17">
        <f>IF('2015 Hourly Load - RC2016'!A85="","",+'2015 Hourly Load - RC2016'!A85)</f>
        <v>42079</v>
      </c>
      <c r="B85" s="20">
        <f>+'2015 Hourly Load - RC2016'!B85/'2015 Hourly Load - RC2016'!$C$7</f>
        <v>0.41696738544983025</v>
      </c>
      <c r="C85" s="20">
        <f>+'2015 Hourly Load - RC2016'!C85/'2015 Hourly Load - RC2016'!$C$7</f>
        <v>0.38556624930255901</v>
      </c>
      <c r="D85" s="20">
        <f>+'2015 Hourly Load - RC2016'!D85/'2015 Hourly Load - RC2016'!$C$7</f>
        <v>0.36544425688634768</v>
      </c>
      <c r="E85" s="20">
        <f>+'2015 Hourly Load - RC2016'!E85/'2015 Hourly Load - RC2016'!$C$7</f>
        <v>0.35416511315528759</v>
      </c>
      <c r="F85" s="20">
        <f>+'2015 Hourly Load - RC2016'!F85/'2015 Hourly Load - RC2016'!$C$7</f>
        <v>0.34960833908793931</v>
      </c>
      <c r="G85" s="20">
        <f>+'2015 Hourly Load - RC2016'!G85/'2015 Hourly Load - RC2016'!$C$7</f>
        <v>0.35254091645801494</v>
      </c>
      <c r="H85" s="20">
        <f>+'2015 Hourly Load - RC2016'!H85/'2015 Hourly Load - RC2016'!$C$7</f>
        <v>0.36742938618301424</v>
      </c>
      <c r="I85" s="20">
        <f>+'2015 Hourly Load - RC2016'!I85/'2015 Hourly Load - RC2016'!$C$7</f>
        <v>0.39066442226899811</v>
      </c>
      <c r="J85" s="20">
        <f>+'2015 Hourly Load - RC2016'!J85/'2015 Hourly Load - RC2016'!$C$7</f>
        <v>0.43726984416573855</v>
      </c>
      <c r="K85" s="20">
        <f>+'2015 Hourly Load - RC2016'!K85/'2015 Hourly Load - RC2016'!$C$7</f>
        <v>0.49750047168959954</v>
      </c>
      <c r="L85" s="20">
        <f>+'2015 Hourly Load - RC2016'!L85/'2015 Hourly Load - RC2016'!$C$7</f>
        <v>0.53981981896853704</v>
      </c>
      <c r="M85" s="20">
        <f>+'2015 Hourly Load - RC2016'!M85/'2015 Hourly Load - RC2016'!$C$7</f>
        <v>0.57072467279164174</v>
      </c>
      <c r="N85" s="20">
        <f>+'2015 Hourly Load - RC2016'!N85/'2015 Hourly Load - RC2016'!$C$7</f>
        <v>0.59517785640058007</v>
      </c>
      <c r="O85" s="20">
        <f>+'2015 Hourly Load - RC2016'!O85/'2015 Hourly Load - RC2016'!$C$7</f>
        <v>0.61385611841921561</v>
      </c>
      <c r="P85" s="20">
        <f>+'2015 Hourly Load - RC2016'!P85/'2015 Hourly Load - RC2016'!$C$7</f>
        <v>0.63194786496383604</v>
      </c>
      <c r="Q85" s="20">
        <f>+'2015 Hourly Load - RC2016'!Q85/'2015 Hourly Load - RC2016'!$C$7</f>
        <v>0.6443098064930779</v>
      </c>
      <c r="R85" s="20">
        <f>+'2015 Hourly Load - RC2016'!R85/'2015 Hourly Load - RC2016'!$C$7</f>
        <v>0.65003961150845657</v>
      </c>
      <c r="S85" s="20">
        <f>+'2015 Hourly Load - RC2016'!S85/'2015 Hourly Load - RC2016'!$C$7</f>
        <v>0.64805448221178996</v>
      </c>
      <c r="T85" s="20">
        <f>+'2015 Hourly Load - RC2016'!T85/'2015 Hourly Load - RC2016'!$C$7</f>
        <v>0.63203809811368461</v>
      </c>
      <c r="U85" s="20">
        <f>+'2015 Hourly Load - RC2016'!U85/'2015 Hourly Load - RC2016'!$C$7</f>
        <v>0.62594736049891209</v>
      </c>
      <c r="V85" s="20">
        <f>+'2015 Hourly Load - RC2016'!V85/'2015 Hourly Load - RC2016'!$C$7</f>
        <v>0.63677533848072976</v>
      </c>
      <c r="W85" s="20">
        <f>+'2015 Hourly Load - RC2016'!W85/'2015 Hourly Load - RC2016'!$C$7</f>
        <v>0.60289279071262525</v>
      </c>
      <c r="X85" s="20">
        <f>+'2015 Hourly Load - RC2016'!X85/'2015 Hourly Load - RC2016'!$C$7</f>
        <v>0.56012227768444522</v>
      </c>
      <c r="Y85" s="20">
        <f>+'2015 Hourly Load - RC2016'!Y85/'2015 Hourly Load - RC2016'!$C$7</f>
        <v>0.49980141701073577</v>
      </c>
      <c r="AA85" s="21">
        <f t="shared" si="1"/>
        <v>0.65003961150845657</v>
      </c>
    </row>
    <row r="86" spans="1:27" x14ac:dyDescent="0.2">
      <c r="A86" s="17">
        <f>IF('2015 Hourly Load - RC2016'!A86="","",+'2015 Hourly Load - RC2016'!A86)</f>
        <v>42080</v>
      </c>
      <c r="B86" s="20">
        <f>+'2015 Hourly Load - RC2016'!B86/'2015 Hourly Load - RC2016'!$C$7</f>
        <v>0.44678944147475325</v>
      </c>
      <c r="C86" s="20">
        <f>+'2015 Hourly Load - RC2016'!C86/'2015 Hourly Load - RC2016'!$C$7</f>
        <v>0.4117338627586184</v>
      </c>
      <c r="D86" s="20">
        <f>+'2015 Hourly Load - RC2016'!D86/'2015 Hourly Load - RC2016'!$C$7</f>
        <v>0.39206303609164961</v>
      </c>
      <c r="E86" s="20">
        <f>+'2015 Hourly Load - RC2016'!E86/'2015 Hourly Load - RC2016'!$C$7</f>
        <v>0.3849346172536196</v>
      </c>
      <c r="F86" s="20">
        <f>+'2015 Hourly Load - RC2016'!F86/'2015 Hourly Load - RC2016'!$C$7</f>
        <v>0.38881464269710431</v>
      </c>
      <c r="G86" s="20">
        <f>+'2015 Hourly Load - RC2016'!G86/'2015 Hourly Load - RC2016'!$C$7</f>
        <v>0.41678691915013338</v>
      </c>
      <c r="H86" s="20">
        <f>+'2015 Hourly Load - RC2016'!H86/'2015 Hourly Load - RC2016'!$C$7</f>
        <v>0.47435566875346413</v>
      </c>
      <c r="I86" s="20">
        <f>+'2015 Hourly Load - RC2016'!I86/'2015 Hourly Load - RC2016'!$C$7</f>
        <v>0.51735176465626531</v>
      </c>
      <c r="J86" s="20">
        <f>+'2015 Hourly Load - RC2016'!J86/'2015 Hourly Load - RC2016'!$C$7</f>
        <v>0.54045145101747649</v>
      </c>
      <c r="K86" s="20">
        <f>+'2015 Hourly Load - RC2016'!K86/'2015 Hourly Load - RC2016'!$C$7</f>
        <v>0.58592895854111082</v>
      </c>
      <c r="L86" s="20">
        <f>+'2015 Hourly Load - RC2016'!L86/'2015 Hourly Load - RC2016'!$C$7</f>
        <v>0.63519625835838145</v>
      </c>
      <c r="M86" s="20">
        <f>+'2015 Hourly Load - RC2016'!M86/'2015 Hourly Load - RC2016'!$C$7</f>
        <v>0.66880810667694046</v>
      </c>
      <c r="N86" s="20">
        <f>+'2015 Hourly Load - RC2016'!N86/'2015 Hourly Load - RC2016'!$C$7</f>
        <v>0.69299059083633341</v>
      </c>
      <c r="O86" s="20">
        <f>+'2015 Hourly Load - RC2016'!O86/'2015 Hourly Load - RC2016'!$C$7</f>
        <v>0.70526229921572681</v>
      </c>
      <c r="P86" s="20">
        <f>+'2015 Hourly Load - RC2016'!P86/'2015 Hourly Load - RC2016'!$C$7</f>
        <v>0.71166885285496895</v>
      </c>
      <c r="Q86" s="20">
        <f>+'2015 Hourly Load - RC2016'!Q86/'2015 Hourly Load - RC2016'!$C$7</f>
        <v>0.71618051034739305</v>
      </c>
      <c r="R86" s="20">
        <f>+'2015 Hourly Load - RC2016'!R86/'2015 Hourly Load - RC2016'!$C$7</f>
        <v>0.7175340075951202</v>
      </c>
      <c r="S86" s="20">
        <f>+'2015 Hourly Load - RC2016'!S86/'2015 Hourly Load - RC2016'!$C$7</f>
        <v>0.70756324453686303</v>
      </c>
      <c r="T86" s="20">
        <f>+'2015 Hourly Load - RC2016'!T86/'2015 Hourly Load - RC2016'!$C$7</f>
        <v>0.69619386765595448</v>
      </c>
      <c r="U86" s="20">
        <f>+'2015 Hourly Load - RC2016'!U86/'2015 Hourly Load - RC2016'!$C$7</f>
        <v>0.70296135389459058</v>
      </c>
      <c r="V86" s="20">
        <f>+'2015 Hourly Load - RC2016'!V86/'2015 Hourly Load - RC2016'!$C$7</f>
        <v>0.70246507157042393</v>
      </c>
      <c r="W86" s="20">
        <f>+'2015 Hourly Load - RC2016'!W86/'2015 Hourly Load - RC2016'!$C$7</f>
        <v>0.6646122652089862</v>
      </c>
      <c r="X86" s="20">
        <f>+'2015 Hourly Load - RC2016'!X86/'2015 Hourly Load - RC2016'!$C$7</f>
        <v>0.61972127315936687</v>
      </c>
      <c r="Y86" s="20">
        <f>+'2015 Hourly Load - RC2016'!Y86/'2015 Hourly Load - RC2016'!$C$7</f>
        <v>0.55795668208808169</v>
      </c>
      <c r="AA86" s="21">
        <f t="shared" si="1"/>
        <v>0.7175340075951202</v>
      </c>
    </row>
    <row r="87" spans="1:27" x14ac:dyDescent="0.2">
      <c r="A87" s="17">
        <f>IF('2015 Hourly Load - RC2016'!A87="","",+'2015 Hourly Load - RC2016'!A87)</f>
        <v>42081</v>
      </c>
      <c r="B87" s="20">
        <f>+'2015 Hourly Load - RC2016'!B87/'2015 Hourly Load - RC2016'!$C$7</f>
        <v>0.50309492698020541</v>
      </c>
      <c r="C87" s="20">
        <f>+'2015 Hourly Load - RC2016'!C87/'2015 Hourly Load - RC2016'!$C$7</f>
        <v>0.46713701676558567</v>
      </c>
      <c r="D87" s="20">
        <f>+'2015 Hourly Load - RC2016'!D87/'2015 Hourly Load - RC2016'!$C$7</f>
        <v>0.44881968734634403</v>
      </c>
      <c r="E87" s="20">
        <f>+'2015 Hourly Load - RC2016'!E87/'2015 Hourly Load - RC2016'!$C$7</f>
        <v>0.43997683866119297</v>
      </c>
      <c r="F87" s="20">
        <f>+'2015 Hourly Load - RC2016'!F87/'2015 Hourly Load - RC2016'!$C$7</f>
        <v>0.43857822483854147</v>
      </c>
      <c r="G87" s="20">
        <f>+'2015 Hourly Load - RC2016'!G87/'2015 Hourly Load - RC2016'!$C$7</f>
        <v>0.4584295178052073</v>
      </c>
      <c r="H87" s="20">
        <f>+'2015 Hourly Load - RC2016'!H87/'2015 Hourly Load - RC2016'!$C$7</f>
        <v>0.5088698485705081</v>
      </c>
      <c r="I87" s="20">
        <f>+'2015 Hourly Load - RC2016'!I87/'2015 Hourly Load - RC2016'!$C$7</f>
        <v>0.53860167144558257</v>
      </c>
      <c r="J87" s="20">
        <f>+'2015 Hourly Load - RC2016'!J87/'2015 Hourly Load - RC2016'!$C$7</f>
        <v>0.5335486150540677</v>
      </c>
      <c r="K87" s="20">
        <f>+'2015 Hourly Load - RC2016'!K87/'2015 Hourly Load - RC2016'!$C$7</f>
        <v>0.54988081517664267</v>
      </c>
      <c r="L87" s="20">
        <f>+'2015 Hourly Load - RC2016'!L87/'2015 Hourly Load - RC2016'!$C$7</f>
        <v>0.56580696612489956</v>
      </c>
      <c r="M87" s="20">
        <f>+'2015 Hourly Load - RC2016'!M87/'2015 Hourly Load - RC2016'!$C$7</f>
        <v>0.57446934851035369</v>
      </c>
      <c r="N87" s="20">
        <f>+'2015 Hourly Load - RC2016'!N87/'2015 Hourly Load - RC2016'!$C$7</f>
        <v>0.58186846679792914</v>
      </c>
      <c r="O87" s="20">
        <f>+'2015 Hourly Load - RC2016'!O87/'2015 Hourly Load - RC2016'!$C$7</f>
        <v>0.5921099293057317</v>
      </c>
      <c r="P87" s="20">
        <f>+'2015 Hourly Load - RC2016'!P87/'2015 Hourly Load - RC2016'!$C$7</f>
        <v>0.60546443548330686</v>
      </c>
      <c r="Q87" s="20">
        <f>+'2015 Hourly Load - RC2016'!Q87/'2015 Hourly Load - RC2016'!$C$7</f>
        <v>0.61963104000951841</v>
      </c>
      <c r="R87" s="20">
        <f>+'2015 Hourly Load - RC2016'!R87/'2015 Hourly Load - RC2016'!$C$7</f>
        <v>0.63451950973451776</v>
      </c>
      <c r="S87" s="20">
        <f>+'2015 Hourly Load - RC2016'!S87/'2015 Hourly Load - RC2016'!$C$7</f>
        <v>0.63912140037679033</v>
      </c>
      <c r="T87" s="20">
        <f>+'2015 Hourly Load - RC2016'!T87/'2015 Hourly Load - RC2016'!$C$7</f>
        <v>0.62639852624815451</v>
      </c>
      <c r="U87" s="20">
        <f>+'2015 Hourly Load - RC2016'!U87/'2015 Hourly Load - RC2016'!$C$7</f>
        <v>0.62008220575876083</v>
      </c>
      <c r="V87" s="20">
        <f>+'2015 Hourly Load - RC2016'!V87/'2015 Hourly Load - RC2016'!$C$7</f>
        <v>0.62770690692095743</v>
      </c>
      <c r="W87" s="20">
        <f>+'2015 Hourly Load - RC2016'!W87/'2015 Hourly Load - RC2016'!$C$7</f>
        <v>0.58881641933626216</v>
      </c>
      <c r="X87" s="20">
        <f>+'2015 Hourly Load - RC2016'!X87/'2015 Hourly Load - RC2016'!$C$7</f>
        <v>0.53544351120088574</v>
      </c>
      <c r="Y87" s="20">
        <f>+'2015 Hourly Load - RC2016'!Y87/'2015 Hourly Load - RC2016'!$C$7</f>
        <v>0.46934772893687343</v>
      </c>
      <c r="AA87" s="21">
        <f t="shared" si="1"/>
        <v>0.63912140037679033</v>
      </c>
    </row>
    <row r="88" spans="1:27" x14ac:dyDescent="0.2">
      <c r="A88" s="17">
        <f>IF('2015 Hourly Load - RC2016'!A88="","",+'2015 Hourly Load - RC2016'!A88)</f>
        <v>42082</v>
      </c>
      <c r="B88" s="20">
        <f>+'2015 Hourly Load - RC2016'!B88/'2015 Hourly Load - RC2016'!$C$7</f>
        <v>0.41119246385952751</v>
      </c>
      <c r="C88" s="20">
        <f>+'2015 Hourly Load - RC2016'!C88/'2015 Hourly Load - RC2016'!$C$7</f>
        <v>0.37640758459293816</v>
      </c>
      <c r="D88" s="20">
        <f>+'2015 Hourly Load - RC2016'!D88/'2015 Hourly Load - RC2016'!$C$7</f>
        <v>0.3577744391492268</v>
      </c>
      <c r="E88" s="20">
        <f>+'2015 Hourly Load - RC2016'!E88/'2015 Hourly Load - RC2016'!$C$7</f>
        <v>0.34947298936316656</v>
      </c>
      <c r="F88" s="20">
        <f>+'2015 Hourly Load - RC2016'!F88/'2015 Hourly Load - RC2016'!$C$7</f>
        <v>0.35168370153445433</v>
      </c>
      <c r="G88" s="20">
        <f>+'2015 Hourly Load - RC2016'!G88/'2015 Hourly Load - RC2016'!$C$7</f>
        <v>0.37875364648899862</v>
      </c>
      <c r="H88" s="20">
        <f>+'2015 Hourly Load - RC2016'!H88/'2015 Hourly Load - RC2016'!$C$7</f>
        <v>0.43826240881407186</v>
      </c>
      <c r="I88" s="20">
        <f>+'2015 Hourly Load - RC2016'!I88/'2015 Hourly Load - RC2016'!$C$7</f>
        <v>0.47841616049664581</v>
      </c>
      <c r="J88" s="20">
        <f>+'2015 Hourly Load - RC2016'!J88/'2015 Hourly Load - RC2016'!$C$7</f>
        <v>0.49492882691891782</v>
      </c>
      <c r="K88" s="20">
        <f>+'2015 Hourly Load - RC2016'!K88/'2015 Hourly Load - RC2016'!$C$7</f>
        <v>0.52714206141482556</v>
      </c>
      <c r="L88" s="20">
        <f>+'2015 Hourly Load - RC2016'!L88/'2015 Hourly Load - RC2016'!$C$7</f>
        <v>0.55885901358656653</v>
      </c>
      <c r="M88" s="20">
        <f>+'2015 Hourly Load - RC2016'!M88/'2015 Hourly Load - RC2016'!$C$7</f>
        <v>0.58218428282239887</v>
      </c>
      <c r="N88" s="20">
        <f>+'2015 Hourly Load - RC2016'!N88/'2015 Hourly Load - RC2016'!$C$7</f>
        <v>0.59756903487156487</v>
      </c>
      <c r="O88" s="20">
        <f>+'2015 Hourly Load - RC2016'!O88/'2015 Hourly Load - RC2016'!$C$7</f>
        <v>0.61629241346512464</v>
      </c>
      <c r="P88" s="20">
        <f>+'2015 Hourly Load - RC2016'!P88/'2015 Hourly Load - RC2016'!$C$7</f>
        <v>0.6346999760342148</v>
      </c>
      <c r="Q88" s="20">
        <f>+'2015 Hourly Load - RC2016'!Q88/'2015 Hourly Load - RC2016'!$C$7</f>
        <v>0.65238567340451703</v>
      </c>
      <c r="R88" s="20">
        <f>+'2015 Hourly Load - RC2016'!R88/'2015 Hourly Load - RC2016'!$C$7</f>
        <v>0.66343923426095597</v>
      </c>
      <c r="S88" s="20">
        <f>+'2015 Hourly Load - RC2016'!S88/'2015 Hourly Load - RC2016'!$C$7</f>
        <v>0.66411598288481954</v>
      </c>
      <c r="T88" s="20">
        <f>+'2015 Hourly Load - RC2016'!T88/'2015 Hourly Load - RC2016'!$C$7</f>
        <v>0.64624981921482028</v>
      </c>
      <c r="U88" s="20">
        <f>+'2015 Hourly Load - RC2016'!U88/'2015 Hourly Load - RC2016'!$C$7</f>
        <v>0.63411346056019957</v>
      </c>
      <c r="V88" s="20">
        <f>+'2015 Hourly Load - RC2016'!V88/'2015 Hourly Load - RC2016'!$C$7</f>
        <v>0.64255026007103255</v>
      </c>
      <c r="W88" s="20">
        <f>+'2015 Hourly Load - RC2016'!W88/'2015 Hourly Load - RC2016'!$C$7</f>
        <v>0.60474257028451917</v>
      </c>
      <c r="X88" s="20">
        <f>+'2015 Hourly Load - RC2016'!X88/'2015 Hourly Load - RC2016'!$C$7</f>
        <v>0.55389619034490012</v>
      </c>
      <c r="Y88" s="20">
        <f>+'2015 Hourly Load - RC2016'!Y88/'2015 Hourly Load - RC2016'!$C$7</f>
        <v>0.489334371628312</v>
      </c>
      <c r="AA88" s="21">
        <f t="shared" si="1"/>
        <v>0.66411598288481954</v>
      </c>
    </row>
    <row r="89" spans="1:27" x14ac:dyDescent="0.2">
      <c r="A89" s="17">
        <f>IF('2015 Hourly Load - RC2016'!A89="","",+'2015 Hourly Load - RC2016'!A89)</f>
        <v>42083</v>
      </c>
      <c r="B89" s="20">
        <f>+'2015 Hourly Load - RC2016'!B89/'2015 Hourly Load - RC2016'!$C$7</f>
        <v>0.43415680049596594</v>
      </c>
      <c r="C89" s="20">
        <f>+'2015 Hourly Load - RC2016'!C89/'2015 Hourly Load - RC2016'!$C$7</f>
        <v>0.39761237480733114</v>
      </c>
      <c r="D89" s="20">
        <f>+'2015 Hourly Load - RC2016'!D89/'2015 Hourly Load - RC2016'!$C$7</f>
        <v>0.37825736416483197</v>
      </c>
      <c r="E89" s="20">
        <f>+'2015 Hourly Load - RC2016'!E89/'2015 Hourly Load - RC2016'!$C$7</f>
        <v>0.3672940364582416</v>
      </c>
      <c r="F89" s="20">
        <f>+'2015 Hourly Load - RC2016'!F89/'2015 Hourly Load - RC2016'!$C$7</f>
        <v>0.36797078508210512</v>
      </c>
      <c r="G89" s="20">
        <f>+'2015 Hourly Load - RC2016'!G89/'2015 Hourly Load - RC2016'!$C$7</f>
        <v>0.39264955156566467</v>
      </c>
      <c r="H89" s="20">
        <f>+'2015 Hourly Load - RC2016'!H89/'2015 Hourly Load - RC2016'!$C$7</f>
        <v>0.45008295144422278</v>
      </c>
      <c r="I89" s="20">
        <f>+'2015 Hourly Load - RC2016'!I89/'2015 Hourly Load - RC2016'!$C$7</f>
        <v>0.49086833517573614</v>
      </c>
      <c r="J89" s="20">
        <f>+'2015 Hourly Load - RC2016'!J89/'2015 Hourly Load - RC2016'!$C$7</f>
        <v>0.50850891597111425</v>
      </c>
      <c r="K89" s="20">
        <f>+'2015 Hourly Load - RC2016'!K89/'2015 Hourly Load - RC2016'!$C$7</f>
        <v>0.53945888636914319</v>
      </c>
      <c r="L89" s="20">
        <f>+'2015 Hourly Load - RC2016'!L89/'2015 Hourly Load - RC2016'!$C$7</f>
        <v>0.57176235401489928</v>
      </c>
      <c r="M89" s="20">
        <f>+'2015 Hourly Load - RC2016'!M89/'2015 Hourly Load - RC2016'!$C$7</f>
        <v>0.59585460502444376</v>
      </c>
      <c r="N89" s="20">
        <f>+'2015 Hourly Load - RC2016'!N89/'2015 Hourly Load - RC2016'!$C$7</f>
        <v>0.61466821676785199</v>
      </c>
      <c r="O89" s="20">
        <f>+'2015 Hourly Load - RC2016'!O89/'2015 Hourly Load - RC2016'!$C$7</f>
        <v>0.63424881028497238</v>
      </c>
      <c r="P89" s="20">
        <f>+'2015 Hourly Load - RC2016'!P89/'2015 Hourly Load - RC2016'!$C$7</f>
        <v>0.65197962423019884</v>
      </c>
      <c r="Q89" s="20">
        <f>+'2015 Hourly Load - RC2016'!Q89/'2015 Hourly Load - RC2016'!$C$7</f>
        <v>0.66605599560656181</v>
      </c>
      <c r="R89" s="20">
        <f>+'2015 Hourly Load - RC2016'!R89/'2015 Hourly Load - RC2016'!$C$7</f>
        <v>0.67525977689110694</v>
      </c>
      <c r="S89" s="20">
        <f>+'2015 Hourly Load - RC2016'!S89/'2015 Hourly Load - RC2016'!$C$7</f>
        <v>0.67201138349656153</v>
      </c>
      <c r="T89" s="20">
        <f>+'2015 Hourly Load - RC2016'!T89/'2015 Hourly Load - RC2016'!$C$7</f>
        <v>0.65608523254830475</v>
      </c>
      <c r="U89" s="20">
        <f>+'2015 Hourly Load - RC2016'!U89/'2015 Hourly Load - RC2016'!$C$7</f>
        <v>0.64300142582027497</v>
      </c>
      <c r="V89" s="20">
        <f>+'2015 Hourly Load - RC2016'!V89/'2015 Hourly Load - RC2016'!$C$7</f>
        <v>0.64990426178368377</v>
      </c>
      <c r="W89" s="20">
        <f>+'2015 Hourly Load - RC2016'!W89/'2015 Hourly Load - RC2016'!$C$7</f>
        <v>0.60618630068209478</v>
      </c>
      <c r="X89" s="20">
        <f>+'2015 Hourly Load - RC2016'!X89/'2015 Hourly Load - RC2016'!$C$7</f>
        <v>0.5521817604977789</v>
      </c>
      <c r="Y89" s="20">
        <f>+'2015 Hourly Load - RC2016'!Y89/'2015 Hourly Load - RC2016'!$C$7</f>
        <v>0.48955995450293321</v>
      </c>
      <c r="AA89" s="21">
        <f t="shared" si="1"/>
        <v>0.67525977689110694</v>
      </c>
    </row>
    <row r="90" spans="1:27" x14ac:dyDescent="0.2">
      <c r="A90" s="17">
        <f>IF('2015 Hourly Load - RC2016'!A90="","",+'2015 Hourly Load - RC2016'!A90)</f>
        <v>42084</v>
      </c>
      <c r="B90" s="20">
        <f>+'2015 Hourly Load - RC2016'!B90/'2015 Hourly Load - RC2016'!$C$7</f>
        <v>0.42928421040414794</v>
      </c>
      <c r="C90" s="20">
        <f>+'2015 Hourly Load - RC2016'!C90/'2015 Hourly Load - RC2016'!$C$7</f>
        <v>0.39034860624452844</v>
      </c>
      <c r="D90" s="20">
        <f>+'2015 Hourly Load - RC2016'!D90/'2015 Hourly Load - RC2016'!$C$7</f>
        <v>0.3663014718099083</v>
      </c>
      <c r="E90" s="20">
        <f>+'2015 Hourly Load - RC2016'!E90/'2015 Hourly Load - RC2016'!$C$7</f>
        <v>0.35303719878218159</v>
      </c>
      <c r="F90" s="20">
        <f>+'2015 Hourly Load - RC2016'!F90/'2015 Hourly Load - RC2016'!$C$7</f>
        <v>0.35272138275771192</v>
      </c>
      <c r="G90" s="20">
        <f>+'2015 Hourly Load - RC2016'!G90/'2015 Hourly Load - RC2016'!$C$7</f>
        <v>0.37306895804854434</v>
      </c>
      <c r="H90" s="20">
        <f>+'2015 Hourly Load - RC2016'!H90/'2015 Hourly Load - RC2016'!$C$7</f>
        <v>0.4211181103428604</v>
      </c>
      <c r="I90" s="20">
        <f>+'2015 Hourly Load - RC2016'!I90/'2015 Hourly Load - RC2016'!$C$7</f>
        <v>0.46321187474717673</v>
      </c>
      <c r="J90" s="20">
        <f>+'2015 Hourly Load - RC2016'!J90/'2015 Hourly Load - RC2016'!$C$7</f>
        <v>0.48955995450293321</v>
      </c>
      <c r="K90" s="20">
        <f>+'2015 Hourly Load - RC2016'!K90/'2015 Hourly Load - RC2016'!$C$7</f>
        <v>0.5289016078368709</v>
      </c>
      <c r="L90" s="20">
        <f>+'2015 Hourly Load - RC2016'!L90/'2015 Hourly Load - RC2016'!$C$7</f>
        <v>0.56851396062035398</v>
      </c>
      <c r="M90" s="20">
        <f>+'2015 Hourly Load - RC2016'!M90/'2015 Hourly Load - RC2016'!$C$7</f>
        <v>0.59955416416823148</v>
      </c>
      <c r="N90" s="20">
        <f>+'2015 Hourly Load - RC2016'!N90/'2015 Hourly Load - RC2016'!$C$7</f>
        <v>0.62418781407686674</v>
      </c>
      <c r="O90" s="20">
        <f>+'2015 Hourly Load - RC2016'!O90/'2015 Hourly Load - RC2016'!$C$7</f>
        <v>0.64868611426072931</v>
      </c>
      <c r="P90" s="20">
        <f>+'2015 Hourly Load - RC2016'!P90/'2015 Hourly Load - RC2016'!$C$7</f>
        <v>0.67192115034671307</v>
      </c>
      <c r="Q90" s="20">
        <f>+'2015 Hourly Load - RC2016'!Q90/'2015 Hourly Load - RC2016'!$C$7</f>
        <v>0.69077987866504564</v>
      </c>
      <c r="R90" s="20">
        <f>+'2015 Hourly Load - RC2016'!R90/'2015 Hourly Load - RC2016'!$C$7</f>
        <v>0.69813388037769686</v>
      </c>
      <c r="S90" s="20">
        <f>+'2015 Hourly Load - RC2016'!S90/'2015 Hourly Load - RC2016'!$C$7</f>
        <v>0.69091522838981834</v>
      </c>
      <c r="T90" s="20">
        <f>+'2015 Hourly Load - RC2016'!T90/'2015 Hourly Load - RC2016'!$C$7</f>
        <v>0.66515366410807708</v>
      </c>
      <c r="U90" s="20">
        <f>+'2015 Hourly Load - RC2016'!U90/'2015 Hourly Load - RC2016'!$C$7</f>
        <v>0.64606935291512335</v>
      </c>
      <c r="V90" s="20">
        <f>+'2015 Hourly Load - RC2016'!V90/'2015 Hourly Load - RC2016'!$C$7</f>
        <v>0.64764843303747177</v>
      </c>
      <c r="W90" s="20">
        <f>+'2015 Hourly Load - RC2016'!W90/'2015 Hourly Load - RC2016'!$C$7</f>
        <v>0.60984074325095827</v>
      </c>
      <c r="X90" s="20">
        <f>+'2015 Hourly Load - RC2016'!X90/'2015 Hourly Load - RC2016'!$C$7</f>
        <v>0.56864931034512678</v>
      </c>
      <c r="Y90" s="20">
        <f>+'2015 Hourly Load - RC2016'!Y90/'2015 Hourly Load - RC2016'!$C$7</f>
        <v>0.51730664808134108</v>
      </c>
      <c r="AA90" s="21">
        <f t="shared" si="1"/>
        <v>0.69813388037769686</v>
      </c>
    </row>
    <row r="91" spans="1:27" x14ac:dyDescent="0.2">
      <c r="A91" s="17">
        <f>IF('2015 Hourly Load - RC2016'!A91="","",+'2015 Hourly Load - RC2016'!A91)</f>
        <v>42085</v>
      </c>
      <c r="B91" s="20">
        <f>+'2015 Hourly Load - RC2016'!B91/'2015 Hourly Load - RC2016'!$C$7</f>
        <v>0.46506165431907065</v>
      </c>
      <c r="C91" s="20">
        <f>+'2015 Hourly Load - RC2016'!C91/'2015 Hourly Load - RC2016'!$C$7</f>
        <v>0.42996095902801157</v>
      </c>
      <c r="D91" s="20">
        <f>+'2015 Hourly Load - RC2016'!D91/'2015 Hourly Load - RC2016'!$C$7</f>
        <v>0.40586870801846719</v>
      </c>
      <c r="E91" s="20">
        <f>+'2015 Hourly Load - RC2016'!E91/'2015 Hourly Load - RC2016'!$C$7</f>
        <v>0.39143140404271021</v>
      </c>
      <c r="F91" s="20">
        <f>+'2015 Hourly Load - RC2016'!F91/'2015 Hourly Load - RC2016'!$C$7</f>
        <v>0.38561136587748318</v>
      </c>
      <c r="G91" s="20">
        <f>+'2015 Hourly Load - RC2016'!G91/'2015 Hourly Load - RC2016'!$C$7</f>
        <v>0.39179233664210417</v>
      </c>
      <c r="H91" s="20">
        <f>+'2015 Hourly Load - RC2016'!H91/'2015 Hourly Load - RC2016'!$C$7</f>
        <v>0.41078641468520938</v>
      </c>
      <c r="I91" s="20">
        <f>+'2015 Hourly Load - RC2016'!I91/'2015 Hourly Load - RC2016'!$C$7</f>
        <v>0.43546518116876887</v>
      </c>
      <c r="J91" s="20">
        <f>+'2015 Hourly Load - RC2016'!J91/'2015 Hourly Load - RC2016'!$C$7</f>
        <v>0.47706266324891855</v>
      </c>
      <c r="K91" s="20">
        <f>+'2015 Hourly Load - RC2016'!K91/'2015 Hourly Load - RC2016'!$C$7</f>
        <v>0.54121843279118853</v>
      </c>
      <c r="L91" s="20">
        <f>+'2015 Hourly Load - RC2016'!L91/'2015 Hourly Load - RC2016'!$C$7</f>
        <v>0.58890665248611074</v>
      </c>
      <c r="M91" s="20">
        <f>+'2015 Hourly Load - RC2016'!M91/'2015 Hourly Load - RC2016'!$C$7</f>
        <v>0.61403658471891265</v>
      </c>
      <c r="N91" s="20">
        <f>+'2015 Hourly Load - RC2016'!N91/'2015 Hourly Load - RC2016'!$C$7</f>
        <v>0.63596324013209349</v>
      </c>
      <c r="O91" s="20">
        <f>+'2015 Hourly Load - RC2016'!O91/'2015 Hourly Load - RC2016'!$C$7</f>
        <v>0.65256613970421395</v>
      </c>
      <c r="P91" s="20">
        <f>+'2015 Hourly Load - RC2016'!P91/'2015 Hourly Load - RC2016'!$C$7</f>
        <v>0.66393551658512262</v>
      </c>
      <c r="Q91" s="20">
        <f>+'2015 Hourly Load - RC2016'!Q91/'2015 Hourly Load - RC2016'!$C$7</f>
        <v>0.67625234153944025</v>
      </c>
      <c r="R91" s="20">
        <f>+'2015 Hourly Load - RC2016'!R91/'2015 Hourly Load - RC2016'!$C$7</f>
        <v>0.69204314276292433</v>
      </c>
      <c r="S91" s="20">
        <f>+'2015 Hourly Load - RC2016'!S91/'2015 Hourly Load - RC2016'!$C$7</f>
        <v>0.69172732673845472</v>
      </c>
      <c r="T91" s="20">
        <f>+'2015 Hourly Load - RC2016'!T91/'2015 Hourly Load - RC2016'!$C$7</f>
        <v>0.67160533432224345</v>
      </c>
      <c r="U91" s="20">
        <f>+'2015 Hourly Load - RC2016'!U91/'2015 Hourly Load - RC2016'!$C$7</f>
        <v>0.64719726728822935</v>
      </c>
      <c r="V91" s="20">
        <f>+'2015 Hourly Load - RC2016'!V91/'2015 Hourly Load - RC2016'!$C$7</f>
        <v>0.64435492306800224</v>
      </c>
      <c r="W91" s="20">
        <f>+'2015 Hourly Load - RC2016'!W91/'2015 Hourly Load - RC2016'!$C$7</f>
        <v>0.6056449017830039</v>
      </c>
      <c r="X91" s="20">
        <f>+'2015 Hourly Load - RC2016'!X91/'2015 Hourly Load - RC2016'!$C$7</f>
        <v>0.55903947988626357</v>
      </c>
      <c r="Y91" s="20">
        <f>+'2015 Hourly Load - RC2016'!Y91/'2015 Hourly Load - RC2016'!$C$7</f>
        <v>0.50277911095573558</v>
      </c>
      <c r="AA91" s="21">
        <f t="shared" si="1"/>
        <v>0.69204314276292433</v>
      </c>
    </row>
    <row r="92" spans="1:27" x14ac:dyDescent="0.2">
      <c r="A92" s="17">
        <f>IF('2015 Hourly Load - RC2016'!A92="","",+'2015 Hourly Load - RC2016'!A92)</f>
        <v>42086</v>
      </c>
      <c r="B92" s="20">
        <f>+'2015 Hourly Load - RC2016'!B92/'2015 Hourly Load - RC2016'!$C$7</f>
        <v>0.44990248514452585</v>
      </c>
      <c r="C92" s="20">
        <f>+'2015 Hourly Load - RC2016'!C92/'2015 Hourly Load - RC2016'!$C$7</f>
        <v>0.40979385003687602</v>
      </c>
      <c r="D92" s="20">
        <f>+'2015 Hourly Load - RC2016'!D92/'2015 Hourly Load - RC2016'!$C$7</f>
        <v>0.38561136587748318</v>
      </c>
      <c r="E92" s="20">
        <f>+'2015 Hourly Load - RC2016'!E92/'2015 Hourly Load - RC2016'!$C$7</f>
        <v>0.37144476135127164</v>
      </c>
      <c r="F92" s="20">
        <f>+'2015 Hourly Load - RC2016'!F92/'2015 Hourly Load - RC2016'!$C$7</f>
        <v>0.36467727511263559</v>
      </c>
      <c r="G92" s="20">
        <f>+'2015 Hourly Load - RC2016'!G92/'2015 Hourly Load - RC2016'!$C$7</f>
        <v>0.36756473590778704</v>
      </c>
      <c r="H92" s="20">
        <f>+'2015 Hourly Load - RC2016'!H92/'2015 Hourly Load - RC2016'!$C$7</f>
        <v>0.38064854263581677</v>
      </c>
      <c r="I92" s="20">
        <f>+'2015 Hourly Load - RC2016'!I92/'2015 Hourly Load - RC2016'!$C$7</f>
        <v>0.40077053505202798</v>
      </c>
      <c r="J92" s="20">
        <f>+'2015 Hourly Load - RC2016'!J92/'2015 Hourly Load - RC2016'!$C$7</f>
        <v>0.44507501162763208</v>
      </c>
      <c r="K92" s="20">
        <f>+'2015 Hourly Load - RC2016'!K92/'2015 Hourly Load - RC2016'!$C$7</f>
        <v>0.51049404526778086</v>
      </c>
      <c r="L92" s="20">
        <f>+'2015 Hourly Load - RC2016'!L92/'2015 Hourly Load - RC2016'!$C$7</f>
        <v>0.56702511364785402</v>
      </c>
      <c r="M92" s="20">
        <f>+'2015 Hourly Load - RC2016'!M92/'2015 Hourly Load - RC2016'!$C$7</f>
        <v>0.60947981065156431</v>
      </c>
      <c r="N92" s="20">
        <f>+'2015 Hourly Load - RC2016'!N92/'2015 Hourly Load - RC2016'!$C$7</f>
        <v>0.64972379548398684</v>
      </c>
      <c r="O92" s="20">
        <f>+'2015 Hourly Load - RC2016'!O92/'2015 Hourly Load - RC2016'!$C$7</f>
        <v>0.6845086747505762</v>
      </c>
      <c r="P92" s="20">
        <f>+'2015 Hourly Load - RC2016'!P92/'2015 Hourly Load - RC2016'!$C$7</f>
        <v>0.70805952686102969</v>
      </c>
      <c r="Q92" s="20">
        <f>+'2015 Hourly Load - RC2016'!Q92/'2015 Hourly Load - RC2016'!$C$7</f>
        <v>0.72768523695307441</v>
      </c>
      <c r="R92" s="20">
        <f>+'2015 Hourly Load - RC2016'!R92/'2015 Hourly Load - RC2016'!$C$7</f>
        <v>0.73616715303883151</v>
      </c>
      <c r="S92" s="20">
        <f>+'2015 Hourly Load - RC2016'!S92/'2015 Hourly Load - RC2016'!$C$7</f>
        <v>0.73521970496542244</v>
      </c>
      <c r="T92" s="20">
        <f>+'2015 Hourly Load - RC2016'!T92/'2015 Hourly Load - RC2016'!$C$7</f>
        <v>0.71834610594375659</v>
      </c>
      <c r="U92" s="20">
        <f>+'2015 Hourly Load - RC2016'!U92/'2015 Hourly Load - RC2016'!$C$7</f>
        <v>0.6977729477783029</v>
      </c>
      <c r="V92" s="20">
        <f>+'2015 Hourly Load - RC2016'!V92/'2015 Hourly Load - RC2016'!$C$7</f>
        <v>0.70111157432269666</v>
      </c>
      <c r="W92" s="20">
        <f>+'2015 Hourly Load - RC2016'!W92/'2015 Hourly Load - RC2016'!$C$7</f>
        <v>0.65613034912322898</v>
      </c>
      <c r="X92" s="20">
        <f>+'2015 Hourly Load - RC2016'!X92/'2015 Hourly Load - RC2016'!$C$7</f>
        <v>0.60375000563618586</v>
      </c>
      <c r="Y92" s="20">
        <f>+'2015 Hourly Load - RC2016'!Y92/'2015 Hourly Load - RC2016'!$C$7</f>
        <v>0.53806027254649169</v>
      </c>
      <c r="AA92" s="21">
        <f t="shared" si="1"/>
        <v>0.73616715303883151</v>
      </c>
    </row>
    <row r="93" spans="1:27" x14ac:dyDescent="0.2">
      <c r="A93" s="17">
        <f>IF('2015 Hourly Load - RC2016'!A93="","",+'2015 Hourly Load - RC2016'!A93)</f>
        <v>42087</v>
      </c>
      <c r="B93" s="20">
        <f>+'2015 Hourly Load - RC2016'!B93/'2015 Hourly Load - RC2016'!$C$7</f>
        <v>0.47963430801960033</v>
      </c>
      <c r="C93" s="20">
        <f>+'2015 Hourly Load - RC2016'!C93/'2015 Hourly Load - RC2016'!$C$7</f>
        <v>0.43772100991498086</v>
      </c>
      <c r="D93" s="20">
        <f>+'2015 Hourly Load - RC2016'!D93/'2015 Hourly Load - RC2016'!$C$7</f>
        <v>0.40965850031210338</v>
      </c>
      <c r="E93" s="20">
        <f>+'2015 Hourly Load - RC2016'!E93/'2015 Hourly Load - RC2016'!$C$7</f>
        <v>0.39792819083180087</v>
      </c>
      <c r="F93" s="20">
        <f>+'2015 Hourly Load - RC2016'!F93/'2015 Hourly Load - RC2016'!$C$7</f>
        <v>0.39639422728437662</v>
      </c>
      <c r="G93" s="20">
        <f>+'2015 Hourly Load - RC2016'!G93/'2015 Hourly Load - RC2016'!$C$7</f>
        <v>0.41620040367611821</v>
      </c>
      <c r="H93" s="20">
        <f>+'2015 Hourly Load - RC2016'!H93/'2015 Hourly Load - RC2016'!$C$7</f>
        <v>0.45879045040460126</v>
      </c>
      <c r="I93" s="20">
        <f>+'2015 Hourly Load - RC2016'!I93/'2015 Hourly Load - RC2016'!$C$7</f>
        <v>0.49574092526755414</v>
      </c>
      <c r="J93" s="20">
        <f>+'2015 Hourly Load - RC2016'!J93/'2015 Hourly Load - RC2016'!$C$7</f>
        <v>0.52168295584899238</v>
      </c>
      <c r="K93" s="20">
        <f>+'2015 Hourly Load - RC2016'!K93/'2015 Hourly Load - RC2016'!$C$7</f>
        <v>0.55822738153762719</v>
      </c>
      <c r="L93" s="20">
        <f>+'2015 Hourly Load - RC2016'!L93/'2015 Hourly Load - RC2016'!$C$7</f>
        <v>0.5868764066145199</v>
      </c>
      <c r="M93" s="20">
        <f>+'2015 Hourly Load - RC2016'!M93/'2015 Hourly Load - RC2016'!$C$7</f>
        <v>0.6066374664313372</v>
      </c>
      <c r="N93" s="20">
        <f>+'2015 Hourly Load - RC2016'!N93/'2015 Hourly Load - RC2016'!$C$7</f>
        <v>0.61421705101860957</v>
      </c>
      <c r="O93" s="20">
        <f>+'2015 Hourly Load - RC2016'!O93/'2015 Hourly Load - RC2016'!$C$7</f>
        <v>0.61335983609504896</v>
      </c>
      <c r="P93" s="20">
        <f>+'2015 Hourly Load - RC2016'!P93/'2015 Hourly Load - RC2016'!$C$7</f>
        <v>0.60532908575853417</v>
      </c>
      <c r="Q93" s="20">
        <f>+'2015 Hourly Load - RC2016'!Q93/'2015 Hourly Load - RC2016'!$C$7</f>
        <v>0.60005044649239814</v>
      </c>
      <c r="R93" s="20">
        <f>+'2015 Hourly Load - RC2016'!R93/'2015 Hourly Load - RC2016'!$C$7</f>
        <v>0.60059184539148902</v>
      </c>
      <c r="S93" s="20">
        <f>+'2015 Hourly Load - RC2016'!S93/'2015 Hourly Load - RC2016'!$C$7</f>
        <v>0.60384023878603432</v>
      </c>
      <c r="T93" s="20">
        <f>+'2015 Hourly Load - RC2016'!T93/'2015 Hourly Load - RC2016'!$C$7</f>
        <v>0.60329883988694344</v>
      </c>
      <c r="U93" s="20">
        <f>+'2015 Hourly Load - RC2016'!U93/'2015 Hourly Load - RC2016'!$C$7</f>
        <v>0.60654723328148874</v>
      </c>
      <c r="V93" s="20">
        <f>+'2015 Hourly Load - RC2016'!V93/'2015 Hourly Load - RC2016'!$C$7</f>
        <v>0.60176487633951914</v>
      </c>
      <c r="W93" s="20">
        <f>+'2015 Hourly Load - RC2016'!W93/'2015 Hourly Load - RC2016'!$C$7</f>
        <v>0.56409253627777844</v>
      </c>
      <c r="X93" s="20">
        <f>+'2015 Hourly Load - RC2016'!X93/'2015 Hourly Load - RC2016'!$C$7</f>
        <v>0.52055504147588638</v>
      </c>
      <c r="Y93" s="20">
        <f>+'2015 Hourly Load - RC2016'!Y93/'2015 Hourly Load - RC2016'!$C$7</f>
        <v>0.46375327364626767</v>
      </c>
      <c r="AA93" s="21">
        <f t="shared" si="1"/>
        <v>0.61421705101860957</v>
      </c>
    </row>
    <row r="94" spans="1:27" x14ac:dyDescent="0.2">
      <c r="A94" s="17">
        <f>IF('2015 Hourly Load - RC2016'!A94="","",+'2015 Hourly Load - RC2016'!A94)</f>
        <v>42088</v>
      </c>
      <c r="B94" s="20">
        <f>+'2015 Hourly Load - RC2016'!B94/'2015 Hourly Load - RC2016'!$C$7</f>
        <v>0.41565900477702733</v>
      </c>
      <c r="C94" s="20">
        <f>+'2015 Hourly Load - RC2016'!C94/'2015 Hourly Load - RC2016'!$C$7</f>
        <v>0.3800620271618016</v>
      </c>
      <c r="D94" s="20">
        <f>+'2015 Hourly Load - RC2016'!D94/'2015 Hourly Load - RC2016'!$C$7</f>
        <v>0.35754885627460564</v>
      </c>
      <c r="E94" s="20">
        <f>+'2015 Hourly Load - RC2016'!E94/'2015 Hourly Load - RC2016'!$C$7</f>
        <v>0.34929252306346964</v>
      </c>
      <c r="F94" s="20">
        <f>+'2015 Hourly Load - RC2016'!F94/'2015 Hourly Load - RC2016'!$C$7</f>
        <v>0.35168370153445433</v>
      </c>
      <c r="G94" s="20">
        <f>+'2015 Hourly Load - RC2016'!G94/'2015 Hourly Load - RC2016'!$C$7</f>
        <v>0.37338477407301401</v>
      </c>
      <c r="H94" s="20">
        <f>+'2015 Hourly Load - RC2016'!H94/'2015 Hourly Load - RC2016'!$C$7</f>
        <v>0.4235995219636936</v>
      </c>
      <c r="I94" s="20">
        <f>+'2015 Hourly Load - RC2016'!I94/'2015 Hourly Load - RC2016'!$C$7</f>
        <v>0.46334722447194948</v>
      </c>
      <c r="J94" s="20">
        <f>+'2015 Hourly Load - RC2016'!J94/'2015 Hourly Load - RC2016'!$C$7</f>
        <v>0.48721389260687264</v>
      </c>
      <c r="K94" s="20">
        <f>+'2015 Hourly Load - RC2016'!K94/'2015 Hourly Load - RC2016'!$C$7</f>
        <v>0.52231458789793173</v>
      </c>
      <c r="L94" s="20">
        <f>+'2015 Hourly Load - RC2016'!L94/'2015 Hourly Load - RC2016'!$C$7</f>
        <v>0.54685800465671863</v>
      </c>
      <c r="M94" s="20">
        <f>+'2015 Hourly Load - RC2016'!M94/'2015 Hourly Load - RC2016'!$C$7</f>
        <v>0.57131118826565686</v>
      </c>
      <c r="N94" s="20">
        <f>+'2015 Hourly Load - RC2016'!N94/'2015 Hourly Load - RC2016'!$C$7</f>
        <v>0.5903954994586107</v>
      </c>
      <c r="O94" s="20">
        <f>+'2015 Hourly Load - RC2016'!O94/'2015 Hourly Load - RC2016'!$C$7</f>
        <v>0.60361465591141306</v>
      </c>
      <c r="P94" s="20">
        <f>+'2015 Hourly Load - RC2016'!P94/'2015 Hourly Load - RC2016'!$C$7</f>
        <v>0.61584124771588222</v>
      </c>
      <c r="Q94" s="20">
        <f>+'2015 Hourly Load - RC2016'!Q94/'2015 Hourly Load - RC2016'!$C$7</f>
        <v>0.62554131132459401</v>
      </c>
      <c r="R94" s="20">
        <f>+'2015 Hourly Load - RC2016'!R94/'2015 Hourly Load - RC2016'!$C$7</f>
        <v>0.63388787768557842</v>
      </c>
      <c r="S94" s="20">
        <f>+'2015 Hourly Load - RC2016'!S94/'2015 Hourly Load - RC2016'!$C$7</f>
        <v>0.63456462630944199</v>
      </c>
      <c r="T94" s="20">
        <f>+'2015 Hourly Load - RC2016'!T94/'2015 Hourly Load - RC2016'!$C$7</f>
        <v>0.62184175218080628</v>
      </c>
      <c r="U94" s="20">
        <f>+'2015 Hourly Load - RC2016'!U94/'2015 Hourly Load - RC2016'!$C$7</f>
        <v>0.60654723328148874</v>
      </c>
      <c r="V94" s="20">
        <f>+'2015 Hourly Load - RC2016'!V94/'2015 Hourly Load - RC2016'!$C$7</f>
        <v>0.61218680514701884</v>
      </c>
      <c r="W94" s="20">
        <f>+'2015 Hourly Load - RC2016'!W94/'2015 Hourly Load - RC2016'!$C$7</f>
        <v>0.57090513909133878</v>
      </c>
      <c r="X94" s="20">
        <f>+'2015 Hourly Load - RC2016'!X94/'2015 Hourly Load - RC2016'!$C$7</f>
        <v>0.51505081933512908</v>
      </c>
      <c r="Y94" s="20">
        <f>+'2015 Hourly Load - RC2016'!Y94/'2015 Hourly Load - RC2016'!$C$7</f>
        <v>0.45030853431884399</v>
      </c>
      <c r="AA94" s="21">
        <f t="shared" si="1"/>
        <v>0.63456462630944199</v>
      </c>
    </row>
    <row r="95" spans="1:27" x14ac:dyDescent="0.2">
      <c r="A95" s="17">
        <f>IF('2015 Hourly Load - RC2016'!A95="","",+'2015 Hourly Load - RC2016'!A95)</f>
        <v>42089</v>
      </c>
      <c r="B95" s="20">
        <f>+'2015 Hourly Load - RC2016'!B95/'2015 Hourly Load - RC2016'!$C$7</f>
        <v>0.39296536759013434</v>
      </c>
      <c r="C95" s="20">
        <f>+'2015 Hourly Load - RC2016'!C95/'2015 Hourly Load - RC2016'!$C$7</f>
        <v>0.35966933529604495</v>
      </c>
      <c r="D95" s="20">
        <f>+'2015 Hourly Load - RC2016'!D95/'2015 Hourly Load - RC2016'!$C$7</f>
        <v>0.34090084012756089</v>
      </c>
      <c r="E95" s="20">
        <f>+'2015 Hourly Load - RC2016'!E95/'2015 Hourly Load - RC2016'!$C$7</f>
        <v>0.33440405333847023</v>
      </c>
      <c r="F95" s="20">
        <f>+'2015 Hourly Load - RC2016'!F95/'2015 Hourly Load - RC2016'!$C$7</f>
        <v>0.33950222630490945</v>
      </c>
      <c r="G95" s="20">
        <f>+'2015 Hourly Load - RC2016'!G95/'2015 Hourly Load - RC2016'!$C$7</f>
        <v>0.36625635523498407</v>
      </c>
      <c r="H95" s="20">
        <f>+'2015 Hourly Load - RC2016'!H95/'2015 Hourly Load - RC2016'!$C$7</f>
        <v>0.42477255291172389</v>
      </c>
      <c r="I95" s="20">
        <f>+'2015 Hourly Load - RC2016'!I95/'2015 Hourly Load - RC2016'!$C$7</f>
        <v>0.4743105521785399</v>
      </c>
      <c r="J95" s="20">
        <f>+'2015 Hourly Load - RC2016'!J95/'2015 Hourly Load - RC2016'!$C$7</f>
        <v>0.50277911095573558</v>
      </c>
      <c r="K95" s="20">
        <f>+'2015 Hourly Load - RC2016'!K95/'2015 Hourly Load - RC2016'!$C$7</f>
        <v>0.51726153150641685</v>
      </c>
      <c r="L95" s="20">
        <f>+'2015 Hourly Load - RC2016'!L95/'2015 Hourly Load - RC2016'!$C$7</f>
        <v>0.52872114153717387</v>
      </c>
      <c r="M95" s="20">
        <f>+'2015 Hourly Load - RC2016'!M95/'2015 Hourly Load - RC2016'!$C$7</f>
        <v>0.52881137468702244</v>
      </c>
      <c r="N95" s="20">
        <f>+'2015 Hourly Load - RC2016'!N95/'2015 Hourly Load - RC2016'!$C$7</f>
        <v>0.52335226912118937</v>
      </c>
      <c r="O95" s="20">
        <f>+'2015 Hourly Load - RC2016'!O95/'2015 Hourly Load - RC2016'!$C$7</f>
        <v>0.51667501603240173</v>
      </c>
      <c r="P95" s="20">
        <f>+'2015 Hourly Load - RC2016'!P95/'2015 Hourly Load - RC2016'!$C$7</f>
        <v>0.51234382483967467</v>
      </c>
      <c r="Q95" s="20">
        <f>+'2015 Hourly Load - RC2016'!Q95/'2015 Hourly Load - RC2016'!$C$7</f>
        <v>0.50990752979376563</v>
      </c>
      <c r="R95" s="20">
        <f>+'2015 Hourly Load - RC2016'!R95/'2015 Hourly Load - RC2016'!$C$7</f>
        <v>0.51428383756141693</v>
      </c>
      <c r="S95" s="20">
        <f>+'2015 Hourly Load - RC2016'!S95/'2015 Hourly Load - RC2016'!$C$7</f>
        <v>0.51730664808134108</v>
      </c>
      <c r="T95" s="20">
        <f>+'2015 Hourly Load - RC2016'!T95/'2015 Hourly Load - RC2016'!$C$7</f>
        <v>0.51577268453391689</v>
      </c>
      <c r="U95" s="20">
        <f>+'2015 Hourly Load - RC2016'!U95/'2015 Hourly Load - RC2016'!$C$7</f>
        <v>0.53034533823444663</v>
      </c>
      <c r="V95" s="20">
        <f>+'2015 Hourly Load - RC2016'!V95/'2015 Hourly Load - RC2016'!$C$7</f>
        <v>0.55182082789838505</v>
      </c>
      <c r="W95" s="20">
        <f>+'2015 Hourly Load - RC2016'!W95/'2015 Hourly Load - RC2016'!$C$7</f>
        <v>0.52457041664414372</v>
      </c>
      <c r="X95" s="20">
        <f>+'2015 Hourly Load - RC2016'!X95/'2015 Hourly Load - RC2016'!$C$7</f>
        <v>0.48157432074134265</v>
      </c>
      <c r="Y95" s="20">
        <f>+'2015 Hourly Load - RC2016'!Y95/'2015 Hourly Load - RC2016'!$C$7</f>
        <v>0.43438238337058716</v>
      </c>
      <c r="AA95" s="21">
        <f t="shared" si="1"/>
        <v>0.55182082789838505</v>
      </c>
    </row>
    <row r="96" spans="1:27" x14ac:dyDescent="0.2">
      <c r="A96" s="17">
        <f>IF('2015 Hourly Load - RC2016'!A96="","",+'2015 Hourly Load - RC2016'!A96)</f>
        <v>42090</v>
      </c>
      <c r="B96" s="20">
        <f>+'2015 Hourly Load - RC2016'!B96/'2015 Hourly Load - RC2016'!$C$7</f>
        <v>0.39152163719255872</v>
      </c>
      <c r="C96" s="20">
        <f>+'2015 Hourly Load - RC2016'!C96/'2015 Hourly Load - RC2016'!$C$7</f>
        <v>0.36612100551021132</v>
      </c>
      <c r="D96" s="20">
        <f>+'2015 Hourly Load - RC2016'!D96/'2015 Hourly Load - RC2016'!$C$7</f>
        <v>0.35299208220725736</v>
      </c>
      <c r="E96" s="20">
        <f>+'2015 Hourly Load - RC2016'!E96/'2015 Hourly Load - RC2016'!$C$7</f>
        <v>0.34992415511240899</v>
      </c>
      <c r="F96" s="20">
        <f>+'2015 Hourly Load - RC2016'!F96/'2015 Hourly Load - RC2016'!$C$7</f>
        <v>0.35592465957733294</v>
      </c>
      <c r="G96" s="20">
        <f>+'2015 Hourly Load - RC2016'!G96/'2015 Hourly Load - RC2016'!$C$7</f>
        <v>0.38222762275816513</v>
      </c>
      <c r="H96" s="20">
        <f>+'2015 Hourly Load - RC2016'!H96/'2015 Hourly Load - RC2016'!$C$7</f>
        <v>0.43772100991498086</v>
      </c>
      <c r="I96" s="20">
        <f>+'2015 Hourly Load - RC2016'!I96/'2015 Hourly Load - RC2016'!$C$7</f>
        <v>0.47683708037429745</v>
      </c>
      <c r="J96" s="20">
        <f>+'2015 Hourly Load - RC2016'!J96/'2015 Hourly Load - RC2016'!$C$7</f>
        <v>0.49619209101679657</v>
      </c>
      <c r="K96" s="20">
        <f>+'2015 Hourly Load - RC2016'!K96/'2015 Hourly Load - RC2016'!$C$7</f>
        <v>0.52335226912118937</v>
      </c>
      <c r="L96" s="20">
        <f>+'2015 Hourly Load - RC2016'!L96/'2015 Hourly Load - RC2016'!$C$7</f>
        <v>0.5366616587238402</v>
      </c>
      <c r="M96" s="20">
        <f>+'2015 Hourly Load - RC2016'!M96/'2015 Hourly Load - RC2016'!$C$7</f>
        <v>0.54320356208785514</v>
      </c>
      <c r="N96" s="20">
        <f>+'2015 Hourly Load - RC2016'!N96/'2015 Hourly Load - RC2016'!$C$7</f>
        <v>0.54622637260777918</v>
      </c>
      <c r="O96" s="20">
        <f>+'2015 Hourly Load - RC2016'!O96/'2015 Hourly Load - RC2016'!$C$7</f>
        <v>0.54870778422861244</v>
      </c>
      <c r="P96" s="20">
        <f>+'2015 Hourly Load - RC2016'!P96/'2015 Hourly Load - RC2016'!$C$7</f>
        <v>0.54839196820414282</v>
      </c>
      <c r="Q96" s="20">
        <f>+'2015 Hourly Load - RC2016'!Q96/'2015 Hourly Load - RC2016'!$C$7</f>
        <v>0.5478054527301276</v>
      </c>
      <c r="R96" s="20">
        <f>+'2015 Hourly Load - RC2016'!R96/'2015 Hourly Load - RC2016'!$C$7</f>
        <v>0.5487980173784609</v>
      </c>
      <c r="S96" s="20">
        <f>+'2015 Hourly Load - RC2016'!S96/'2015 Hourly Load - RC2016'!$C$7</f>
        <v>0.54812126875459732</v>
      </c>
      <c r="T96" s="20">
        <f>+'2015 Hourly Load - RC2016'!T96/'2015 Hourly Load - RC2016'!$C$7</f>
        <v>0.5446924090603551</v>
      </c>
      <c r="U96" s="20">
        <f>+'2015 Hourly Load - RC2016'!U96/'2015 Hourly Load - RC2016'!$C$7</f>
        <v>0.55696411743974839</v>
      </c>
      <c r="V96" s="20">
        <f>+'2015 Hourly Load - RC2016'!V96/'2015 Hourly Load - RC2016'!$C$7</f>
        <v>0.56828837774573282</v>
      </c>
      <c r="W96" s="20">
        <f>+'2015 Hourly Load - RC2016'!W96/'2015 Hourly Load - RC2016'!$C$7</f>
        <v>0.54009051841808253</v>
      </c>
      <c r="X96" s="20">
        <f>+'2015 Hourly Load - RC2016'!X96/'2015 Hourly Load - RC2016'!$C$7</f>
        <v>0.49894420208717521</v>
      </c>
      <c r="Y96" s="20">
        <f>+'2015 Hourly Load - RC2016'!Y96/'2015 Hourly Load - RC2016'!$C$7</f>
        <v>0.44886480392126826</v>
      </c>
      <c r="AA96" s="21">
        <f t="shared" si="1"/>
        <v>0.56828837774573282</v>
      </c>
    </row>
    <row r="97" spans="1:27" x14ac:dyDescent="0.2">
      <c r="A97" s="17">
        <f>IF('2015 Hourly Load - RC2016'!A97="","",+'2015 Hourly Load - RC2016'!A97)</f>
        <v>42091</v>
      </c>
      <c r="B97" s="20">
        <f>+'2015 Hourly Load - RC2016'!B97/'2015 Hourly Load - RC2016'!$C$7</f>
        <v>0.40334217982270965</v>
      </c>
      <c r="C97" s="20">
        <f>+'2015 Hourly Load - RC2016'!C97/'2015 Hourly Load - RC2016'!$C$7</f>
        <v>0.37248244257452923</v>
      </c>
      <c r="D97" s="20">
        <f>+'2015 Hourly Load - RC2016'!D97/'2015 Hourly Load - RC2016'!$C$7</f>
        <v>0.35633070875165113</v>
      </c>
      <c r="E97" s="20">
        <f>+'2015 Hourly Load - RC2016'!E97/'2015 Hourly Load - RC2016'!$C$7</f>
        <v>0.34771344294112122</v>
      </c>
      <c r="F97" s="20">
        <f>+'2015 Hourly Load - RC2016'!F97/'2015 Hourly Load - RC2016'!$C$7</f>
        <v>0.3511423026353635</v>
      </c>
      <c r="G97" s="20">
        <f>+'2015 Hourly Load - RC2016'!G97/'2015 Hourly Load - RC2016'!$C$7</f>
        <v>0.37388105639718067</v>
      </c>
      <c r="H97" s="20">
        <f>+'2015 Hourly Load - RC2016'!H97/'2015 Hourly Load - RC2016'!$C$7</f>
        <v>0.42233625786581491</v>
      </c>
      <c r="I97" s="20">
        <f>+'2015 Hourly Load - RC2016'!I97/'2015 Hourly Load - RC2016'!$C$7</f>
        <v>0.46235465982361623</v>
      </c>
      <c r="J97" s="20">
        <f>+'2015 Hourly Load - RC2016'!J97/'2015 Hourly Load - RC2016'!$C$7</f>
        <v>0.49091345175066037</v>
      </c>
      <c r="K97" s="20">
        <f>+'2015 Hourly Load - RC2016'!K97/'2015 Hourly Load - RC2016'!$C$7</f>
        <v>0.52957835646073448</v>
      </c>
      <c r="L97" s="20">
        <f>+'2015 Hourly Load - RC2016'!L97/'2015 Hourly Load - RC2016'!$C$7</f>
        <v>0.56810791144603578</v>
      </c>
      <c r="M97" s="20">
        <f>+'2015 Hourly Load - RC2016'!M97/'2015 Hourly Load - RC2016'!$C$7</f>
        <v>0.59080154863292877</v>
      </c>
      <c r="N97" s="20">
        <f>+'2015 Hourly Load - RC2016'!N97/'2015 Hourly Load - RC2016'!$C$7</f>
        <v>0.60641188355671594</v>
      </c>
      <c r="O97" s="20">
        <f>+'2015 Hourly Load - RC2016'!O97/'2015 Hourly Load - RC2016'!$C$7</f>
        <v>0.61552543169141249</v>
      </c>
      <c r="P97" s="20">
        <f>+'2015 Hourly Load - RC2016'!P97/'2015 Hourly Load - RC2016'!$C$7</f>
        <v>0.62292454997898794</v>
      </c>
      <c r="Q97" s="20">
        <f>+'2015 Hourly Load - RC2016'!Q97/'2015 Hourly Load - RC2016'!$C$7</f>
        <v>0.62752644062126051</v>
      </c>
      <c r="R97" s="20">
        <f>+'2015 Hourly Load - RC2016'!R97/'2015 Hourly Load - RC2016'!$C$7</f>
        <v>0.62671434227262413</v>
      </c>
      <c r="S97" s="20">
        <f>+'2015 Hourly Load - RC2016'!S97/'2015 Hourly Load - RC2016'!$C$7</f>
        <v>0.61696916208898822</v>
      </c>
      <c r="T97" s="20">
        <f>+'2015 Hourly Load - RC2016'!T97/'2015 Hourly Load - RC2016'!$C$7</f>
        <v>0.60262209126307975</v>
      </c>
      <c r="U97" s="20">
        <f>+'2015 Hourly Load - RC2016'!U97/'2015 Hourly Load - RC2016'!$C$7</f>
        <v>0.60275744098785256</v>
      </c>
      <c r="V97" s="20">
        <f>+'2015 Hourly Load - RC2016'!V97/'2015 Hourly Load - RC2016'!$C$7</f>
        <v>0.60871282887785227</v>
      </c>
      <c r="W97" s="20">
        <f>+'2015 Hourly Load - RC2016'!W97/'2015 Hourly Load - RC2016'!$C$7</f>
        <v>0.58186846679792914</v>
      </c>
      <c r="X97" s="20">
        <f>+'2015 Hourly Load - RC2016'!X97/'2015 Hourly Load - RC2016'!$C$7</f>
        <v>0.54730917040596094</v>
      </c>
      <c r="Y97" s="20">
        <f>+'2015 Hourly Load - RC2016'!Y97/'2015 Hourly Load - RC2016'!$C$7</f>
        <v>0.5011097976835388</v>
      </c>
      <c r="AA97" s="21">
        <f t="shared" si="1"/>
        <v>0.62752644062126051</v>
      </c>
    </row>
    <row r="98" spans="1:27" x14ac:dyDescent="0.2">
      <c r="A98" s="17">
        <f>IF('2015 Hourly Load - RC2016'!A98="","",+'2015 Hourly Load - RC2016'!A98)</f>
        <v>42092</v>
      </c>
      <c r="B98" s="20">
        <f>+'2015 Hourly Load - RC2016'!B98/'2015 Hourly Load - RC2016'!$C$7</f>
        <v>0.45635415535869223</v>
      </c>
      <c r="C98" s="20">
        <f>+'2015 Hourly Load - RC2016'!C98/'2015 Hourly Load - RC2016'!$C$7</f>
        <v>0.42526883523589054</v>
      </c>
      <c r="D98" s="20">
        <f>+'2015 Hourly Load - RC2016'!D98/'2015 Hourly Load - RC2016'!$C$7</f>
        <v>0.40501149309490658</v>
      </c>
      <c r="E98" s="20">
        <f>+'2015 Hourly Load - RC2016'!E98/'2015 Hourly Load - RC2016'!$C$7</f>
        <v>0.39449933113755858</v>
      </c>
      <c r="F98" s="20">
        <f>+'2015 Hourly Load - RC2016'!F98/'2015 Hourly Load - RC2016'!$C$7</f>
        <v>0.39228861896627082</v>
      </c>
      <c r="G98" s="20">
        <f>+'2015 Hourly Load - RC2016'!G98/'2015 Hourly Load - RC2016'!$C$7</f>
        <v>0.39968773725384626</v>
      </c>
      <c r="H98" s="20">
        <f>+'2015 Hourly Load - RC2016'!H98/'2015 Hourly Load - RC2016'!$C$7</f>
        <v>0.41922321419604236</v>
      </c>
      <c r="I98" s="20">
        <f>+'2015 Hourly Load - RC2016'!I98/'2015 Hourly Load - RC2016'!$C$7</f>
        <v>0.44760153982338957</v>
      </c>
      <c r="J98" s="20">
        <f>+'2015 Hourly Load - RC2016'!J98/'2015 Hourly Load - RC2016'!$C$7</f>
        <v>0.48983065395247866</v>
      </c>
      <c r="K98" s="20">
        <f>+'2015 Hourly Load - RC2016'!K98/'2015 Hourly Load - RC2016'!$C$7</f>
        <v>0.54721893725611248</v>
      </c>
      <c r="L98" s="20">
        <f>+'2015 Hourly Load - RC2016'!L98/'2015 Hourly Load - RC2016'!$C$7</f>
        <v>0.59621553762383761</v>
      </c>
      <c r="M98" s="20">
        <f>+'2015 Hourly Load - RC2016'!M98/'2015 Hourly Load - RC2016'!$C$7</f>
        <v>0.62978226936747261</v>
      </c>
      <c r="N98" s="20">
        <f>+'2015 Hourly Load - RC2016'!N98/'2015 Hourly Load - RC2016'!$C$7</f>
        <v>0.6444451562178507</v>
      </c>
      <c r="O98" s="20">
        <f>+'2015 Hourly Load - RC2016'!O98/'2015 Hourly Load - RC2016'!$C$7</f>
        <v>0.65225032367974434</v>
      </c>
      <c r="P98" s="20">
        <f>+'2015 Hourly Load - RC2016'!P98/'2015 Hourly Load - RC2016'!$C$7</f>
        <v>0.65062612698247169</v>
      </c>
      <c r="Q98" s="20">
        <f>+'2015 Hourly Load - RC2016'!Q98/'2015 Hourly Load - RC2016'!$C$7</f>
        <v>0.64273072637072959</v>
      </c>
      <c r="R98" s="20">
        <f>+'2015 Hourly Load - RC2016'!R98/'2015 Hourly Load - RC2016'!$C$7</f>
        <v>0.63235391413815423</v>
      </c>
      <c r="S98" s="20">
        <f>+'2015 Hourly Load - RC2016'!S98/'2015 Hourly Load - RC2016'!$C$7</f>
        <v>0.62148081958141232</v>
      </c>
      <c r="T98" s="20">
        <f>+'2015 Hourly Load - RC2016'!T98/'2015 Hourly Load - RC2016'!$C$7</f>
        <v>0.60442675426004944</v>
      </c>
      <c r="U98" s="20">
        <f>+'2015 Hourly Load - RC2016'!U98/'2015 Hourly Load - RC2016'!$C$7</f>
        <v>0.59955416416823148</v>
      </c>
      <c r="V98" s="20">
        <f>+'2015 Hourly Load - RC2016'!V98/'2015 Hourly Load - RC2016'!$C$7</f>
        <v>0.58741780551361067</v>
      </c>
      <c r="W98" s="20">
        <f>+'2015 Hourly Load - RC2016'!W98/'2015 Hourly Load - RC2016'!$C$7</f>
        <v>0.55015151462618817</v>
      </c>
      <c r="X98" s="20">
        <f>+'2015 Hourly Load - RC2016'!X98/'2015 Hourly Load - RC2016'!$C$7</f>
        <v>0.51509593591005332</v>
      </c>
      <c r="Y98" s="20">
        <f>+'2015 Hourly Load - RC2016'!Y98/'2015 Hourly Load - RC2016'!$C$7</f>
        <v>0.46975377811119168</v>
      </c>
      <c r="AA98" s="21">
        <f t="shared" si="1"/>
        <v>0.65225032367974434</v>
      </c>
    </row>
    <row r="99" spans="1:27" x14ac:dyDescent="0.2">
      <c r="A99" s="17">
        <f>IF('2015 Hourly Load - RC2016'!A99="","",+'2015 Hourly Load - RC2016'!A99)</f>
        <v>42093</v>
      </c>
      <c r="B99" s="20">
        <f>+'2015 Hourly Load - RC2016'!B99/'2015 Hourly Load - RC2016'!$C$7</f>
        <v>0.42400557113801179</v>
      </c>
      <c r="C99" s="20">
        <f>+'2015 Hourly Load - RC2016'!C99/'2015 Hourly Load - RC2016'!$C$7</f>
        <v>0.39152163719255872</v>
      </c>
      <c r="D99" s="20">
        <f>+'2015 Hourly Load - RC2016'!D99/'2015 Hourly Load - RC2016'!$C$7</f>
        <v>0.36869265028089299</v>
      </c>
      <c r="E99" s="20">
        <f>+'2015 Hourly Load - RC2016'!E99/'2015 Hourly Load - RC2016'!$C$7</f>
        <v>0.35736838997490866</v>
      </c>
      <c r="F99" s="20">
        <f>+'2015 Hourly Load - RC2016'!F99/'2015 Hourly Load - RC2016'!$C$7</f>
        <v>0.35321766508187857</v>
      </c>
      <c r="G99" s="20">
        <f>+'2015 Hourly Load - RC2016'!G99/'2015 Hourly Load - RC2016'!$C$7</f>
        <v>0.35754885627460564</v>
      </c>
      <c r="H99" s="20">
        <f>+'2015 Hourly Load - RC2016'!H99/'2015 Hourly Load - RC2016'!$C$7</f>
        <v>0.37482850447058969</v>
      </c>
      <c r="I99" s="20">
        <f>+'2015 Hourly Load - RC2016'!I99/'2015 Hourly Load - RC2016'!$C$7</f>
        <v>0.39630399413452816</v>
      </c>
      <c r="J99" s="20">
        <f>+'2015 Hourly Load - RC2016'!J99/'2015 Hourly Load - RC2016'!$C$7</f>
        <v>0.43560053089354162</v>
      </c>
      <c r="K99" s="20">
        <f>+'2015 Hourly Load - RC2016'!K99/'2015 Hourly Load - RC2016'!$C$7</f>
        <v>0.48649202740808489</v>
      </c>
      <c r="L99" s="20">
        <f>+'2015 Hourly Load - RC2016'!L99/'2015 Hourly Load - RC2016'!$C$7</f>
        <v>0.52159272269914392</v>
      </c>
      <c r="M99" s="20">
        <f>+'2015 Hourly Load - RC2016'!M99/'2015 Hourly Load - RC2016'!$C$7</f>
        <v>0.53918818691959769</v>
      </c>
      <c r="N99" s="20">
        <f>+'2015 Hourly Load - RC2016'!N99/'2015 Hourly Load - RC2016'!$C$7</f>
        <v>0.54717382068118825</v>
      </c>
      <c r="O99" s="20">
        <f>+'2015 Hourly Load - RC2016'!O99/'2015 Hourly Load - RC2016'!$C$7</f>
        <v>0.5531743251461122</v>
      </c>
      <c r="P99" s="20">
        <f>+'2015 Hourly Load - RC2016'!P99/'2015 Hourly Load - RC2016'!$C$7</f>
        <v>0.55885901358656653</v>
      </c>
      <c r="Q99" s="20">
        <f>+'2015 Hourly Load - RC2016'!Q99/'2015 Hourly Load - RC2016'!$C$7</f>
        <v>0.56364137052853602</v>
      </c>
      <c r="R99" s="20">
        <f>+'2015 Hourly Load - RC2016'!R99/'2015 Hourly Load - RC2016'!$C$7</f>
        <v>0.56846884404542974</v>
      </c>
      <c r="S99" s="20">
        <f>+'2015 Hourly Load - RC2016'!S99/'2015 Hourly Load - RC2016'!$C$7</f>
        <v>0.56738604624724798</v>
      </c>
      <c r="T99" s="20">
        <f>+'2015 Hourly Load - RC2016'!T99/'2015 Hourly Load - RC2016'!$C$7</f>
        <v>0.55588131964156662</v>
      </c>
      <c r="U99" s="20">
        <f>+'2015 Hourly Load - RC2016'!U99/'2015 Hourly Load - RC2016'!$C$7</f>
        <v>0.54776033615520336</v>
      </c>
      <c r="V99" s="20">
        <f>+'2015 Hourly Load - RC2016'!V99/'2015 Hourly Load - RC2016'!$C$7</f>
        <v>0.5629195053297481</v>
      </c>
      <c r="W99" s="20">
        <f>+'2015 Hourly Load - RC2016'!W99/'2015 Hourly Load - RC2016'!$C$7</f>
        <v>0.52804439291331029</v>
      </c>
      <c r="X99" s="20">
        <f>+'2015 Hourly Load - RC2016'!X99/'2015 Hourly Load - RC2016'!$C$7</f>
        <v>0.48125850471687293</v>
      </c>
      <c r="Y99" s="20">
        <f>+'2015 Hourly Load - RC2016'!Y99/'2015 Hourly Load - RC2016'!$C$7</f>
        <v>0.42355440538876943</v>
      </c>
      <c r="AA99" s="21">
        <f t="shared" si="1"/>
        <v>0.56846884404542974</v>
      </c>
    </row>
    <row r="100" spans="1:27" x14ac:dyDescent="0.2">
      <c r="A100" s="17">
        <f>IF('2015 Hourly Load - RC2016'!A100="","",+'2015 Hourly Load - RC2016'!A100)</f>
        <v>42094</v>
      </c>
      <c r="B100" s="20">
        <f>+'2015 Hourly Load - RC2016'!B100/'2015 Hourly Load - RC2016'!$C$7</f>
        <v>0.37473827132074128</v>
      </c>
      <c r="C100" s="20">
        <f>+'2015 Hourly Load - RC2016'!C100/'2015 Hourly Load - RC2016'!$C$7</f>
        <v>0.34857065786468178</v>
      </c>
      <c r="D100" s="20">
        <f>+'2015 Hourly Load - RC2016'!D100/'2015 Hourly Load - RC2016'!$C$7</f>
        <v>0.33169705884301587</v>
      </c>
      <c r="E100" s="20">
        <f>+'2015 Hourly Load - RC2016'!E100/'2015 Hourly Load - RC2016'!$C$7</f>
        <v>0.32623795327718275</v>
      </c>
      <c r="F100" s="20">
        <f>+'2015 Hourly Load - RC2016'!F100/'2015 Hourly Load - RC2016'!$C$7</f>
        <v>0.33255427376657642</v>
      </c>
      <c r="G100" s="20">
        <f>+'2015 Hourly Load - RC2016'!G100/'2015 Hourly Load - RC2016'!$C$7</f>
        <v>0.36810613480687787</v>
      </c>
      <c r="H100" s="20">
        <f>+'2015 Hourly Load - RC2016'!H100/'2015 Hourly Load - RC2016'!$C$7</f>
        <v>0.43176562202498114</v>
      </c>
      <c r="I100" s="20">
        <f>+'2015 Hourly Load - RC2016'!I100/'2015 Hourly Load - RC2016'!$C$7</f>
        <v>0.47205472343232791</v>
      </c>
      <c r="J100" s="20">
        <f>+'2015 Hourly Load - RC2016'!J100/'2015 Hourly Load - RC2016'!$C$7</f>
        <v>0.48563481248452428</v>
      </c>
      <c r="K100" s="20">
        <f>+'2015 Hourly Load - RC2016'!K100/'2015 Hourly Load - RC2016'!$C$7</f>
        <v>0.50444842422793257</v>
      </c>
      <c r="L100" s="20">
        <f>+'2015 Hourly Load - RC2016'!L100/'2015 Hourly Load - RC2016'!$C$7</f>
        <v>0.52384855144535603</v>
      </c>
      <c r="M100" s="20">
        <f>+'2015 Hourly Load - RC2016'!M100/'2015 Hourly Load - RC2016'!$C$7</f>
        <v>0.53932353664437038</v>
      </c>
      <c r="N100" s="20">
        <f>+'2015 Hourly Load - RC2016'!N100/'2015 Hourly Load - RC2016'!$C$7</f>
        <v>0.55037709750080932</v>
      </c>
      <c r="O100" s="20">
        <f>+'2015 Hourly Load - RC2016'!O100/'2015 Hourly Load - RC2016'!$C$7</f>
        <v>0.56350602080376333</v>
      </c>
      <c r="P100" s="20">
        <f>+'2015 Hourly Load - RC2016'!P100/'2015 Hourly Load - RC2016'!$C$7</f>
        <v>0.57505586398436892</v>
      </c>
      <c r="Q100" s="20">
        <f>+'2015 Hourly Load - RC2016'!Q100/'2015 Hourly Load - RC2016'!$C$7</f>
        <v>0.58466569444323202</v>
      </c>
      <c r="R100" s="20">
        <f>+'2015 Hourly Load - RC2016'!R100/'2015 Hourly Load - RC2016'!$C$7</f>
        <v>0.58917735193565612</v>
      </c>
      <c r="S100" s="20">
        <f>+'2015 Hourly Load - RC2016'!S100/'2015 Hourly Load - RC2016'!$C$7</f>
        <v>0.58430476184383817</v>
      </c>
      <c r="T100" s="20">
        <f>+'2015 Hourly Load - RC2016'!T100/'2015 Hourly Load - RC2016'!$C$7</f>
        <v>0.57866518997830807</v>
      </c>
      <c r="U100" s="20">
        <f>+'2015 Hourly Load - RC2016'!U100/'2015 Hourly Load - RC2016'!$C$7</f>
        <v>0.58561314251664109</v>
      </c>
      <c r="V100" s="20">
        <f>+'2015 Hourly Load - RC2016'!V100/'2015 Hourly Load - RC2016'!$C$7</f>
        <v>0.59829090007035268</v>
      </c>
      <c r="W100" s="20">
        <f>+'2015 Hourly Load - RC2016'!W100/'2015 Hourly Load - RC2016'!$C$7</f>
        <v>0.55940041248565742</v>
      </c>
      <c r="X100" s="20">
        <f>+'2015 Hourly Load - RC2016'!X100/'2015 Hourly Load - RC2016'!$C$7</f>
        <v>0.50837356624634145</v>
      </c>
      <c r="Y100" s="20">
        <f>+'2015 Hourly Load - RC2016'!Y100/'2015 Hourly Load - RC2016'!$C$7</f>
        <v>0.44584199340134417</v>
      </c>
      <c r="AA100" s="21">
        <f t="shared" si="1"/>
        <v>0.59829090007035268</v>
      </c>
    </row>
    <row r="101" spans="1:27" x14ac:dyDescent="0.2">
      <c r="A101" s="17">
        <f>IF('2015 Hourly Load - RC2016'!A101="","",+'2015 Hourly Load - RC2016'!A101)</f>
        <v>42095</v>
      </c>
      <c r="B101" s="20">
        <f>+'2015 Hourly Load - RC2016'!B101/'2015 Hourly Load - RC2016'!$C$7</f>
        <v>0.39264955156566467</v>
      </c>
      <c r="C101" s="20">
        <f>+'2015 Hourly Load - RC2016'!C101/'2015 Hourly Load - RC2016'!$C$7</f>
        <v>0.36106794911869644</v>
      </c>
      <c r="D101" s="20">
        <f>+'2015 Hourly Load - RC2016'!D101/'2015 Hourly Load - RC2016'!$C$7</f>
        <v>0.34496133187074252</v>
      </c>
      <c r="E101" s="20">
        <f>+'2015 Hourly Load - RC2016'!E101/'2015 Hourly Load - RC2016'!$C$7</f>
        <v>0.33837431193180345</v>
      </c>
      <c r="F101" s="20">
        <f>+'2015 Hourly Load - RC2016'!F101/'2015 Hourly Load - RC2016'!$C$7</f>
        <v>0.3428859694242275</v>
      </c>
      <c r="G101" s="20">
        <f>+'2015 Hourly Load - RC2016'!G101/'2015 Hourly Load - RC2016'!$C$7</f>
        <v>0.37239220942468071</v>
      </c>
      <c r="H101" s="20">
        <f>+'2015 Hourly Load - RC2016'!H101/'2015 Hourly Load - RC2016'!$C$7</f>
        <v>0.4416461519333898</v>
      </c>
      <c r="I101" s="20">
        <f>+'2015 Hourly Load - RC2016'!I101/'2015 Hourly Load - RC2016'!$C$7</f>
        <v>0.4836947997627819</v>
      </c>
      <c r="J101" s="20">
        <f>+'2015 Hourly Load - RC2016'!J101/'2015 Hourly Load - RC2016'!$C$7</f>
        <v>0.498718619212554</v>
      </c>
      <c r="K101" s="20">
        <f>+'2015 Hourly Load - RC2016'!K101/'2015 Hourly Load - RC2016'!$C$7</f>
        <v>0.51911131107831066</v>
      </c>
      <c r="L101" s="20">
        <f>+'2015 Hourly Load - RC2016'!L101/'2015 Hourly Load - RC2016'!$C$7</f>
        <v>0.53887237089512796</v>
      </c>
      <c r="M101" s="20">
        <f>+'2015 Hourly Load - RC2016'!M101/'2015 Hourly Load - RC2016'!$C$7</f>
        <v>0.55588131964156662</v>
      </c>
      <c r="N101" s="20">
        <f>+'2015 Hourly Load - RC2016'!N101/'2015 Hourly Load - RC2016'!$C$7</f>
        <v>0.56950652526868728</v>
      </c>
      <c r="O101" s="20">
        <f>+'2015 Hourly Load - RC2016'!O101/'2015 Hourly Load - RC2016'!$C$7</f>
        <v>0.58710198948914105</v>
      </c>
      <c r="P101" s="20">
        <f>+'2015 Hourly Load - RC2016'!P101/'2015 Hourly Load - RC2016'!$C$7</f>
        <v>0.60826166312860985</v>
      </c>
      <c r="Q101" s="20">
        <f>+'2015 Hourly Load - RC2016'!Q101/'2015 Hourly Load - RC2016'!$C$7</f>
        <v>0.63199298153876038</v>
      </c>
      <c r="R101" s="20">
        <f>+'2015 Hourly Load - RC2016'!R101/'2015 Hourly Load - RC2016'!$C$7</f>
        <v>0.65355870435254726</v>
      </c>
      <c r="S101" s="20">
        <f>+'2015 Hourly Load - RC2016'!S101/'2015 Hourly Load - RC2016'!$C$7</f>
        <v>0.66127363866459232</v>
      </c>
      <c r="T101" s="20">
        <f>+'2015 Hourly Load - RC2016'!T101/'2015 Hourly Load - RC2016'!$C$7</f>
        <v>0.64954332918428992</v>
      </c>
      <c r="U101" s="20">
        <f>+'2015 Hourly Load - RC2016'!U101/'2015 Hourly Load - RC2016'!$C$7</f>
        <v>0.6286543549943665</v>
      </c>
      <c r="V101" s="20">
        <f>+'2015 Hourly Load - RC2016'!V101/'2015 Hourly Load - RC2016'!$C$7</f>
        <v>0.63357206166110869</v>
      </c>
      <c r="W101" s="20">
        <f>+'2015 Hourly Load - RC2016'!W101/'2015 Hourly Load - RC2016'!$C$7</f>
        <v>0.591974579580959</v>
      </c>
      <c r="X101" s="20">
        <f>+'2015 Hourly Load - RC2016'!X101/'2015 Hourly Load - RC2016'!$C$7</f>
        <v>0.53034533823444663</v>
      </c>
      <c r="Y101" s="20">
        <f>+'2015 Hourly Load - RC2016'!Y101/'2015 Hourly Load - RC2016'!$C$7</f>
        <v>0.46289605872270706</v>
      </c>
      <c r="AA101" s="21">
        <f t="shared" si="1"/>
        <v>0.66127363866459232</v>
      </c>
    </row>
    <row r="102" spans="1:27" x14ac:dyDescent="0.2">
      <c r="A102" s="17">
        <f>IF('2015 Hourly Load - RC2016'!A102="","",+'2015 Hourly Load - RC2016'!A102)</f>
        <v>42096</v>
      </c>
      <c r="B102" s="20">
        <f>+'2015 Hourly Load - RC2016'!B102/'2015 Hourly Load - RC2016'!$C$7</f>
        <v>0.40586870801846719</v>
      </c>
      <c r="C102" s="20">
        <f>+'2015 Hourly Load - RC2016'!C102/'2015 Hourly Load - RC2016'!$C$7</f>
        <v>0.37063266300263537</v>
      </c>
      <c r="D102" s="20">
        <f>+'2015 Hourly Load - RC2016'!D102/'2015 Hourly Load - RC2016'!$C$7</f>
        <v>0.35145811865983312</v>
      </c>
      <c r="E102" s="20">
        <f>+'2015 Hourly Load - RC2016'!E102/'2015 Hourly Load - RC2016'!$C$7</f>
        <v>0.34157758875142447</v>
      </c>
      <c r="F102" s="20">
        <f>+'2015 Hourly Load - RC2016'!F102/'2015 Hourly Load - RC2016'!$C$7</f>
        <v>0.34414923352210619</v>
      </c>
      <c r="G102" s="20">
        <f>+'2015 Hourly Load - RC2016'!G102/'2015 Hourly Load - RC2016'!$C$7</f>
        <v>0.37374570667240797</v>
      </c>
      <c r="H102" s="20">
        <f>+'2015 Hourly Load - RC2016'!H102/'2015 Hourly Load - RC2016'!$C$7</f>
        <v>0.43726984416573855</v>
      </c>
      <c r="I102" s="20">
        <f>+'2015 Hourly Load - RC2016'!I102/'2015 Hourly Load - RC2016'!$C$7</f>
        <v>0.47273147205619154</v>
      </c>
      <c r="J102" s="20">
        <f>+'2015 Hourly Load - RC2016'!J102/'2015 Hourly Load - RC2016'!$C$7</f>
        <v>0.48910878875369079</v>
      </c>
      <c r="K102" s="20">
        <f>+'2015 Hourly Load - RC2016'!K102/'2015 Hourly Load - RC2016'!$C$7</f>
        <v>0.51965270997740165</v>
      </c>
      <c r="L102" s="20">
        <f>+'2015 Hourly Load - RC2016'!L102/'2015 Hourly Load - RC2016'!$C$7</f>
        <v>0.5452789245343701</v>
      </c>
      <c r="M102" s="20">
        <f>+'2015 Hourly Load - RC2016'!M102/'2015 Hourly Load - RC2016'!$C$7</f>
        <v>0.56842372747050551</v>
      </c>
      <c r="N102" s="20">
        <f>+'2015 Hourly Load - RC2016'!N102/'2015 Hourly Load - RC2016'!$C$7</f>
        <v>0.58416941211906537</v>
      </c>
      <c r="O102" s="20">
        <f>+'2015 Hourly Load - RC2016'!O102/'2015 Hourly Load - RC2016'!$C$7</f>
        <v>0.60352442276156459</v>
      </c>
      <c r="P102" s="20">
        <f>+'2015 Hourly Load - RC2016'!P102/'2015 Hourly Load - RC2016'!$C$7</f>
        <v>0.63285019646232088</v>
      </c>
      <c r="Q102" s="20">
        <f>+'2015 Hourly Load - RC2016'!Q102/'2015 Hourly Load - RC2016'!$C$7</f>
        <v>0.65906292649330456</v>
      </c>
      <c r="R102" s="20">
        <f>+'2015 Hourly Load - RC2016'!R102/'2015 Hourly Load - RC2016'!$C$7</f>
        <v>0.67873375316027351</v>
      </c>
      <c r="S102" s="20">
        <f>+'2015 Hourly Load - RC2016'!S102/'2015 Hourly Load - RC2016'!$C$7</f>
        <v>0.68694496979648523</v>
      </c>
      <c r="T102" s="20">
        <f>+'2015 Hourly Load - RC2016'!T102/'2015 Hourly Load - RC2016'!$C$7</f>
        <v>0.67146998459747065</v>
      </c>
      <c r="U102" s="20">
        <f>+'2015 Hourly Load - RC2016'!U102/'2015 Hourly Load - RC2016'!$C$7</f>
        <v>0.65035542753292619</v>
      </c>
      <c r="V102" s="20">
        <f>+'2015 Hourly Load - RC2016'!V102/'2015 Hourly Load - RC2016'!$C$7</f>
        <v>0.65468661872565326</v>
      </c>
      <c r="W102" s="20">
        <f>+'2015 Hourly Load - RC2016'!W102/'2015 Hourly Load - RC2016'!$C$7</f>
        <v>0.61290867034580665</v>
      </c>
      <c r="X102" s="20">
        <f>+'2015 Hourly Load - RC2016'!X102/'2015 Hourly Load - RC2016'!$C$7</f>
        <v>0.55055756380050624</v>
      </c>
      <c r="Y102" s="20">
        <f>+'2015 Hourly Load - RC2016'!Y102/'2015 Hourly Load - RC2016'!$C$7</f>
        <v>0.48252176881475167</v>
      </c>
      <c r="AA102" s="21">
        <f t="shared" si="1"/>
        <v>0.68694496979648523</v>
      </c>
    </row>
    <row r="103" spans="1:27" x14ac:dyDescent="0.2">
      <c r="A103" s="17">
        <f>IF('2015 Hourly Load - RC2016'!A103="","",+'2015 Hourly Load - RC2016'!A103)</f>
        <v>42097</v>
      </c>
      <c r="B103" s="20">
        <f>+'2015 Hourly Load - RC2016'!B103/'2015 Hourly Load - RC2016'!$C$7</f>
        <v>0.42296788991475431</v>
      </c>
      <c r="C103" s="20">
        <f>+'2015 Hourly Load - RC2016'!C103/'2015 Hourly Load - RC2016'!$C$7</f>
        <v>0.38525043327808922</v>
      </c>
      <c r="D103" s="20">
        <f>+'2015 Hourly Load - RC2016'!D103/'2015 Hourly Load - RC2016'!$C$7</f>
        <v>0.36386517676399932</v>
      </c>
      <c r="E103" s="20">
        <f>+'2015 Hourly Load - RC2016'!E103/'2015 Hourly Load - RC2016'!$C$7</f>
        <v>0.35502232807884815</v>
      </c>
      <c r="F103" s="20">
        <f>+'2015 Hourly Load - RC2016'!F103/'2015 Hourly Load - RC2016'!$C$7</f>
        <v>0.35696234080059053</v>
      </c>
      <c r="G103" s="20">
        <f>+'2015 Hourly Load - RC2016'!G103/'2015 Hourly Load - RC2016'!$C$7</f>
        <v>0.38678439682551341</v>
      </c>
      <c r="H103" s="20">
        <f>+'2015 Hourly Load - RC2016'!H103/'2015 Hourly Load - RC2016'!$C$7</f>
        <v>0.44493966190285944</v>
      </c>
      <c r="I103" s="20">
        <f>+'2015 Hourly Load - RC2016'!I103/'2015 Hourly Load - RC2016'!$C$7</f>
        <v>0.47949895829482758</v>
      </c>
      <c r="J103" s="20">
        <f>+'2015 Hourly Load - RC2016'!J103/'2015 Hourly Load - RC2016'!$C$7</f>
        <v>0.50259864465603876</v>
      </c>
      <c r="K103" s="20">
        <f>+'2015 Hourly Load - RC2016'!K103/'2015 Hourly Load - RC2016'!$C$7</f>
        <v>0.53729329077277965</v>
      </c>
      <c r="L103" s="20">
        <f>+'2015 Hourly Load - RC2016'!L103/'2015 Hourly Load - RC2016'!$C$7</f>
        <v>0.56991257444300547</v>
      </c>
      <c r="M103" s="20">
        <f>+'2015 Hourly Load - RC2016'!M103/'2015 Hourly Load - RC2016'!$C$7</f>
        <v>0.59684716967277707</v>
      </c>
      <c r="N103" s="20">
        <f>+'2015 Hourly Load - RC2016'!N103/'2015 Hourly Load - RC2016'!$C$7</f>
        <v>0.62093942068232144</v>
      </c>
      <c r="O103" s="20">
        <f>+'2015 Hourly Load - RC2016'!O103/'2015 Hourly Load - RC2016'!$C$7</f>
        <v>0.64390375731875982</v>
      </c>
      <c r="P103" s="20">
        <f>+'2015 Hourly Load - RC2016'!P103/'2015 Hourly Load - RC2016'!$C$7</f>
        <v>0.67530489346603118</v>
      </c>
      <c r="Q103" s="20">
        <f>+'2015 Hourly Load - RC2016'!Q103/'2015 Hourly Load - RC2016'!$C$7</f>
        <v>0.69592316820640909</v>
      </c>
      <c r="R103" s="20">
        <f>+'2015 Hourly Load - RC2016'!R103/'2015 Hourly Load - RC2016'!$C$7</f>
        <v>0.71040558875709026</v>
      </c>
      <c r="S103" s="20">
        <f>+'2015 Hourly Load - RC2016'!S103/'2015 Hourly Load - RC2016'!$C$7</f>
        <v>0.70463066716678746</v>
      </c>
      <c r="T103" s="20">
        <f>+'2015 Hourly Load - RC2016'!T103/'2015 Hourly Load - RC2016'!$C$7</f>
        <v>0.68847893334390942</v>
      </c>
      <c r="U103" s="20">
        <f>+'2015 Hourly Load - RC2016'!U103/'2015 Hourly Load - RC2016'!$C$7</f>
        <v>0.66483784808360735</v>
      </c>
      <c r="V103" s="20">
        <f>+'2015 Hourly Load - RC2016'!V103/'2015 Hourly Load - RC2016'!$C$7</f>
        <v>0.67719978961284921</v>
      </c>
      <c r="W103" s="20">
        <f>+'2015 Hourly Load - RC2016'!W103/'2015 Hourly Load - RC2016'!$C$7</f>
        <v>0.63393299426050265</v>
      </c>
      <c r="X103" s="20">
        <f>+'2015 Hourly Load - RC2016'!X103/'2015 Hourly Load - RC2016'!$C$7</f>
        <v>0.57045397334209635</v>
      </c>
      <c r="Y103" s="20">
        <f>+'2015 Hourly Load - RC2016'!Y103/'2015 Hourly Load - RC2016'!$C$7</f>
        <v>0.50115491425846304</v>
      </c>
      <c r="AA103" s="21">
        <f t="shared" si="1"/>
        <v>0.71040558875709026</v>
      </c>
    </row>
    <row r="104" spans="1:27" x14ac:dyDescent="0.2">
      <c r="A104" s="17">
        <f>IF('2015 Hourly Load - RC2016'!A104="","",+'2015 Hourly Load - RC2016'!A104)</f>
        <v>42098</v>
      </c>
      <c r="B104" s="20">
        <f>+'2015 Hourly Load - RC2016'!B104/'2015 Hourly Load - RC2016'!$C$7</f>
        <v>0.44020242153581413</v>
      </c>
      <c r="C104" s="20">
        <f>+'2015 Hourly Load - RC2016'!C104/'2015 Hourly Load - RC2016'!$C$7</f>
        <v>0.40225938202452793</v>
      </c>
      <c r="D104" s="20">
        <f>+'2015 Hourly Load - RC2016'!D104/'2015 Hourly Load - RC2016'!$C$7</f>
        <v>0.37875364648899862</v>
      </c>
      <c r="E104" s="20">
        <f>+'2015 Hourly Load - RC2016'!E104/'2015 Hourly Load - RC2016'!$C$7</f>
        <v>0.36720380330839303</v>
      </c>
      <c r="F104" s="20">
        <f>+'2015 Hourly Load - RC2016'!F104/'2015 Hourly Load - RC2016'!$C$7</f>
        <v>0.36589542263559011</v>
      </c>
      <c r="G104" s="20">
        <f>+'2015 Hourly Load - RC2016'!G104/'2015 Hourly Load - RC2016'!$C$7</f>
        <v>0.39170210349225559</v>
      </c>
      <c r="H104" s="20">
        <f>+'2015 Hourly Load - RC2016'!H104/'2015 Hourly Load - RC2016'!$C$7</f>
        <v>0.45414344318740446</v>
      </c>
      <c r="I104" s="20">
        <f>+'2015 Hourly Load - RC2016'!I104/'2015 Hourly Load - RC2016'!$C$7</f>
        <v>0.48703342630717578</v>
      </c>
      <c r="J104" s="20">
        <f>+'2015 Hourly Load - RC2016'!J104/'2015 Hourly Load - RC2016'!$C$7</f>
        <v>0.51234382483967467</v>
      </c>
      <c r="K104" s="20">
        <f>+'2015 Hourly Load - RC2016'!K104/'2015 Hourly Load - RC2016'!$C$7</f>
        <v>0.55227199364762736</v>
      </c>
      <c r="L104" s="20">
        <f>+'2015 Hourly Load - RC2016'!L104/'2015 Hourly Load - RC2016'!$C$7</f>
        <v>0.59044061603353493</v>
      </c>
      <c r="M104" s="20">
        <f>+'2015 Hourly Load - RC2016'!M104/'2015 Hourly Load - RC2016'!$C$7</f>
        <v>0.62166128588110925</v>
      </c>
      <c r="N104" s="20">
        <f>+'2015 Hourly Load - RC2016'!N104/'2015 Hourly Load - RC2016'!$C$7</f>
        <v>0.6455730705909567</v>
      </c>
      <c r="O104" s="20">
        <f>+'2015 Hourly Load - RC2016'!O104/'2015 Hourly Load - RC2016'!$C$7</f>
        <v>0.67002625419989503</v>
      </c>
      <c r="P104" s="20">
        <f>+'2015 Hourly Load - RC2016'!P104/'2015 Hourly Load - RC2016'!$C$7</f>
        <v>0.69348687316050006</v>
      </c>
      <c r="Q104" s="20">
        <f>+'2015 Hourly Load - RC2016'!Q104/'2015 Hourly Load - RC2016'!$C$7</f>
        <v>0.71387956502625682</v>
      </c>
      <c r="R104" s="20">
        <f>+'2015 Hourly Load - RC2016'!R104/'2015 Hourly Load - RC2016'!$C$7</f>
        <v>0.73030199829868025</v>
      </c>
      <c r="S104" s="20">
        <f>+'2015 Hourly Load - RC2016'!S104/'2015 Hourly Load - RC2016'!$C$7</f>
        <v>0.72876803475125607</v>
      </c>
      <c r="T104" s="20">
        <f>+'2015 Hourly Load - RC2016'!T104/'2015 Hourly Load - RC2016'!$C$7</f>
        <v>0.70869115890996914</v>
      </c>
      <c r="U104" s="20">
        <f>+'2015 Hourly Load - RC2016'!U104/'2015 Hourly Load - RC2016'!$C$7</f>
        <v>0.67372581334368276</v>
      </c>
      <c r="V104" s="20">
        <f>+'2015 Hourly Load - RC2016'!V104/'2015 Hourly Load - RC2016'!$C$7</f>
        <v>0.66628157848118308</v>
      </c>
      <c r="W104" s="20">
        <f>+'2015 Hourly Load - RC2016'!W104/'2015 Hourly Load - RC2016'!$C$7</f>
        <v>0.6286543549943665</v>
      </c>
      <c r="X104" s="20">
        <f>+'2015 Hourly Load - RC2016'!X104/'2015 Hourly Load - RC2016'!$C$7</f>
        <v>0.57907123915262626</v>
      </c>
      <c r="Y104" s="20">
        <f>+'2015 Hourly Load - RC2016'!Y104/'2015 Hourly Load - RC2016'!$C$7</f>
        <v>0.52082574092543177</v>
      </c>
      <c r="AA104" s="21">
        <f t="shared" si="1"/>
        <v>0.73030199829868025</v>
      </c>
    </row>
    <row r="105" spans="1:27" x14ac:dyDescent="0.2">
      <c r="A105" s="17">
        <f>IF('2015 Hourly Load - RC2016'!A105="","",+'2015 Hourly Load - RC2016'!A105)</f>
        <v>42099</v>
      </c>
      <c r="B105" s="20">
        <f>+'2015 Hourly Load - RC2016'!B105/'2015 Hourly Load - RC2016'!$C$7</f>
        <v>0.46438490569520702</v>
      </c>
      <c r="C105" s="20">
        <f>+'2015 Hourly Load - RC2016'!C105/'2015 Hourly Load - RC2016'!$C$7</f>
        <v>0.42391533798816339</v>
      </c>
      <c r="D105" s="20">
        <f>+'2015 Hourly Load - RC2016'!D105/'2015 Hourly Load - RC2016'!$C$7</f>
        <v>0.39756725823240691</v>
      </c>
      <c r="E105" s="20">
        <f>+'2015 Hourly Load - RC2016'!E105/'2015 Hourly Load - RC2016'!$C$7</f>
        <v>0.38118994153490765</v>
      </c>
      <c r="F105" s="20">
        <f>+'2015 Hourly Load - RC2016'!F105/'2015 Hourly Load - RC2016'!$C$7</f>
        <v>0.37455780502104424</v>
      </c>
      <c r="G105" s="20">
        <f>+'2015 Hourly Load - RC2016'!G105/'2015 Hourly Load - RC2016'!$C$7</f>
        <v>0.37690386691710481</v>
      </c>
      <c r="H105" s="20">
        <f>+'2015 Hourly Load - RC2016'!H105/'2015 Hourly Load - RC2016'!$C$7</f>
        <v>0.39616864440975541</v>
      </c>
      <c r="I105" s="20">
        <f>+'2015 Hourly Load - RC2016'!I105/'2015 Hourly Load - RC2016'!$C$7</f>
        <v>0.42039624514407253</v>
      </c>
      <c r="J105" s="20">
        <f>+'2015 Hourly Load - RC2016'!J105/'2015 Hourly Load - RC2016'!$C$7</f>
        <v>0.47787476159755493</v>
      </c>
      <c r="K105" s="20">
        <f>+'2015 Hourly Load - RC2016'!K105/'2015 Hourly Load - RC2016'!$C$7</f>
        <v>0.54324867866277937</v>
      </c>
      <c r="L105" s="20">
        <f>+'2015 Hourly Load - RC2016'!L105/'2015 Hourly Load - RC2016'!$C$7</f>
        <v>0.59319272710391358</v>
      </c>
      <c r="M105" s="20">
        <f>+'2015 Hourly Load - RC2016'!M105/'2015 Hourly Load - RC2016'!$C$7</f>
        <v>0.63298554618709368</v>
      </c>
      <c r="N105" s="20">
        <f>+'2015 Hourly Load - RC2016'!N105/'2015 Hourly Load - RC2016'!$C$7</f>
        <v>0.66528901383284977</v>
      </c>
      <c r="O105" s="20">
        <f>+'2015 Hourly Load - RC2016'!O105/'2015 Hourly Load - RC2016'!$C$7</f>
        <v>0.69799853065292405</v>
      </c>
      <c r="P105" s="20">
        <f>+'2015 Hourly Load - RC2016'!P105/'2015 Hourly Load - RC2016'!$C$7</f>
        <v>0.72042146839027166</v>
      </c>
      <c r="Q105" s="20">
        <f>+'2015 Hourly Load - RC2016'!Q105/'2015 Hourly Load - RC2016'!$C$7</f>
        <v>0.73693413481254355</v>
      </c>
      <c r="R105" s="20">
        <f>+'2015 Hourly Load - RC2016'!R105/'2015 Hourly Load - RC2016'!$C$7</f>
        <v>0.74316022215208877</v>
      </c>
      <c r="S105" s="20">
        <f>+'2015 Hourly Load - RC2016'!S105/'2015 Hourly Load - RC2016'!$C$7</f>
        <v>0.7390997304089072</v>
      </c>
      <c r="T105" s="20">
        <f>+'2015 Hourly Load - RC2016'!T105/'2015 Hourly Load - RC2016'!$C$7</f>
        <v>0.71171396942989318</v>
      </c>
      <c r="U105" s="20">
        <f>+'2015 Hourly Load - RC2016'!U105/'2015 Hourly Load - RC2016'!$C$7</f>
        <v>0.67544024319080387</v>
      </c>
      <c r="V105" s="20">
        <f>+'2015 Hourly Load - RC2016'!V105/'2015 Hourly Load - RC2016'!$C$7</f>
        <v>0.67142486802254653</v>
      </c>
      <c r="W105" s="20">
        <f>+'2015 Hourly Load - RC2016'!W105/'2015 Hourly Load - RC2016'!$C$7</f>
        <v>0.63208321468860884</v>
      </c>
      <c r="X105" s="20">
        <f>+'2015 Hourly Load - RC2016'!X105/'2015 Hourly Load - RC2016'!$C$7</f>
        <v>0.58471081101815636</v>
      </c>
      <c r="Y105" s="20">
        <f>+'2015 Hourly Load - RC2016'!Y105/'2015 Hourly Load - RC2016'!$C$7</f>
        <v>0.52984905591027998</v>
      </c>
      <c r="AA105" s="21">
        <f t="shared" si="1"/>
        <v>0.74316022215208877</v>
      </c>
    </row>
    <row r="106" spans="1:27" x14ac:dyDescent="0.2">
      <c r="A106" s="17">
        <f>IF('2015 Hourly Load - RC2016'!A106="","",+'2015 Hourly Load - RC2016'!A106)</f>
        <v>42100</v>
      </c>
      <c r="B106" s="20">
        <f>+'2015 Hourly Load - RC2016'!B106/'2015 Hourly Load - RC2016'!$C$7</f>
        <v>0.47286682178096417</v>
      </c>
      <c r="C106" s="20">
        <f>+'2015 Hourly Load - RC2016'!C106/'2015 Hourly Load - RC2016'!$C$7</f>
        <v>0.43086329052649641</v>
      </c>
      <c r="D106" s="20">
        <f>+'2015 Hourly Load - RC2016'!D106/'2015 Hourly Load - RC2016'!$C$7</f>
        <v>0.40054495217740677</v>
      </c>
      <c r="E106" s="20">
        <f>+'2015 Hourly Load - RC2016'!E106/'2015 Hourly Load - RC2016'!$C$7</f>
        <v>0.38236297248293788</v>
      </c>
      <c r="F106" s="20">
        <f>+'2015 Hourly Load - RC2016'!F106/'2015 Hourly Load - RC2016'!$C$7</f>
        <v>0.37478338789566545</v>
      </c>
      <c r="G106" s="20">
        <f>+'2015 Hourly Load - RC2016'!G106/'2015 Hourly Load - RC2016'!$C$7</f>
        <v>0.37591130226877151</v>
      </c>
      <c r="H106" s="20">
        <f>+'2015 Hourly Load - RC2016'!H106/'2015 Hourly Load - RC2016'!$C$7</f>
        <v>0.38890487584695271</v>
      </c>
      <c r="I106" s="20">
        <f>+'2015 Hourly Load - RC2016'!I106/'2015 Hourly Load - RC2016'!$C$7</f>
        <v>0.40713197211634589</v>
      </c>
      <c r="J106" s="20">
        <f>+'2015 Hourly Load - RC2016'!J106/'2015 Hourly Load - RC2016'!$C$7</f>
        <v>0.46740771621513111</v>
      </c>
      <c r="K106" s="20">
        <f>+'2015 Hourly Load - RC2016'!K106/'2015 Hourly Load - RC2016'!$C$7</f>
        <v>0.53742864049755235</v>
      </c>
      <c r="L106" s="20">
        <f>+'2015 Hourly Load - RC2016'!L106/'2015 Hourly Load - RC2016'!$C$7</f>
        <v>0.59292202765436808</v>
      </c>
      <c r="M106" s="20">
        <f>+'2015 Hourly Load - RC2016'!M106/'2015 Hourly Load - RC2016'!$C$7</f>
        <v>0.63266973016262384</v>
      </c>
      <c r="N106" s="20">
        <f>+'2015 Hourly Load - RC2016'!N106/'2015 Hourly Load - RC2016'!$C$7</f>
        <v>0.66862764037724365</v>
      </c>
      <c r="O106" s="20">
        <f>+'2015 Hourly Load - RC2016'!O106/'2015 Hourly Load - RC2016'!$C$7</f>
        <v>0.69998365994959078</v>
      </c>
      <c r="P106" s="20">
        <f>+'2015 Hourly Load - RC2016'!P106/'2015 Hourly Load - RC2016'!$C$7</f>
        <v>0.72872291817633184</v>
      </c>
      <c r="Q106" s="20">
        <f>+'2015 Hourly Load - RC2016'!Q106/'2015 Hourly Load - RC2016'!$C$7</f>
        <v>0.74704024759557353</v>
      </c>
      <c r="R106" s="20">
        <f>+'2015 Hourly Load - RC2016'!R106/'2015 Hourly Load - RC2016'!$C$7</f>
        <v>0.75592821285564893</v>
      </c>
      <c r="S106" s="20">
        <f>+'2015 Hourly Load - RC2016'!S106/'2015 Hourly Load - RC2016'!$C$7</f>
        <v>0.75529658080670958</v>
      </c>
      <c r="T106" s="20">
        <f>+'2015 Hourly Load - RC2016'!T106/'2015 Hourly Load - RC2016'!$C$7</f>
        <v>0.73373085799292259</v>
      </c>
      <c r="U106" s="20">
        <f>+'2015 Hourly Load - RC2016'!U106/'2015 Hourly Load - RC2016'!$C$7</f>
        <v>0.70449531744201477</v>
      </c>
      <c r="V106" s="20">
        <f>+'2015 Hourly Load - RC2016'!V106/'2015 Hourly Load - RC2016'!$C$7</f>
        <v>0.7055329986652723</v>
      </c>
      <c r="W106" s="20">
        <f>+'2015 Hourly Load - RC2016'!W106/'2015 Hourly Load - RC2016'!$C$7</f>
        <v>0.65978479169209248</v>
      </c>
      <c r="X106" s="20">
        <f>+'2015 Hourly Load - RC2016'!X106/'2015 Hourly Load - RC2016'!$C$7</f>
        <v>0.60262209126307975</v>
      </c>
      <c r="Y106" s="20">
        <f>+'2015 Hourly Load - RC2016'!Y106/'2015 Hourly Load - RC2016'!$C$7</f>
        <v>0.53106720343323444</v>
      </c>
      <c r="AA106" s="21">
        <f t="shared" si="1"/>
        <v>0.75592821285564893</v>
      </c>
    </row>
    <row r="107" spans="1:27" x14ac:dyDescent="0.2">
      <c r="A107" s="17">
        <f>IF('2015 Hourly Load - RC2016'!A107="","",+'2015 Hourly Load - RC2016'!A107)</f>
        <v>42101</v>
      </c>
      <c r="B107" s="20">
        <f>+'2015 Hourly Load - RC2016'!B107/'2015 Hourly Load - RC2016'!$C$7</f>
        <v>0.47552869970149442</v>
      </c>
      <c r="C107" s="20">
        <f>+'2015 Hourly Load - RC2016'!C107/'2015 Hourly Load - RC2016'!$C$7</f>
        <v>0.43690891156634459</v>
      </c>
      <c r="D107" s="20">
        <f>+'2015 Hourly Load - RC2016'!D107/'2015 Hourly Load - RC2016'!$C$7</f>
        <v>0.41565900477702733</v>
      </c>
      <c r="E107" s="20">
        <f>+'2015 Hourly Load - RC2016'!E107/'2015 Hourly Load - RC2016'!$C$7</f>
        <v>0.40532730911937626</v>
      </c>
      <c r="F107" s="20">
        <f>+'2015 Hourly Load - RC2016'!F107/'2015 Hourly Load - RC2016'!$C$7</f>
        <v>0.40816965333960342</v>
      </c>
      <c r="G107" s="20">
        <f>+'2015 Hourly Load - RC2016'!G107/'2015 Hourly Load - RC2016'!$C$7</f>
        <v>0.43672844526664761</v>
      </c>
      <c r="H107" s="20">
        <f>+'2015 Hourly Load - RC2016'!H107/'2015 Hourly Load - RC2016'!$C$7</f>
        <v>0.49596650814217536</v>
      </c>
      <c r="I107" s="20">
        <f>+'2015 Hourly Load - RC2016'!I107/'2015 Hourly Load - RC2016'!$C$7</f>
        <v>0.52953323988581025</v>
      </c>
      <c r="J107" s="20">
        <f>+'2015 Hourly Load - RC2016'!J107/'2015 Hourly Load - RC2016'!$C$7</f>
        <v>0.55931017933580895</v>
      </c>
      <c r="K107" s="20">
        <f>+'2015 Hourly Load - RC2016'!K107/'2015 Hourly Load - RC2016'!$C$7</f>
        <v>0.61417193444368534</v>
      </c>
      <c r="L107" s="20">
        <f>+'2015 Hourly Load - RC2016'!L107/'2015 Hourly Load - RC2016'!$C$7</f>
        <v>0.66822159120292535</v>
      </c>
      <c r="M107" s="20">
        <f>+'2015 Hourly Load - RC2016'!M107/'2015 Hourly Load - RC2016'!$C$7</f>
        <v>0.71496236282443848</v>
      </c>
      <c r="N107" s="20">
        <f>+'2015 Hourly Load - RC2016'!N107/'2015 Hourly Load - RC2016'!$C$7</f>
        <v>0.75340168465989144</v>
      </c>
      <c r="O107" s="20">
        <f>+'2015 Hourly Load - RC2016'!O107/'2015 Hourly Load - RC2016'!$C$7</f>
        <v>0.78741958215276864</v>
      </c>
      <c r="P107" s="20">
        <f>+'2015 Hourly Load - RC2016'!P107/'2015 Hourly Load - RC2016'!$C$7</f>
        <v>0.81412859450791897</v>
      </c>
      <c r="Q107" s="20">
        <f>+'2015 Hourly Load - RC2016'!Q107/'2015 Hourly Load - RC2016'!$C$7</f>
        <v>0.83425058692413023</v>
      </c>
      <c r="R107" s="20">
        <f>+'2015 Hourly Load - RC2016'!R107/'2015 Hourly Load - RC2016'!$C$7</f>
        <v>0.84656741187844797</v>
      </c>
      <c r="S107" s="20">
        <f>+'2015 Hourly Load - RC2016'!S107/'2015 Hourly Load - RC2016'!$C$7</f>
        <v>0.84164970521170568</v>
      </c>
      <c r="T107" s="20">
        <f>+'2015 Hourly Load - RC2016'!T107/'2015 Hourly Load - RC2016'!$C$7</f>
        <v>0.81733187132754015</v>
      </c>
      <c r="U107" s="20">
        <f>+'2015 Hourly Load - RC2016'!U107/'2015 Hourly Load - RC2016'!$C$7</f>
        <v>0.79599173138837442</v>
      </c>
      <c r="V107" s="20">
        <f>+'2015 Hourly Load - RC2016'!V107/'2015 Hourly Load - RC2016'!$C$7</f>
        <v>0.78958517774913228</v>
      </c>
      <c r="W107" s="20">
        <f>+'2015 Hourly Load - RC2016'!W107/'2015 Hourly Load - RC2016'!$C$7</f>
        <v>0.73724995083701328</v>
      </c>
      <c r="X107" s="20">
        <f>+'2015 Hourly Load - RC2016'!X107/'2015 Hourly Load - RC2016'!$C$7</f>
        <v>0.67228208294610714</v>
      </c>
      <c r="Y107" s="20">
        <f>+'2015 Hourly Load - RC2016'!Y107/'2015 Hourly Load - RC2016'!$C$7</f>
        <v>0.60460722055974636</v>
      </c>
      <c r="AA107" s="21">
        <f t="shared" si="1"/>
        <v>0.84656741187844797</v>
      </c>
    </row>
    <row r="108" spans="1:27" x14ac:dyDescent="0.2">
      <c r="A108" s="17">
        <f>IF('2015 Hourly Load - RC2016'!A108="","",+'2015 Hourly Load - RC2016'!A108)</f>
        <v>42102</v>
      </c>
      <c r="B108" s="20">
        <f>+'2015 Hourly Load - RC2016'!B108/'2015 Hourly Load - RC2016'!$C$7</f>
        <v>0.54712870410626402</v>
      </c>
      <c r="C108" s="20">
        <f>+'2015 Hourly Load - RC2016'!C108/'2015 Hourly Load - RC2016'!$C$7</f>
        <v>0.50381679217899322</v>
      </c>
      <c r="D108" s="20">
        <f>+'2015 Hourly Load - RC2016'!D108/'2015 Hourly Load - RC2016'!$C$7</f>
        <v>0.47191937370755521</v>
      </c>
      <c r="E108" s="20">
        <f>+'2015 Hourly Load - RC2016'!E108/'2015 Hourly Load - RC2016'!$C$7</f>
        <v>0.455181124410662</v>
      </c>
      <c r="F108" s="20">
        <f>+'2015 Hourly Load - RC2016'!F108/'2015 Hourly Load - RC2016'!$C$7</f>
        <v>0.45545182386020738</v>
      </c>
      <c r="G108" s="20">
        <f>+'2015 Hourly Load - RC2016'!G108/'2015 Hourly Load - RC2016'!$C$7</f>
        <v>0.47949895829482758</v>
      </c>
      <c r="H108" s="20">
        <f>+'2015 Hourly Load - RC2016'!H108/'2015 Hourly Load - RC2016'!$C$7</f>
        <v>0.54045145101747649</v>
      </c>
      <c r="I108" s="20">
        <f>+'2015 Hourly Load - RC2016'!I108/'2015 Hourly Load - RC2016'!$C$7</f>
        <v>0.57270980208830835</v>
      </c>
      <c r="J108" s="20">
        <f>+'2015 Hourly Load - RC2016'!J108/'2015 Hourly Load - RC2016'!$C$7</f>
        <v>0.59910299841898906</v>
      </c>
      <c r="K108" s="20">
        <f>+'2015 Hourly Load - RC2016'!K108/'2015 Hourly Load - RC2016'!$C$7</f>
        <v>0.63623393958163899</v>
      </c>
      <c r="L108" s="20">
        <f>+'2015 Hourly Load - RC2016'!L108/'2015 Hourly Load - RC2016'!$C$7</f>
        <v>0.67923003548444016</v>
      </c>
      <c r="M108" s="20">
        <f>+'2015 Hourly Load - RC2016'!M108/'2015 Hourly Load - RC2016'!$C$7</f>
        <v>0.71478189652474156</v>
      </c>
      <c r="N108" s="20">
        <f>+'2015 Hourly Load - RC2016'!N108/'2015 Hourly Load - RC2016'!$C$7</f>
        <v>0.73558063756481651</v>
      </c>
      <c r="O108" s="20">
        <f>+'2015 Hourly Load - RC2016'!O108/'2015 Hourly Load - RC2016'!$C$7</f>
        <v>0.74640861554663418</v>
      </c>
      <c r="P108" s="20">
        <f>+'2015 Hourly Load - RC2016'!P108/'2015 Hourly Load - RC2016'!$C$7</f>
        <v>0.74424301995027053</v>
      </c>
      <c r="Q108" s="20">
        <f>+'2015 Hourly Load - RC2016'!Q108/'2015 Hourly Load - RC2016'!$C$7</f>
        <v>0.73278340991951352</v>
      </c>
      <c r="R108" s="20">
        <f>+'2015 Hourly Load - RC2016'!R108/'2015 Hourly Load - RC2016'!$C$7</f>
        <v>0.7389643806841345</v>
      </c>
      <c r="S108" s="20">
        <f>+'2015 Hourly Load - RC2016'!S108/'2015 Hourly Load - RC2016'!$C$7</f>
        <v>0.71419538105072644</v>
      </c>
      <c r="T108" s="20">
        <f>+'2015 Hourly Load - RC2016'!T108/'2015 Hourly Load - RC2016'!$C$7</f>
        <v>0.66659739450565281</v>
      </c>
      <c r="U108" s="20">
        <f>+'2015 Hourly Load - RC2016'!U108/'2015 Hourly Load - RC2016'!$C$7</f>
        <v>0.64349770814444163</v>
      </c>
      <c r="V108" s="20">
        <f>+'2015 Hourly Load - RC2016'!V108/'2015 Hourly Load - RC2016'!$C$7</f>
        <v>0.64661075181421424</v>
      </c>
      <c r="W108" s="20">
        <f>+'2015 Hourly Load - RC2016'!W108/'2015 Hourly Load - RC2016'!$C$7</f>
        <v>0.60307325701232217</v>
      </c>
      <c r="X108" s="20">
        <f>+'2015 Hourly Load - RC2016'!X108/'2015 Hourly Load - RC2016'!$C$7</f>
        <v>0.54212076428967326</v>
      </c>
      <c r="Y108" s="20">
        <f>+'2015 Hourly Load - RC2016'!Y108/'2015 Hourly Load - RC2016'!$C$7</f>
        <v>0.47683708037429745</v>
      </c>
      <c r="AA108" s="21">
        <f t="shared" si="1"/>
        <v>0.74640861554663418</v>
      </c>
    </row>
    <row r="109" spans="1:27" x14ac:dyDescent="0.2">
      <c r="A109" s="17">
        <f>IF('2015 Hourly Load - RC2016'!A109="","",+'2015 Hourly Load - RC2016'!A109)</f>
        <v>42103</v>
      </c>
      <c r="B109" s="20">
        <f>+'2015 Hourly Load - RC2016'!B109/'2015 Hourly Load - RC2016'!$C$7</f>
        <v>0.42626139988422385</v>
      </c>
      <c r="C109" s="20">
        <f>+'2015 Hourly Load - RC2016'!C109/'2015 Hourly Load - RC2016'!$C$7</f>
        <v>0.39237885211611923</v>
      </c>
      <c r="D109" s="20">
        <f>+'2015 Hourly Load - RC2016'!D109/'2015 Hourly Load - RC2016'!$C$7</f>
        <v>0.37270802544915044</v>
      </c>
      <c r="E109" s="20">
        <f>+'2015 Hourly Load - RC2016'!E109/'2015 Hourly Load - RC2016'!$C$7</f>
        <v>0.3627823789658175</v>
      </c>
      <c r="F109" s="20">
        <f>+'2015 Hourly Load - RC2016'!F109/'2015 Hourly Load - RC2016'!$C$7</f>
        <v>0.36210563034195392</v>
      </c>
      <c r="G109" s="20">
        <f>+'2015 Hourly Load - RC2016'!G109/'2015 Hourly Load - RC2016'!$C$7</f>
        <v>0.38700997970013462</v>
      </c>
      <c r="H109" s="20">
        <f>+'2015 Hourly Load - RC2016'!H109/'2015 Hourly Load - RC2016'!$C$7</f>
        <v>0.44629315915058659</v>
      </c>
      <c r="I109" s="20">
        <f>+'2015 Hourly Load - RC2016'!I109/'2015 Hourly Load - RC2016'!$C$7</f>
        <v>0.47417520245376721</v>
      </c>
      <c r="J109" s="20">
        <f>+'2015 Hourly Load - RC2016'!J109/'2015 Hourly Load - RC2016'!$C$7</f>
        <v>0.48838692355490293</v>
      </c>
      <c r="K109" s="20">
        <f>+'2015 Hourly Load - RC2016'!K109/'2015 Hourly Load - RC2016'!$C$7</f>
        <v>0.51694571548194723</v>
      </c>
      <c r="L109" s="20">
        <f>+'2015 Hourly Load - RC2016'!L109/'2015 Hourly Load - RC2016'!$C$7</f>
        <v>0.53909795376974923</v>
      </c>
      <c r="M109" s="20">
        <f>+'2015 Hourly Load - RC2016'!M109/'2015 Hourly Load - RC2016'!$C$7</f>
        <v>0.55087337982497597</v>
      </c>
      <c r="N109" s="20">
        <f>+'2015 Hourly Load - RC2016'!N109/'2015 Hourly Load - RC2016'!$C$7</f>
        <v>0.55786644893823323</v>
      </c>
      <c r="O109" s="20">
        <f>+'2015 Hourly Load - RC2016'!O109/'2015 Hourly Load - RC2016'!$C$7</f>
        <v>0.56368648710346025</v>
      </c>
      <c r="P109" s="20">
        <f>+'2015 Hourly Load - RC2016'!P109/'2015 Hourly Load - RC2016'!$C$7</f>
        <v>0.57311585126262654</v>
      </c>
      <c r="Q109" s="20">
        <f>+'2015 Hourly Load - RC2016'!Q109/'2015 Hourly Load - RC2016'!$C$7</f>
        <v>0.58462057786830779</v>
      </c>
      <c r="R109" s="20">
        <f>+'2015 Hourly Load - RC2016'!R109/'2015 Hourly Load - RC2016'!$C$7</f>
        <v>0.59558390557489826</v>
      </c>
      <c r="S109" s="20">
        <f>+'2015 Hourly Load - RC2016'!S109/'2015 Hourly Load - RC2016'!$C$7</f>
        <v>0.60257697468815552</v>
      </c>
      <c r="T109" s="20">
        <f>+'2015 Hourly Load - RC2016'!T109/'2015 Hourly Load - RC2016'!$C$7</f>
        <v>0.59504250667580738</v>
      </c>
      <c r="U109" s="20">
        <f>+'2015 Hourly Load - RC2016'!U109/'2015 Hourly Load - RC2016'!$C$7</f>
        <v>0.58439499499368663</v>
      </c>
      <c r="V109" s="20">
        <f>+'2015 Hourly Load - RC2016'!V109/'2015 Hourly Load - RC2016'!$C$7</f>
        <v>0.60063696196641325</v>
      </c>
      <c r="W109" s="20">
        <f>+'2015 Hourly Load - RC2016'!W109/'2015 Hourly Load - RC2016'!$C$7</f>
        <v>0.56463393517686933</v>
      </c>
      <c r="X109" s="20">
        <f>+'2015 Hourly Load - RC2016'!X109/'2015 Hourly Load - RC2016'!$C$7</f>
        <v>0.50652378667444764</v>
      </c>
      <c r="Y109" s="20">
        <f>+'2015 Hourly Load - RC2016'!Y109/'2015 Hourly Load - RC2016'!$C$7</f>
        <v>0.44498477847778367</v>
      </c>
      <c r="AA109" s="21">
        <f t="shared" si="1"/>
        <v>0.60257697468815552</v>
      </c>
    </row>
    <row r="110" spans="1:27" x14ac:dyDescent="0.2">
      <c r="A110" s="17">
        <f>IF('2015 Hourly Load - RC2016'!A110="","",+'2015 Hourly Load - RC2016'!A110)</f>
        <v>42104</v>
      </c>
      <c r="B110" s="20">
        <f>+'2015 Hourly Load - RC2016'!B110/'2015 Hourly Load - RC2016'!$C$7</f>
        <v>0.39359699963907374</v>
      </c>
      <c r="C110" s="20">
        <f>+'2015 Hourly Load - RC2016'!C110/'2015 Hourly Load - RC2016'!$C$7</f>
        <v>0.36327866128998415</v>
      </c>
      <c r="D110" s="20">
        <f>+'2015 Hourly Load - RC2016'!D110/'2015 Hourly Load - RC2016'!$C$7</f>
        <v>0.34563808049460615</v>
      </c>
      <c r="E110" s="20">
        <f>+'2015 Hourly Load - RC2016'!E110/'2015 Hourly Load - RC2016'!$C$7</f>
        <v>0.33909617713059126</v>
      </c>
      <c r="F110" s="20">
        <f>+'2015 Hourly Load - RC2016'!F110/'2015 Hourly Load - RC2016'!$C$7</f>
        <v>0.3422543373752881</v>
      </c>
      <c r="G110" s="20">
        <f>+'2015 Hourly Load - RC2016'!G110/'2015 Hourly Load - RC2016'!$C$7</f>
        <v>0.37045219670293833</v>
      </c>
      <c r="H110" s="20">
        <f>+'2015 Hourly Load - RC2016'!H110/'2015 Hourly Load - RC2016'!$C$7</f>
        <v>0.43361540159687506</v>
      </c>
      <c r="I110" s="20">
        <f>+'2015 Hourly Load - RC2016'!I110/'2015 Hourly Load - RC2016'!$C$7</f>
        <v>0.46691143389096446</v>
      </c>
      <c r="J110" s="20">
        <f>+'2015 Hourly Load - RC2016'!J110/'2015 Hourly Load - RC2016'!$C$7</f>
        <v>0.48265711853952442</v>
      </c>
      <c r="K110" s="20">
        <f>+'2015 Hourly Load - RC2016'!K110/'2015 Hourly Load - RC2016'!$C$7</f>
        <v>0.50864426569588694</v>
      </c>
      <c r="L110" s="20">
        <f>+'2015 Hourly Load - RC2016'!L110/'2015 Hourly Load - RC2016'!$C$7</f>
        <v>0.53255605040573439</v>
      </c>
      <c r="M110" s="20">
        <f>+'2015 Hourly Load - RC2016'!M110/'2015 Hourly Load - RC2016'!$C$7</f>
        <v>0.54983569860171844</v>
      </c>
      <c r="N110" s="20">
        <f>+'2015 Hourly Load - RC2016'!N110/'2015 Hourly Load - RC2016'!$C$7</f>
        <v>0.56152089150709672</v>
      </c>
      <c r="O110" s="20">
        <f>+'2015 Hourly Load - RC2016'!O110/'2015 Hourly Load - RC2016'!$C$7</f>
        <v>0.57492051425959612</v>
      </c>
      <c r="P110" s="20">
        <f>+'2015 Hourly Load - RC2016'!P110/'2015 Hourly Load - RC2016'!$C$7</f>
        <v>0.58940293481027739</v>
      </c>
      <c r="Q110" s="20">
        <f>+'2015 Hourly Load - RC2016'!Q110/'2015 Hourly Load - RC2016'!$C$7</f>
        <v>0.60510350288391301</v>
      </c>
      <c r="R110" s="20">
        <f>+'2015 Hourly Load - RC2016'!R110/'2015 Hourly Load - RC2016'!$C$7</f>
        <v>0.61593148086573069</v>
      </c>
      <c r="S110" s="20">
        <f>+'2015 Hourly Load - RC2016'!S110/'2015 Hourly Load - RC2016'!$C$7</f>
        <v>0.6156607814161853</v>
      </c>
      <c r="T110" s="20">
        <f>+'2015 Hourly Load - RC2016'!T110/'2015 Hourly Load - RC2016'!$C$7</f>
        <v>0.60501326973406455</v>
      </c>
      <c r="U110" s="20">
        <f>+'2015 Hourly Load - RC2016'!U110/'2015 Hourly Load - RC2016'!$C$7</f>
        <v>0.59752391829664053</v>
      </c>
      <c r="V110" s="20">
        <f>+'2015 Hourly Load - RC2016'!V110/'2015 Hourly Load - RC2016'!$C$7</f>
        <v>0.61322448637027627</v>
      </c>
      <c r="W110" s="20">
        <f>+'2015 Hourly Load - RC2016'!W110/'2015 Hourly Load - RC2016'!$C$7</f>
        <v>0.57474004795989919</v>
      </c>
      <c r="X110" s="20">
        <f>+'2015 Hourly Load - RC2016'!X110/'2015 Hourly Load - RC2016'!$C$7</f>
        <v>0.52073550777558331</v>
      </c>
      <c r="Y110" s="20">
        <f>+'2015 Hourly Load - RC2016'!Y110/'2015 Hourly Load - RC2016'!$C$7</f>
        <v>0.45788811890611641</v>
      </c>
      <c r="AA110" s="21">
        <f t="shared" si="1"/>
        <v>0.61593148086573069</v>
      </c>
    </row>
    <row r="111" spans="1:27" x14ac:dyDescent="0.2">
      <c r="A111" s="17">
        <f>IF('2015 Hourly Load - RC2016'!A111="","",+'2015 Hourly Load - RC2016'!A111)</f>
        <v>42105</v>
      </c>
      <c r="B111" s="20">
        <f>+'2015 Hourly Load - RC2016'!B111/'2015 Hourly Load - RC2016'!$C$7</f>
        <v>0.40627475719278527</v>
      </c>
      <c r="C111" s="20">
        <f>+'2015 Hourly Load - RC2016'!C111/'2015 Hourly Load - RC2016'!$C$7</f>
        <v>0.37135452820142317</v>
      </c>
      <c r="D111" s="20">
        <f>+'2015 Hourly Load - RC2016'!D111/'2015 Hourly Load - RC2016'!$C$7</f>
        <v>0.35312743193203006</v>
      </c>
      <c r="E111" s="20">
        <f>+'2015 Hourly Load - RC2016'!E111/'2015 Hourly Load - RC2016'!$C$7</f>
        <v>0.34536738104506071</v>
      </c>
      <c r="F111" s="20">
        <f>+'2015 Hourly Load - RC2016'!F111/'2015 Hourly Load - RC2016'!$C$7</f>
        <v>0.34793902581574243</v>
      </c>
      <c r="G111" s="20">
        <f>+'2015 Hourly Load - RC2016'!G111/'2015 Hourly Load - RC2016'!$C$7</f>
        <v>0.37347500722286253</v>
      </c>
      <c r="H111" s="20">
        <f>+'2015 Hourly Load - RC2016'!H111/'2015 Hourly Load - RC2016'!$C$7</f>
        <v>0.43456284967028413</v>
      </c>
      <c r="I111" s="20">
        <f>+'2015 Hourly Load - RC2016'!I111/'2015 Hourly Load - RC2016'!$C$7</f>
        <v>0.4688063300377826</v>
      </c>
      <c r="J111" s="20">
        <f>+'2015 Hourly Load - RC2016'!J111/'2015 Hourly Load - RC2016'!$C$7</f>
        <v>0.49240229872316033</v>
      </c>
      <c r="K111" s="20">
        <f>+'2015 Hourly Load - RC2016'!K111/'2015 Hourly Load - RC2016'!$C$7</f>
        <v>0.53057092110906778</v>
      </c>
      <c r="L111" s="20">
        <f>+'2015 Hourly Load - RC2016'!L111/'2015 Hourly Load - RC2016'!$C$7</f>
        <v>0.56481440147656625</v>
      </c>
      <c r="M111" s="20">
        <f>+'2015 Hourly Load - RC2016'!M111/'2015 Hourly Load - RC2016'!$C$7</f>
        <v>0.58809455413747436</v>
      </c>
      <c r="N111" s="20">
        <f>+'2015 Hourly Load - RC2016'!N111/'2015 Hourly Load - RC2016'!$C$7</f>
        <v>0.60415605481050394</v>
      </c>
      <c r="O111" s="20">
        <f>+'2015 Hourly Load - RC2016'!O111/'2015 Hourly Load - RC2016'!$C$7</f>
        <v>0.62012732233368506</v>
      </c>
      <c r="P111" s="20">
        <f>+'2015 Hourly Load - RC2016'!P111/'2015 Hourly Load - RC2016'!$C$7</f>
        <v>0.63465485945929045</v>
      </c>
      <c r="Q111" s="20">
        <f>+'2015 Hourly Load - RC2016'!Q111/'2015 Hourly Load - RC2016'!$C$7</f>
        <v>0.63997861530035094</v>
      </c>
      <c r="R111" s="20">
        <f>+'2015 Hourly Load - RC2016'!R111/'2015 Hourly Load - RC2016'!$C$7</f>
        <v>0.64164792857254782</v>
      </c>
      <c r="S111" s="20">
        <f>+'2015 Hourly Load - RC2016'!S111/'2015 Hourly Load - RC2016'!$C$7</f>
        <v>0.63348182851126034</v>
      </c>
      <c r="T111" s="20">
        <f>+'2015 Hourly Load - RC2016'!T111/'2015 Hourly Load - RC2016'!$C$7</f>
        <v>0.61836777591163972</v>
      </c>
      <c r="U111" s="20">
        <f>+'2015 Hourly Load - RC2016'!U111/'2015 Hourly Load - RC2016'!$C$7</f>
        <v>0.60672769958118566</v>
      </c>
      <c r="V111" s="20">
        <f>+'2015 Hourly Load - RC2016'!V111/'2015 Hourly Load - RC2016'!$C$7</f>
        <v>0.61480356649262469</v>
      </c>
      <c r="W111" s="20">
        <f>+'2015 Hourly Load - RC2016'!W111/'2015 Hourly Load - RC2016'!$C$7</f>
        <v>0.58642524086527748</v>
      </c>
      <c r="X111" s="20">
        <f>+'2015 Hourly Load - RC2016'!X111/'2015 Hourly Load - RC2016'!$C$7</f>
        <v>0.54690312123164286</v>
      </c>
      <c r="Y111" s="20">
        <f>+'2015 Hourly Load - RC2016'!Y111/'2015 Hourly Load - RC2016'!$C$7</f>
        <v>0.49650790704126624</v>
      </c>
      <c r="AA111" s="21">
        <f t="shared" si="1"/>
        <v>0.64164792857254782</v>
      </c>
    </row>
    <row r="112" spans="1:27" x14ac:dyDescent="0.2">
      <c r="A112" s="17">
        <f>IF('2015 Hourly Load - RC2016'!A112="","",+'2015 Hourly Load - RC2016'!A112)</f>
        <v>42106</v>
      </c>
      <c r="B112" s="20">
        <f>+'2015 Hourly Load - RC2016'!B112/'2015 Hourly Load - RC2016'!$C$7</f>
        <v>0.44683455804967748</v>
      </c>
      <c r="C112" s="20">
        <f>+'2015 Hourly Load - RC2016'!C112/'2015 Hourly Load - RC2016'!$C$7</f>
        <v>0.41168874618369417</v>
      </c>
      <c r="D112" s="20">
        <f>+'2015 Hourly Load - RC2016'!D112/'2015 Hourly Load - RC2016'!$C$7</f>
        <v>0.38669416367566495</v>
      </c>
      <c r="E112" s="20">
        <f>+'2015 Hourly Load - RC2016'!E112/'2015 Hourly Load - RC2016'!$C$7</f>
        <v>0.37234709284975648</v>
      </c>
      <c r="F112" s="20">
        <f>+'2015 Hourly Load - RC2016'!F112/'2015 Hourly Load - RC2016'!$C$7</f>
        <v>0.3663014718099083</v>
      </c>
      <c r="G112" s="20">
        <f>+'2015 Hourly Load - RC2016'!G112/'2015 Hourly Load - RC2016'!$C$7</f>
        <v>0.37094847902710498</v>
      </c>
      <c r="H112" s="20">
        <f>+'2015 Hourly Load - RC2016'!H112/'2015 Hourly Load - RC2016'!$C$7</f>
        <v>0.39201791951672538</v>
      </c>
      <c r="I112" s="20">
        <f>+'2015 Hourly Load - RC2016'!I112/'2015 Hourly Load - RC2016'!$C$7</f>
        <v>0.41818553297278477</v>
      </c>
      <c r="J112" s="20">
        <f>+'2015 Hourly Load - RC2016'!J112/'2015 Hourly Load - RC2016'!$C$7</f>
        <v>0.47593474887581261</v>
      </c>
      <c r="K112" s="20">
        <f>+'2015 Hourly Load - RC2016'!K112/'2015 Hourly Load - RC2016'!$C$7</f>
        <v>0.53887237089512796</v>
      </c>
      <c r="L112" s="20">
        <f>+'2015 Hourly Load - RC2016'!L112/'2015 Hourly Load - RC2016'!$C$7</f>
        <v>0.58669594031482297</v>
      </c>
      <c r="M112" s="20">
        <f>+'2015 Hourly Load - RC2016'!M112/'2015 Hourly Load - RC2016'!$C$7</f>
        <v>0.62337571572823036</v>
      </c>
      <c r="N112" s="20">
        <f>+'2015 Hourly Load - RC2016'!N112/'2015 Hourly Load - RC2016'!$C$7</f>
        <v>0.64800936563686562</v>
      </c>
      <c r="O112" s="20">
        <f>+'2015 Hourly Load - RC2016'!O112/'2015 Hourly Load - RC2016'!$C$7</f>
        <v>0.66989090447512234</v>
      </c>
      <c r="P112" s="20">
        <f>+'2015 Hourly Load - RC2016'!P112/'2015 Hourly Load - RC2016'!$C$7</f>
        <v>0.68297471120315201</v>
      </c>
      <c r="Q112" s="20">
        <f>+'2015 Hourly Load - RC2016'!Q112/'2015 Hourly Load - RC2016'!$C$7</f>
        <v>0.69488548698315156</v>
      </c>
      <c r="R112" s="20">
        <f>+'2015 Hourly Load - RC2016'!R112/'2015 Hourly Load - RC2016'!$C$7</f>
        <v>0.69930691132572709</v>
      </c>
      <c r="S112" s="20">
        <f>+'2015 Hourly Load - RC2016'!S112/'2015 Hourly Load - RC2016'!$C$7</f>
        <v>0.6943892046589849</v>
      </c>
      <c r="T112" s="20">
        <f>+'2015 Hourly Load - RC2016'!T112/'2015 Hourly Load - RC2016'!$C$7</f>
        <v>0.66817647462800123</v>
      </c>
      <c r="U112" s="20">
        <f>+'2015 Hourly Load - RC2016'!U112/'2015 Hourly Load - RC2016'!$C$7</f>
        <v>0.63776790312906306</v>
      </c>
      <c r="V112" s="20">
        <f>+'2015 Hourly Load - RC2016'!V112/'2015 Hourly Load - RC2016'!$C$7</f>
        <v>0.63754232025444191</v>
      </c>
      <c r="W112" s="20">
        <f>+'2015 Hourly Load - RC2016'!W112/'2015 Hourly Load - RC2016'!$C$7</f>
        <v>0.60731421505520078</v>
      </c>
      <c r="X112" s="20">
        <f>+'2015 Hourly Load - RC2016'!X112/'2015 Hourly Load - RC2016'!$C$7</f>
        <v>0.55998692795967253</v>
      </c>
      <c r="Y112" s="20">
        <f>+'2015 Hourly Load - RC2016'!Y112/'2015 Hourly Load - RC2016'!$C$7</f>
        <v>0.51117079389164433</v>
      </c>
      <c r="AA112" s="21">
        <f t="shared" si="1"/>
        <v>0.69930691132572709</v>
      </c>
    </row>
    <row r="113" spans="1:27" x14ac:dyDescent="0.2">
      <c r="A113" s="17">
        <f>IF('2015 Hourly Load - RC2016'!A113="","",+'2015 Hourly Load - RC2016'!A113)</f>
        <v>42107</v>
      </c>
      <c r="B113" s="20">
        <f>+'2015 Hourly Load - RC2016'!B113/'2015 Hourly Load - RC2016'!$C$7</f>
        <v>0.46289605872270706</v>
      </c>
      <c r="C113" s="20">
        <f>+'2015 Hourly Load - RC2016'!C113/'2015 Hourly Load - RC2016'!$C$7</f>
        <v>0.42513348551111785</v>
      </c>
      <c r="D113" s="20">
        <f>+'2015 Hourly Load - RC2016'!D113/'2015 Hourly Load - RC2016'!$C$7</f>
        <v>0.40140216710096738</v>
      </c>
      <c r="E113" s="20">
        <f>+'2015 Hourly Load - RC2016'!E113/'2015 Hourly Load - RC2016'!$C$7</f>
        <v>0.38538578300286203</v>
      </c>
      <c r="F113" s="20">
        <f>+'2015 Hourly Load - RC2016'!F113/'2015 Hourly Load - RC2016'!$C$7</f>
        <v>0.37866341333915016</v>
      </c>
      <c r="G113" s="20">
        <f>+'2015 Hourly Load - RC2016'!G113/'2015 Hourly Load - RC2016'!$C$7</f>
        <v>0.38114482495998342</v>
      </c>
      <c r="H113" s="20">
        <f>+'2015 Hourly Load - RC2016'!H113/'2015 Hourly Load - RC2016'!$C$7</f>
        <v>0.39513096318649793</v>
      </c>
      <c r="I113" s="20">
        <f>+'2015 Hourly Load - RC2016'!I113/'2015 Hourly Load - RC2016'!$C$7</f>
        <v>0.41493713957823947</v>
      </c>
      <c r="J113" s="20">
        <f>+'2015 Hourly Load - RC2016'!J113/'2015 Hourly Load - RC2016'!$C$7</f>
        <v>0.46673096759126753</v>
      </c>
      <c r="K113" s="20">
        <f>+'2015 Hourly Load - RC2016'!K113/'2015 Hourly Load - RC2016'!$C$7</f>
        <v>0.52917230728641629</v>
      </c>
      <c r="L113" s="20">
        <f>+'2015 Hourly Load - RC2016'!L113/'2015 Hourly Load - RC2016'!$C$7</f>
        <v>0.57604842863270223</v>
      </c>
      <c r="M113" s="20">
        <f>+'2015 Hourly Load - RC2016'!M113/'2015 Hourly Load - RC2016'!$C$7</f>
        <v>0.60938957750171585</v>
      </c>
      <c r="N113" s="20">
        <f>+'2015 Hourly Load - RC2016'!N113/'2015 Hourly Load - RC2016'!$C$7</f>
        <v>0.63839953517800252</v>
      </c>
      <c r="O113" s="20">
        <f>+'2015 Hourly Load - RC2016'!O113/'2015 Hourly Load - RC2016'!$C$7</f>
        <v>0.65752896294588048</v>
      </c>
      <c r="P113" s="20">
        <f>+'2015 Hourly Load - RC2016'!P113/'2015 Hourly Load - RC2016'!$C$7</f>
        <v>0.66551459670747093</v>
      </c>
      <c r="Q113" s="20">
        <f>+'2015 Hourly Load - RC2016'!Q113/'2015 Hourly Load - RC2016'!$C$7</f>
        <v>0.67192115034671307</v>
      </c>
      <c r="R113" s="20">
        <f>+'2015 Hourly Load - RC2016'!R113/'2015 Hourly Load - RC2016'!$C$7</f>
        <v>0.67359046361891006</v>
      </c>
      <c r="S113" s="20">
        <f>+'2015 Hourly Load - RC2016'!S113/'2015 Hourly Load - RC2016'!$C$7</f>
        <v>0.67043230337421322</v>
      </c>
      <c r="T113" s="20">
        <f>+'2015 Hourly Load - RC2016'!T113/'2015 Hourly Load - RC2016'!$C$7</f>
        <v>0.65527313419966837</v>
      </c>
      <c r="U113" s="20">
        <f>+'2015 Hourly Load - RC2016'!U113/'2015 Hourly Load - RC2016'!$C$7</f>
        <v>0.65071636013232004</v>
      </c>
      <c r="V113" s="20">
        <f>+'2015 Hourly Load - RC2016'!V113/'2015 Hourly Load - RC2016'!$C$7</f>
        <v>0.66452203205913773</v>
      </c>
      <c r="W113" s="20">
        <f>+'2015 Hourly Load - RC2016'!W113/'2015 Hourly Load - RC2016'!$C$7</f>
        <v>0.63023343511671504</v>
      </c>
      <c r="X113" s="20">
        <f>+'2015 Hourly Load - RC2016'!X113/'2015 Hourly Load - RC2016'!$C$7</f>
        <v>0.5811014850242171</v>
      </c>
      <c r="Y113" s="20">
        <f>+'2015 Hourly Load - RC2016'!Y113/'2015 Hourly Load - RC2016'!$C$7</f>
        <v>0.51924666080308346</v>
      </c>
      <c r="AA113" s="21">
        <f t="shared" si="1"/>
        <v>0.67359046361891006</v>
      </c>
    </row>
    <row r="114" spans="1:27" x14ac:dyDescent="0.2">
      <c r="A114" s="17">
        <f>IF('2015 Hourly Load - RC2016'!A114="","",+'2015 Hourly Load - RC2016'!A114)</f>
        <v>42108</v>
      </c>
      <c r="B114" s="20">
        <f>+'2015 Hourly Load - RC2016'!B114/'2015 Hourly Load - RC2016'!$C$7</f>
        <v>0.46488118801937367</v>
      </c>
      <c r="C114" s="20">
        <f>+'2015 Hourly Load - RC2016'!C114/'2015 Hourly Load - RC2016'!$C$7</f>
        <v>0.42937444355399645</v>
      </c>
      <c r="D114" s="20">
        <f>+'2015 Hourly Load - RC2016'!D114/'2015 Hourly Load - RC2016'!$C$7</f>
        <v>0.40961338373717915</v>
      </c>
      <c r="E114" s="20">
        <f>+'2015 Hourly Load - RC2016'!E114/'2015 Hourly Load - RC2016'!$C$7</f>
        <v>0.39828912343119477</v>
      </c>
      <c r="F114" s="20">
        <f>+'2015 Hourly Load - RC2016'!F114/'2015 Hourly Load - RC2016'!$C$7</f>
        <v>0.39932680465445225</v>
      </c>
      <c r="G114" s="20">
        <f>+'2015 Hourly Load - RC2016'!G114/'2015 Hourly Load - RC2016'!$C$7</f>
        <v>0.42432138716248147</v>
      </c>
      <c r="H114" s="20">
        <f>+'2015 Hourly Load - RC2016'!H114/'2015 Hourly Load - RC2016'!$C$7</f>
        <v>0.48373991633770613</v>
      </c>
      <c r="I114" s="20">
        <f>+'2015 Hourly Load - RC2016'!I114/'2015 Hourly Load - RC2016'!$C$7</f>
        <v>0.51739688123118954</v>
      </c>
      <c r="J114" s="20">
        <f>+'2015 Hourly Load - RC2016'!J114/'2015 Hourly Load - RC2016'!$C$7</f>
        <v>0.55358037432043039</v>
      </c>
      <c r="K114" s="20">
        <f>+'2015 Hourly Load - RC2016'!K114/'2015 Hourly Load - RC2016'!$C$7</f>
        <v>0.60835189627845832</v>
      </c>
      <c r="L114" s="20">
        <f>+'2015 Hourly Load - RC2016'!L114/'2015 Hourly Load - RC2016'!$C$7</f>
        <v>0.65861176074406214</v>
      </c>
      <c r="M114" s="20">
        <f>+'2015 Hourly Load - RC2016'!M114/'2015 Hourly Load - RC2016'!$C$7</f>
        <v>0.70192367267133304</v>
      </c>
      <c r="N114" s="20">
        <f>+'2015 Hourly Load - RC2016'!N114/'2015 Hourly Load - RC2016'!$C$7</f>
        <v>0.73661831878807393</v>
      </c>
      <c r="O114" s="20">
        <f>+'2015 Hourly Load - RC2016'!O114/'2015 Hourly Load - RC2016'!$C$7</f>
        <v>0.77050086655617844</v>
      </c>
      <c r="P114" s="20">
        <f>+'2015 Hourly Load - RC2016'!P114/'2015 Hourly Load - RC2016'!$C$7</f>
        <v>0.79730011206117724</v>
      </c>
      <c r="Q114" s="20">
        <f>+'2015 Hourly Load - RC2016'!Q114/'2015 Hourly Load - RC2016'!$C$7</f>
        <v>0.81994863267314599</v>
      </c>
      <c r="R114" s="20">
        <f>+'2015 Hourly Load - RC2016'!R114/'2015 Hourly Load - RC2016'!$C$7</f>
        <v>0.83176917530329708</v>
      </c>
      <c r="S114" s="20">
        <f>+'2015 Hourly Load - RC2016'!S114/'2015 Hourly Load - RC2016'!$C$7</f>
        <v>0.82788914985981232</v>
      </c>
      <c r="T114" s="20">
        <f>+'2015 Hourly Load - RC2016'!T114/'2015 Hourly Load - RC2016'!$C$7</f>
        <v>0.80298480050163168</v>
      </c>
      <c r="U114" s="20">
        <f>+'2015 Hourly Load - RC2016'!U114/'2015 Hourly Load - RC2016'!$C$7</f>
        <v>0.77153854777943598</v>
      </c>
      <c r="V114" s="20">
        <f>+'2015 Hourly Load - RC2016'!V114/'2015 Hourly Load - RC2016'!$C$7</f>
        <v>0.76716224001178479</v>
      </c>
      <c r="W114" s="20">
        <f>+'2015 Hourly Load - RC2016'!W114/'2015 Hourly Load - RC2016'!$C$7</f>
        <v>0.71947402031686258</v>
      </c>
      <c r="X114" s="20">
        <f>+'2015 Hourly Load - RC2016'!X114/'2015 Hourly Load - RC2016'!$C$7</f>
        <v>0.65324288832807764</v>
      </c>
      <c r="Y114" s="20">
        <f>+'2015 Hourly Load - RC2016'!Y114/'2015 Hourly Load - RC2016'!$C$7</f>
        <v>0.57807867450429296</v>
      </c>
      <c r="AA114" s="21">
        <f t="shared" si="1"/>
        <v>0.83176917530329708</v>
      </c>
    </row>
    <row r="115" spans="1:27" x14ac:dyDescent="0.2">
      <c r="A115" s="17">
        <f>IF('2015 Hourly Load - RC2016'!A115="","",+'2015 Hourly Load - RC2016'!A115)</f>
        <v>42109</v>
      </c>
      <c r="B115" s="20">
        <f>+'2015 Hourly Load - RC2016'!B115/'2015 Hourly Load - RC2016'!$C$7</f>
        <v>0.51365220551247759</v>
      </c>
      <c r="C115" s="20">
        <f>+'2015 Hourly Load - RC2016'!C115/'2015 Hourly Load - RC2016'!$C$7</f>
        <v>0.47214495658217642</v>
      </c>
      <c r="D115" s="20">
        <f>+'2015 Hourly Load - RC2016'!D115/'2015 Hourly Load - RC2016'!$C$7</f>
        <v>0.44629315915058659</v>
      </c>
      <c r="E115" s="20">
        <f>+'2015 Hourly Load - RC2016'!E115/'2015 Hourly Load - RC2016'!$C$7</f>
        <v>0.42842699548058738</v>
      </c>
      <c r="F115" s="20">
        <f>+'2015 Hourly Load - RC2016'!F115/'2015 Hourly Load - RC2016'!$C$7</f>
        <v>0.4249981357863451</v>
      </c>
      <c r="G115" s="20">
        <f>+'2015 Hourly Load - RC2016'!G115/'2015 Hourly Load - RC2016'!$C$7</f>
        <v>0.44715037407414715</v>
      </c>
      <c r="H115" s="20">
        <f>+'2015 Hourly Load - RC2016'!H115/'2015 Hourly Load - RC2016'!$C$7</f>
        <v>0.50571168832581126</v>
      </c>
      <c r="I115" s="20">
        <f>+'2015 Hourly Load - RC2016'!I115/'2015 Hourly Load - RC2016'!$C$7</f>
        <v>0.53657142557399173</v>
      </c>
      <c r="J115" s="20">
        <f>+'2015 Hourly Load - RC2016'!J115/'2015 Hourly Load - RC2016'!$C$7</f>
        <v>0.58006380380095957</v>
      </c>
      <c r="K115" s="20">
        <f>+'2015 Hourly Load - RC2016'!K115/'2015 Hourly Load - RC2016'!$C$7</f>
        <v>0.64079071364898721</v>
      </c>
      <c r="L115" s="20">
        <f>+'2015 Hourly Load - RC2016'!L115/'2015 Hourly Load - RC2016'!$C$7</f>
        <v>0.69118592783936383</v>
      </c>
      <c r="M115" s="20">
        <f>+'2015 Hourly Load - RC2016'!M115/'2015 Hourly Load - RC2016'!$C$7</f>
        <v>0.73688901823761932</v>
      </c>
      <c r="N115" s="20">
        <f>+'2015 Hourly Load - RC2016'!N115/'2015 Hourly Load - RC2016'!$C$7</f>
        <v>0.76991435108216344</v>
      </c>
      <c r="O115" s="20">
        <f>+'2015 Hourly Load - RC2016'!O115/'2015 Hourly Load - RC2016'!$C$7</f>
        <v>0.7934200866176927</v>
      </c>
      <c r="P115" s="20">
        <f>+'2015 Hourly Load - RC2016'!P115/'2015 Hourly Load - RC2016'!$C$7</f>
        <v>0.80266898447716195</v>
      </c>
      <c r="Q115" s="20">
        <f>+'2015 Hourly Load - RC2016'!Q115/'2015 Hourly Load - RC2016'!$C$7</f>
        <v>0.80979740331519201</v>
      </c>
      <c r="R115" s="20">
        <f>+'2015 Hourly Load - RC2016'!R115/'2015 Hourly Load - RC2016'!$C$7</f>
        <v>0.80460899719890433</v>
      </c>
      <c r="S115" s="20">
        <f>+'2015 Hourly Load - RC2016'!S115/'2015 Hourly Load - RC2016'!$C$7</f>
        <v>0.77311762790178451</v>
      </c>
      <c r="T115" s="20">
        <f>+'2015 Hourly Load - RC2016'!T115/'2015 Hourly Load - RC2016'!$C$7</f>
        <v>0.75696589407890635</v>
      </c>
      <c r="U115" s="20">
        <f>+'2015 Hourly Load - RC2016'!U115/'2015 Hourly Load - RC2016'!$C$7</f>
        <v>0.73449783976663474</v>
      </c>
      <c r="V115" s="20">
        <f>+'2015 Hourly Load - RC2016'!V115/'2015 Hourly Load - RC2016'!$C$7</f>
        <v>0.73616715303883151</v>
      </c>
      <c r="W115" s="20">
        <f>+'2015 Hourly Load - RC2016'!W115/'2015 Hourly Load - RC2016'!$C$7</f>
        <v>0.69290035768648495</v>
      </c>
      <c r="X115" s="20">
        <f>+'2015 Hourly Load - RC2016'!X115/'2015 Hourly Load - RC2016'!$C$7</f>
        <v>0.62703015829709385</v>
      </c>
      <c r="Y115" s="20">
        <f>+'2015 Hourly Load - RC2016'!Y115/'2015 Hourly Load - RC2016'!$C$7</f>
        <v>0.55506922129293035</v>
      </c>
      <c r="AA115" s="21">
        <f t="shared" si="1"/>
        <v>0.80979740331519201</v>
      </c>
    </row>
    <row r="116" spans="1:27" x14ac:dyDescent="0.2">
      <c r="A116" s="17">
        <f>IF('2015 Hourly Load - RC2016'!A116="","",+'2015 Hourly Load - RC2016'!A116)</f>
        <v>42110</v>
      </c>
      <c r="B116" s="20">
        <f>+'2015 Hourly Load - RC2016'!B116/'2015 Hourly Load - RC2016'!$C$7</f>
        <v>0.49528975951831172</v>
      </c>
      <c r="C116" s="20">
        <f>+'2015 Hourly Load - RC2016'!C116/'2015 Hourly Load - RC2016'!$C$7</f>
        <v>0.4544141426369499</v>
      </c>
      <c r="D116" s="20">
        <f>+'2015 Hourly Load - RC2016'!D116/'2015 Hourly Load - RC2016'!$C$7</f>
        <v>0.42869769493013282</v>
      </c>
      <c r="E116" s="20">
        <f>+'2015 Hourly Load - RC2016'!E116/'2015 Hourly Load - RC2016'!$C$7</f>
        <v>0.41538830532748189</v>
      </c>
      <c r="F116" s="20">
        <f>+'2015 Hourly Load - RC2016'!F116/'2015 Hourly Load - RC2016'!$C$7</f>
        <v>0.41259107768217901</v>
      </c>
      <c r="G116" s="20">
        <f>+'2015 Hourly Load - RC2016'!G116/'2015 Hourly Load - RC2016'!$C$7</f>
        <v>0.43370563474672352</v>
      </c>
      <c r="H116" s="20">
        <f>+'2015 Hourly Load - RC2016'!H116/'2015 Hourly Load - RC2016'!$C$7</f>
        <v>0.48784552465581205</v>
      </c>
      <c r="I116" s="20">
        <f>+'2015 Hourly Load - RC2016'!I116/'2015 Hourly Load - RC2016'!$C$7</f>
        <v>0.51446430386111397</v>
      </c>
      <c r="J116" s="20">
        <f>+'2015 Hourly Load - RC2016'!J116/'2015 Hourly Load - RC2016'!$C$7</f>
        <v>0.53350349847914347</v>
      </c>
      <c r="K116" s="20">
        <f>+'2015 Hourly Load - RC2016'!K116/'2015 Hourly Load - RC2016'!$C$7</f>
        <v>0.56278415560497552</v>
      </c>
      <c r="L116" s="20">
        <f>+'2015 Hourly Load - RC2016'!L116/'2015 Hourly Load - RC2016'!$C$7</f>
        <v>0.58723733921391386</v>
      </c>
      <c r="M116" s="20">
        <f>+'2015 Hourly Load - RC2016'!M116/'2015 Hourly Load - RC2016'!$C$7</f>
        <v>0.60397558851080702</v>
      </c>
      <c r="N116" s="20">
        <f>+'2015 Hourly Load - RC2016'!N116/'2015 Hourly Load - RC2016'!$C$7</f>
        <v>0.62134546985663963</v>
      </c>
      <c r="O116" s="20">
        <f>+'2015 Hourly Load - RC2016'!O116/'2015 Hourly Load - RC2016'!$C$7</f>
        <v>0.64133211254807809</v>
      </c>
      <c r="P116" s="20">
        <f>+'2015 Hourly Load - RC2016'!P116/'2015 Hourly Load - RC2016'!$C$7</f>
        <v>0.65576941652383502</v>
      </c>
      <c r="Q116" s="20">
        <f>+'2015 Hourly Load - RC2016'!Q116/'2015 Hourly Load - RC2016'!$C$7</f>
        <v>0.66655227793072847</v>
      </c>
      <c r="R116" s="20">
        <f>+'2015 Hourly Load - RC2016'!R116/'2015 Hourly Load - RC2016'!$C$7</f>
        <v>0.67309418129474341</v>
      </c>
      <c r="S116" s="20">
        <f>+'2015 Hourly Load - RC2016'!S116/'2015 Hourly Load - RC2016'!$C$7</f>
        <v>0.67070300282375861</v>
      </c>
      <c r="T116" s="20">
        <f>+'2015 Hourly Load - RC2016'!T116/'2015 Hourly Load - RC2016'!$C$7</f>
        <v>0.65946897566762275</v>
      </c>
      <c r="U116" s="20">
        <f>+'2015 Hourly Load - RC2016'!U116/'2015 Hourly Load - RC2016'!$C$7</f>
        <v>0.65680709774709256</v>
      </c>
      <c r="V116" s="20">
        <f>+'2015 Hourly Load - RC2016'!V116/'2015 Hourly Load - RC2016'!$C$7</f>
        <v>0.66916903927633442</v>
      </c>
      <c r="W116" s="20">
        <f>+'2015 Hourly Load - RC2016'!W116/'2015 Hourly Load - RC2016'!$C$7</f>
        <v>0.64097117994868413</v>
      </c>
      <c r="X116" s="20">
        <f>+'2015 Hourly Load - RC2016'!X116/'2015 Hourly Load - RC2016'!$C$7</f>
        <v>0.58723733921391386</v>
      </c>
      <c r="Y116" s="20">
        <f>+'2015 Hourly Load - RC2016'!Y116/'2015 Hourly Load - RC2016'!$C$7</f>
        <v>0.52195365529853788</v>
      </c>
      <c r="AA116" s="21">
        <f t="shared" si="1"/>
        <v>0.67309418129474341</v>
      </c>
    </row>
    <row r="117" spans="1:27" x14ac:dyDescent="0.2">
      <c r="A117" s="17">
        <f>IF('2015 Hourly Load - RC2016'!A117="","",+'2015 Hourly Load - RC2016'!A117)</f>
        <v>42111</v>
      </c>
      <c r="B117" s="20">
        <f>+'2015 Hourly Load - RC2016'!B117/'2015 Hourly Load - RC2016'!$C$7</f>
        <v>0.46939284551179766</v>
      </c>
      <c r="C117" s="20">
        <f>+'2015 Hourly Load - RC2016'!C117/'2015 Hourly Load - RC2016'!$C$7</f>
        <v>0.43492378226967798</v>
      </c>
      <c r="D117" s="20">
        <f>+'2015 Hourly Load - RC2016'!D117/'2015 Hourly Load - RC2016'!$C$7</f>
        <v>0.41475667327854254</v>
      </c>
      <c r="E117" s="20">
        <f>+'2015 Hourly Load - RC2016'!E117/'2015 Hourly Load - RC2016'!$C$7</f>
        <v>0.40419939474627026</v>
      </c>
      <c r="F117" s="20">
        <f>+'2015 Hourly Load - RC2016'!F117/'2015 Hourly Load - RC2016'!$C$7</f>
        <v>0.40568824171877022</v>
      </c>
      <c r="G117" s="20">
        <f>+'2015 Hourly Load - RC2016'!G117/'2015 Hourly Load - RC2016'!$C$7</f>
        <v>0.43117910655096603</v>
      </c>
      <c r="H117" s="20">
        <f>+'2015 Hourly Load - RC2016'!H117/'2015 Hourly Load - RC2016'!$C$7</f>
        <v>0.48915390532861502</v>
      </c>
      <c r="I117" s="20">
        <f>+'2015 Hourly Load - RC2016'!I117/'2015 Hourly Load - RC2016'!$C$7</f>
        <v>0.5221341215982348</v>
      </c>
      <c r="J117" s="20">
        <f>+'2015 Hourly Load - RC2016'!J117/'2015 Hourly Load - RC2016'!$C$7</f>
        <v>0.55105384612467301</v>
      </c>
      <c r="K117" s="20">
        <f>+'2015 Hourly Load - RC2016'!K117/'2015 Hourly Load - RC2016'!$C$7</f>
        <v>0.59414017517732265</v>
      </c>
      <c r="L117" s="20">
        <f>+'2015 Hourly Load - RC2016'!L117/'2015 Hourly Load - RC2016'!$C$7</f>
        <v>0.63190274838891181</v>
      </c>
      <c r="M117" s="20">
        <f>+'2015 Hourly Load - RC2016'!M117/'2015 Hourly Load - RC2016'!$C$7</f>
        <v>0.65617546569815322</v>
      </c>
      <c r="N117" s="20">
        <f>+'2015 Hourly Load - RC2016'!N117/'2015 Hourly Load - RC2016'!$C$7</f>
        <v>0.66425133260959224</v>
      </c>
      <c r="O117" s="20">
        <f>+'2015 Hourly Load - RC2016'!O117/'2015 Hourly Load - RC2016'!$C$7</f>
        <v>0.67047741994913745</v>
      </c>
      <c r="P117" s="20">
        <f>+'2015 Hourly Load - RC2016'!P117/'2015 Hourly Load - RC2016'!$C$7</f>
        <v>0.67282348184519791</v>
      </c>
      <c r="Q117" s="20">
        <f>+'2015 Hourly Load - RC2016'!Q117/'2015 Hourly Load - RC2016'!$C$7</f>
        <v>0.66925927242618288</v>
      </c>
      <c r="R117" s="20">
        <f>+'2015 Hourly Load - RC2016'!R117/'2015 Hourly Load - RC2016'!$C$7</f>
        <v>0.66384528343527405</v>
      </c>
      <c r="S117" s="20">
        <f>+'2015 Hourly Load - RC2016'!S117/'2015 Hourly Load - RC2016'!$C$7</f>
        <v>0.65252102312928972</v>
      </c>
      <c r="T117" s="20">
        <f>+'2015 Hourly Load - RC2016'!T117/'2015 Hourly Load - RC2016'!$C$7</f>
        <v>0.64196374459701744</v>
      </c>
      <c r="U117" s="20">
        <f>+'2015 Hourly Load - RC2016'!U117/'2015 Hourly Load - RC2016'!$C$7</f>
        <v>0.6355571909577753</v>
      </c>
      <c r="V117" s="20">
        <f>+'2015 Hourly Load - RC2016'!V117/'2015 Hourly Load - RC2016'!$C$7</f>
        <v>0.6435879412942902</v>
      </c>
      <c r="W117" s="20">
        <f>+'2015 Hourly Load - RC2016'!W117/'2015 Hourly Load - RC2016'!$C$7</f>
        <v>0.61945057370982148</v>
      </c>
      <c r="X117" s="20">
        <f>+'2015 Hourly Load - RC2016'!X117/'2015 Hourly Load - RC2016'!$C$7</f>
        <v>0.57609354520762646</v>
      </c>
      <c r="Y117" s="20">
        <f>+'2015 Hourly Load - RC2016'!Y117/'2015 Hourly Load - RC2016'!$C$7</f>
        <v>0.52019410887649253</v>
      </c>
      <c r="AA117" s="21">
        <f t="shared" si="1"/>
        <v>0.67282348184519791</v>
      </c>
    </row>
    <row r="118" spans="1:27" x14ac:dyDescent="0.2">
      <c r="A118" s="17">
        <f>IF('2015 Hourly Load - RC2016'!A118="","",+'2015 Hourly Load - RC2016'!A118)</f>
        <v>42112</v>
      </c>
      <c r="B118" s="20">
        <f>+'2015 Hourly Load - RC2016'!B118/'2015 Hourly Load - RC2016'!$C$7</f>
        <v>0.46966354496134322</v>
      </c>
      <c r="C118" s="20">
        <f>+'2015 Hourly Load - RC2016'!C118/'2015 Hourly Load - RC2016'!$C$7</f>
        <v>0.43415680049596594</v>
      </c>
      <c r="D118" s="20">
        <f>+'2015 Hourly Load - RC2016'!D118/'2015 Hourly Load - RC2016'!$C$7</f>
        <v>0.41110223070967905</v>
      </c>
      <c r="E118" s="20">
        <f>+'2015 Hourly Load - RC2016'!E118/'2015 Hourly Load - RC2016'!$C$7</f>
        <v>0.39842447315596752</v>
      </c>
      <c r="F118" s="20">
        <f>+'2015 Hourly Load - RC2016'!F118/'2015 Hourly Load - RC2016'!$C$7</f>
        <v>0.39643934385930096</v>
      </c>
      <c r="G118" s="20">
        <f>+'2015 Hourly Load - RC2016'!G118/'2015 Hourly Load - RC2016'!$C$7</f>
        <v>0.41651621970058794</v>
      </c>
      <c r="H118" s="20">
        <f>+'2015 Hourly Load - RC2016'!H118/'2015 Hourly Load - RC2016'!$C$7</f>
        <v>0.45761741945657097</v>
      </c>
      <c r="I118" s="20">
        <f>+'2015 Hourly Load - RC2016'!I118/'2015 Hourly Load - RC2016'!$C$7</f>
        <v>0.49208648269869065</v>
      </c>
      <c r="J118" s="20">
        <f>+'2015 Hourly Load - RC2016'!J118/'2015 Hourly Load - RC2016'!$C$7</f>
        <v>0.53760910679724927</v>
      </c>
      <c r="K118" s="20">
        <f>+'2015 Hourly Load - RC2016'!K118/'2015 Hourly Load - RC2016'!$C$7</f>
        <v>0.59423040832717111</v>
      </c>
      <c r="L118" s="20">
        <f>+'2015 Hourly Load - RC2016'!L118/'2015 Hourly Load - RC2016'!$C$7</f>
        <v>0.64015908160004786</v>
      </c>
      <c r="M118" s="20">
        <f>+'2015 Hourly Load - RC2016'!M118/'2015 Hourly Load - RC2016'!$C$7</f>
        <v>0.67061276967391015</v>
      </c>
      <c r="N118" s="20">
        <f>+'2015 Hourly Load - RC2016'!N118/'2015 Hourly Load - RC2016'!$C$7</f>
        <v>0.68938126484239426</v>
      </c>
      <c r="O118" s="20">
        <f>+'2015 Hourly Load - RC2016'!O118/'2015 Hourly Load - RC2016'!$C$7</f>
        <v>0.70972884013322668</v>
      </c>
      <c r="P118" s="20">
        <f>+'2015 Hourly Load - RC2016'!P118/'2015 Hourly Load - RC2016'!$C$7</f>
        <v>0.71960937004163528</v>
      </c>
      <c r="Q118" s="20">
        <f>+'2015 Hourly Load - RC2016'!Q118/'2015 Hourly Load - RC2016'!$C$7</f>
        <v>0.71784982361958993</v>
      </c>
      <c r="R118" s="20">
        <f>+'2015 Hourly Load - RC2016'!R118/'2015 Hourly Load - RC2016'!$C$7</f>
        <v>0.71392468160118105</v>
      </c>
      <c r="S118" s="20">
        <f>+'2015 Hourly Load - RC2016'!S118/'2015 Hourly Load - RC2016'!$C$7</f>
        <v>0.70927767438398426</v>
      </c>
      <c r="T118" s="20">
        <f>+'2015 Hourly Load - RC2016'!T118/'2015 Hourly Load - RC2016'!$C$7</f>
        <v>0.68965196429193965</v>
      </c>
      <c r="U118" s="20">
        <f>+'2015 Hourly Load - RC2016'!U118/'2015 Hourly Load - RC2016'!$C$7</f>
        <v>0.66641692820595577</v>
      </c>
      <c r="V118" s="20">
        <f>+'2015 Hourly Load - RC2016'!V118/'2015 Hourly Load - RC2016'!$C$7</f>
        <v>0.66768019230383457</v>
      </c>
      <c r="W118" s="20">
        <f>+'2015 Hourly Load - RC2016'!W118/'2015 Hourly Load - RC2016'!$C$7</f>
        <v>0.63988838215050248</v>
      </c>
      <c r="X118" s="20">
        <f>+'2015 Hourly Load - RC2016'!X118/'2015 Hourly Load - RC2016'!$C$7</f>
        <v>0.60009556306732237</v>
      </c>
      <c r="Y118" s="20">
        <f>+'2015 Hourly Load - RC2016'!Y118/'2015 Hourly Load - RC2016'!$C$7</f>
        <v>0.5531743251461122</v>
      </c>
      <c r="AA118" s="21">
        <f t="shared" si="1"/>
        <v>0.71960937004163528</v>
      </c>
    </row>
    <row r="119" spans="1:27" x14ac:dyDescent="0.2">
      <c r="A119" s="17">
        <f>IF('2015 Hourly Load - RC2016'!A119="","",+'2015 Hourly Load - RC2016'!A119)</f>
        <v>42113</v>
      </c>
      <c r="B119" s="20">
        <f>+'2015 Hourly Load - RC2016'!B119/'2015 Hourly Load - RC2016'!$C$7</f>
        <v>0.50201212918202354</v>
      </c>
      <c r="C119" s="20">
        <f>+'2015 Hourly Load - RC2016'!C119/'2015 Hourly Load - RC2016'!$C$7</f>
        <v>0.46799423168914628</v>
      </c>
      <c r="D119" s="20">
        <f>+'2015 Hourly Load - RC2016'!D119/'2015 Hourly Load - RC2016'!$C$7</f>
        <v>0.44421779670407158</v>
      </c>
      <c r="E119" s="20">
        <f>+'2015 Hourly Load - RC2016'!E119/'2015 Hourly Load - RC2016'!$C$7</f>
        <v>0.42869769493013282</v>
      </c>
      <c r="F119" s="20">
        <f>+'2015 Hourly Load - RC2016'!F119/'2015 Hourly Load - RC2016'!$C$7</f>
        <v>0.42341905566399674</v>
      </c>
      <c r="G119" s="20">
        <f>+'2015 Hourly Load - RC2016'!G119/'2015 Hourly Load - RC2016'!$C$7</f>
        <v>0.42833676233073886</v>
      </c>
      <c r="H119" s="20">
        <f>+'2015 Hourly Load - RC2016'!H119/'2015 Hourly Load - RC2016'!$C$7</f>
        <v>0.43776612648990521</v>
      </c>
      <c r="I119" s="20">
        <f>+'2015 Hourly Load - RC2016'!I119/'2015 Hourly Load - RC2016'!$C$7</f>
        <v>0.4520229641659651</v>
      </c>
      <c r="J119" s="20">
        <f>+'2015 Hourly Load - RC2016'!J119/'2015 Hourly Load - RC2016'!$C$7</f>
        <v>0.49294369762225126</v>
      </c>
      <c r="K119" s="20">
        <f>+'2015 Hourly Load - RC2016'!K119/'2015 Hourly Load - RC2016'!$C$7</f>
        <v>0.56057344343368765</v>
      </c>
      <c r="L119" s="20">
        <f>+'2015 Hourly Load - RC2016'!L119/'2015 Hourly Load - RC2016'!$C$7</f>
        <v>0.61557054826633673</v>
      </c>
      <c r="M119" s="20">
        <f>+'2015 Hourly Load - RC2016'!M119/'2015 Hourly Load - RC2016'!$C$7</f>
        <v>0.65324288832807764</v>
      </c>
      <c r="N119" s="20">
        <f>+'2015 Hourly Load - RC2016'!N119/'2015 Hourly Load - RC2016'!$C$7</f>
        <v>0.68356122667716712</v>
      </c>
      <c r="O119" s="20">
        <f>+'2015 Hourly Load - RC2016'!O119/'2015 Hourly Load - RC2016'!$C$7</f>
        <v>0.70571346496496923</v>
      </c>
      <c r="P119" s="20">
        <f>+'2015 Hourly Load - RC2016'!P119/'2015 Hourly Load - RC2016'!$C$7</f>
        <v>0.7178047070446657</v>
      </c>
      <c r="Q119" s="20">
        <f>+'2015 Hourly Load - RC2016'!Q119/'2015 Hourly Load - RC2016'!$C$7</f>
        <v>0.72597080710595319</v>
      </c>
      <c r="R119" s="20">
        <f>+'2015 Hourly Load - RC2016'!R119/'2015 Hourly Load - RC2016'!$C$7</f>
        <v>0.72466242643315026</v>
      </c>
      <c r="S119" s="20">
        <f>+'2015 Hourly Load - RC2016'!S119/'2015 Hourly Load - RC2016'!$C$7</f>
        <v>0.70819487658580249</v>
      </c>
      <c r="T119" s="20">
        <f>+'2015 Hourly Load - RC2016'!T119/'2015 Hourly Load - RC2016'!$C$7</f>
        <v>0.67611699181466745</v>
      </c>
      <c r="U119" s="20">
        <f>+'2015 Hourly Load - RC2016'!U119/'2015 Hourly Load - RC2016'!$C$7</f>
        <v>0.63677533848072976</v>
      </c>
      <c r="V119" s="20">
        <f>+'2015 Hourly Load - RC2016'!V119/'2015 Hourly Load - RC2016'!$C$7</f>
        <v>0.62978226936747261</v>
      </c>
      <c r="W119" s="20">
        <f>+'2015 Hourly Load - RC2016'!W119/'2015 Hourly Load - RC2016'!$C$7</f>
        <v>0.59404994202747408</v>
      </c>
      <c r="X119" s="20">
        <f>+'2015 Hourly Load - RC2016'!X119/'2015 Hourly Load - RC2016'!$C$7</f>
        <v>0.5517757113234607</v>
      </c>
      <c r="Y119" s="20">
        <f>+'2015 Hourly Load - RC2016'!Y119/'2015 Hourly Load - RC2016'!$C$7</f>
        <v>0.49262788159778154</v>
      </c>
      <c r="AA119" s="21">
        <f t="shared" si="1"/>
        <v>0.72597080710595319</v>
      </c>
    </row>
    <row r="120" spans="1:27" x14ac:dyDescent="0.2">
      <c r="A120" s="17">
        <f>IF('2015 Hourly Load - RC2016'!A120="","",+'2015 Hourly Load - RC2016'!A120)</f>
        <v>42114</v>
      </c>
      <c r="B120" s="20">
        <f>+'2015 Hourly Load - RC2016'!B120/'2015 Hourly Load - RC2016'!$C$7</f>
        <v>0.43898427401285961</v>
      </c>
      <c r="C120" s="20">
        <f>+'2015 Hourly Load - RC2016'!C120/'2015 Hourly Load - RC2016'!$C$7</f>
        <v>0.39887563890520983</v>
      </c>
      <c r="D120" s="20">
        <f>+'2015 Hourly Load - RC2016'!D120/'2015 Hourly Load - RC2016'!$C$7</f>
        <v>0.37153499450112015</v>
      </c>
      <c r="E120" s="20">
        <f>+'2015 Hourly Load - RC2016'!E120/'2015 Hourly Load - RC2016'!$C$7</f>
        <v>0.35727815682506014</v>
      </c>
      <c r="F120" s="20">
        <f>+'2015 Hourly Load - RC2016'!F120/'2015 Hourly Load - RC2016'!$C$7</f>
        <v>0.35127765236013619</v>
      </c>
      <c r="G120" s="20">
        <f>+'2015 Hourly Load - RC2016'!G120/'2015 Hourly Load - RC2016'!$C$7</f>
        <v>0.35443581260483303</v>
      </c>
      <c r="H120" s="20">
        <f>+'2015 Hourly Load - RC2016'!H120/'2015 Hourly Load - RC2016'!$C$7</f>
        <v>0.36887311658058997</v>
      </c>
      <c r="I120" s="20">
        <f>+'2015 Hourly Load - RC2016'!I120/'2015 Hourly Load - RC2016'!$C$7</f>
        <v>0.38592718190195285</v>
      </c>
      <c r="J120" s="20">
        <f>+'2015 Hourly Load - RC2016'!J120/'2015 Hourly Load - RC2016'!$C$7</f>
        <v>0.43406656734611748</v>
      </c>
      <c r="K120" s="20">
        <f>+'2015 Hourly Load - RC2016'!K120/'2015 Hourly Load - RC2016'!$C$7</f>
        <v>0.48396549921232734</v>
      </c>
      <c r="L120" s="20">
        <f>+'2015 Hourly Load - RC2016'!L120/'2015 Hourly Load - RC2016'!$C$7</f>
        <v>0.51157684306596252</v>
      </c>
      <c r="M120" s="20">
        <f>+'2015 Hourly Load - RC2016'!M120/'2015 Hourly Load - RC2016'!$C$7</f>
        <v>0.53413513052808281</v>
      </c>
      <c r="N120" s="20">
        <f>+'2015 Hourly Load - RC2016'!N120/'2015 Hourly Load - RC2016'!$C$7</f>
        <v>0.54924918312770332</v>
      </c>
      <c r="O120" s="20">
        <f>+'2015 Hourly Load - RC2016'!O120/'2015 Hourly Load - RC2016'!$C$7</f>
        <v>0.56012227768444522</v>
      </c>
      <c r="P120" s="20">
        <f>+'2015 Hourly Load - RC2016'!P120/'2015 Hourly Load - RC2016'!$C$7</f>
        <v>0.56743116282217221</v>
      </c>
      <c r="Q120" s="20">
        <f>+'2015 Hourly Load - RC2016'!Q120/'2015 Hourly Load - RC2016'!$C$7</f>
        <v>0.57316096783755077</v>
      </c>
      <c r="R120" s="20">
        <f>+'2015 Hourly Load - RC2016'!R120/'2015 Hourly Load - RC2016'!$C$7</f>
        <v>0.5768605269813385</v>
      </c>
      <c r="S120" s="20">
        <f>+'2015 Hourly Load - RC2016'!S120/'2015 Hourly Load - RC2016'!$C$7</f>
        <v>0.57298050153785385</v>
      </c>
      <c r="T120" s="20">
        <f>+'2015 Hourly Load - RC2016'!T120/'2015 Hourly Load - RC2016'!$C$7</f>
        <v>0.56319020477929371</v>
      </c>
      <c r="U120" s="20">
        <f>+'2015 Hourly Load - RC2016'!U120/'2015 Hourly Load - RC2016'!$C$7</f>
        <v>0.55759574948868784</v>
      </c>
      <c r="V120" s="20">
        <f>+'2015 Hourly Load - RC2016'!V120/'2015 Hourly Load - RC2016'!$C$7</f>
        <v>0.57717634300580811</v>
      </c>
      <c r="W120" s="20">
        <f>+'2015 Hourly Load - RC2016'!W120/'2015 Hourly Load - RC2016'!$C$7</f>
        <v>0.55529480416755161</v>
      </c>
      <c r="X120" s="20">
        <f>+'2015 Hourly Load - RC2016'!X120/'2015 Hourly Load - RC2016'!$C$7</f>
        <v>0.51135126019134136</v>
      </c>
      <c r="Y120" s="20">
        <f>+'2015 Hourly Load - RC2016'!Y120/'2015 Hourly Load - RC2016'!$C$7</f>
        <v>0.45333134483876808</v>
      </c>
      <c r="AA120" s="21">
        <f t="shared" si="1"/>
        <v>0.57717634300580811</v>
      </c>
    </row>
    <row r="121" spans="1:27" x14ac:dyDescent="0.2">
      <c r="A121" s="17">
        <f>IF('2015 Hourly Load - RC2016'!A121="","",+'2015 Hourly Load - RC2016'!A121)</f>
        <v>42115</v>
      </c>
      <c r="B121" s="20">
        <f>+'2015 Hourly Load - RC2016'!B121/'2015 Hourly Load - RC2016'!$C$7</f>
        <v>0.40225938202452793</v>
      </c>
      <c r="C121" s="20">
        <f>+'2015 Hourly Load - RC2016'!C121/'2015 Hourly Load - RC2016'!$C$7</f>
        <v>0.3687828834307415</v>
      </c>
      <c r="D121" s="20">
        <f>+'2015 Hourly Load - RC2016'!D121/'2015 Hourly Load - RC2016'!$C$7</f>
        <v>0.35091671976074229</v>
      </c>
      <c r="E121" s="20">
        <f>+'2015 Hourly Load - RC2016'!E121/'2015 Hourly Load - RC2016'!$C$7</f>
        <v>0.34220922080036387</v>
      </c>
      <c r="F121" s="20">
        <f>+'2015 Hourly Load - RC2016'!F121/'2015 Hourly Load - RC2016'!$C$7</f>
        <v>0.34491621529581828</v>
      </c>
      <c r="G121" s="20">
        <f>+'2015 Hourly Load - RC2016'!G121/'2015 Hourly Load - RC2016'!$C$7</f>
        <v>0.37171546080081719</v>
      </c>
      <c r="H121" s="20">
        <f>+'2015 Hourly Load - RC2016'!H121/'2015 Hourly Load - RC2016'!$C$7</f>
        <v>0.42820141260596617</v>
      </c>
      <c r="I121" s="20">
        <f>+'2015 Hourly Load - RC2016'!I121/'2015 Hourly Load - RC2016'!$C$7</f>
        <v>0.45847463438013153</v>
      </c>
      <c r="J121" s="20">
        <f>+'2015 Hourly Load - RC2016'!J121/'2015 Hourly Load - RC2016'!$C$7</f>
        <v>0.48333386716338805</v>
      </c>
      <c r="K121" s="20">
        <f>+'2015 Hourly Load - RC2016'!K121/'2015 Hourly Load - RC2016'!$C$7</f>
        <v>0.51509593591005332</v>
      </c>
      <c r="L121" s="20">
        <f>+'2015 Hourly Load - RC2016'!L121/'2015 Hourly Load - RC2016'!$C$7</f>
        <v>0.54473752563527933</v>
      </c>
      <c r="M121" s="20">
        <f>+'2015 Hourly Load - RC2016'!M121/'2015 Hourly Load - RC2016'!$C$7</f>
        <v>0.56725069652247528</v>
      </c>
      <c r="N121" s="20">
        <f>+'2015 Hourly Load - RC2016'!N121/'2015 Hourly Load - RC2016'!$C$7</f>
        <v>0.5899894502842925</v>
      </c>
      <c r="O121" s="20">
        <f>+'2015 Hourly Load - RC2016'!O121/'2015 Hourly Load - RC2016'!$C$7</f>
        <v>0.60830677970353408</v>
      </c>
      <c r="P121" s="20">
        <f>+'2015 Hourly Load - RC2016'!P121/'2015 Hourly Load - RC2016'!$C$7</f>
        <v>0.62901528759376046</v>
      </c>
      <c r="Q121" s="20">
        <f>+'2015 Hourly Load - RC2016'!Q121/'2015 Hourly Load - RC2016'!$C$7</f>
        <v>0.64539260429125977</v>
      </c>
      <c r="R121" s="20">
        <f>+'2015 Hourly Load - RC2016'!R121/'2015 Hourly Load - RC2016'!$C$7</f>
        <v>0.6585666441691379</v>
      </c>
      <c r="S121" s="20">
        <f>+'2015 Hourly Load - RC2016'!S121/'2015 Hourly Load - RC2016'!$C$7</f>
        <v>0.65739361322110768</v>
      </c>
      <c r="T121" s="20">
        <f>+'2015 Hourly Load - RC2016'!T121/'2015 Hourly Load - RC2016'!$C$7</f>
        <v>0.64728750043807792</v>
      </c>
      <c r="U121" s="20">
        <f>+'2015 Hourly Load - RC2016'!U121/'2015 Hourly Load - RC2016'!$C$7</f>
        <v>0.63325624563663907</v>
      </c>
      <c r="V121" s="20">
        <f>+'2015 Hourly Load - RC2016'!V121/'2015 Hourly Load - RC2016'!$C$7</f>
        <v>0.64403910704353251</v>
      </c>
      <c r="W121" s="20">
        <f>+'2015 Hourly Load - RC2016'!W121/'2015 Hourly Load - RC2016'!$C$7</f>
        <v>0.60582536808270082</v>
      </c>
      <c r="X121" s="20">
        <f>+'2015 Hourly Load - RC2016'!X121/'2015 Hourly Load - RC2016'!$C$7</f>
        <v>0.54834685162921859</v>
      </c>
      <c r="Y121" s="20">
        <f>+'2015 Hourly Load - RC2016'!Y121/'2015 Hourly Load - RC2016'!$C$7</f>
        <v>0.48567992905944851</v>
      </c>
      <c r="AA121" s="21">
        <f t="shared" si="1"/>
        <v>0.6585666441691379</v>
      </c>
    </row>
    <row r="122" spans="1:27" x14ac:dyDescent="0.2">
      <c r="A122" s="17">
        <f>IF('2015 Hourly Load - RC2016'!A122="","",+'2015 Hourly Load - RC2016'!A122)</f>
        <v>42116</v>
      </c>
      <c r="B122" s="20">
        <f>+'2015 Hourly Load - RC2016'!B122/'2015 Hourly Load - RC2016'!$C$7</f>
        <v>0.42698326508301171</v>
      </c>
      <c r="C122" s="20">
        <f>+'2015 Hourly Load - RC2016'!C122/'2015 Hourly Load - RC2016'!$C$7</f>
        <v>0.38773184489892248</v>
      </c>
      <c r="D122" s="20">
        <f>+'2015 Hourly Load - RC2016'!D122/'2015 Hourly Load - RC2016'!$C$7</f>
        <v>0.36869265028089299</v>
      </c>
      <c r="E122" s="20">
        <f>+'2015 Hourly Load - RC2016'!E122/'2015 Hourly Load - RC2016'!$C$7</f>
        <v>0.3570074573755147</v>
      </c>
      <c r="F122" s="20">
        <f>+'2015 Hourly Load - RC2016'!F122/'2015 Hourly Load - RC2016'!$C$7</f>
        <v>0.35723304025013591</v>
      </c>
      <c r="G122" s="20">
        <f>+'2015 Hourly Load - RC2016'!G122/'2015 Hourly Load - RC2016'!$C$7</f>
        <v>0.38628811450134676</v>
      </c>
      <c r="H122" s="20">
        <f>+'2015 Hourly Load - RC2016'!H122/'2015 Hourly Load - RC2016'!$C$7</f>
        <v>0.44539082765210175</v>
      </c>
      <c r="I122" s="20">
        <f>+'2015 Hourly Load - RC2016'!I122/'2015 Hourly Load - RC2016'!$C$7</f>
        <v>0.47110727535891883</v>
      </c>
      <c r="J122" s="20">
        <f>+'2015 Hourly Load - RC2016'!J122/'2015 Hourly Load - RC2016'!$C$7</f>
        <v>0.49732000538990251</v>
      </c>
      <c r="K122" s="20">
        <f>+'2015 Hourly Load - RC2016'!K122/'2015 Hourly Load - RC2016'!$C$7</f>
        <v>0.52944300673596179</v>
      </c>
      <c r="L122" s="20">
        <f>+'2015 Hourly Load - RC2016'!L122/'2015 Hourly Load - RC2016'!$C$7</f>
        <v>0.56278415560497552</v>
      </c>
      <c r="M122" s="20">
        <f>+'2015 Hourly Load - RC2016'!M122/'2015 Hourly Load - RC2016'!$C$7</f>
        <v>0.59571925529967096</v>
      </c>
      <c r="N122" s="20">
        <f>+'2015 Hourly Load - RC2016'!N122/'2015 Hourly Load - RC2016'!$C$7</f>
        <v>0.62044313835815479</v>
      </c>
      <c r="O122" s="20">
        <f>+'2015 Hourly Load - RC2016'!O122/'2015 Hourly Load - RC2016'!$C$7</f>
        <v>0.64052001419944171</v>
      </c>
      <c r="P122" s="20">
        <f>+'2015 Hourly Load - RC2016'!P122/'2015 Hourly Load - RC2016'!$C$7</f>
        <v>0.6612285220896682</v>
      </c>
      <c r="Q122" s="20">
        <f>+'2015 Hourly Load - RC2016'!Q122/'2015 Hourly Load - RC2016'!$C$7</f>
        <v>0.68626822117262154</v>
      </c>
      <c r="R122" s="20">
        <f>+'2015 Hourly Load - RC2016'!R122/'2015 Hourly Load - RC2016'!$C$7</f>
        <v>0.70354786936860569</v>
      </c>
      <c r="S122" s="20">
        <f>+'2015 Hourly Load - RC2016'!S122/'2015 Hourly Load - RC2016'!$C$7</f>
        <v>0.706796262763151</v>
      </c>
      <c r="T122" s="20">
        <f>+'2015 Hourly Load - RC2016'!T122/'2015 Hourly Load - RC2016'!$C$7</f>
        <v>0.69357710631034852</v>
      </c>
      <c r="U122" s="20">
        <f>+'2015 Hourly Load - RC2016'!U122/'2015 Hourly Load - RC2016'!$C$7</f>
        <v>0.67345511389413726</v>
      </c>
      <c r="V122" s="20">
        <f>+'2015 Hourly Load - RC2016'!V122/'2015 Hourly Load - RC2016'!$C$7</f>
        <v>0.68252354545390959</v>
      </c>
      <c r="W122" s="20">
        <f>+'2015 Hourly Load - RC2016'!W122/'2015 Hourly Load - RC2016'!$C$7</f>
        <v>0.64223444404656294</v>
      </c>
      <c r="X122" s="20">
        <f>+'2015 Hourly Load - RC2016'!X122/'2015 Hourly Load - RC2016'!$C$7</f>
        <v>0.57767262532997476</v>
      </c>
      <c r="Y122" s="20">
        <f>+'2015 Hourly Load - RC2016'!Y122/'2015 Hourly Load - RC2016'!$C$7</f>
        <v>0.50607262092520522</v>
      </c>
      <c r="AA122" s="21">
        <f t="shared" si="1"/>
        <v>0.706796262763151</v>
      </c>
    </row>
    <row r="123" spans="1:27" x14ac:dyDescent="0.2">
      <c r="A123" s="17">
        <f>IF('2015 Hourly Load - RC2016'!A123="","",+'2015 Hourly Load - RC2016'!A123)</f>
        <v>42117</v>
      </c>
      <c r="B123" s="20">
        <f>+'2015 Hourly Load - RC2016'!B123/'2015 Hourly Load - RC2016'!$C$7</f>
        <v>0.44692479119952599</v>
      </c>
      <c r="C123" s="20">
        <f>+'2015 Hourly Load - RC2016'!C123/'2015 Hourly Load - RC2016'!$C$7</f>
        <v>0.40934268428763371</v>
      </c>
      <c r="D123" s="20">
        <f>+'2015 Hourly Load - RC2016'!D123/'2015 Hourly Load - RC2016'!$C$7</f>
        <v>0.38565648245240741</v>
      </c>
      <c r="E123" s="20">
        <f>+'2015 Hourly Load - RC2016'!E123/'2015 Hourly Load - RC2016'!$C$7</f>
        <v>0.37130941162649894</v>
      </c>
      <c r="F123" s="20">
        <f>+'2015 Hourly Load - RC2016'!F123/'2015 Hourly Load - RC2016'!$C$7</f>
        <v>0.36900846630536271</v>
      </c>
      <c r="G123" s="20">
        <f>+'2015 Hourly Load - RC2016'!G123/'2015 Hourly Load - RC2016'!$C$7</f>
        <v>0.39287513444028588</v>
      </c>
      <c r="H123" s="20">
        <f>+'2015 Hourly Load - RC2016'!H123/'2015 Hourly Load - RC2016'!$C$7</f>
        <v>0.44737595694876836</v>
      </c>
      <c r="I123" s="20">
        <f>+'2015 Hourly Load - RC2016'!I123/'2015 Hourly Load - RC2016'!$C$7</f>
        <v>0.41678691915013338</v>
      </c>
      <c r="J123" s="20">
        <f>+'2015 Hourly Load - RC2016'!J123/'2015 Hourly Load - RC2016'!$C$7</f>
        <v>0.50715541872338699</v>
      </c>
      <c r="K123" s="20">
        <f>+'2015 Hourly Load - RC2016'!K123/'2015 Hourly Load - RC2016'!$C$7</f>
        <v>0.54388031071171872</v>
      </c>
      <c r="L123" s="20">
        <f>+'2015 Hourly Load - RC2016'!L123/'2015 Hourly Load - RC2016'!$C$7</f>
        <v>0.57889077285292934</v>
      </c>
      <c r="M123" s="20">
        <f>+'2015 Hourly Load - RC2016'!M123/'2015 Hourly Load - RC2016'!$C$7</f>
        <v>0.60483280343436763</v>
      </c>
      <c r="N123" s="20">
        <f>+'2015 Hourly Load - RC2016'!N123/'2015 Hourly Load - RC2016'!$C$7</f>
        <v>0.6356925406825481</v>
      </c>
      <c r="O123" s="20">
        <f>+'2015 Hourly Load - RC2016'!O123/'2015 Hourly Load - RC2016'!$C$7</f>
        <v>0.67273324869534945</v>
      </c>
      <c r="P123" s="20">
        <f>+'2015 Hourly Load - RC2016'!P123/'2015 Hourly Load - RC2016'!$C$7</f>
        <v>0.71198466887943868</v>
      </c>
      <c r="Q123" s="20">
        <f>+'2015 Hourly Load - RC2016'!Q123/'2015 Hourly Load - RC2016'!$C$7</f>
        <v>0.74135555915511908</v>
      </c>
      <c r="R123" s="20">
        <f>+'2015 Hourly Load - RC2016'!R123/'2015 Hourly Load - RC2016'!$C$7</f>
        <v>0.76251523279458799</v>
      </c>
      <c r="S123" s="20">
        <f>+'2015 Hourly Load - RC2016'!S123/'2015 Hourly Load - RC2016'!$C$7</f>
        <v>0.76783898863564837</v>
      </c>
      <c r="T123" s="20">
        <f>+'2015 Hourly Load - RC2016'!T123/'2015 Hourly Load - RC2016'!$C$7</f>
        <v>0.75141655536322483</v>
      </c>
      <c r="U123" s="20">
        <f>+'2015 Hourly Load - RC2016'!U123/'2015 Hourly Load - RC2016'!$C$7</f>
        <v>0.71997030264102924</v>
      </c>
      <c r="V123" s="20">
        <f>+'2015 Hourly Load - RC2016'!V123/'2015 Hourly Load - RC2016'!$C$7</f>
        <v>0.7166767926715597</v>
      </c>
      <c r="W123" s="20">
        <f>+'2015 Hourly Load - RC2016'!W123/'2015 Hourly Load - RC2016'!$C$7</f>
        <v>0.68216261285451563</v>
      </c>
      <c r="X123" s="20">
        <f>+'2015 Hourly Load - RC2016'!X123/'2015 Hourly Load - RC2016'!$C$7</f>
        <v>0.6187738250859578</v>
      </c>
      <c r="Y123" s="20">
        <f>+'2015 Hourly Load - RC2016'!Y123/'2015 Hourly Load - RC2016'!$C$7</f>
        <v>0.53332303217944643</v>
      </c>
      <c r="AA123" s="21">
        <f t="shared" si="1"/>
        <v>0.76783898863564837</v>
      </c>
    </row>
    <row r="124" spans="1:27" x14ac:dyDescent="0.2">
      <c r="A124" s="17">
        <f>IF('2015 Hourly Load - RC2016'!A124="","",+'2015 Hourly Load - RC2016'!A124)</f>
        <v>42118</v>
      </c>
      <c r="B124" s="20">
        <f>+'2015 Hourly Load - RC2016'!B124/'2015 Hourly Load - RC2016'!$C$7</f>
        <v>0.47453613505316111</v>
      </c>
      <c r="C124" s="20">
        <f>+'2015 Hourly Load - RC2016'!C124/'2015 Hourly Load - RC2016'!$C$7</f>
        <v>0.43505913199445073</v>
      </c>
      <c r="D124" s="20">
        <f>+'2015 Hourly Load - RC2016'!D124/'2015 Hourly Load - RC2016'!$C$7</f>
        <v>0.398334240006119</v>
      </c>
      <c r="E124" s="20">
        <f>+'2015 Hourly Load - RC2016'!E124/'2015 Hourly Load - RC2016'!$C$7</f>
        <v>0.38258855535755909</v>
      </c>
      <c r="F124" s="20">
        <f>+'2015 Hourly Load - RC2016'!F124/'2015 Hourly Load - RC2016'!$C$7</f>
        <v>0.38308483768172574</v>
      </c>
      <c r="G124" s="20">
        <f>+'2015 Hourly Load - RC2016'!G124/'2015 Hourly Load - RC2016'!$C$7</f>
        <v>0.39765749138225537</v>
      </c>
      <c r="H124" s="20">
        <f>+'2015 Hourly Load - RC2016'!H124/'2015 Hourly Load - RC2016'!$C$7</f>
        <v>0.45071458349316218</v>
      </c>
      <c r="I124" s="20">
        <f>+'2015 Hourly Load - RC2016'!I124/'2015 Hourly Load - RC2016'!$C$7</f>
        <v>0.48198036991566079</v>
      </c>
      <c r="J124" s="20">
        <f>+'2015 Hourly Load - RC2016'!J124/'2015 Hourly Load - RC2016'!$C$7</f>
        <v>0.51631408343300778</v>
      </c>
      <c r="K124" s="20">
        <f>+'2015 Hourly Load - RC2016'!K124/'2015 Hourly Load - RC2016'!$C$7</f>
        <v>0.56503998435118752</v>
      </c>
      <c r="L124" s="20">
        <f>+'2015 Hourly Load - RC2016'!L124/'2015 Hourly Load - RC2016'!$C$7</f>
        <v>0.61363053554459446</v>
      </c>
      <c r="M124" s="20">
        <f>+'2015 Hourly Load - RC2016'!M124/'2015 Hourly Load - RC2016'!$C$7</f>
        <v>0.65428056955133518</v>
      </c>
      <c r="N124" s="20">
        <f>+'2015 Hourly Load - RC2016'!N124/'2015 Hourly Load - RC2016'!$C$7</f>
        <v>0.69132127756413653</v>
      </c>
      <c r="O124" s="20">
        <f>+'2015 Hourly Load - RC2016'!O124/'2015 Hourly Load - RC2016'!$C$7</f>
        <v>0.72416614410898361</v>
      </c>
      <c r="P124" s="20">
        <f>+'2015 Hourly Load - RC2016'!P124/'2015 Hourly Load - RC2016'!$C$7</f>
        <v>0.75168725481277021</v>
      </c>
      <c r="Q124" s="20">
        <f>+'2015 Hourly Load - RC2016'!Q124/'2015 Hourly Load - RC2016'!$C$7</f>
        <v>0.77853161689269346</v>
      </c>
      <c r="R124" s="20">
        <f>+'2015 Hourly Load - RC2016'!R124/'2015 Hourly Load - RC2016'!$C$7</f>
        <v>0.79405171866663204</v>
      </c>
      <c r="S124" s="20">
        <f>+'2015 Hourly Load - RC2016'!S124/'2015 Hourly Load - RC2016'!$C$7</f>
        <v>0.79202147279504131</v>
      </c>
      <c r="T124" s="20">
        <f>+'2015 Hourly Load - RC2016'!T124/'2015 Hourly Load - RC2016'!$C$7</f>
        <v>0.76919248588337563</v>
      </c>
      <c r="U124" s="20">
        <f>+'2015 Hourly Load - RC2016'!U124/'2015 Hourly Load - RC2016'!$C$7</f>
        <v>0.73341504196845286</v>
      </c>
      <c r="V124" s="20">
        <f>+'2015 Hourly Load - RC2016'!V124/'2015 Hourly Load - RC2016'!$C$7</f>
        <v>0.73043734802345295</v>
      </c>
      <c r="W124" s="20">
        <f>+'2015 Hourly Load - RC2016'!W124/'2015 Hourly Load - RC2016'!$C$7</f>
        <v>0.68879474936837903</v>
      </c>
      <c r="X124" s="20">
        <f>+'2015 Hourly Load - RC2016'!X124/'2015 Hourly Load - RC2016'!$C$7</f>
        <v>0.62229291793004859</v>
      </c>
      <c r="Y124" s="20">
        <f>+'2015 Hourly Load - RC2016'!Y124/'2015 Hourly Load - RC2016'!$C$7</f>
        <v>0.55096361297482443</v>
      </c>
      <c r="AA124" s="21">
        <f t="shared" si="1"/>
        <v>0.79405171866663204</v>
      </c>
    </row>
    <row r="125" spans="1:27" x14ac:dyDescent="0.2">
      <c r="A125" s="17">
        <f>IF('2015 Hourly Load - RC2016'!A125="","",+'2015 Hourly Load - RC2016'!A125)</f>
        <v>42119</v>
      </c>
      <c r="B125" s="20">
        <f>+'2015 Hourly Load - RC2016'!B125/'2015 Hourly Load - RC2016'!$C$7</f>
        <v>0.48716877603194841</v>
      </c>
      <c r="C125" s="20">
        <f>+'2015 Hourly Load - RC2016'!C125/'2015 Hourly Load - RC2016'!$C$7</f>
        <v>0.44101451988445051</v>
      </c>
      <c r="D125" s="20">
        <f>+'2015 Hourly Load - RC2016'!D125/'2015 Hourly Load - RC2016'!$C$7</f>
        <v>0.41200456220816384</v>
      </c>
      <c r="E125" s="20">
        <f>+'2015 Hourly Load - RC2016'!E125/'2015 Hourly Load - RC2016'!$C$7</f>
        <v>0.39517607976142211</v>
      </c>
      <c r="F125" s="20">
        <f>+'2015 Hourly Load - RC2016'!F125/'2015 Hourly Load - RC2016'!$C$7</f>
        <v>0.39125093774301328</v>
      </c>
      <c r="G125" s="20">
        <f>+'2015 Hourly Load - RC2016'!G125/'2015 Hourly Load - RC2016'!$C$7</f>
        <v>0.41286177713172445</v>
      </c>
      <c r="H125" s="20">
        <f>+'2015 Hourly Load - RC2016'!H125/'2015 Hourly Load - RC2016'!$C$7</f>
        <v>0.46542258691846455</v>
      </c>
      <c r="I125" s="20">
        <f>+'2015 Hourly Load - RC2016'!I125/'2015 Hourly Load - RC2016'!$C$7</f>
        <v>0.49506417664369051</v>
      </c>
      <c r="J125" s="20">
        <f>+'2015 Hourly Load - RC2016'!J125/'2015 Hourly Load - RC2016'!$C$7</f>
        <v>0.53192441835679494</v>
      </c>
      <c r="K125" s="20">
        <f>+'2015 Hourly Load - RC2016'!K125/'2015 Hourly Load - RC2016'!$C$7</f>
        <v>0.5822293993973231</v>
      </c>
      <c r="L125" s="20">
        <f>+'2015 Hourly Load - RC2016'!L125/'2015 Hourly Load - RC2016'!$C$7</f>
        <v>0.63537672465807837</v>
      </c>
      <c r="M125" s="20">
        <f>+'2015 Hourly Load - RC2016'!M125/'2015 Hourly Load - RC2016'!$C$7</f>
        <v>0.68162121395542485</v>
      </c>
      <c r="N125" s="20">
        <f>+'2015 Hourly Load - RC2016'!N125/'2015 Hourly Load - RC2016'!$C$7</f>
        <v>0.72177496563799881</v>
      </c>
      <c r="O125" s="20">
        <f>+'2015 Hourly Load - RC2016'!O125/'2015 Hourly Load - RC2016'!$C$7</f>
        <v>0.75863520735110324</v>
      </c>
      <c r="P125" s="20">
        <f>+'2015 Hourly Load - RC2016'!P125/'2015 Hourly Load - RC2016'!$C$7</f>
        <v>0.79035215952284421</v>
      </c>
      <c r="Q125" s="20">
        <f>+'2015 Hourly Load - RC2016'!Q125/'2015 Hourly Load - RC2016'!$C$7</f>
        <v>0.81710628845291888</v>
      </c>
      <c r="R125" s="20">
        <f>+'2015 Hourly Load - RC2016'!R125/'2015 Hourly Load - RC2016'!$C$7</f>
        <v>0.83172405872837285</v>
      </c>
      <c r="S125" s="20">
        <f>+'2015 Hourly Load - RC2016'!S125/'2015 Hourly Load - RC2016'!$C$7</f>
        <v>0.82775380013503963</v>
      </c>
      <c r="T125" s="20">
        <f>+'2015 Hourly Load - RC2016'!T125/'2015 Hourly Load - RC2016'!$C$7</f>
        <v>0.79707452918655619</v>
      </c>
      <c r="U125" s="20">
        <f>+'2015 Hourly Load - RC2016'!U125/'2015 Hourly Load - RC2016'!$C$7</f>
        <v>0.75200307083723994</v>
      </c>
      <c r="V125" s="20">
        <f>+'2015 Hourly Load - RC2016'!V125/'2015 Hourly Load - RC2016'!$C$7</f>
        <v>0.73946066300830116</v>
      </c>
      <c r="W125" s="20">
        <f>+'2015 Hourly Load - RC2016'!W125/'2015 Hourly Load - RC2016'!$C$7</f>
        <v>0.69863016270186351</v>
      </c>
      <c r="X125" s="20">
        <f>+'2015 Hourly Load - RC2016'!X125/'2015 Hourly Load - RC2016'!$C$7</f>
        <v>0.64033954789974479</v>
      </c>
      <c r="Y125" s="20">
        <f>+'2015 Hourly Load - RC2016'!Y125/'2015 Hourly Load - RC2016'!$C$7</f>
        <v>0.57609354520762646</v>
      </c>
      <c r="AA125" s="21">
        <f t="shared" si="1"/>
        <v>0.83172405872837285</v>
      </c>
    </row>
    <row r="126" spans="1:27" x14ac:dyDescent="0.2">
      <c r="A126" s="17">
        <f>IF('2015 Hourly Load - RC2016'!A126="","",+'2015 Hourly Load - RC2016'!A126)</f>
        <v>42120</v>
      </c>
      <c r="B126" s="20">
        <f>+'2015 Hourly Load - RC2016'!B126/'2015 Hourly Load - RC2016'!$C$7</f>
        <v>0.51121591046656856</v>
      </c>
      <c r="C126" s="20">
        <f>+'2015 Hourly Load - RC2016'!C126/'2015 Hourly Load - RC2016'!$C$7</f>
        <v>0.46235465982361623</v>
      </c>
      <c r="D126" s="20">
        <f>+'2015 Hourly Load - RC2016'!D126/'2015 Hourly Load - RC2016'!$C$7</f>
        <v>0.43032189162740542</v>
      </c>
      <c r="E126" s="20">
        <f>+'2015 Hourly Load - RC2016'!E126/'2015 Hourly Load - RC2016'!$C$7</f>
        <v>0.40952315058733058</v>
      </c>
      <c r="F126" s="20">
        <f>+'2015 Hourly Load - RC2016'!F126/'2015 Hourly Load - RC2016'!$C$7</f>
        <v>0.39756725823240691</v>
      </c>
      <c r="G126" s="20">
        <f>+'2015 Hourly Load - RC2016'!G126/'2015 Hourly Load - RC2016'!$C$7</f>
        <v>0.39837935658104323</v>
      </c>
      <c r="H126" s="20">
        <f>+'2015 Hourly Load - RC2016'!H126/'2015 Hourly Load - RC2016'!$C$7</f>
        <v>0.4117338627586184</v>
      </c>
      <c r="I126" s="20">
        <f>+'2015 Hourly Load - RC2016'!I126/'2015 Hourly Load - RC2016'!$C$7</f>
        <v>0.43785635963975367</v>
      </c>
      <c r="J126" s="20">
        <f>+'2015 Hourly Load - RC2016'!J126/'2015 Hourly Load - RC2016'!$C$7</f>
        <v>0.50277911095573558</v>
      </c>
      <c r="K126" s="20">
        <f>+'2015 Hourly Load - RC2016'!K126/'2015 Hourly Load - RC2016'!$C$7</f>
        <v>0.57442423193542946</v>
      </c>
      <c r="L126" s="20">
        <f>+'2015 Hourly Load - RC2016'!L126/'2015 Hourly Load - RC2016'!$C$7</f>
        <v>0.6389409340770934</v>
      </c>
      <c r="M126" s="20">
        <f>+'2015 Hourly Load - RC2016'!M126/'2015 Hourly Load - RC2016'!$C$7</f>
        <v>0.69407338863451518</v>
      </c>
      <c r="N126" s="20">
        <f>+'2015 Hourly Load - RC2016'!N126/'2015 Hourly Load - RC2016'!$C$7</f>
        <v>0.73706948453731636</v>
      </c>
      <c r="O126" s="20">
        <f>+'2015 Hourly Load - RC2016'!O126/'2015 Hourly Load - RC2016'!$C$7</f>
        <v>0.76950830190784514</v>
      </c>
      <c r="P126" s="20">
        <f>+'2015 Hourly Load - RC2016'!P126/'2015 Hourly Load - RC2016'!$C$7</f>
        <v>0.78895354570019294</v>
      </c>
      <c r="Q126" s="20">
        <f>+'2015 Hourly Load - RC2016'!Q126/'2015 Hourly Load - RC2016'!$C$7</f>
        <v>0.80623319389617709</v>
      </c>
      <c r="R126" s="20">
        <f>+'2015 Hourly Load - RC2016'!R126/'2015 Hourly Load - RC2016'!$C$7</f>
        <v>0.81512115915625227</v>
      </c>
      <c r="S126" s="20">
        <f>+'2015 Hourly Load - RC2016'!S126/'2015 Hourly Load - RC2016'!$C$7</f>
        <v>0.80984251989011624</v>
      </c>
      <c r="T126" s="20">
        <f>+'2015 Hourly Load - RC2016'!T126/'2015 Hourly Load - RC2016'!$C$7</f>
        <v>0.780155813589966</v>
      </c>
      <c r="U126" s="20">
        <f>+'2015 Hourly Load - RC2016'!U126/'2015 Hourly Load - RC2016'!$C$7</f>
        <v>0.73463318949140743</v>
      </c>
      <c r="V126" s="20">
        <f>+'2015 Hourly Load - RC2016'!V126/'2015 Hourly Load - RC2016'!$C$7</f>
        <v>0.72186519878784727</v>
      </c>
      <c r="W126" s="20">
        <f>+'2015 Hourly Load - RC2016'!W126/'2015 Hourly Load - RC2016'!$C$7</f>
        <v>0.68423797530103081</v>
      </c>
      <c r="X126" s="20">
        <f>+'2015 Hourly Load - RC2016'!X126/'2015 Hourly Load - RC2016'!$C$7</f>
        <v>0.6331660124867905</v>
      </c>
      <c r="Y126" s="20">
        <f>+'2015 Hourly Load - RC2016'!Y126/'2015 Hourly Load - RC2016'!$C$7</f>
        <v>0.57672517725656569</v>
      </c>
      <c r="AA126" s="21">
        <f t="shared" si="1"/>
        <v>0.81512115915625227</v>
      </c>
    </row>
    <row r="127" spans="1:27" x14ac:dyDescent="0.2">
      <c r="A127" s="17">
        <f>IF('2015 Hourly Load - RC2016'!A127="","",+'2015 Hourly Load - RC2016'!A127)</f>
        <v>42121</v>
      </c>
      <c r="B127" s="20">
        <f>+'2015 Hourly Load - RC2016'!B127/'2015 Hourly Load - RC2016'!$C$7</f>
        <v>0.52159272269914392</v>
      </c>
      <c r="C127" s="20">
        <f>+'2015 Hourly Load - RC2016'!C127/'2015 Hourly Load - RC2016'!$C$7</f>
        <v>0.47814546104710037</v>
      </c>
      <c r="D127" s="20">
        <f>+'2015 Hourly Load - RC2016'!D127/'2015 Hourly Load - RC2016'!$C$7</f>
        <v>0.44543594422702609</v>
      </c>
      <c r="E127" s="20">
        <f>+'2015 Hourly Load - RC2016'!E127/'2015 Hourly Load - RC2016'!$C$7</f>
        <v>0.42581023413498142</v>
      </c>
      <c r="F127" s="20">
        <f>+'2015 Hourly Load - RC2016'!F127/'2015 Hourly Load - RC2016'!$C$7</f>
        <v>0.41317759315619407</v>
      </c>
      <c r="G127" s="20">
        <f>+'2015 Hourly Load - RC2016'!G127/'2015 Hourly Load - RC2016'!$C$7</f>
        <v>0.4109668809849063</v>
      </c>
      <c r="H127" s="20">
        <f>+'2015 Hourly Load - RC2016'!H127/'2015 Hourly Load - RC2016'!$C$7</f>
        <v>0.41818553297278477</v>
      </c>
      <c r="I127" s="20">
        <f>+'2015 Hourly Load - RC2016'!I127/'2015 Hourly Load - RC2016'!$C$7</f>
        <v>0.43853310826361724</v>
      </c>
      <c r="J127" s="20">
        <f>+'2015 Hourly Load - RC2016'!J127/'2015 Hourly Load - RC2016'!$C$7</f>
        <v>0.50999776294361421</v>
      </c>
      <c r="K127" s="20">
        <f>+'2015 Hourly Load - RC2016'!K127/'2015 Hourly Load - RC2016'!$C$7</f>
        <v>0.59071131548308031</v>
      </c>
      <c r="L127" s="20">
        <f>+'2015 Hourly Load - RC2016'!L127/'2015 Hourly Load - RC2016'!$C$7</f>
        <v>0.65766431267065306</v>
      </c>
      <c r="M127" s="20">
        <f>+'2015 Hourly Load - RC2016'!M127/'2015 Hourly Load - RC2016'!$C$7</f>
        <v>0.71148838655527202</v>
      </c>
      <c r="N127" s="20">
        <f>+'2015 Hourly Load - RC2016'!N127/'2015 Hourly Load - RC2016'!$C$7</f>
        <v>0.75308586863542171</v>
      </c>
      <c r="O127" s="20">
        <f>+'2015 Hourly Load - RC2016'!O127/'2015 Hourly Load - RC2016'!$C$7</f>
        <v>0.78669771695398083</v>
      </c>
      <c r="P127" s="20">
        <f>+'2015 Hourly Load - RC2016'!P127/'2015 Hourly Load - RC2016'!$C$7</f>
        <v>0.80898530496655563</v>
      </c>
      <c r="Q127" s="20">
        <f>+'2015 Hourly Load - RC2016'!Q127/'2015 Hourly Load - RC2016'!$C$7</f>
        <v>0.82797938300966079</v>
      </c>
      <c r="R127" s="20">
        <f>+'2015 Hourly Load - RC2016'!R127/'2015 Hourly Load - RC2016'!$C$7</f>
        <v>0.83551385102200904</v>
      </c>
      <c r="S127" s="20">
        <f>+'2015 Hourly Load - RC2016'!S127/'2015 Hourly Load - RC2016'!$C$7</f>
        <v>0.83046079463049405</v>
      </c>
      <c r="T127" s="20">
        <f>+'2015 Hourly Load - RC2016'!T127/'2015 Hourly Load - RC2016'!$C$7</f>
        <v>0.80393224857504075</v>
      </c>
      <c r="U127" s="20">
        <f>+'2015 Hourly Load - RC2016'!U127/'2015 Hourly Load - RC2016'!$C$7</f>
        <v>0.76603432563867868</v>
      </c>
      <c r="V127" s="20">
        <f>+'2015 Hourly Load - RC2016'!V127/'2015 Hourly Load - RC2016'!$C$7</f>
        <v>0.76053010349792138</v>
      </c>
      <c r="W127" s="20">
        <f>+'2015 Hourly Load - RC2016'!W127/'2015 Hourly Load - RC2016'!$C$7</f>
        <v>0.71938378716701412</v>
      </c>
      <c r="X127" s="20">
        <f>+'2015 Hourly Load - RC2016'!X127/'2015 Hourly Load - RC2016'!$C$7</f>
        <v>0.65450615242595633</v>
      </c>
      <c r="Y127" s="20">
        <f>+'2015 Hourly Load - RC2016'!Y127/'2015 Hourly Load - RC2016'!$C$7</f>
        <v>0.5889968856359592</v>
      </c>
      <c r="AA127" s="21">
        <f t="shared" si="1"/>
        <v>0.83551385102200904</v>
      </c>
    </row>
    <row r="128" spans="1:27" x14ac:dyDescent="0.2">
      <c r="A128" s="17">
        <f>IF('2015 Hourly Load - RC2016'!A128="","",+'2015 Hourly Load - RC2016'!A128)</f>
        <v>42122</v>
      </c>
      <c r="B128" s="20">
        <f>+'2015 Hourly Load - RC2016'!B128/'2015 Hourly Load - RC2016'!$C$7</f>
        <v>0.53156348575740109</v>
      </c>
      <c r="C128" s="20">
        <f>+'2015 Hourly Load - RC2016'!C128/'2015 Hourly Load - RC2016'!$C$7</f>
        <v>0.49208648269869065</v>
      </c>
      <c r="D128" s="20">
        <f>+'2015 Hourly Load - RC2016'!D128/'2015 Hourly Load - RC2016'!$C$7</f>
        <v>0.46686631731604022</v>
      </c>
      <c r="E128" s="20">
        <f>+'2015 Hourly Load - RC2016'!E128/'2015 Hourly Load - RC2016'!$C$7</f>
        <v>0.45107551609255608</v>
      </c>
      <c r="F128" s="20">
        <f>+'2015 Hourly Load - RC2016'!F128/'2015 Hourly Load - RC2016'!$C$7</f>
        <v>0.44972201884482887</v>
      </c>
      <c r="G128" s="20">
        <f>+'2015 Hourly Load - RC2016'!G128/'2015 Hourly Load - RC2016'!$C$7</f>
        <v>0.47462636820300963</v>
      </c>
      <c r="H128" s="20">
        <f>+'2015 Hourly Load - RC2016'!H128/'2015 Hourly Load - RC2016'!$C$7</f>
        <v>0.52732252771452248</v>
      </c>
      <c r="I128" s="20">
        <f>+'2015 Hourly Load - RC2016'!I128/'2015 Hourly Load - RC2016'!$C$7</f>
        <v>0.55818226496270296</v>
      </c>
      <c r="J128" s="20">
        <f>+'2015 Hourly Load - RC2016'!J128/'2015 Hourly Load - RC2016'!$C$7</f>
        <v>0.59910299841898906</v>
      </c>
      <c r="K128" s="20">
        <f>+'2015 Hourly Load - RC2016'!K128/'2015 Hourly Load - RC2016'!$C$7</f>
        <v>0.65545360049936541</v>
      </c>
      <c r="L128" s="20">
        <f>+'2015 Hourly Load - RC2016'!L128/'2015 Hourly Load - RC2016'!$C$7</f>
        <v>0.71848145566852928</v>
      </c>
      <c r="M128" s="20">
        <f>+'2015 Hourly Load - RC2016'!M128/'2015 Hourly Load - RC2016'!$C$7</f>
        <v>0.77090691573049663</v>
      </c>
      <c r="N128" s="20">
        <f>+'2015 Hourly Load - RC2016'!N128/'2015 Hourly Load - RC2016'!$C$7</f>
        <v>0.8102034524895102</v>
      </c>
      <c r="O128" s="20">
        <f>+'2015 Hourly Load - RC2016'!O128/'2015 Hourly Load - RC2016'!$C$7</f>
        <v>0.84363483450837229</v>
      </c>
      <c r="P128" s="20">
        <f>+'2015 Hourly Load - RC2016'!P128/'2015 Hourly Load - RC2016'!$C$7</f>
        <v>0.87124617836200746</v>
      </c>
      <c r="Q128" s="20">
        <f>+'2015 Hourly Load - RC2016'!Q128/'2015 Hourly Load - RC2016'!$C$7</f>
        <v>0.89240585200147626</v>
      </c>
      <c r="R128" s="20">
        <f>+'2015 Hourly Load - RC2016'!R128/'2015 Hourly Load - RC2016'!$C$7</f>
        <v>0.89800030729208202</v>
      </c>
      <c r="S128" s="20">
        <f>+'2015 Hourly Load - RC2016'!S128/'2015 Hourly Load - RC2016'!$C$7</f>
        <v>0.89578959512079437</v>
      </c>
      <c r="T128" s="20">
        <f>+'2015 Hourly Load - RC2016'!T128/'2015 Hourly Load - RC2016'!$C$7</f>
        <v>0.87084012918768927</v>
      </c>
      <c r="U128" s="20">
        <f>+'2015 Hourly Load - RC2016'!U128/'2015 Hourly Load - RC2016'!$C$7</f>
        <v>0.83298732282625165</v>
      </c>
      <c r="V128" s="20">
        <f>+'2015 Hourly Load - RC2016'!V128/'2015 Hourly Load - RC2016'!$C$7</f>
        <v>0.82211422826950964</v>
      </c>
      <c r="W128" s="20">
        <f>+'2015 Hourly Load - RC2016'!W128/'2015 Hourly Load - RC2016'!$C$7</f>
        <v>0.77185436380390571</v>
      </c>
      <c r="X128" s="20">
        <f>+'2015 Hourly Load - RC2016'!X128/'2015 Hourly Load - RC2016'!$C$7</f>
        <v>0.69921667817587863</v>
      </c>
      <c r="Y128" s="20">
        <f>+'2015 Hourly Load - RC2016'!Y128/'2015 Hourly Load - RC2016'!$C$7</f>
        <v>0.62585712734906362</v>
      </c>
      <c r="AA128" s="21">
        <f t="shared" si="1"/>
        <v>0.89800030729208202</v>
      </c>
    </row>
    <row r="129" spans="1:27" x14ac:dyDescent="0.2">
      <c r="A129" s="17">
        <f>IF('2015 Hourly Load - RC2016'!A129="","",+'2015 Hourly Load - RC2016'!A129)</f>
        <v>42123</v>
      </c>
      <c r="B129" s="20">
        <f>+'2015 Hourly Load - RC2016'!B129/'2015 Hourly Load - RC2016'!$C$7</f>
        <v>0.5657167329750511</v>
      </c>
      <c r="C129" s="20">
        <f>+'2015 Hourly Load - RC2016'!C129/'2015 Hourly Load - RC2016'!$C$7</f>
        <v>0.52317180282149234</v>
      </c>
      <c r="D129" s="20">
        <f>+'2015 Hourly Load - RC2016'!D129/'2015 Hourly Load - RC2016'!$C$7</f>
        <v>0.49537999266816019</v>
      </c>
      <c r="E129" s="20">
        <f>+'2015 Hourly Load - RC2016'!E129/'2015 Hourly Load - RC2016'!$C$7</f>
        <v>0.47927337542020637</v>
      </c>
      <c r="F129" s="20">
        <f>+'2015 Hourly Load - RC2016'!F129/'2015 Hourly Load - RC2016'!$C$7</f>
        <v>0.4765663809247519</v>
      </c>
      <c r="G129" s="20">
        <f>+'2015 Hourly Load - RC2016'!G129/'2015 Hourly Load - RC2016'!$C$7</f>
        <v>0.49867350263762977</v>
      </c>
      <c r="H129" s="20">
        <f>+'2015 Hourly Load - RC2016'!H129/'2015 Hourly Load - RC2016'!$C$7</f>
        <v>0.54825661847937002</v>
      </c>
      <c r="I129" s="20">
        <f>+'2015 Hourly Load - RC2016'!I129/'2015 Hourly Load - RC2016'!$C$7</f>
        <v>0.57848472367861115</v>
      </c>
      <c r="J129" s="20">
        <f>+'2015 Hourly Load - RC2016'!J129/'2015 Hourly Load - RC2016'!$C$7</f>
        <v>0.62703015829709385</v>
      </c>
      <c r="K129" s="20">
        <f>+'2015 Hourly Load - RC2016'!K129/'2015 Hourly Load - RC2016'!$C$7</f>
        <v>0.68753148527050034</v>
      </c>
      <c r="L129" s="20">
        <f>+'2015 Hourly Load - RC2016'!L129/'2015 Hourly Load - RC2016'!$C$7</f>
        <v>0.74708536417049776</v>
      </c>
      <c r="M129" s="20">
        <f>+'2015 Hourly Load - RC2016'!M129/'2015 Hourly Load - RC2016'!$C$7</f>
        <v>0.79702941261163196</v>
      </c>
      <c r="N129" s="20">
        <f>+'2015 Hourly Load - RC2016'!N129/'2015 Hourly Load - RC2016'!$C$7</f>
        <v>0.83357383830026677</v>
      </c>
      <c r="O129" s="20">
        <f>+'2015 Hourly Load - RC2016'!O129/'2015 Hourly Load - RC2016'!$C$7</f>
        <v>0.86285449542609871</v>
      </c>
      <c r="P129" s="20">
        <f>+'2015 Hourly Load - RC2016'!P129/'2015 Hourly Load - RC2016'!$C$7</f>
        <v>0.8831569541420069</v>
      </c>
      <c r="Q129" s="20">
        <f>+'2015 Hourly Load - RC2016'!Q129/'2015 Hourly Load - RC2016'!$C$7</f>
        <v>0.8975491415428396</v>
      </c>
      <c r="R129" s="20">
        <f>+'2015 Hourly Load - RC2016'!R129/'2015 Hourly Load - RC2016'!$C$7</f>
        <v>0.8945714475978398</v>
      </c>
      <c r="S129" s="20">
        <f>+'2015 Hourly Load - RC2016'!S129/'2015 Hourly Load - RC2016'!$C$7</f>
        <v>0.88414951879034021</v>
      </c>
      <c r="T129" s="20">
        <f>+'2015 Hourly Load - RC2016'!T129/'2015 Hourly Load - RC2016'!$C$7</f>
        <v>0.86344101090011383</v>
      </c>
      <c r="U129" s="20">
        <f>+'2015 Hourly Load - RC2016'!U129/'2015 Hourly Load - RC2016'!$C$7</f>
        <v>0.82942311340723651</v>
      </c>
      <c r="V129" s="20">
        <f>+'2015 Hourly Load - RC2016'!V129/'2015 Hourly Load - RC2016'!$C$7</f>
        <v>0.81642953982905531</v>
      </c>
      <c r="W129" s="20">
        <f>+'2015 Hourly Load - RC2016'!W129/'2015 Hourly Load - RC2016'!$C$7</f>
        <v>0.7690120195836786</v>
      </c>
      <c r="X129" s="20">
        <f>+'2015 Hourly Load - RC2016'!X129/'2015 Hourly Load - RC2016'!$C$7</f>
        <v>0.69881062900156043</v>
      </c>
      <c r="Y129" s="20">
        <f>+'2015 Hourly Load - RC2016'!Y129/'2015 Hourly Load - RC2016'!$C$7</f>
        <v>0.62554131132459401</v>
      </c>
      <c r="AA129" s="21">
        <f t="shared" si="1"/>
        <v>0.8975491415428396</v>
      </c>
    </row>
    <row r="130" spans="1:27" x14ac:dyDescent="0.2">
      <c r="A130" s="17">
        <f>IF('2015 Hourly Load - RC2016'!A130="","",+'2015 Hourly Load - RC2016'!A130)</f>
        <v>42124</v>
      </c>
      <c r="B130" s="20">
        <f>+'2015 Hourly Load - RC2016'!B130/'2015 Hourly Load - RC2016'!$C$7</f>
        <v>0.56373160367838449</v>
      </c>
      <c r="C130" s="20">
        <f>+'2015 Hourly Load - RC2016'!C130/'2015 Hourly Load - RC2016'!$C$7</f>
        <v>0.52484111609368922</v>
      </c>
      <c r="D130" s="20">
        <f>+'2015 Hourly Load - RC2016'!D130/'2015 Hourly Load - RC2016'!$C$7</f>
        <v>0.49944048441134187</v>
      </c>
      <c r="E130" s="20">
        <f>+'2015 Hourly Load - RC2016'!E130/'2015 Hourly Load - RC2016'!$C$7</f>
        <v>0.48522876331020609</v>
      </c>
      <c r="F130" s="20">
        <f>+'2015 Hourly Load - RC2016'!F130/'2015 Hourly Load - RC2016'!$C$7</f>
        <v>0.4843264318117213</v>
      </c>
      <c r="G130" s="20">
        <f>+'2015 Hourly Load - RC2016'!G130/'2015 Hourly Load - RC2016'!$C$7</f>
        <v>0.50611773750012945</v>
      </c>
      <c r="H130" s="20">
        <f>+'2015 Hourly Load - RC2016'!H130/'2015 Hourly Load - RC2016'!$C$7</f>
        <v>0.55682876771497569</v>
      </c>
      <c r="I130" s="20">
        <f>+'2015 Hourly Load - RC2016'!I130/'2015 Hourly Load - RC2016'!$C$7</f>
        <v>0.58678617346467143</v>
      </c>
      <c r="J130" s="20">
        <f>+'2015 Hourly Load - RC2016'!J130/'2015 Hourly Load - RC2016'!$C$7</f>
        <v>0.63361717823603292</v>
      </c>
      <c r="K130" s="20">
        <f>+'2015 Hourly Load - RC2016'!K130/'2015 Hourly Load - RC2016'!$C$7</f>
        <v>0.69402827205959094</v>
      </c>
      <c r="L130" s="20">
        <f>+'2015 Hourly Load - RC2016'!L130/'2015 Hourly Load - RC2016'!$C$7</f>
        <v>0.75272493603602775</v>
      </c>
      <c r="M130" s="20">
        <f>+'2015 Hourly Load - RC2016'!M130/'2015 Hourly Load - RC2016'!$C$7</f>
        <v>0.79878895903367719</v>
      </c>
      <c r="N130" s="20">
        <f>+'2015 Hourly Load - RC2016'!N130/'2015 Hourly Load - RC2016'!$C$7</f>
        <v>0.83271662337670616</v>
      </c>
      <c r="O130" s="20">
        <f>+'2015 Hourly Load - RC2016'!O130/'2015 Hourly Load - RC2016'!$C$7</f>
        <v>0.86204239707746233</v>
      </c>
      <c r="P130" s="20">
        <f>+'2015 Hourly Load - RC2016'!P130/'2015 Hourly Load - RC2016'!$C$7</f>
        <v>0.8799085607474616</v>
      </c>
      <c r="Q130" s="20">
        <f>+'2015 Hourly Load - RC2016'!Q130/'2015 Hourly Load - RC2016'!$C$7</f>
        <v>0.892180269126855</v>
      </c>
      <c r="R130" s="20">
        <f>+'2015 Hourly Load - RC2016'!R130/'2015 Hourly Load - RC2016'!$C$7</f>
        <v>0.88581883206253709</v>
      </c>
      <c r="S130" s="20">
        <f>+'2015 Hourly Load - RC2016'!S130/'2015 Hourly Load - RC2016'!$C$7</f>
        <v>0.85089860307117504</v>
      </c>
      <c r="T130" s="20">
        <f>+'2015 Hourly Load - RC2016'!T130/'2015 Hourly Load - RC2016'!$C$7</f>
        <v>0.82482122276496406</v>
      </c>
      <c r="U130" s="20">
        <f>+'2015 Hourly Load - RC2016'!U130/'2015 Hourly Load - RC2016'!$C$7</f>
        <v>0.79671359658716223</v>
      </c>
      <c r="V130" s="20">
        <f>+'2015 Hourly Load - RC2016'!V130/'2015 Hourly Load - RC2016'!$C$7</f>
        <v>0.79477358386541985</v>
      </c>
      <c r="W130" s="20">
        <f>+'2015 Hourly Load - RC2016'!W130/'2015 Hourly Load - RC2016'!$C$7</f>
        <v>0.75222865371186109</v>
      </c>
      <c r="X130" s="20">
        <f>+'2015 Hourly Load - RC2016'!X130/'2015 Hourly Load - RC2016'!$C$7</f>
        <v>0.68514030679951565</v>
      </c>
      <c r="Y130" s="20">
        <f>+'2015 Hourly Load - RC2016'!Y130/'2015 Hourly Load - RC2016'!$C$7</f>
        <v>0.6151193825170943</v>
      </c>
      <c r="AA130" s="21">
        <f t="shared" si="1"/>
        <v>0.892180269126855</v>
      </c>
    </row>
    <row r="131" spans="1:27" x14ac:dyDescent="0.2">
      <c r="A131" s="17">
        <f>IF('2015 Hourly Load - RC2016'!A131="","",+'2015 Hourly Load - RC2016'!A131)</f>
        <v>42125</v>
      </c>
      <c r="B131" s="20">
        <f>+'2015 Hourly Load - RC2016'!B131/'2015 Hourly Load - RC2016'!$C$7</f>
        <v>0.55380595719505166</v>
      </c>
      <c r="C131" s="20">
        <f>+'2015 Hourly Load - RC2016'!C131/'2015 Hourly Load - RC2016'!$C$7</f>
        <v>0.5135168557877049</v>
      </c>
      <c r="D131" s="20">
        <f>+'2015 Hourly Load - RC2016'!D131/'2015 Hourly Load - RC2016'!$C$7</f>
        <v>0.48653714398300912</v>
      </c>
      <c r="E131" s="20">
        <f>+'2015 Hourly Load - RC2016'!E131/'2015 Hourly Load - RC2016'!$C$7</f>
        <v>0.47205472343232791</v>
      </c>
      <c r="F131" s="20">
        <f>+'2015 Hourly Load - RC2016'!F131/'2015 Hourly Load - RC2016'!$C$7</f>
        <v>0.46794911511422205</v>
      </c>
      <c r="G131" s="20">
        <f>+'2015 Hourly Load - RC2016'!G131/'2015 Hourly Load - RC2016'!$C$7</f>
        <v>0.49190601639899367</v>
      </c>
      <c r="H131" s="20">
        <f>+'2015 Hourly Load - RC2016'!H131/'2015 Hourly Load - RC2016'!$C$7</f>
        <v>0.54563985713376417</v>
      </c>
      <c r="I131" s="20">
        <f>+'2015 Hourly Load - RC2016'!I131/'2015 Hourly Load - RC2016'!$C$7</f>
        <v>0.57708610985595976</v>
      </c>
      <c r="J131" s="20">
        <f>+'2015 Hourly Load - RC2016'!J131/'2015 Hourly Load - RC2016'!$C$7</f>
        <v>0.61972127315936687</v>
      </c>
      <c r="K131" s="20">
        <f>+'2015 Hourly Load - RC2016'!K131/'2015 Hourly Load - RC2016'!$C$7</f>
        <v>0.68071888245694001</v>
      </c>
      <c r="L131" s="20">
        <f>+'2015 Hourly Load - RC2016'!L131/'2015 Hourly Load - RC2016'!$C$7</f>
        <v>0.74261882325299788</v>
      </c>
      <c r="M131" s="20">
        <f>+'2015 Hourly Load - RC2016'!M131/'2015 Hourly Load - RC2016'!$C$7</f>
        <v>0.78895354570019294</v>
      </c>
      <c r="N131" s="20">
        <f>+'2015 Hourly Load - RC2016'!N131/'2015 Hourly Load - RC2016'!$C$7</f>
        <v>0.82549797138882752</v>
      </c>
      <c r="O131" s="20">
        <f>+'2015 Hourly Load - RC2016'!O131/'2015 Hourly Load - RC2016'!$C$7</f>
        <v>0.85653817493670503</v>
      </c>
      <c r="P131" s="20">
        <f>+'2015 Hourly Load - RC2016'!P131/'2015 Hourly Load - RC2016'!$C$7</f>
        <v>0.87620900160367388</v>
      </c>
      <c r="Q131" s="20">
        <f>+'2015 Hourly Load - RC2016'!Q131/'2015 Hourly Load - RC2016'!$C$7</f>
        <v>0.88604441493715835</v>
      </c>
      <c r="R131" s="20">
        <f>+'2015 Hourly Load - RC2016'!R131/'2015 Hourly Load - RC2016'!$C$7</f>
        <v>0.88112670827041617</v>
      </c>
      <c r="S131" s="20">
        <f>+'2015 Hourly Load - RC2016'!S131/'2015 Hourly Load - RC2016'!$C$7</f>
        <v>0.85500421138928084</v>
      </c>
      <c r="T131" s="20">
        <f>+'2015 Hourly Load - RC2016'!T131/'2015 Hourly Load - RC2016'!$C$7</f>
        <v>0.81494069285655535</v>
      </c>
      <c r="U131" s="20">
        <f>+'2015 Hourly Load - RC2016'!U131/'2015 Hourly Load - RC2016'!$C$7</f>
        <v>0.78385537273375361</v>
      </c>
      <c r="V131" s="20">
        <f>+'2015 Hourly Load - RC2016'!V131/'2015 Hourly Load - RC2016'!$C$7</f>
        <v>0.78096791193860227</v>
      </c>
      <c r="W131" s="20">
        <f>+'2015 Hourly Load - RC2016'!W131/'2015 Hourly Load - RC2016'!$C$7</f>
        <v>0.73467830606633167</v>
      </c>
      <c r="X131" s="20">
        <f>+'2015 Hourly Load - RC2016'!X131/'2015 Hourly Load - RC2016'!$C$7</f>
        <v>0.67183091719686472</v>
      </c>
      <c r="Y131" s="20">
        <f>+'2015 Hourly Load - RC2016'!Y131/'2015 Hourly Load - RC2016'!$C$7</f>
        <v>0.60496815315914021</v>
      </c>
      <c r="AA131" s="21">
        <f t="shared" si="1"/>
        <v>0.88604441493715835</v>
      </c>
    </row>
    <row r="132" spans="1:27" x14ac:dyDescent="0.2">
      <c r="A132" s="17">
        <f>IF('2015 Hourly Load - RC2016'!A132="","",+'2015 Hourly Load - RC2016'!A132)</f>
        <v>42126</v>
      </c>
      <c r="B132" s="20">
        <f>+'2015 Hourly Load - RC2016'!B132/'2015 Hourly Load - RC2016'!$C$7</f>
        <v>0.54785056930505194</v>
      </c>
      <c r="C132" s="20">
        <f>+'2015 Hourly Load - RC2016'!C132/'2015 Hourly Load - RC2016'!$C$7</f>
        <v>0.5077419341974021</v>
      </c>
      <c r="D132" s="20">
        <f>+'2015 Hourly Load - RC2016'!D132/'2015 Hourly Load - RC2016'!$C$7</f>
        <v>0.48189013676581233</v>
      </c>
      <c r="E132" s="20">
        <f>+'2015 Hourly Load - RC2016'!E132/'2015 Hourly Load - RC2016'!$C$7</f>
        <v>0.46605421896740395</v>
      </c>
      <c r="F132" s="20">
        <f>+'2015 Hourly Load - RC2016'!F132/'2015 Hourly Load - RC2016'!$C$7</f>
        <v>0.46190349407437381</v>
      </c>
      <c r="G132" s="20">
        <f>+'2015 Hourly Load - RC2016'!G132/'2015 Hourly Load - RC2016'!$C$7</f>
        <v>0.48459713126126674</v>
      </c>
      <c r="H132" s="20">
        <f>+'2015 Hourly Load - RC2016'!H132/'2015 Hourly Load - RC2016'!$C$7</f>
        <v>0.5365263089990675</v>
      </c>
      <c r="I132" s="20">
        <f>+'2015 Hourly Load - RC2016'!I132/'2015 Hourly Load - RC2016'!$C$7</f>
        <v>0.5688297766448237</v>
      </c>
      <c r="J132" s="20">
        <f>+'2015 Hourly Load - RC2016'!J132/'2015 Hourly Load - RC2016'!$C$7</f>
        <v>0.60695328245580682</v>
      </c>
      <c r="K132" s="20">
        <f>+'2015 Hourly Load - RC2016'!K132/'2015 Hourly Load - RC2016'!$C$7</f>
        <v>0.66195038728845601</v>
      </c>
      <c r="L132" s="20">
        <f>+'2015 Hourly Load - RC2016'!L132/'2015 Hourly Load - RC2016'!$C$7</f>
        <v>0.70864604233504491</v>
      </c>
      <c r="M132" s="20">
        <f>+'2015 Hourly Load - RC2016'!M132/'2015 Hourly Load - RC2016'!$C$7</f>
        <v>0.74352115475148273</v>
      </c>
      <c r="N132" s="20">
        <f>+'2015 Hourly Load - RC2016'!N132/'2015 Hourly Load - RC2016'!$C$7</f>
        <v>0.76368826374261833</v>
      </c>
      <c r="O132" s="20">
        <f>+'2015 Hourly Load - RC2016'!O132/'2015 Hourly Load - RC2016'!$C$7</f>
        <v>0.78692329982860199</v>
      </c>
      <c r="P132" s="20">
        <f>+'2015 Hourly Load - RC2016'!P132/'2015 Hourly Load - RC2016'!$C$7</f>
        <v>0.80357131597564679</v>
      </c>
      <c r="Q132" s="20">
        <f>+'2015 Hourly Load - RC2016'!Q132/'2015 Hourly Load - RC2016'!$C$7</f>
        <v>0.81227881493602527</v>
      </c>
      <c r="R132" s="20">
        <f>+'2015 Hourly Load - RC2016'!R132/'2015 Hourly Load - RC2016'!$C$7</f>
        <v>0.80686482594511633</v>
      </c>
      <c r="S132" s="20">
        <f>+'2015 Hourly Load - RC2016'!S132/'2015 Hourly Load - RC2016'!$C$7</f>
        <v>0.79048750924761713</v>
      </c>
      <c r="T132" s="20">
        <f>+'2015 Hourly Load - RC2016'!T132/'2015 Hourly Load - RC2016'!$C$7</f>
        <v>0.76526734386496664</v>
      </c>
      <c r="U132" s="20">
        <f>+'2015 Hourly Load - RC2016'!U132/'2015 Hourly Load - RC2016'!$C$7</f>
        <v>0.7309336303476196</v>
      </c>
      <c r="V132" s="20">
        <f>+'2015 Hourly Load - RC2016'!V132/'2015 Hourly Load - RC2016'!$C$7</f>
        <v>0.73025688172375602</v>
      </c>
      <c r="W132" s="20">
        <f>+'2015 Hourly Load - RC2016'!W132/'2015 Hourly Load - RC2016'!$C$7</f>
        <v>0.68121516478110666</v>
      </c>
      <c r="X132" s="20">
        <f>+'2015 Hourly Load - RC2016'!X132/'2015 Hourly Load - RC2016'!$C$7</f>
        <v>0.63167716551429065</v>
      </c>
      <c r="Y132" s="20">
        <f>+'2015 Hourly Load - RC2016'!Y132/'2015 Hourly Load - RC2016'!$C$7</f>
        <v>0.57812379107921719</v>
      </c>
      <c r="AA132" s="21">
        <f t="shared" si="1"/>
        <v>0.81227881493602527</v>
      </c>
    </row>
    <row r="133" spans="1:27" x14ac:dyDescent="0.2">
      <c r="A133" s="17">
        <f>IF('2015 Hourly Load - RC2016'!A133="","",+'2015 Hourly Load - RC2016'!A133)</f>
        <v>42127</v>
      </c>
      <c r="B133" s="20">
        <f>+'2015 Hourly Load - RC2016'!B133/'2015 Hourly Load - RC2016'!$C$7</f>
        <v>0.52511181554323472</v>
      </c>
      <c r="C133" s="20">
        <f>+'2015 Hourly Load - RC2016'!C133/'2015 Hourly Load - RC2016'!$C$7</f>
        <v>0.48468736441111521</v>
      </c>
      <c r="D133" s="20">
        <f>+'2015 Hourly Load - RC2016'!D133/'2015 Hourly Load - RC2016'!$C$7</f>
        <v>0.45752718630672246</v>
      </c>
      <c r="E133" s="20">
        <f>+'2015 Hourly Load - RC2016'!E133/'2015 Hourly Load - RC2016'!$C$7</f>
        <v>0.44101451988445051</v>
      </c>
      <c r="F133" s="20">
        <f>+'2015 Hourly Load - RC2016'!F133/'2015 Hourly Load - RC2016'!$C$7</f>
        <v>0.43257772037361752</v>
      </c>
      <c r="G133" s="20">
        <f>+'2015 Hourly Load - RC2016'!G133/'2015 Hourly Load - RC2016'!$C$7</f>
        <v>0.43722472759081427</v>
      </c>
      <c r="H133" s="20">
        <f>+'2015 Hourly Load - RC2016'!H133/'2015 Hourly Load - RC2016'!$C$7</f>
        <v>0.45306064538922264</v>
      </c>
      <c r="I133" s="20">
        <f>+'2015 Hourly Load - RC2016'!I133/'2015 Hourly Load - RC2016'!$C$7</f>
        <v>0.47778452844770641</v>
      </c>
      <c r="J133" s="20">
        <f>+'2015 Hourly Load - RC2016'!J133/'2015 Hourly Load - RC2016'!$C$7</f>
        <v>0.52614949676649225</v>
      </c>
      <c r="K133" s="20">
        <f>+'2015 Hourly Load - RC2016'!K133/'2015 Hourly Load - RC2016'!$C$7</f>
        <v>0.58516197676739867</v>
      </c>
      <c r="L133" s="20">
        <f>+'2015 Hourly Load - RC2016'!L133/'2015 Hourly Load - RC2016'!$C$7</f>
        <v>0.63275996331247242</v>
      </c>
      <c r="M133" s="20">
        <f>+'2015 Hourly Load - RC2016'!M133/'2015 Hourly Load - RC2016'!$C$7</f>
        <v>0.66506343095822851</v>
      </c>
      <c r="N133" s="20">
        <f>+'2015 Hourly Load - RC2016'!N133/'2015 Hourly Load - RC2016'!$C$7</f>
        <v>0.6798616675333794</v>
      </c>
      <c r="O133" s="20">
        <f>+'2015 Hourly Load - RC2016'!O133/'2015 Hourly Load - RC2016'!$C$7</f>
        <v>0.68694496979648523</v>
      </c>
      <c r="P133" s="20">
        <f>+'2015 Hourly Load - RC2016'!P133/'2015 Hourly Load - RC2016'!$C$7</f>
        <v>0.68297471120315201</v>
      </c>
      <c r="Q133" s="20">
        <f>+'2015 Hourly Load - RC2016'!Q133/'2015 Hourly Load - RC2016'!$C$7</f>
        <v>0.66479273150868312</v>
      </c>
      <c r="R133" s="20">
        <f>+'2015 Hourly Load - RC2016'!R133/'2015 Hourly Load - RC2016'!$C$7</f>
        <v>0.62274408367929102</v>
      </c>
      <c r="S133" s="20">
        <f>+'2015 Hourly Load - RC2016'!S133/'2015 Hourly Load - RC2016'!$C$7</f>
        <v>0.60641188355671594</v>
      </c>
      <c r="T133" s="20">
        <f>+'2015 Hourly Load - RC2016'!T133/'2015 Hourly Load - RC2016'!$C$7</f>
        <v>0.59134294753201966</v>
      </c>
      <c r="U133" s="20">
        <f>+'2015 Hourly Load - RC2016'!U133/'2015 Hourly Load - RC2016'!$C$7</f>
        <v>0.58719222263898962</v>
      </c>
      <c r="V133" s="20">
        <f>+'2015 Hourly Load - RC2016'!V133/'2015 Hourly Load - RC2016'!$C$7</f>
        <v>0.59747880172171641</v>
      </c>
      <c r="W133" s="20">
        <f>+'2015 Hourly Load - RC2016'!W133/'2015 Hourly Load - RC2016'!$C$7</f>
        <v>0.57852984025353538</v>
      </c>
      <c r="X133" s="20">
        <f>+'2015 Hourly Load - RC2016'!X133/'2015 Hourly Load - RC2016'!$C$7</f>
        <v>0.54645195548240044</v>
      </c>
      <c r="Y133" s="20">
        <f>+'2015 Hourly Load - RC2016'!Y133/'2015 Hourly Load - RC2016'!$C$7</f>
        <v>0.50575680490073549</v>
      </c>
      <c r="AA133" s="21">
        <f t="shared" si="1"/>
        <v>0.68694496979648523</v>
      </c>
    </row>
    <row r="134" spans="1:27" x14ac:dyDescent="0.2">
      <c r="A134" s="17">
        <f>IF('2015 Hourly Load - RC2016'!A134="","",+'2015 Hourly Load - RC2016'!A134)</f>
        <v>42128</v>
      </c>
      <c r="B134" s="20">
        <f>+'2015 Hourly Load - RC2016'!B134/'2015 Hourly Load - RC2016'!$C$7</f>
        <v>0.46384350679611613</v>
      </c>
      <c r="C134" s="20">
        <f>+'2015 Hourly Load - RC2016'!C134/'2015 Hourly Load - RC2016'!$C$7</f>
        <v>0.43081817395157207</v>
      </c>
      <c r="D134" s="20">
        <f>+'2015 Hourly Load - RC2016'!D134/'2015 Hourly Load - RC2016'!$C$7</f>
        <v>0.41024501578611844</v>
      </c>
      <c r="E134" s="20">
        <f>+'2015 Hourly Load - RC2016'!E134/'2015 Hourly Load - RC2016'!$C$7</f>
        <v>0.39630399413452816</v>
      </c>
      <c r="F134" s="20">
        <f>+'2015 Hourly Load - RC2016'!F134/'2015 Hourly Load - RC2016'!$C$7</f>
        <v>0.3919276863668768</v>
      </c>
      <c r="G134" s="20">
        <f>+'2015 Hourly Load - RC2016'!G134/'2015 Hourly Load - RC2016'!$C$7</f>
        <v>0.39201791951672538</v>
      </c>
      <c r="H134" s="20">
        <f>+'2015 Hourly Load - RC2016'!H134/'2015 Hourly Load - RC2016'!$C$7</f>
        <v>0.39729655878286146</v>
      </c>
      <c r="I134" s="20">
        <f>+'2015 Hourly Load - RC2016'!I134/'2015 Hourly Load - RC2016'!$C$7</f>
        <v>0.4037031124221036</v>
      </c>
      <c r="J134" s="20">
        <f>+'2015 Hourly Load - RC2016'!J134/'2015 Hourly Load - RC2016'!$C$7</f>
        <v>0.4505341171934652</v>
      </c>
      <c r="K134" s="20">
        <f>+'2015 Hourly Load - RC2016'!K134/'2015 Hourly Load - RC2016'!$C$7</f>
        <v>0.5033656264297508</v>
      </c>
      <c r="L134" s="20">
        <f>+'2015 Hourly Load - RC2016'!L134/'2015 Hourly Load - RC2016'!$C$7</f>
        <v>0.54451194276065806</v>
      </c>
      <c r="M134" s="20">
        <f>+'2015 Hourly Load - RC2016'!M134/'2015 Hourly Load - RC2016'!$C$7</f>
        <v>0.57379259988649012</v>
      </c>
      <c r="N134" s="20">
        <f>+'2015 Hourly Load - RC2016'!N134/'2015 Hourly Load - RC2016'!$C$7</f>
        <v>0.60343418961171613</v>
      </c>
      <c r="O134" s="20">
        <f>+'2015 Hourly Load - RC2016'!O134/'2015 Hourly Load - RC2016'!$C$7</f>
        <v>0.62878970471913931</v>
      </c>
      <c r="P134" s="20">
        <f>+'2015 Hourly Load - RC2016'!P134/'2015 Hourly Load - RC2016'!$C$7</f>
        <v>0.65067124355739581</v>
      </c>
      <c r="Q134" s="20">
        <f>+'2015 Hourly Load - RC2016'!Q134/'2015 Hourly Load - RC2016'!$C$7</f>
        <v>0.67503419401648579</v>
      </c>
      <c r="R134" s="20">
        <f>+'2015 Hourly Load - RC2016'!R134/'2015 Hourly Load - RC2016'!$C$7</f>
        <v>0.69393803890974248</v>
      </c>
      <c r="S134" s="20">
        <f>+'2015 Hourly Load - RC2016'!S134/'2015 Hourly Load - RC2016'!$C$7</f>
        <v>0.70350275279368146</v>
      </c>
      <c r="T134" s="20">
        <f>+'2015 Hourly Load - RC2016'!T134/'2015 Hourly Load - RC2016'!$C$7</f>
        <v>0.69524641958254541</v>
      </c>
      <c r="U134" s="20">
        <f>+'2015 Hourly Load - RC2016'!U134/'2015 Hourly Load - RC2016'!$C$7</f>
        <v>0.6656048298573195</v>
      </c>
      <c r="V134" s="20">
        <f>+'2015 Hourly Load - RC2016'!V134/'2015 Hourly Load - RC2016'!$C$7</f>
        <v>0.65554383364921387</v>
      </c>
      <c r="W134" s="20">
        <f>+'2015 Hourly Load - RC2016'!W134/'2015 Hourly Load - RC2016'!$C$7</f>
        <v>0.61683381236421553</v>
      </c>
      <c r="X134" s="20">
        <f>+'2015 Hourly Load - RC2016'!X134/'2015 Hourly Load - RC2016'!$C$7</f>
        <v>0.56648371474876325</v>
      </c>
      <c r="Y134" s="20">
        <f>+'2015 Hourly Load - RC2016'!Y134/'2015 Hourly Load - RC2016'!$C$7</f>
        <v>0.49605674129202382</v>
      </c>
      <c r="AA134" s="21">
        <f t="shared" si="1"/>
        <v>0.70350275279368146</v>
      </c>
    </row>
    <row r="135" spans="1:27" x14ac:dyDescent="0.2">
      <c r="A135" s="17">
        <f>IF('2015 Hourly Load - RC2016'!A135="","",+'2015 Hourly Load - RC2016'!A135)</f>
        <v>42129</v>
      </c>
      <c r="B135" s="20">
        <f>+'2015 Hourly Load - RC2016'!B135/'2015 Hourly Load - RC2016'!$C$7</f>
        <v>0.44011218838596566</v>
      </c>
      <c r="C135" s="20">
        <f>+'2015 Hourly Load - RC2016'!C135/'2015 Hourly Load - RC2016'!$C$7</f>
        <v>0.39621376098467975</v>
      </c>
      <c r="D135" s="20">
        <f>+'2015 Hourly Load - RC2016'!D135/'2015 Hourly Load - RC2016'!$C$7</f>
        <v>0.37915969566331681</v>
      </c>
      <c r="E135" s="20">
        <f>+'2015 Hourly Load - RC2016'!E135/'2015 Hourly Load - RC2016'!$C$7</f>
        <v>0.36688798728392341</v>
      </c>
      <c r="F135" s="20">
        <f>+'2015 Hourly Load - RC2016'!F135/'2015 Hourly Load - RC2016'!$C$7</f>
        <v>0.36724891988331737</v>
      </c>
      <c r="G135" s="20">
        <f>+'2015 Hourly Load - RC2016'!G135/'2015 Hourly Load - RC2016'!$C$7</f>
        <v>0.3926946681405889</v>
      </c>
      <c r="H135" s="20">
        <f>+'2015 Hourly Load - RC2016'!H135/'2015 Hourly Load - RC2016'!$C$7</f>
        <v>0.44268383315664733</v>
      </c>
      <c r="I135" s="20">
        <f>+'2015 Hourly Load - RC2016'!I135/'2015 Hourly Load - RC2016'!$C$7</f>
        <v>0.47345333725497935</v>
      </c>
      <c r="J135" s="20">
        <f>+'2015 Hourly Load - RC2016'!J135/'2015 Hourly Load - RC2016'!$C$7</f>
        <v>0.50950148061944756</v>
      </c>
      <c r="K135" s="20">
        <f>+'2015 Hourly Load - RC2016'!K135/'2015 Hourly Load - RC2016'!$C$7</f>
        <v>0.55655806826543031</v>
      </c>
      <c r="L135" s="20">
        <f>+'2015 Hourly Load - RC2016'!L135/'2015 Hourly Load - RC2016'!$C$7</f>
        <v>0.60456210398482213</v>
      </c>
      <c r="M135" s="20">
        <f>+'2015 Hourly Load - RC2016'!M135/'2015 Hourly Load - RC2016'!$C$7</f>
        <v>0.64453538936769916</v>
      </c>
      <c r="N135" s="20">
        <f>+'2015 Hourly Load - RC2016'!N135/'2015 Hourly Load - RC2016'!$C$7</f>
        <v>0.68220772942943997</v>
      </c>
      <c r="O135" s="20">
        <f>+'2015 Hourly Load - RC2016'!O135/'2015 Hourly Load - RC2016'!$C$7</f>
        <v>0.71663167609663547</v>
      </c>
      <c r="P135" s="20">
        <f>+'2015 Hourly Load - RC2016'!P135/'2015 Hourly Load - RC2016'!$C$7</f>
        <v>0.74821327854360375</v>
      </c>
      <c r="Q135" s="20">
        <f>+'2015 Hourly Load - RC2016'!Q135/'2015 Hourly Load - RC2016'!$C$7</f>
        <v>0.7746515914492087</v>
      </c>
      <c r="R135" s="20">
        <f>+'2015 Hourly Load - RC2016'!R135/'2015 Hourly Load - RC2016'!$C$7</f>
        <v>0.79775127781041966</v>
      </c>
      <c r="S135" s="20">
        <f>+'2015 Hourly Load - RC2016'!S135/'2015 Hourly Load - RC2016'!$C$7</f>
        <v>0.80099967120496507</v>
      </c>
      <c r="T135" s="20">
        <f>+'2015 Hourly Load - RC2016'!T135/'2015 Hourly Load - RC2016'!$C$7</f>
        <v>0.78245675891110222</v>
      </c>
      <c r="U135" s="20">
        <f>+'2015 Hourly Load - RC2016'!U135/'2015 Hourly Load - RC2016'!$C$7</f>
        <v>0.7219103153627715</v>
      </c>
      <c r="V135" s="20">
        <f>+'2015 Hourly Load - RC2016'!V135/'2015 Hourly Load - RC2016'!$C$7</f>
        <v>0.72362474520989273</v>
      </c>
      <c r="W135" s="20">
        <f>+'2015 Hourly Load - RC2016'!W135/'2015 Hourly Load - RC2016'!$C$7</f>
        <v>0.67796677138656136</v>
      </c>
      <c r="X135" s="20">
        <f>+'2015 Hourly Load - RC2016'!X135/'2015 Hourly Load - RC2016'!$C$7</f>
        <v>0.59098201493262581</v>
      </c>
      <c r="Y135" s="20">
        <f>+'2015 Hourly Load - RC2016'!Y135/'2015 Hourly Load - RC2016'!$C$7</f>
        <v>0.53300721615497682</v>
      </c>
      <c r="AA135" s="21">
        <f t="shared" si="1"/>
        <v>0.80099967120496507</v>
      </c>
    </row>
    <row r="136" spans="1:27" x14ac:dyDescent="0.2">
      <c r="A136" s="17">
        <f>IF('2015 Hourly Load - RC2016'!A136="","",+'2015 Hourly Load - RC2016'!A136)</f>
        <v>42130</v>
      </c>
      <c r="B136" s="20">
        <f>+'2015 Hourly Load - RC2016'!B136/'2015 Hourly Load - RC2016'!$C$7</f>
        <v>0.46912214606225222</v>
      </c>
      <c r="C136" s="20">
        <f>+'2015 Hourly Load - RC2016'!C136/'2015 Hourly Load - RC2016'!$C$7</f>
        <v>0.42892327780475403</v>
      </c>
      <c r="D136" s="20">
        <f>+'2015 Hourly Load - RC2016'!D136/'2015 Hourly Load - RC2016'!$C$7</f>
        <v>0.40189844942513403</v>
      </c>
      <c r="E136" s="20">
        <f>+'2015 Hourly Load - RC2016'!E136/'2015 Hourly Load - RC2016'!$C$7</f>
        <v>0.38583694875210439</v>
      </c>
      <c r="F136" s="20">
        <f>+'2015 Hourly Load - RC2016'!F136/'2015 Hourly Load - RC2016'!$C$7</f>
        <v>0.38204715645846815</v>
      </c>
      <c r="G136" s="20">
        <f>+'2015 Hourly Load - RC2016'!G136/'2015 Hourly Load - RC2016'!$C$7</f>
        <v>0.40397381187164905</v>
      </c>
      <c r="H136" s="20">
        <f>+'2015 Hourly Load - RC2016'!H136/'2015 Hourly Load - RC2016'!$C$7</f>
        <v>0.45463972551157111</v>
      </c>
      <c r="I136" s="20">
        <f>+'2015 Hourly Load - RC2016'!I136/'2015 Hourly Load - RC2016'!$C$7</f>
        <v>0.48549946275975159</v>
      </c>
      <c r="J136" s="20">
        <f>+'2015 Hourly Load - RC2016'!J136/'2015 Hourly Load - RC2016'!$C$7</f>
        <v>0.52249505419762876</v>
      </c>
      <c r="K136" s="20">
        <f>+'2015 Hourly Load - RC2016'!K136/'2015 Hourly Load - RC2016'!$C$7</f>
        <v>0.57392794961126281</v>
      </c>
      <c r="L136" s="20">
        <f>+'2015 Hourly Load - RC2016'!L136/'2015 Hourly Load - RC2016'!$C$7</f>
        <v>0.62495479585057878</v>
      </c>
      <c r="M136" s="20">
        <f>+'2015 Hourly Load - RC2016'!M136/'2015 Hourly Load - RC2016'!$C$7</f>
        <v>0.67422209566784941</v>
      </c>
      <c r="N136" s="20">
        <f>+'2015 Hourly Load - RC2016'!N136/'2015 Hourly Load - RC2016'!$C$7</f>
        <v>0.72028611866549896</v>
      </c>
      <c r="O136" s="20">
        <f>+'2015 Hourly Load - RC2016'!O136/'2015 Hourly Load - RC2016'!$C$7</f>
        <v>0.75498076478223985</v>
      </c>
      <c r="P136" s="20">
        <f>+'2015 Hourly Load - RC2016'!P136/'2015 Hourly Load - RC2016'!$C$7</f>
        <v>0.78773539817723837</v>
      </c>
      <c r="Q136" s="20">
        <f>+'2015 Hourly Load - RC2016'!Q136/'2015 Hourly Load - RC2016'!$C$7</f>
        <v>0.81593325750488865</v>
      </c>
      <c r="R136" s="20">
        <f>+'2015 Hourly Load - RC2016'!R136/'2015 Hourly Load - RC2016'!$C$7</f>
        <v>0.83384453774981204</v>
      </c>
      <c r="S136" s="20">
        <f>+'2015 Hourly Load - RC2016'!S136/'2015 Hourly Load - RC2016'!$C$7</f>
        <v>0.83267150680178192</v>
      </c>
      <c r="T136" s="20">
        <f>+'2015 Hourly Load - RC2016'!T136/'2015 Hourly Load - RC2016'!$C$7</f>
        <v>0.81047415193905559</v>
      </c>
      <c r="U136" s="20">
        <f>+'2015 Hourly Load - RC2016'!U136/'2015 Hourly Load - RC2016'!$C$7</f>
        <v>0.7511007393387551</v>
      </c>
      <c r="V136" s="20">
        <f>+'2015 Hourly Load - RC2016'!V136/'2015 Hourly Load - RC2016'!$C$7</f>
        <v>0.75840962447648208</v>
      </c>
      <c r="W136" s="20">
        <f>+'2015 Hourly Load - RC2016'!W136/'2015 Hourly Load - RC2016'!$C$7</f>
        <v>0.71401491475102941</v>
      </c>
      <c r="X136" s="20">
        <f>+'2015 Hourly Load - RC2016'!X136/'2015 Hourly Load - RC2016'!$C$7</f>
        <v>0.64634005236466885</v>
      </c>
      <c r="Y136" s="20">
        <f>+'2015 Hourly Load - RC2016'!Y136/'2015 Hourly Load - RC2016'!$C$7</f>
        <v>0.56950652526868728</v>
      </c>
      <c r="AA136" s="21">
        <f t="shared" si="1"/>
        <v>0.83384453774981204</v>
      </c>
    </row>
    <row r="137" spans="1:27" x14ac:dyDescent="0.2">
      <c r="A137" s="17">
        <f>IF('2015 Hourly Load - RC2016'!A137="","",+'2015 Hourly Load - RC2016'!A137)</f>
        <v>42131</v>
      </c>
      <c r="B137" s="20">
        <f>+'2015 Hourly Load - RC2016'!B137/'2015 Hourly Load - RC2016'!$C$7</f>
        <v>0.50837356624634145</v>
      </c>
      <c r="C137" s="20">
        <f>+'2015 Hourly Load - RC2016'!C137/'2015 Hourly Load - RC2016'!$C$7</f>
        <v>0.46646026814172215</v>
      </c>
      <c r="D137" s="20">
        <f>+'2015 Hourly Load - RC2016'!D137/'2015 Hourly Load - RC2016'!$C$7</f>
        <v>0.44209731768263222</v>
      </c>
      <c r="E137" s="20">
        <f>+'2015 Hourly Load - RC2016'!E137/'2015 Hourly Load - RC2016'!$C$7</f>
        <v>0.42590046728482994</v>
      </c>
      <c r="F137" s="20">
        <f>+'2015 Hourly Load - RC2016'!F137/'2015 Hourly Load - RC2016'!$C$7</f>
        <v>0.42238137444073914</v>
      </c>
      <c r="G137" s="20">
        <f>+'2015 Hourly Load - RC2016'!G137/'2015 Hourly Load - RC2016'!$C$7</f>
        <v>0.44322523205573827</v>
      </c>
      <c r="H137" s="20">
        <f>+'2015 Hourly Load - RC2016'!H137/'2015 Hourly Load - RC2016'!$C$7</f>
        <v>0.49321439707179671</v>
      </c>
      <c r="I137" s="20">
        <f>+'2015 Hourly Load - RC2016'!I137/'2015 Hourly Load - RC2016'!$C$7</f>
        <v>0.52362296857073476</v>
      </c>
      <c r="J137" s="20">
        <f>+'2015 Hourly Load - RC2016'!J137/'2015 Hourly Load - RC2016'!$C$7</f>
        <v>0.56688976392308144</v>
      </c>
      <c r="K137" s="20">
        <f>+'2015 Hourly Load - RC2016'!K137/'2015 Hourly Load - RC2016'!$C$7</f>
        <v>0.61868359193610944</v>
      </c>
      <c r="L137" s="20">
        <f>+'2015 Hourly Load - RC2016'!L137/'2015 Hourly Load - RC2016'!$C$7</f>
        <v>0.67480861114186452</v>
      </c>
      <c r="M137" s="20">
        <f>+'2015 Hourly Load - RC2016'!M137/'2015 Hourly Load - RC2016'!$C$7</f>
        <v>0.72087263413951408</v>
      </c>
      <c r="N137" s="20">
        <f>+'2015 Hourly Load - RC2016'!N137/'2015 Hourly Load - RC2016'!$C$7</f>
        <v>0.76156778472117892</v>
      </c>
      <c r="O137" s="20">
        <f>+'2015 Hourly Load - RC2016'!O137/'2015 Hourly Load - RC2016'!$C$7</f>
        <v>0.79860849273398027</v>
      </c>
      <c r="P137" s="20">
        <f>+'2015 Hourly Load - RC2016'!P137/'2015 Hourly Load - RC2016'!$C$7</f>
        <v>0.83194964160299401</v>
      </c>
      <c r="Q137" s="20">
        <f>+'2015 Hourly Load - RC2016'!Q137/'2015 Hourly Load - RC2016'!$C$7</f>
        <v>0.84837207487541766</v>
      </c>
      <c r="R137" s="20">
        <f>+'2015 Hourly Load - RC2016'!R137/'2015 Hourly Load - RC2016'!$C$7</f>
        <v>0.86046331695511402</v>
      </c>
      <c r="S137" s="20">
        <f>+'2015 Hourly Load - RC2016'!S137/'2015 Hourly Load - RC2016'!$C$7</f>
        <v>0.85707957383579592</v>
      </c>
      <c r="T137" s="20">
        <f>+'2015 Hourly Load - RC2016'!T137/'2015 Hourly Load - RC2016'!$C$7</f>
        <v>0.83046079463049405</v>
      </c>
      <c r="U137" s="20">
        <f>+'2015 Hourly Load - RC2016'!U137/'2015 Hourly Load - RC2016'!$C$7</f>
        <v>0.79161542362072301</v>
      </c>
      <c r="V137" s="20">
        <f>+'2015 Hourly Load - RC2016'!V137/'2015 Hourly Load - RC2016'!$C$7</f>
        <v>0.78218605946155684</v>
      </c>
      <c r="W137" s="20">
        <f>+'2015 Hourly Load - RC2016'!W137/'2015 Hourly Load - RC2016'!$C$7</f>
        <v>0.74397232050072515</v>
      </c>
      <c r="X137" s="20">
        <f>+'2015 Hourly Load - RC2016'!X137/'2015 Hourly Load - RC2016'!$C$7</f>
        <v>0.67471837799201606</v>
      </c>
      <c r="Y137" s="20">
        <f>+'2015 Hourly Load - RC2016'!Y137/'2015 Hourly Load - RC2016'!$C$7</f>
        <v>0.60275744098785256</v>
      </c>
      <c r="AA137" s="21">
        <f t="shared" si="1"/>
        <v>0.86046331695511402</v>
      </c>
    </row>
    <row r="138" spans="1:27" x14ac:dyDescent="0.2">
      <c r="A138" s="17">
        <f>IF('2015 Hourly Load - RC2016'!A138="","",+'2015 Hourly Load - RC2016'!A138)</f>
        <v>42132</v>
      </c>
      <c r="B138" s="20">
        <f>+'2015 Hourly Load - RC2016'!B138/'2015 Hourly Load - RC2016'!$C$7</f>
        <v>0.53851143829573411</v>
      </c>
      <c r="C138" s="20">
        <f>+'2015 Hourly Load - RC2016'!C138/'2015 Hourly Load - RC2016'!$C$7</f>
        <v>0.49799675401376614</v>
      </c>
      <c r="D138" s="20">
        <f>+'2015 Hourly Load - RC2016'!D138/'2015 Hourly Load - RC2016'!$C$7</f>
        <v>0.47219007315710065</v>
      </c>
      <c r="E138" s="20">
        <f>+'2015 Hourly Load - RC2016'!E138/'2015 Hourly Load - RC2016'!$C$7</f>
        <v>0.45337646141369237</v>
      </c>
      <c r="F138" s="20">
        <f>+'2015 Hourly Load - RC2016'!F138/'2015 Hourly Load - RC2016'!$C$7</f>
        <v>0.44895503707111678</v>
      </c>
      <c r="G138" s="20">
        <f>+'2015 Hourly Load - RC2016'!G138/'2015 Hourly Load - RC2016'!$C$7</f>
        <v>0.46840028086346441</v>
      </c>
      <c r="H138" s="20">
        <f>+'2015 Hourly Load - RC2016'!H138/'2015 Hourly Load - RC2016'!$C$7</f>
        <v>0.51685548233209866</v>
      </c>
      <c r="I138" s="20">
        <f>+'2015 Hourly Load - RC2016'!I138/'2015 Hourly Load - RC2016'!$C$7</f>
        <v>0.54496310850990048</v>
      </c>
      <c r="J138" s="20">
        <f>+'2015 Hourly Load - RC2016'!J138/'2015 Hourly Load - RC2016'!$C$7</f>
        <v>0.59062108233323174</v>
      </c>
      <c r="K138" s="20">
        <f>+'2015 Hourly Load - RC2016'!K138/'2015 Hourly Load - RC2016'!$C$7</f>
        <v>0.6444451562178507</v>
      </c>
      <c r="L138" s="20">
        <f>+'2015 Hourly Load - RC2016'!L138/'2015 Hourly Load - RC2016'!$C$7</f>
        <v>0.69822411352754532</v>
      </c>
      <c r="M138" s="20">
        <f>+'2015 Hourly Load - RC2016'!M138/'2015 Hourly Load - RC2016'!$C$7</f>
        <v>0.74207742435390711</v>
      </c>
      <c r="N138" s="20">
        <f>+'2015 Hourly Load - RC2016'!N138/'2015 Hourly Load - RC2016'!$C$7</f>
        <v>0.77902789921686</v>
      </c>
      <c r="O138" s="20">
        <f>+'2015 Hourly Load - RC2016'!O138/'2015 Hourly Load - RC2016'!$C$7</f>
        <v>0.81367742875867677</v>
      </c>
      <c r="P138" s="20">
        <f>+'2015 Hourly Load - RC2016'!P138/'2015 Hourly Load - RC2016'!$C$7</f>
        <v>0.84034132453890265</v>
      </c>
      <c r="Q138" s="20">
        <f>+'2015 Hourly Load - RC2016'!Q138/'2015 Hourly Load - RC2016'!$C$7</f>
        <v>0.86384706007443202</v>
      </c>
      <c r="R138" s="20">
        <f>+'2015 Hourly Load - RC2016'!R138/'2015 Hourly Load - RC2016'!$C$7</f>
        <v>0.87805878117556779</v>
      </c>
      <c r="S138" s="20">
        <f>+'2015 Hourly Load - RC2016'!S138/'2015 Hourly Load - RC2016'!$C$7</f>
        <v>0.87413363915715891</v>
      </c>
      <c r="T138" s="20">
        <f>+'2015 Hourly Load - RC2016'!T138/'2015 Hourly Load - RC2016'!$C$7</f>
        <v>0.85134976882041746</v>
      </c>
      <c r="U138" s="20">
        <f>+'2015 Hourly Load - RC2016'!U138/'2015 Hourly Load - RC2016'!$C$7</f>
        <v>0.80984251989011624</v>
      </c>
      <c r="V138" s="20">
        <f>+'2015 Hourly Load - RC2016'!V138/'2015 Hourly Load - RC2016'!$C$7</f>
        <v>0.79391636894185935</v>
      </c>
      <c r="W138" s="20">
        <f>+'2015 Hourly Load - RC2016'!W138/'2015 Hourly Load - RC2016'!$C$7</f>
        <v>0.75173237138769444</v>
      </c>
      <c r="X138" s="20">
        <f>+'2015 Hourly Load - RC2016'!X138/'2015 Hourly Load - RC2016'!$C$7</f>
        <v>0.68721566924603061</v>
      </c>
      <c r="Y138" s="20">
        <f>+'2015 Hourly Load - RC2016'!Y138/'2015 Hourly Load - RC2016'!$C$7</f>
        <v>0.6187738250859578</v>
      </c>
      <c r="AA138" s="21">
        <f t="shared" si="1"/>
        <v>0.87805878117556779</v>
      </c>
    </row>
    <row r="139" spans="1:27" x14ac:dyDescent="0.2">
      <c r="A139" s="17">
        <f>IF('2015 Hourly Load - RC2016'!A139="","",+'2015 Hourly Load - RC2016'!A139)</f>
        <v>42133</v>
      </c>
      <c r="B139" s="20">
        <f>+'2015 Hourly Load - RC2016'!B139/'2015 Hourly Load - RC2016'!$C$7</f>
        <v>0.54776033615520336</v>
      </c>
      <c r="C139" s="20">
        <f>+'2015 Hourly Load - RC2016'!C139/'2015 Hourly Load - RC2016'!$C$7</f>
        <v>0.50295957725543261</v>
      </c>
      <c r="D139" s="20">
        <f>+'2015 Hourly Load - RC2016'!D139/'2015 Hourly Load - RC2016'!$C$7</f>
        <v>0.47760406214800949</v>
      </c>
      <c r="E139" s="20">
        <f>+'2015 Hourly Load - RC2016'!E139/'2015 Hourly Load - RC2016'!$C$7</f>
        <v>0.45820393493058609</v>
      </c>
      <c r="F139" s="20">
        <f>+'2015 Hourly Load - RC2016'!F139/'2015 Hourly Load - RC2016'!$C$7</f>
        <v>0.4534215779886166</v>
      </c>
      <c r="G139" s="20">
        <f>+'2015 Hourly Load - RC2016'!G139/'2015 Hourly Load - RC2016'!$C$7</f>
        <v>0.47358868697975204</v>
      </c>
      <c r="H139" s="20">
        <f>+'2015 Hourly Load - RC2016'!H139/'2015 Hourly Load - RC2016'!$C$7</f>
        <v>0.52181830557376507</v>
      </c>
      <c r="I139" s="20">
        <f>+'2015 Hourly Load - RC2016'!I139/'2015 Hourly Load - RC2016'!$C$7</f>
        <v>0.55051244722558201</v>
      </c>
      <c r="J139" s="20">
        <f>+'2015 Hourly Load - RC2016'!J139/'2015 Hourly Load - RC2016'!$C$7</f>
        <v>0.59377924257792869</v>
      </c>
      <c r="K139" s="20">
        <f>+'2015 Hourly Load - RC2016'!K139/'2015 Hourly Load - RC2016'!$C$7</f>
        <v>0.64809959878671419</v>
      </c>
      <c r="L139" s="20">
        <f>+'2015 Hourly Load - RC2016'!L139/'2015 Hourly Load - RC2016'!$C$7</f>
        <v>0.70011900967436336</v>
      </c>
      <c r="M139" s="20">
        <f>+'2015 Hourly Load - RC2016'!M139/'2015 Hourly Load - RC2016'!$C$7</f>
        <v>0.74225789065360392</v>
      </c>
      <c r="N139" s="20">
        <f>+'2015 Hourly Load - RC2016'!N139/'2015 Hourly Load - RC2016'!$C$7</f>
        <v>0.77835115059299631</v>
      </c>
      <c r="O139" s="20">
        <f>+'2015 Hourly Load - RC2016'!O139/'2015 Hourly Load - RC2016'!$C$7</f>
        <v>0.81038391878920712</v>
      </c>
      <c r="P139" s="20">
        <f>+'2015 Hourly Load - RC2016'!P139/'2015 Hourly Load - RC2016'!$C$7</f>
        <v>0.83903294386609983</v>
      </c>
      <c r="Q139" s="20">
        <f>+'2015 Hourly Load - RC2016'!Q139/'2015 Hourly Load - RC2016'!$C$7</f>
        <v>0.86014750093064429</v>
      </c>
      <c r="R139" s="20">
        <f>+'2015 Hourly Load - RC2016'!R139/'2015 Hourly Load - RC2016'!$C$7</f>
        <v>0.87070477946291658</v>
      </c>
      <c r="S139" s="20">
        <f>+'2015 Hourly Load - RC2016'!S139/'2015 Hourly Load - RC2016'!$C$7</f>
        <v>0.86023773408049287</v>
      </c>
      <c r="T139" s="20">
        <f>+'2015 Hourly Load - RC2016'!T139/'2015 Hourly Load - RC2016'!$C$7</f>
        <v>0.82761845041026694</v>
      </c>
      <c r="U139" s="20">
        <f>+'2015 Hourly Load - RC2016'!U139/'2015 Hourly Load - RC2016'!$C$7</f>
        <v>0.78159954398754172</v>
      </c>
      <c r="V139" s="20">
        <f>+'2015 Hourly Load - RC2016'!V139/'2015 Hourly Load - RC2016'!$C$7</f>
        <v>0.76228964991996684</v>
      </c>
      <c r="W139" s="20">
        <f>+'2015 Hourly Load - RC2016'!W139/'2015 Hourly Load - RC2016'!$C$7</f>
        <v>0.72317357946065031</v>
      </c>
      <c r="X139" s="20">
        <f>+'2015 Hourly Load - RC2016'!X139/'2015 Hourly Load - RC2016'!$C$7</f>
        <v>0.67214673322133434</v>
      </c>
      <c r="Y139" s="20">
        <f>+'2015 Hourly Load - RC2016'!Y139/'2015 Hourly Load - RC2016'!$C$7</f>
        <v>0.61543519854156414</v>
      </c>
      <c r="AA139" s="21">
        <f t="shared" si="1"/>
        <v>0.87070477946291658</v>
      </c>
    </row>
    <row r="140" spans="1:27" x14ac:dyDescent="0.2">
      <c r="A140" s="17">
        <f>IF('2015 Hourly Load - RC2016'!A140="","",+'2015 Hourly Load - RC2016'!A140)</f>
        <v>42134</v>
      </c>
      <c r="B140" s="20">
        <f>+'2015 Hourly Load - RC2016'!B140/'2015 Hourly Load - RC2016'!$C$7</f>
        <v>0.55867854728686961</v>
      </c>
      <c r="C140" s="20">
        <f>+'2015 Hourly Load - RC2016'!C140/'2015 Hourly Load - RC2016'!$C$7</f>
        <v>0.51825409615475015</v>
      </c>
      <c r="D140" s="20">
        <f>+'2015 Hourly Load - RC2016'!D140/'2015 Hourly Load - RC2016'!$C$7</f>
        <v>0.49104880147543312</v>
      </c>
      <c r="E140" s="20">
        <f>+'2015 Hourly Load - RC2016'!E140/'2015 Hourly Load - RC2016'!$C$7</f>
        <v>0.47155844110816125</v>
      </c>
      <c r="F140" s="20">
        <f>+'2015 Hourly Load - RC2016'!F140/'2015 Hourly Load - RC2016'!$C$7</f>
        <v>0.46217419352391925</v>
      </c>
      <c r="G140" s="20">
        <f>+'2015 Hourly Load - RC2016'!G140/'2015 Hourly Load - RC2016'!$C$7</f>
        <v>0.464565371994904</v>
      </c>
      <c r="H140" s="20">
        <f>+'2015 Hourly Load - RC2016'!H140/'2015 Hourly Load - RC2016'!$C$7</f>
        <v>0.47435566875346413</v>
      </c>
      <c r="I140" s="20">
        <f>+'2015 Hourly Load - RC2016'!I140/'2015 Hourly Load - RC2016'!$C$7</f>
        <v>0.49989165016058429</v>
      </c>
      <c r="J140" s="20">
        <f>+'2015 Hourly Load - RC2016'!J140/'2015 Hourly Load - RC2016'!$C$7</f>
        <v>0.56806279487111155</v>
      </c>
      <c r="K140" s="20">
        <f>+'2015 Hourly Load - RC2016'!K140/'2015 Hourly Load - RC2016'!$C$7</f>
        <v>0.63745208710459345</v>
      </c>
      <c r="L140" s="20">
        <f>+'2015 Hourly Load - RC2016'!L140/'2015 Hourly Load - RC2016'!$C$7</f>
        <v>0.68784730129496996</v>
      </c>
      <c r="M140" s="20">
        <f>+'2015 Hourly Load - RC2016'!M140/'2015 Hourly Load - RC2016'!$C$7</f>
        <v>0.72610615683072599</v>
      </c>
      <c r="N140" s="20">
        <f>+'2015 Hourly Load - RC2016'!N140/'2015 Hourly Load - RC2016'!$C$7</f>
        <v>0.76472594496587576</v>
      </c>
      <c r="O140" s="20">
        <f>+'2015 Hourly Load - RC2016'!O140/'2015 Hourly Load - RC2016'!$C$7</f>
        <v>0.78981076062375344</v>
      </c>
      <c r="P140" s="20">
        <f>+'2015 Hourly Load - RC2016'!P140/'2015 Hourly Load - RC2016'!$C$7</f>
        <v>0.80600761102155571</v>
      </c>
      <c r="Q140" s="20">
        <f>+'2015 Hourly Load - RC2016'!Q140/'2015 Hourly Load - RC2016'!$C$7</f>
        <v>0.81791838680155526</v>
      </c>
      <c r="R140" s="20">
        <f>+'2015 Hourly Load - RC2016'!R140/'2015 Hourly Load - RC2016'!$C$7</f>
        <v>0.81724163817769169</v>
      </c>
      <c r="S140" s="20">
        <f>+'2015 Hourly Load - RC2016'!S140/'2015 Hourly Load - RC2016'!$C$7</f>
        <v>0.80848902264238898</v>
      </c>
      <c r="T140" s="20">
        <f>+'2015 Hourly Load - RC2016'!T140/'2015 Hourly Load - RC2016'!$C$7</f>
        <v>0.78349444013435987</v>
      </c>
      <c r="U140" s="20">
        <f>+'2015 Hourly Load - RC2016'!U140/'2015 Hourly Load - RC2016'!$C$7</f>
        <v>0.73914484698383143</v>
      </c>
      <c r="V140" s="20">
        <f>+'2015 Hourly Load - RC2016'!V140/'2015 Hourly Load - RC2016'!$C$7</f>
        <v>0.74343092160163438</v>
      </c>
      <c r="W140" s="20">
        <f>+'2015 Hourly Load - RC2016'!W140/'2015 Hourly Load - RC2016'!$C$7</f>
        <v>0.71022512245739333</v>
      </c>
      <c r="X140" s="20">
        <f>+'2015 Hourly Load - RC2016'!X140/'2015 Hourly Load - RC2016'!$C$7</f>
        <v>0.66641692820595577</v>
      </c>
      <c r="Y140" s="20">
        <f>+'2015 Hourly Load - RC2016'!Y140/'2015 Hourly Load - RC2016'!$C$7</f>
        <v>0.6132696029452005</v>
      </c>
      <c r="AA140" s="21">
        <f t="shared" ref="AA140:AA203" si="2">MAX(B140:Y140)</f>
        <v>0.81791838680155526</v>
      </c>
    </row>
    <row r="141" spans="1:27" x14ac:dyDescent="0.2">
      <c r="A141" s="17">
        <f>IF('2015 Hourly Load - RC2016'!A141="","",+'2015 Hourly Load - RC2016'!A141)</f>
        <v>42135</v>
      </c>
      <c r="B141" s="20">
        <f>+'2015 Hourly Load - RC2016'!B141/'2015 Hourly Load - RC2016'!$C$7</f>
        <v>0.5602125108342938</v>
      </c>
      <c r="C141" s="20">
        <f>+'2015 Hourly Load - RC2016'!C141/'2015 Hourly Load - RC2016'!$C$7</f>
        <v>0.52118667352482573</v>
      </c>
      <c r="D141" s="20">
        <f>+'2015 Hourly Load - RC2016'!D141/'2015 Hourly Load - RC2016'!$C$7</f>
        <v>0.49240229872316033</v>
      </c>
      <c r="E141" s="20">
        <f>+'2015 Hourly Load - RC2016'!E141/'2015 Hourly Load - RC2016'!$C$7</f>
        <v>0.47385938642929748</v>
      </c>
      <c r="F141" s="20">
        <f>+'2015 Hourly Load - RC2016'!F141/'2015 Hourly Load - RC2016'!$C$7</f>
        <v>0.46479095486952521</v>
      </c>
      <c r="G141" s="20">
        <f>+'2015 Hourly Load - RC2016'!G141/'2015 Hourly Load - RC2016'!$C$7</f>
        <v>0.46244489297346464</v>
      </c>
      <c r="H141" s="20">
        <f>+'2015 Hourly Load - RC2016'!H141/'2015 Hourly Load - RC2016'!$C$7</f>
        <v>0.46609933554232813</v>
      </c>
      <c r="I141" s="20">
        <f>+'2015 Hourly Load - RC2016'!I141/'2015 Hourly Load - RC2016'!$C$7</f>
        <v>0.48198036991566079</v>
      </c>
      <c r="J141" s="20">
        <f>+'2015 Hourly Load - RC2016'!J141/'2015 Hourly Load - RC2016'!$C$7</f>
        <v>0.53711282447308262</v>
      </c>
      <c r="K141" s="20">
        <f>+'2015 Hourly Load - RC2016'!K141/'2015 Hourly Load - RC2016'!$C$7</f>
        <v>0.60361465591141306</v>
      </c>
      <c r="L141" s="20">
        <f>+'2015 Hourly Load - RC2016'!L141/'2015 Hourly Load - RC2016'!$C$7</f>
        <v>0.65599499939845629</v>
      </c>
      <c r="M141" s="20">
        <f>+'2015 Hourly Load - RC2016'!M141/'2015 Hourly Load - RC2016'!$C$7</f>
        <v>0.69614875108103025</v>
      </c>
      <c r="N141" s="20">
        <f>+'2015 Hourly Load - RC2016'!N141/'2015 Hourly Load - RC2016'!$C$7</f>
        <v>0.73124944637208933</v>
      </c>
      <c r="O141" s="20">
        <f>+'2015 Hourly Load - RC2016'!O141/'2015 Hourly Load - RC2016'!$C$7</f>
        <v>0.76084591952239111</v>
      </c>
      <c r="P141" s="20">
        <f>+'2015 Hourly Load - RC2016'!P141/'2015 Hourly Load - RC2016'!$C$7</f>
        <v>0.7825469920609508</v>
      </c>
      <c r="Q141" s="20">
        <f>+'2015 Hourly Load - RC2016'!Q141/'2015 Hourly Load - RC2016'!$C$7</f>
        <v>0.7932847368929199</v>
      </c>
      <c r="R141" s="20">
        <f>+'2015 Hourly Load - RC2016'!R141/'2015 Hourly Load - RC2016'!$C$7</f>
        <v>0.79730011206117724</v>
      </c>
      <c r="S141" s="20">
        <f>+'2015 Hourly Load - RC2016'!S141/'2015 Hourly Load - RC2016'!$C$7</f>
        <v>0.78624655120473841</v>
      </c>
      <c r="T141" s="20">
        <f>+'2015 Hourly Load - RC2016'!T141/'2015 Hourly Load - RC2016'!$C$7</f>
        <v>0.76314686484352723</v>
      </c>
      <c r="U141" s="20">
        <f>+'2015 Hourly Load - RC2016'!U141/'2015 Hourly Load - RC2016'!$C$7</f>
        <v>0.72971548282466514</v>
      </c>
      <c r="V141" s="20">
        <f>+'2015 Hourly Load - RC2016'!V141/'2015 Hourly Load - RC2016'!$C$7</f>
        <v>0.73034711487360449</v>
      </c>
      <c r="W141" s="20">
        <f>+'2015 Hourly Load - RC2016'!W141/'2015 Hourly Load - RC2016'!$C$7</f>
        <v>0.70747301138701457</v>
      </c>
      <c r="X141" s="20">
        <f>+'2015 Hourly Load - RC2016'!X141/'2015 Hourly Load - RC2016'!$C$7</f>
        <v>0.65572429994891079</v>
      </c>
      <c r="Y141" s="20">
        <f>+'2015 Hourly Load - RC2016'!Y141/'2015 Hourly Load - RC2016'!$C$7</f>
        <v>0.58994433370936827</v>
      </c>
      <c r="AA141" s="21">
        <f t="shared" si="2"/>
        <v>0.79730011206117724</v>
      </c>
    </row>
    <row r="142" spans="1:27" x14ac:dyDescent="0.2">
      <c r="A142" s="17">
        <f>IF('2015 Hourly Load - RC2016'!A142="","",+'2015 Hourly Load - RC2016'!A142)</f>
        <v>42136</v>
      </c>
      <c r="B142" s="20">
        <f>+'2015 Hourly Load - RC2016'!B142/'2015 Hourly Load - RC2016'!$C$7</f>
        <v>0.52867602496224964</v>
      </c>
      <c r="C142" s="20">
        <f>+'2015 Hourly Load - RC2016'!C142/'2015 Hourly Load - RC2016'!$C$7</f>
        <v>0.48865762300444837</v>
      </c>
      <c r="D142" s="20">
        <f>+'2015 Hourly Load - RC2016'!D142/'2015 Hourly Load - RC2016'!$C$7</f>
        <v>0.46375327364626767</v>
      </c>
      <c r="E142" s="20">
        <f>+'2015 Hourly Load - RC2016'!E142/'2015 Hourly Load - RC2016'!$C$7</f>
        <v>0.45066946691823795</v>
      </c>
      <c r="F142" s="20">
        <f>+'2015 Hourly Load - RC2016'!F142/'2015 Hourly Load - RC2016'!$C$7</f>
        <v>0.44954155254513189</v>
      </c>
      <c r="G142" s="20">
        <f>+'2015 Hourly Load - RC2016'!G142/'2015 Hourly Load - RC2016'!$C$7</f>
        <v>0.47237053945679758</v>
      </c>
      <c r="H142" s="20">
        <f>+'2015 Hourly Load - RC2016'!H142/'2015 Hourly Load - RC2016'!$C$7</f>
        <v>0.52154760612421969</v>
      </c>
      <c r="I142" s="20">
        <f>+'2015 Hourly Load - RC2016'!I142/'2015 Hourly Load - RC2016'!$C$7</f>
        <v>0.55042221407573355</v>
      </c>
      <c r="J142" s="20">
        <f>+'2015 Hourly Load - RC2016'!J142/'2015 Hourly Load - RC2016'!$C$7</f>
        <v>0.59044061603353493</v>
      </c>
      <c r="K142" s="20">
        <f>+'2015 Hourly Load - RC2016'!K142/'2015 Hourly Load - RC2016'!$C$7</f>
        <v>0.64724238386315358</v>
      </c>
      <c r="L142" s="20">
        <f>+'2015 Hourly Load - RC2016'!L142/'2015 Hourly Load - RC2016'!$C$7</f>
        <v>0.70408926826769658</v>
      </c>
      <c r="M142" s="20">
        <f>+'2015 Hourly Load - RC2016'!M142/'2015 Hourly Load - RC2016'!$C$7</f>
        <v>0.74929607634178541</v>
      </c>
      <c r="N142" s="20">
        <f>+'2015 Hourly Load - RC2016'!N142/'2015 Hourly Load - RC2016'!$C$7</f>
        <v>0.78606608490504148</v>
      </c>
      <c r="O142" s="20">
        <f>+'2015 Hourly Load - RC2016'!O142/'2015 Hourly Load - RC2016'!$C$7</f>
        <v>0.81471510998193419</v>
      </c>
      <c r="P142" s="20">
        <f>+'2015 Hourly Load - RC2016'!P142/'2015 Hourly Load - RC2016'!$C$7</f>
        <v>0.83555896759693327</v>
      </c>
      <c r="Q142" s="20">
        <f>+'2015 Hourly Load - RC2016'!Q142/'2015 Hourly Load - RC2016'!$C$7</f>
        <v>0.85369583071647781</v>
      </c>
      <c r="R142" s="20">
        <f>+'2015 Hourly Load - RC2016'!R142/'2015 Hourly Load - RC2016'!$C$7</f>
        <v>0.86041820038018979</v>
      </c>
      <c r="S142" s="20">
        <f>+'2015 Hourly Load - RC2016'!S142/'2015 Hourly Load - RC2016'!$C$7</f>
        <v>0.85482374508958403</v>
      </c>
      <c r="T142" s="20">
        <f>+'2015 Hourly Load - RC2016'!T142/'2015 Hourly Load - RC2016'!$C$7</f>
        <v>0.83596501677125146</v>
      </c>
      <c r="U142" s="20">
        <f>+'2015 Hourly Load - RC2016'!U142/'2015 Hourly Load - RC2016'!$C$7</f>
        <v>0.80745134141913144</v>
      </c>
      <c r="V142" s="20">
        <f>+'2015 Hourly Load - RC2016'!V142/'2015 Hourly Load - RC2016'!$C$7</f>
        <v>0.79951082423246511</v>
      </c>
      <c r="W142" s="20">
        <f>+'2015 Hourly Load - RC2016'!W142/'2015 Hourly Load - RC2016'!$C$7</f>
        <v>0.75398820013390655</v>
      </c>
      <c r="X142" s="20">
        <f>+'2015 Hourly Load - RC2016'!X142/'2015 Hourly Load - RC2016'!$C$7</f>
        <v>0.68680962007171242</v>
      </c>
      <c r="Y142" s="20">
        <f>+'2015 Hourly Load - RC2016'!Y142/'2015 Hourly Load - RC2016'!$C$7</f>
        <v>0.61850312563641241</v>
      </c>
      <c r="AA142" s="21">
        <f t="shared" si="2"/>
        <v>0.86041820038018979</v>
      </c>
    </row>
    <row r="143" spans="1:27" x14ac:dyDescent="0.2">
      <c r="A143" s="17">
        <f>IF('2015 Hourly Load - RC2016'!A143="","",+'2015 Hourly Load - RC2016'!A143)</f>
        <v>42137</v>
      </c>
      <c r="B143" s="20">
        <f>+'2015 Hourly Load - RC2016'!B143/'2015 Hourly Load - RC2016'!$C$7</f>
        <v>0.55831761468747565</v>
      </c>
      <c r="C143" s="20">
        <f>+'2015 Hourly Load - RC2016'!C143/'2015 Hourly Load - RC2016'!$C$7</f>
        <v>0.51978805970217434</v>
      </c>
      <c r="D143" s="20">
        <f>+'2015 Hourly Load - RC2016'!D143/'2015 Hourly Load - RC2016'!$C$7</f>
        <v>0.49244741529808461</v>
      </c>
      <c r="E143" s="20">
        <f>+'2015 Hourly Load - RC2016'!E143/'2015 Hourly Load - RC2016'!$C$7</f>
        <v>0.47566404942626717</v>
      </c>
      <c r="F143" s="20">
        <f>+'2015 Hourly Load - RC2016'!F143/'2015 Hourly Load - RC2016'!$C$7</f>
        <v>0.47200960685740367</v>
      </c>
      <c r="G143" s="20">
        <f>+'2015 Hourly Load - RC2016'!G143/'2015 Hourly Load - RC2016'!$C$7</f>
        <v>0.49366556282103913</v>
      </c>
      <c r="H143" s="20">
        <f>+'2015 Hourly Load - RC2016'!H143/'2015 Hourly Load - RC2016'!$C$7</f>
        <v>0.54185006484012788</v>
      </c>
      <c r="I143" s="20">
        <f>+'2015 Hourly Load - RC2016'!I143/'2015 Hourly Load - RC2016'!$C$7</f>
        <v>0.56932605896899025</v>
      </c>
      <c r="J143" s="20">
        <f>+'2015 Hourly Load - RC2016'!J143/'2015 Hourly Load - RC2016'!$C$7</f>
        <v>0.60735933163012501</v>
      </c>
      <c r="K143" s="20">
        <f>+'2015 Hourly Load - RC2016'!K143/'2015 Hourly Load - RC2016'!$C$7</f>
        <v>0.66325876796125893</v>
      </c>
      <c r="L143" s="20">
        <f>+'2015 Hourly Load - RC2016'!L143/'2015 Hourly Load - RC2016'!$C$7</f>
        <v>0.71536841199875667</v>
      </c>
      <c r="M143" s="20">
        <f>+'2015 Hourly Load - RC2016'!M143/'2015 Hourly Load - RC2016'!$C$7</f>
        <v>0.75457471560792166</v>
      </c>
      <c r="N143" s="20">
        <f>+'2015 Hourly Load - RC2016'!N143/'2015 Hourly Load - RC2016'!$C$7</f>
        <v>0.78999122692345047</v>
      </c>
      <c r="O143" s="20">
        <f>+'2015 Hourly Load - RC2016'!O143/'2015 Hourly Load - RC2016'!$C$7</f>
        <v>0.81327137958435858</v>
      </c>
      <c r="P143" s="20">
        <f>+'2015 Hourly Load - RC2016'!P143/'2015 Hourly Load - RC2016'!$C$7</f>
        <v>0.83041567805556982</v>
      </c>
      <c r="Q143" s="20">
        <f>+'2015 Hourly Load - RC2016'!Q143/'2015 Hourly Load - RC2016'!$C$7</f>
        <v>0.84462739915670559</v>
      </c>
      <c r="R143" s="20">
        <f>+'2015 Hourly Load - RC2016'!R143/'2015 Hourly Load - RC2016'!$C$7</f>
        <v>0.85193628429443258</v>
      </c>
      <c r="S143" s="20">
        <f>+'2015 Hourly Load - RC2016'!S143/'2015 Hourly Load - RC2016'!$C$7</f>
        <v>0.84381530080806921</v>
      </c>
      <c r="T143" s="20">
        <f>+'2015 Hourly Load - RC2016'!T143/'2015 Hourly Load - RC2016'!$C$7</f>
        <v>0.81999374924807023</v>
      </c>
      <c r="U143" s="20">
        <f>+'2015 Hourly Load - RC2016'!U143/'2015 Hourly Load - RC2016'!$C$7</f>
        <v>0.78750981530261721</v>
      </c>
      <c r="V143" s="20">
        <f>+'2015 Hourly Load - RC2016'!V143/'2015 Hourly Load - RC2016'!$C$7</f>
        <v>0.78245675891110222</v>
      </c>
      <c r="W143" s="20">
        <f>+'2015 Hourly Load - RC2016'!W143/'2015 Hourly Load - RC2016'!$C$7</f>
        <v>0.74695001444572506</v>
      </c>
      <c r="X143" s="20">
        <f>+'2015 Hourly Load - RC2016'!X143/'2015 Hourly Load - RC2016'!$C$7</f>
        <v>0.68347099352731866</v>
      </c>
      <c r="Y143" s="20">
        <f>+'2015 Hourly Load - RC2016'!Y143/'2015 Hourly Load - RC2016'!$C$7</f>
        <v>0.61250262117148846</v>
      </c>
      <c r="AA143" s="21">
        <f t="shared" si="2"/>
        <v>0.85193628429443258</v>
      </c>
    </row>
    <row r="144" spans="1:27" x14ac:dyDescent="0.2">
      <c r="A144" s="17">
        <f>IF('2015 Hourly Load - RC2016'!A144="","",+'2015 Hourly Load - RC2016'!A144)</f>
        <v>42138</v>
      </c>
      <c r="B144" s="20">
        <f>+'2015 Hourly Load - RC2016'!B144/'2015 Hourly Load - RC2016'!$C$7</f>
        <v>0.55777621578838477</v>
      </c>
      <c r="C144" s="20">
        <f>+'2015 Hourly Load - RC2016'!C144/'2015 Hourly Load - RC2016'!$C$7</f>
        <v>0.51947224367770461</v>
      </c>
      <c r="D144" s="20">
        <f>+'2015 Hourly Load - RC2016'!D144/'2015 Hourly Load - RC2016'!$C$7</f>
        <v>0.4907329854509635</v>
      </c>
      <c r="E144" s="20">
        <f>+'2015 Hourly Load - RC2016'!E144/'2015 Hourly Load - RC2016'!$C$7</f>
        <v>0.47399473615407023</v>
      </c>
      <c r="F144" s="20">
        <f>+'2015 Hourly Load - RC2016'!F144/'2015 Hourly Load - RC2016'!$C$7</f>
        <v>0.47079145933444916</v>
      </c>
      <c r="G144" s="20">
        <f>+'2015 Hourly Load - RC2016'!G144/'2015 Hourly Load - RC2016'!$C$7</f>
        <v>0.47963430801960033</v>
      </c>
      <c r="H144" s="20">
        <f>+'2015 Hourly Load - RC2016'!H144/'2015 Hourly Load - RC2016'!$C$7</f>
        <v>0.54577520685853675</v>
      </c>
      <c r="I144" s="20">
        <f>+'2015 Hourly Load - RC2016'!I144/'2015 Hourly Load - RC2016'!$C$7</f>
        <v>0.56788232857141463</v>
      </c>
      <c r="J144" s="20">
        <f>+'2015 Hourly Load - RC2016'!J144/'2015 Hourly Load - RC2016'!$C$7</f>
        <v>0.60997609297573097</v>
      </c>
      <c r="K144" s="20">
        <f>+'2015 Hourly Load - RC2016'!K144/'2015 Hourly Load - RC2016'!$C$7</f>
        <v>0.67128951829777384</v>
      </c>
      <c r="L144" s="20">
        <f>+'2015 Hourly Load - RC2016'!L144/'2015 Hourly Load - RC2016'!$C$7</f>
        <v>0.72339916233527146</v>
      </c>
      <c r="M144" s="20">
        <f>+'2015 Hourly Load - RC2016'!M144/'2015 Hourly Load - RC2016'!$C$7</f>
        <v>0.77144831462958752</v>
      </c>
      <c r="N144" s="20">
        <f>+'2015 Hourly Load - RC2016'!N144/'2015 Hourly Load - RC2016'!$C$7</f>
        <v>0.80546621212246494</v>
      </c>
      <c r="O144" s="20">
        <f>+'2015 Hourly Load - RC2016'!O144/'2015 Hourly Load - RC2016'!$C$7</f>
        <v>0.82689658521147902</v>
      </c>
      <c r="P144" s="20">
        <f>+'2015 Hourly Load - RC2016'!P144/'2015 Hourly Load - RC2016'!$C$7</f>
        <v>0.84196552123617541</v>
      </c>
      <c r="Q144" s="20">
        <f>+'2015 Hourly Load - RC2016'!Q144/'2015 Hourly Load - RC2016'!$C$7</f>
        <v>0.84151435548693299</v>
      </c>
      <c r="R144" s="20">
        <f>+'2015 Hourly Load - RC2016'!R144/'2015 Hourly Load - RC2016'!$C$7</f>
        <v>0.83713804771928169</v>
      </c>
      <c r="S144" s="20">
        <f>+'2015 Hourly Load - RC2016'!S144/'2015 Hourly Load - RC2016'!$C$7</f>
        <v>0.82766356698519117</v>
      </c>
      <c r="T144" s="20">
        <f>+'2015 Hourly Load - RC2016'!T144/'2015 Hourly Load - RC2016'!$C$7</f>
        <v>0.80190200270344991</v>
      </c>
      <c r="U144" s="20">
        <f>+'2015 Hourly Load - RC2016'!U144/'2015 Hourly Load - RC2016'!$C$7</f>
        <v>0.77131296490481482</v>
      </c>
      <c r="V144" s="20">
        <f>+'2015 Hourly Load - RC2016'!V144/'2015 Hourly Load - RC2016'!$C$7</f>
        <v>0.77352367707610259</v>
      </c>
      <c r="W144" s="20">
        <f>+'2015 Hourly Load - RC2016'!W144/'2015 Hourly Load - RC2016'!$C$7</f>
        <v>0.73652808563822547</v>
      </c>
      <c r="X144" s="20">
        <f>+'2015 Hourly Load - RC2016'!X144/'2015 Hourly Load - RC2016'!$C$7</f>
        <v>0.67729002276269779</v>
      </c>
      <c r="Y144" s="20">
        <f>+'2015 Hourly Load - RC2016'!Y144/'2015 Hourly Load - RC2016'!$C$7</f>
        <v>0.60763003107967051</v>
      </c>
      <c r="AA144" s="21">
        <f t="shared" si="2"/>
        <v>0.84196552123617541</v>
      </c>
    </row>
    <row r="145" spans="1:27" x14ac:dyDescent="0.2">
      <c r="A145" s="17">
        <f>IF('2015 Hourly Load - RC2016'!A145="","",+'2015 Hourly Load - RC2016'!A145)</f>
        <v>42139</v>
      </c>
      <c r="B145" s="20">
        <f>+'2015 Hourly Load - RC2016'!B145/'2015 Hourly Load - RC2016'!$C$7</f>
        <v>0.54726405383103671</v>
      </c>
      <c r="C145" s="20">
        <f>+'2015 Hourly Load - RC2016'!C145/'2015 Hourly Load - RC2016'!$C$7</f>
        <v>0.5074712347478566</v>
      </c>
      <c r="D145" s="20">
        <f>+'2015 Hourly Load - RC2016'!D145/'2015 Hourly Load - RC2016'!$C$7</f>
        <v>0.48062687266793358</v>
      </c>
      <c r="E145" s="20">
        <f>+'2015 Hourly Load - RC2016'!E145/'2015 Hourly Load - RC2016'!$C$7</f>
        <v>0.46587375266770692</v>
      </c>
      <c r="F145" s="20">
        <f>+'2015 Hourly Load - RC2016'!F145/'2015 Hourly Load - RC2016'!$C$7</f>
        <v>0.46533235376861609</v>
      </c>
      <c r="G145" s="20">
        <f>+'2015 Hourly Load - RC2016'!G145/'2015 Hourly Load - RC2016'!$C$7</f>
        <v>0.48671761028270599</v>
      </c>
      <c r="H145" s="20">
        <f>+'2015 Hourly Load - RC2016'!H145/'2015 Hourly Load - RC2016'!$C$7</f>
        <v>0.53566909407550689</v>
      </c>
      <c r="I145" s="20">
        <f>+'2015 Hourly Load - RC2016'!I145/'2015 Hourly Load - RC2016'!$C$7</f>
        <v>0.56264880588020272</v>
      </c>
      <c r="J145" s="20">
        <f>+'2015 Hourly Load - RC2016'!J145/'2015 Hourly Load - RC2016'!$C$7</f>
        <v>0.59806531719573153</v>
      </c>
      <c r="K145" s="20">
        <f>+'2015 Hourly Load - RC2016'!K145/'2015 Hourly Load - RC2016'!$C$7</f>
        <v>0.65631081542292591</v>
      </c>
      <c r="L145" s="20">
        <f>+'2015 Hourly Load - RC2016'!L145/'2015 Hourly Load - RC2016'!$C$7</f>
        <v>0.70720231193746919</v>
      </c>
      <c r="M145" s="20">
        <f>+'2015 Hourly Load - RC2016'!M145/'2015 Hourly Load - RC2016'!$C$7</f>
        <v>0.73364062484307413</v>
      </c>
      <c r="N145" s="20">
        <f>+'2015 Hourly Load - RC2016'!N145/'2015 Hourly Load - RC2016'!$C$7</f>
        <v>0.74343092160163438</v>
      </c>
      <c r="O145" s="20">
        <f>+'2015 Hourly Load - RC2016'!O145/'2015 Hourly Load - RC2016'!$C$7</f>
        <v>0.741490908879892</v>
      </c>
      <c r="P145" s="20">
        <f>+'2015 Hourly Load - RC2016'!P145/'2015 Hourly Load - RC2016'!$C$7</f>
        <v>0.72579034080625626</v>
      </c>
      <c r="Q145" s="20">
        <f>+'2015 Hourly Load - RC2016'!Q145/'2015 Hourly Load - RC2016'!$C$7</f>
        <v>0.70747301138701457</v>
      </c>
      <c r="R145" s="20">
        <f>+'2015 Hourly Load - RC2016'!R145/'2015 Hourly Load - RC2016'!$C$7</f>
        <v>0.70246507157042393</v>
      </c>
      <c r="S145" s="20">
        <f>+'2015 Hourly Load - RC2016'!S145/'2015 Hourly Load - RC2016'!$C$7</f>
        <v>0.70174320637163612</v>
      </c>
      <c r="T145" s="20">
        <f>+'2015 Hourly Load - RC2016'!T145/'2015 Hourly Load - RC2016'!$C$7</f>
        <v>0.69213337591277291</v>
      </c>
      <c r="U145" s="20">
        <f>+'2015 Hourly Load - RC2016'!U145/'2015 Hourly Load - RC2016'!$C$7</f>
        <v>0.67634257468928871</v>
      </c>
      <c r="V145" s="20">
        <f>+'2015 Hourly Load - RC2016'!V145/'2015 Hourly Load - RC2016'!$C$7</f>
        <v>0.67634257468928871</v>
      </c>
      <c r="W145" s="20">
        <f>+'2015 Hourly Load - RC2016'!W145/'2015 Hourly Load - RC2016'!$C$7</f>
        <v>0.65112240930663823</v>
      </c>
      <c r="X145" s="20">
        <f>+'2015 Hourly Load - RC2016'!X145/'2015 Hourly Load - RC2016'!$C$7</f>
        <v>0.59851648294497384</v>
      </c>
      <c r="Y145" s="20">
        <f>+'2015 Hourly Load - RC2016'!Y145/'2015 Hourly Load - RC2016'!$C$7</f>
        <v>0.5399100521183855</v>
      </c>
      <c r="AA145" s="21">
        <f t="shared" si="2"/>
        <v>0.74343092160163438</v>
      </c>
    </row>
    <row r="146" spans="1:27" x14ac:dyDescent="0.2">
      <c r="A146" s="17">
        <f>IF('2015 Hourly Load - RC2016'!A146="","",+'2015 Hourly Load - RC2016'!A146)</f>
        <v>42140</v>
      </c>
      <c r="B146" s="20">
        <f>+'2015 Hourly Load - RC2016'!B146/'2015 Hourly Load - RC2016'!$C$7</f>
        <v>0.4862213279585394</v>
      </c>
      <c r="C146" s="20">
        <f>+'2015 Hourly Load - RC2016'!C146/'2015 Hourly Load - RC2016'!$C$7</f>
        <v>0.4520229641659651</v>
      </c>
      <c r="D146" s="20">
        <f>+'2015 Hourly Load - RC2016'!D146/'2015 Hourly Load - RC2016'!$C$7</f>
        <v>0.42996095902801157</v>
      </c>
      <c r="E146" s="20">
        <f>+'2015 Hourly Load - RC2016'!E146/'2015 Hourly Load - RC2016'!$C$7</f>
        <v>0.415974820801497</v>
      </c>
      <c r="F146" s="20">
        <f>+'2015 Hourly Load - RC2016'!F146/'2015 Hourly Load - RC2016'!$C$7</f>
        <v>0.4138543417800577</v>
      </c>
      <c r="G146" s="20">
        <f>+'2015 Hourly Load - RC2016'!G146/'2015 Hourly Load - RC2016'!$C$7</f>
        <v>0.43835264196392026</v>
      </c>
      <c r="H146" s="20">
        <f>+'2015 Hourly Load - RC2016'!H146/'2015 Hourly Load - RC2016'!$C$7</f>
        <v>0.48892832245399381</v>
      </c>
      <c r="I146" s="20">
        <f>+'2015 Hourly Load - RC2016'!I146/'2015 Hourly Load - RC2016'!$C$7</f>
        <v>0.51108056074179586</v>
      </c>
      <c r="J146" s="20">
        <f>+'2015 Hourly Load - RC2016'!J146/'2015 Hourly Load - RC2016'!$C$7</f>
        <v>0.52754811058914364</v>
      </c>
      <c r="K146" s="20">
        <f>+'2015 Hourly Load - RC2016'!K146/'2015 Hourly Load - RC2016'!$C$7</f>
        <v>0.55723481688929388</v>
      </c>
      <c r="L146" s="20">
        <f>+'2015 Hourly Load - RC2016'!L146/'2015 Hourly Load - RC2016'!$C$7</f>
        <v>0.5825000988468686</v>
      </c>
      <c r="M146" s="20">
        <f>+'2015 Hourly Load - RC2016'!M146/'2015 Hourly Load - RC2016'!$C$7</f>
        <v>0.60032114594194352</v>
      </c>
      <c r="N146" s="20">
        <f>+'2015 Hourly Load - RC2016'!N146/'2015 Hourly Load - RC2016'!$C$7</f>
        <v>0.60826166312860985</v>
      </c>
      <c r="O146" s="20">
        <f>+'2015 Hourly Load - RC2016'!O146/'2015 Hourly Load - RC2016'!$C$7</f>
        <v>0.61367565211951869</v>
      </c>
      <c r="P146" s="20">
        <f>+'2015 Hourly Load - RC2016'!P146/'2015 Hourly Load - RC2016'!$C$7</f>
        <v>0.62486456270073032</v>
      </c>
      <c r="Q146" s="20">
        <f>+'2015 Hourly Load - RC2016'!Q146/'2015 Hourly Load - RC2016'!$C$7</f>
        <v>0.63127111633997246</v>
      </c>
      <c r="R146" s="20">
        <f>+'2015 Hourly Load - RC2016'!R146/'2015 Hourly Load - RC2016'!$C$7</f>
        <v>0.63844465175292675</v>
      </c>
      <c r="S146" s="20">
        <f>+'2015 Hourly Load - RC2016'!S146/'2015 Hourly Load - RC2016'!$C$7</f>
        <v>0.63095530031550273</v>
      </c>
      <c r="T146" s="20">
        <f>+'2015 Hourly Load - RC2016'!T146/'2015 Hourly Load - RC2016'!$C$7</f>
        <v>0.61132959022345823</v>
      </c>
      <c r="U146" s="20">
        <f>+'2015 Hourly Load - RC2016'!U146/'2015 Hourly Load - RC2016'!$C$7</f>
        <v>0.58579360881633813</v>
      </c>
      <c r="V146" s="20">
        <f>+'2015 Hourly Load - RC2016'!V146/'2015 Hourly Load - RC2016'!$C$7</f>
        <v>0.57514609713421738</v>
      </c>
      <c r="W146" s="20">
        <f>+'2015 Hourly Load - RC2016'!W146/'2015 Hourly Load - RC2016'!$C$7</f>
        <v>0.55204641077300631</v>
      </c>
      <c r="X146" s="20">
        <f>+'2015 Hourly Load - RC2016'!X146/'2015 Hourly Load - RC2016'!$C$7</f>
        <v>0.51279499058891709</v>
      </c>
      <c r="Y146" s="20">
        <f>+'2015 Hourly Load - RC2016'!Y146/'2015 Hourly Load - RC2016'!$C$7</f>
        <v>0.46262535927316162</v>
      </c>
      <c r="AA146" s="21">
        <f t="shared" si="2"/>
        <v>0.63844465175292675</v>
      </c>
    </row>
    <row r="147" spans="1:27" x14ac:dyDescent="0.2">
      <c r="A147" s="17">
        <f>IF('2015 Hourly Load - RC2016'!A147="","",+'2015 Hourly Load - RC2016'!A147)</f>
        <v>42141</v>
      </c>
      <c r="B147" s="20">
        <f>+'2015 Hourly Load - RC2016'!B147/'2015 Hourly Load - RC2016'!$C$7</f>
        <v>0.41453109040392133</v>
      </c>
      <c r="C147" s="20">
        <f>+'2015 Hourly Load - RC2016'!C147/'2015 Hourly Load - RC2016'!$C$7</f>
        <v>0.38272390508233178</v>
      </c>
      <c r="D147" s="20">
        <f>+'2015 Hourly Load - RC2016'!D147/'2015 Hourly Load - RC2016'!$C$7</f>
        <v>0.36075213309422666</v>
      </c>
      <c r="E147" s="20">
        <f>+'2015 Hourly Load - RC2016'!E147/'2015 Hourly Load - RC2016'!$C$7</f>
        <v>0.34834507499006057</v>
      </c>
      <c r="F147" s="20">
        <f>+'2015 Hourly Load - RC2016'!F147/'2015 Hourly Load - RC2016'!$C$7</f>
        <v>0.34460039927134861</v>
      </c>
      <c r="G147" s="20">
        <f>+'2015 Hourly Load - RC2016'!G147/'2015 Hourly Load - RC2016'!$C$7</f>
        <v>0.34884135731422722</v>
      </c>
      <c r="H147" s="20">
        <f>+'2015 Hourly Load - RC2016'!H147/'2015 Hourly Load - RC2016'!$C$7</f>
        <v>0.36224098006672661</v>
      </c>
      <c r="I147" s="20">
        <f>+'2015 Hourly Load - RC2016'!I147/'2015 Hourly Load - RC2016'!$C$7</f>
        <v>0.38764161174907402</v>
      </c>
      <c r="J147" s="20">
        <f>+'2015 Hourly Load - RC2016'!J147/'2015 Hourly Load - RC2016'!$C$7</f>
        <v>0.44119498618414738</v>
      </c>
      <c r="K147" s="20">
        <f>+'2015 Hourly Load - RC2016'!K147/'2015 Hourly Load - RC2016'!$C$7</f>
        <v>0.49668837334096322</v>
      </c>
      <c r="L147" s="20">
        <f>+'2015 Hourly Load - RC2016'!L147/'2015 Hourly Load - RC2016'!$C$7</f>
        <v>0.54162448196550661</v>
      </c>
      <c r="M147" s="20">
        <f>+'2015 Hourly Load - RC2016'!M147/'2015 Hourly Load - RC2016'!$C$7</f>
        <v>0.57582284575808096</v>
      </c>
      <c r="N147" s="20">
        <f>+'2015 Hourly Load - RC2016'!N147/'2015 Hourly Load - RC2016'!$C$7</f>
        <v>0.60068207854133748</v>
      </c>
      <c r="O147" s="20">
        <f>+'2015 Hourly Load - RC2016'!O147/'2015 Hourly Load - RC2016'!$C$7</f>
        <v>0.62337571572823036</v>
      </c>
      <c r="P147" s="20">
        <f>+'2015 Hourly Load - RC2016'!P147/'2015 Hourly Load - RC2016'!$C$7</f>
        <v>0.64512190484171428</v>
      </c>
      <c r="Q147" s="20">
        <f>+'2015 Hourly Load - RC2016'!Q147/'2015 Hourly Load - RC2016'!$C$7</f>
        <v>0.6622210867380014</v>
      </c>
      <c r="R147" s="20">
        <f>+'2015 Hourly Load - RC2016'!R147/'2015 Hourly Load - RC2016'!$C$7</f>
        <v>0.67295883156997061</v>
      </c>
      <c r="S147" s="20">
        <f>+'2015 Hourly Load - RC2016'!S147/'2015 Hourly Load - RC2016'!$C$7</f>
        <v>0.67092858569837988</v>
      </c>
      <c r="T147" s="20">
        <f>+'2015 Hourly Load - RC2016'!T147/'2015 Hourly Load - RC2016'!$C$7</f>
        <v>0.651077292731714</v>
      </c>
      <c r="U147" s="20">
        <f>+'2015 Hourly Load - RC2016'!U147/'2015 Hourly Load - RC2016'!$C$7</f>
        <v>0.61696916208898822</v>
      </c>
      <c r="V147" s="20">
        <f>+'2015 Hourly Load - RC2016'!V147/'2015 Hourly Load - RC2016'!$C$7</f>
        <v>0.60672769958118566</v>
      </c>
      <c r="W147" s="20">
        <f>+'2015 Hourly Load - RC2016'!W147/'2015 Hourly Load - RC2016'!$C$7</f>
        <v>0.58678617346467143</v>
      </c>
      <c r="X147" s="20">
        <f>+'2015 Hourly Load - RC2016'!X147/'2015 Hourly Load - RC2016'!$C$7</f>
        <v>0.54424124331111268</v>
      </c>
      <c r="Y147" s="20">
        <f>+'2015 Hourly Load - RC2016'!Y147/'2015 Hourly Load - RC2016'!$C$7</f>
        <v>0.49668837334096322</v>
      </c>
      <c r="AA147" s="21">
        <f t="shared" si="2"/>
        <v>0.67295883156997061</v>
      </c>
    </row>
    <row r="148" spans="1:27" x14ac:dyDescent="0.2">
      <c r="A148" s="17">
        <f>IF('2015 Hourly Load - RC2016'!A148="","",+'2015 Hourly Load - RC2016'!A148)</f>
        <v>42142</v>
      </c>
      <c r="B148" s="20">
        <f>+'2015 Hourly Load - RC2016'!B148/'2015 Hourly Load - RC2016'!$C$7</f>
        <v>0.45030853431884399</v>
      </c>
      <c r="C148" s="20">
        <f>+'2015 Hourly Load - RC2016'!C148/'2015 Hourly Load - RC2016'!$C$7</f>
        <v>0.41520783902778491</v>
      </c>
      <c r="D148" s="20">
        <f>+'2015 Hourly Load - RC2016'!D148/'2015 Hourly Load - RC2016'!$C$7</f>
        <v>0.39079977199377086</v>
      </c>
      <c r="E148" s="20">
        <f>+'2015 Hourly Load - RC2016'!E148/'2015 Hourly Load - RC2016'!$C$7</f>
        <v>0.37419687242165039</v>
      </c>
      <c r="F148" s="20">
        <f>+'2015 Hourly Load - RC2016'!F148/'2015 Hourly Load - RC2016'!$C$7</f>
        <v>0.36670752098422643</v>
      </c>
      <c r="G148" s="20">
        <f>+'2015 Hourly Load - RC2016'!G148/'2015 Hourly Load - RC2016'!$C$7</f>
        <v>0.36824148453165068</v>
      </c>
      <c r="H148" s="20">
        <f>+'2015 Hourly Load - RC2016'!H148/'2015 Hourly Load - RC2016'!$C$7</f>
        <v>0.3727982585989989</v>
      </c>
      <c r="I148" s="20">
        <f>+'2015 Hourly Load - RC2016'!I148/'2015 Hourly Load - RC2016'!$C$7</f>
        <v>0.39337141676445253</v>
      </c>
      <c r="J148" s="20">
        <f>+'2015 Hourly Load - RC2016'!J148/'2015 Hourly Load - RC2016'!$C$7</f>
        <v>0.4505341171934652</v>
      </c>
      <c r="K148" s="20">
        <f>+'2015 Hourly Load - RC2016'!K148/'2015 Hourly Load - RC2016'!$C$7</f>
        <v>0.51595315083361393</v>
      </c>
      <c r="L148" s="20">
        <f>+'2015 Hourly Load - RC2016'!L148/'2015 Hourly Load - RC2016'!$C$7</f>
        <v>0.56788232857141463</v>
      </c>
      <c r="M148" s="20">
        <f>+'2015 Hourly Load - RC2016'!M148/'2015 Hourly Load - RC2016'!$C$7</f>
        <v>0.60695328245580682</v>
      </c>
      <c r="N148" s="20">
        <f>+'2015 Hourly Load - RC2016'!N148/'2015 Hourly Load - RC2016'!$C$7</f>
        <v>0.63921163352663879</v>
      </c>
      <c r="O148" s="20">
        <f>+'2015 Hourly Load - RC2016'!O148/'2015 Hourly Load - RC2016'!$C$7</f>
        <v>0.66524389725792554</v>
      </c>
      <c r="P148" s="20">
        <f>+'2015 Hourly Load - RC2016'!P148/'2015 Hourly Load - RC2016'!$C$7</f>
        <v>0.68870451621853057</v>
      </c>
      <c r="Q148" s="20">
        <f>+'2015 Hourly Load - RC2016'!Q148/'2015 Hourly Load - RC2016'!$C$7</f>
        <v>0.705668348390045</v>
      </c>
      <c r="R148" s="20">
        <f>+'2015 Hourly Load - RC2016'!R148/'2015 Hourly Load - RC2016'!$C$7</f>
        <v>0.71784982361958993</v>
      </c>
      <c r="S148" s="20">
        <f>+'2015 Hourly Load - RC2016'!S148/'2015 Hourly Load - RC2016'!$C$7</f>
        <v>0.71509771254921128</v>
      </c>
      <c r="T148" s="20">
        <f>+'2015 Hourly Load - RC2016'!T148/'2015 Hourly Load - RC2016'!$C$7</f>
        <v>0.69217849248769714</v>
      </c>
      <c r="U148" s="20">
        <f>+'2015 Hourly Load - RC2016'!U148/'2015 Hourly Load - RC2016'!$C$7</f>
        <v>0.65955920881747121</v>
      </c>
      <c r="V148" s="20">
        <f>+'2015 Hourly Load - RC2016'!V148/'2015 Hourly Load - RC2016'!$C$7</f>
        <v>0.65581453309875926</v>
      </c>
      <c r="W148" s="20">
        <f>+'2015 Hourly Load - RC2016'!W148/'2015 Hourly Load - RC2016'!$C$7</f>
        <v>0.63154181578951796</v>
      </c>
      <c r="X148" s="20">
        <f>+'2015 Hourly Load - RC2016'!X148/'2015 Hourly Load - RC2016'!$C$7</f>
        <v>0.57925170545232318</v>
      </c>
      <c r="Y148" s="20">
        <f>+'2015 Hourly Load - RC2016'!Y148/'2015 Hourly Load - RC2016'!$C$7</f>
        <v>0.51672013260732597</v>
      </c>
      <c r="AA148" s="21">
        <f t="shared" si="2"/>
        <v>0.71784982361958993</v>
      </c>
    </row>
    <row r="149" spans="1:27" x14ac:dyDescent="0.2">
      <c r="A149" s="17">
        <f>IF('2015 Hourly Load - RC2016'!A149="","",+'2015 Hourly Load - RC2016'!A149)</f>
        <v>42143</v>
      </c>
      <c r="B149" s="20">
        <f>+'2015 Hourly Load - RC2016'!B149/'2015 Hourly Load - RC2016'!$C$7</f>
        <v>0.4616779111997526</v>
      </c>
      <c r="C149" s="20">
        <f>+'2015 Hourly Load - RC2016'!C149/'2015 Hourly Load - RC2016'!$C$7</f>
        <v>0.42364463853861783</v>
      </c>
      <c r="D149" s="20">
        <f>+'2015 Hourly Load - RC2016'!D149/'2015 Hourly Load - RC2016'!$C$7</f>
        <v>0.39977797040369467</v>
      </c>
      <c r="E149" s="20">
        <f>+'2015 Hourly Load - RC2016'!E149/'2015 Hourly Load - RC2016'!$C$7</f>
        <v>0.38800254434846793</v>
      </c>
      <c r="F149" s="20">
        <f>+'2015 Hourly Load - RC2016'!F149/'2015 Hourly Load - RC2016'!$C$7</f>
        <v>0.38854394324755887</v>
      </c>
      <c r="G149" s="20">
        <f>+'2015 Hourly Load - RC2016'!G149/'2015 Hourly Load - RC2016'!$C$7</f>
        <v>0.41155339645892147</v>
      </c>
      <c r="H149" s="20">
        <f>+'2015 Hourly Load - RC2016'!H149/'2015 Hourly Load - RC2016'!$C$7</f>
        <v>0.46050488025172231</v>
      </c>
      <c r="I149" s="20">
        <f>+'2015 Hourly Load - RC2016'!I149/'2015 Hourly Load - RC2016'!$C$7</f>
        <v>0.48910878875369079</v>
      </c>
      <c r="J149" s="20">
        <f>+'2015 Hourly Load - RC2016'!J149/'2015 Hourly Load - RC2016'!$C$7</f>
        <v>0.53147325260755252</v>
      </c>
      <c r="K149" s="20">
        <f>+'2015 Hourly Load - RC2016'!K149/'2015 Hourly Load - RC2016'!$C$7</f>
        <v>0.58137218447376249</v>
      </c>
      <c r="L149" s="20">
        <f>+'2015 Hourly Load - RC2016'!L149/'2015 Hourly Load - RC2016'!$C$7</f>
        <v>0.62748132404633628</v>
      </c>
      <c r="M149" s="20">
        <f>+'2015 Hourly Load - RC2016'!M149/'2015 Hourly Load - RC2016'!$C$7</f>
        <v>0.66641692820595577</v>
      </c>
      <c r="N149" s="20">
        <f>+'2015 Hourly Load - RC2016'!N149/'2015 Hourly Load - RC2016'!$C$7</f>
        <v>0.69935202790065132</v>
      </c>
      <c r="O149" s="20">
        <f>+'2015 Hourly Load - RC2016'!O149/'2015 Hourly Load - RC2016'!$C$7</f>
        <v>0.73188107842102867</v>
      </c>
      <c r="P149" s="20">
        <f>+'2015 Hourly Load - RC2016'!P149/'2015 Hourly Load - RC2016'!$C$7</f>
        <v>0.75358215095958836</v>
      </c>
      <c r="Q149" s="20">
        <f>+'2015 Hourly Load - RC2016'!Q149/'2015 Hourly Load - RC2016'!$C$7</f>
        <v>0.77447112514951166</v>
      </c>
      <c r="R149" s="20">
        <f>+'2015 Hourly Load - RC2016'!R149/'2015 Hourly Load - RC2016'!$C$7</f>
        <v>0.78575026888057176</v>
      </c>
      <c r="S149" s="20">
        <f>+'2015 Hourly Load - RC2016'!S149/'2015 Hourly Load - RC2016'!$C$7</f>
        <v>0.78394560588360207</v>
      </c>
      <c r="T149" s="20">
        <f>+'2015 Hourly Load - RC2016'!T149/'2015 Hourly Load - RC2016'!$C$7</f>
        <v>0.76522222729004241</v>
      </c>
      <c r="U149" s="20">
        <f>+'2015 Hourly Load - RC2016'!U149/'2015 Hourly Load - RC2016'!$C$7</f>
        <v>0.72876803475125607</v>
      </c>
      <c r="V149" s="20">
        <f>+'2015 Hourly Load - RC2016'!V149/'2015 Hourly Load - RC2016'!$C$7</f>
        <v>0.71590981089784755</v>
      </c>
      <c r="W149" s="20">
        <f>+'2015 Hourly Load - RC2016'!W149/'2015 Hourly Load - RC2016'!$C$7</f>
        <v>0.68220772942943997</v>
      </c>
      <c r="X149" s="20">
        <f>+'2015 Hourly Load - RC2016'!X149/'2015 Hourly Load - RC2016'!$C$7</f>
        <v>0.62193198533065475</v>
      </c>
      <c r="Y149" s="20">
        <f>+'2015 Hourly Load - RC2016'!Y149/'2015 Hourly Load - RC2016'!$C$7</f>
        <v>0.54997104832649113</v>
      </c>
      <c r="AA149" s="21">
        <f t="shared" si="2"/>
        <v>0.78575026888057176</v>
      </c>
    </row>
    <row r="150" spans="1:27" x14ac:dyDescent="0.2">
      <c r="A150" s="17">
        <f>IF('2015 Hourly Load - RC2016'!A150="","",+'2015 Hourly Load - RC2016'!A150)</f>
        <v>42144</v>
      </c>
      <c r="B150" s="20">
        <f>+'2015 Hourly Load - RC2016'!B150/'2015 Hourly Load - RC2016'!$C$7</f>
        <v>0.48960507107785745</v>
      </c>
      <c r="C150" s="20">
        <f>+'2015 Hourly Load - RC2016'!C150/'2015 Hourly Load - RC2016'!$C$7</f>
        <v>0.44818805529740474</v>
      </c>
      <c r="D150" s="20">
        <f>+'2015 Hourly Load - RC2016'!D150/'2015 Hourly Load - RC2016'!$C$7</f>
        <v>0.424231154012633</v>
      </c>
      <c r="E150" s="20">
        <f>+'2015 Hourly Load - RC2016'!E150/'2015 Hourly Load - RC2016'!$C$7</f>
        <v>0.40961338373717915</v>
      </c>
      <c r="F150" s="20">
        <f>+'2015 Hourly Load - RC2016'!F150/'2015 Hourly Load - RC2016'!$C$7</f>
        <v>0.40541754226922477</v>
      </c>
      <c r="G150" s="20">
        <f>+'2015 Hourly Load - RC2016'!G150/'2015 Hourly Load - RC2016'!$C$7</f>
        <v>0.42486278606157235</v>
      </c>
      <c r="H150" s="20">
        <f>+'2015 Hourly Load - RC2016'!H150/'2015 Hourly Load - RC2016'!$C$7</f>
        <v>0.47074634275952493</v>
      </c>
      <c r="I150" s="20">
        <f>+'2015 Hourly Load - RC2016'!I150/'2015 Hourly Load - RC2016'!$C$7</f>
        <v>0.50453865737778103</v>
      </c>
      <c r="J150" s="20">
        <f>+'2015 Hourly Load - RC2016'!J150/'2015 Hourly Load - RC2016'!$C$7</f>
        <v>0.54636172233255198</v>
      </c>
      <c r="K150" s="20">
        <f>+'2015 Hourly Load - RC2016'!K150/'2015 Hourly Load - RC2016'!$C$7</f>
        <v>0.59725321884709515</v>
      </c>
      <c r="L150" s="20">
        <f>+'2015 Hourly Load - RC2016'!L150/'2015 Hourly Load - RC2016'!$C$7</f>
        <v>0.64688145126375973</v>
      </c>
      <c r="M150" s="20">
        <f>+'2015 Hourly Load - RC2016'!M150/'2015 Hourly Load - RC2016'!$C$7</f>
        <v>0.68726078582095484</v>
      </c>
      <c r="N150" s="20">
        <f>+'2015 Hourly Load - RC2016'!N150/'2015 Hourly Load - RC2016'!$C$7</f>
        <v>0.71929355401716566</v>
      </c>
      <c r="O150" s="20">
        <f>+'2015 Hourly Load - RC2016'!O150/'2015 Hourly Load - RC2016'!$C$7</f>
        <v>0.74582210007261895</v>
      </c>
      <c r="P150" s="20">
        <f>+'2015 Hourly Load - RC2016'!P150/'2015 Hourly Load - RC2016'!$C$7</f>
        <v>0.76459059524110295</v>
      </c>
      <c r="Q150" s="20">
        <f>+'2015 Hourly Load - RC2016'!Q150/'2015 Hourly Load - RC2016'!$C$7</f>
        <v>0.77961441469087511</v>
      </c>
      <c r="R150" s="20">
        <f>+'2015 Hourly Load - RC2016'!R150/'2015 Hourly Load - RC2016'!$C$7</f>
        <v>0.78836703022617771</v>
      </c>
      <c r="S150" s="20">
        <f>+'2015 Hourly Load - RC2016'!S150/'2015 Hourly Load - RC2016'!$C$7</f>
        <v>0.78448700478269318</v>
      </c>
      <c r="T150" s="20">
        <f>+'2015 Hourly Load - RC2016'!T150/'2015 Hourly Load - RC2016'!$C$7</f>
        <v>0.76856085383443618</v>
      </c>
      <c r="U150" s="20">
        <f>+'2015 Hourly Load - RC2016'!U150/'2015 Hourly Load - RC2016'!$C$7</f>
        <v>0.73111409664731664</v>
      </c>
      <c r="V150" s="20">
        <f>+'2015 Hourly Load - RC2016'!V150/'2015 Hourly Load - RC2016'!$C$7</f>
        <v>0.71960937004163528</v>
      </c>
      <c r="W150" s="20">
        <f>+'2015 Hourly Load - RC2016'!W150/'2015 Hourly Load - RC2016'!$C$7</f>
        <v>0.68229796257928843</v>
      </c>
      <c r="X150" s="20">
        <f>+'2015 Hourly Load - RC2016'!X150/'2015 Hourly Load - RC2016'!$C$7</f>
        <v>0.62030778863338198</v>
      </c>
      <c r="Y150" s="20">
        <f>+'2015 Hourly Load - RC2016'!Y150/'2015 Hourly Load - RC2016'!$C$7</f>
        <v>0.55105384612467301</v>
      </c>
      <c r="AA150" s="21">
        <f t="shared" si="2"/>
        <v>0.78836703022617771</v>
      </c>
    </row>
    <row r="151" spans="1:27" x14ac:dyDescent="0.2">
      <c r="A151" s="17">
        <f>IF('2015 Hourly Load - RC2016'!A151="","",+'2015 Hourly Load - RC2016'!A151)</f>
        <v>42145</v>
      </c>
      <c r="B151" s="20">
        <f>+'2015 Hourly Load - RC2016'!B151/'2015 Hourly Load - RC2016'!$C$7</f>
        <v>0.49064275230111493</v>
      </c>
      <c r="C151" s="20">
        <f>+'2015 Hourly Load - RC2016'!C151/'2015 Hourly Load - RC2016'!$C$7</f>
        <v>0.44868433762157139</v>
      </c>
      <c r="D151" s="20">
        <f>+'2015 Hourly Load - RC2016'!D151/'2015 Hourly Load - RC2016'!$C$7</f>
        <v>0.42197532526642101</v>
      </c>
      <c r="E151" s="20">
        <f>+'2015 Hourly Load - RC2016'!E151/'2015 Hourly Load - RC2016'!$C$7</f>
        <v>0.4048310267952096</v>
      </c>
      <c r="F151" s="20">
        <f>+'2015 Hourly Load - RC2016'!F151/'2015 Hourly Load - RC2016'!$C$7</f>
        <v>0.40013890300308858</v>
      </c>
      <c r="G151" s="20">
        <f>+'2015 Hourly Load - RC2016'!G151/'2015 Hourly Load - RC2016'!$C$7</f>
        <v>0.41962926337036049</v>
      </c>
      <c r="H151" s="20">
        <f>+'2015 Hourly Load - RC2016'!H151/'2015 Hourly Load - RC2016'!$C$7</f>
        <v>0.46700166704081297</v>
      </c>
      <c r="I151" s="20">
        <f>+'2015 Hourly Load - RC2016'!I151/'2015 Hourly Load - RC2016'!$C$7</f>
        <v>0.49980141701073577</v>
      </c>
      <c r="J151" s="20">
        <f>+'2015 Hourly Load - RC2016'!J151/'2015 Hourly Load - RC2016'!$C$7</f>
        <v>0.53675189187368877</v>
      </c>
      <c r="K151" s="20">
        <f>+'2015 Hourly Load - RC2016'!K151/'2015 Hourly Load - RC2016'!$C$7</f>
        <v>0.5832219640456564</v>
      </c>
      <c r="L151" s="20">
        <f>+'2015 Hourly Load - RC2016'!L151/'2015 Hourly Load - RC2016'!$C$7</f>
        <v>0.62874458814421508</v>
      </c>
      <c r="M151" s="20">
        <f>+'2015 Hourly Load - RC2016'!M151/'2015 Hourly Load - RC2016'!$C$7</f>
        <v>0.66844717407754661</v>
      </c>
      <c r="N151" s="20">
        <f>+'2015 Hourly Load - RC2016'!N151/'2015 Hourly Load - RC2016'!$C$7</f>
        <v>0.70138227377224216</v>
      </c>
      <c r="O151" s="20">
        <f>+'2015 Hourly Load - RC2016'!O151/'2015 Hourly Load - RC2016'!$C$7</f>
        <v>0.7364378524883769</v>
      </c>
      <c r="P151" s="20">
        <f>+'2015 Hourly Load - RC2016'!P151/'2015 Hourly Load - RC2016'!$C$7</f>
        <v>0.76950830190784514</v>
      </c>
      <c r="Q151" s="20">
        <f>+'2015 Hourly Load - RC2016'!Q151/'2015 Hourly Load - RC2016'!$C$7</f>
        <v>0.79188612307026862</v>
      </c>
      <c r="R151" s="20">
        <f>+'2015 Hourly Load - RC2016'!R151/'2015 Hourly Load - RC2016'!$C$7</f>
        <v>0.80537597897261648</v>
      </c>
      <c r="S151" s="20">
        <f>+'2015 Hourly Load - RC2016'!S151/'2015 Hourly Load - RC2016'!$C$7</f>
        <v>0.79982664025693484</v>
      </c>
      <c r="T151" s="20">
        <f>+'2015 Hourly Load - RC2016'!T151/'2015 Hourly Load - RC2016'!$C$7</f>
        <v>0.77659160417095108</v>
      </c>
      <c r="U151" s="20">
        <f>+'2015 Hourly Load - RC2016'!U151/'2015 Hourly Load - RC2016'!$C$7</f>
        <v>0.73761088343640724</v>
      </c>
      <c r="V151" s="20">
        <f>+'2015 Hourly Load - RC2016'!V151/'2015 Hourly Load - RC2016'!$C$7</f>
        <v>0.71956425346671105</v>
      </c>
      <c r="W151" s="20">
        <f>+'2015 Hourly Load - RC2016'!W151/'2015 Hourly Load - RC2016'!$C$7</f>
        <v>0.68667427034693973</v>
      </c>
      <c r="X151" s="20">
        <f>+'2015 Hourly Load - RC2016'!X151/'2015 Hourly Load - RC2016'!$C$7</f>
        <v>0.62558642789951824</v>
      </c>
      <c r="Y151" s="20">
        <f>+'2015 Hourly Load - RC2016'!Y151/'2015 Hourly Load - RC2016'!$C$7</f>
        <v>0.55412177321952127</v>
      </c>
      <c r="AA151" s="21">
        <f t="shared" si="2"/>
        <v>0.80537597897261648</v>
      </c>
    </row>
    <row r="152" spans="1:27" x14ac:dyDescent="0.2">
      <c r="A152" s="17">
        <f>IF('2015 Hourly Load - RC2016'!A152="","",+'2015 Hourly Load - RC2016'!A152)</f>
        <v>42146</v>
      </c>
      <c r="B152" s="20">
        <f>+'2015 Hourly Load - RC2016'!B152/'2015 Hourly Load - RC2016'!$C$7</f>
        <v>0.48761994178119084</v>
      </c>
      <c r="C152" s="20">
        <f>+'2015 Hourly Load - RC2016'!C152/'2015 Hourly Load - RC2016'!$C$7</f>
        <v>0.44421779670407158</v>
      </c>
      <c r="D152" s="20">
        <f>+'2015 Hourly Load - RC2016'!D152/'2015 Hourly Load - RC2016'!$C$7</f>
        <v>0.41362875890543649</v>
      </c>
      <c r="E152" s="20">
        <f>+'2015 Hourly Load - RC2016'!E152/'2015 Hourly Load - RC2016'!$C$7</f>
        <v>0.39783795768195235</v>
      </c>
      <c r="F152" s="20">
        <f>+'2015 Hourly Load - RC2016'!F152/'2015 Hourly Load - RC2016'!$C$7</f>
        <v>0.39504073003664947</v>
      </c>
      <c r="G152" s="20">
        <f>+'2015 Hourly Load - RC2016'!G152/'2015 Hourly Load - RC2016'!$C$7</f>
        <v>0.41592970422657277</v>
      </c>
      <c r="H152" s="20">
        <f>+'2015 Hourly Load - RC2016'!H152/'2015 Hourly Load - RC2016'!$C$7</f>
        <v>0.4637983902211919</v>
      </c>
      <c r="I152" s="20">
        <f>+'2015 Hourly Load - RC2016'!I152/'2015 Hourly Load - RC2016'!$C$7</f>
        <v>0.49452277774459963</v>
      </c>
      <c r="J152" s="20">
        <f>+'2015 Hourly Load - RC2016'!J152/'2015 Hourly Load - RC2016'!$C$7</f>
        <v>0.53751887364740081</v>
      </c>
      <c r="K152" s="20">
        <f>+'2015 Hourly Load - RC2016'!K152/'2015 Hourly Load - RC2016'!$C$7</f>
        <v>0.58832013701209551</v>
      </c>
      <c r="L152" s="20">
        <f>+'2015 Hourly Load - RC2016'!L152/'2015 Hourly Load - RC2016'!$C$7</f>
        <v>0.64187351144716898</v>
      </c>
      <c r="M152" s="20">
        <f>+'2015 Hourly Load - RC2016'!M152/'2015 Hourly Load - RC2016'!$C$7</f>
        <v>0.69235895878739406</v>
      </c>
      <c r="N152" s="20">
        <f>+'2015 Hourly Load - RC2016'!N152/'2015 Hourly Load - RC2016'!$C$7</f>
        <v>0.73855833150981631</v>
      </c>
      <c r="O152" s="20">
        <f>+'2015 Hourly Load - RC2016'!O152/'2015 Hourly Load - RC2016'!$C$7</f>
        <v>0.78277257493557195</v>
      </c>
      <c r="P152" s="20">
        <f>+'2015 Hourly Load - RC2016'!P152/'2015 Hourly Load - RC2016'!$C$7</f>
        <v>0.81557232490549469</v>
      </c>
      <c r="Q152" s="20">
        <f>+'2015 Hourly Load - RC2016'!Q152/'2015 Hourly Load - RC2016'!$C$7</f>
        <v>0.84309343560928141</v>
      </c>
      <c r="R152" s="20">
        <f>+'2015 Hourly Load - RC2016'!R152/'2015 Hourly Load - RC2016'!$C$7</f>
        <v>0.8602828506554171</v>
      </c>
      <c r="S152" s="20">
        <f>+'2015 Hourly Load - RC2016'!S152/'2015 Hourly Load - RC2016'!$C$7</f>
        <v>0.85500421138928084</v>
      </c>
      <c r="T152" s="20">
        <f>+'2015 Hourly Load - RC2016'!T152/'2015 Hourly Load - RC2016'!$C$7</f>
        <v>0.83046079463049405</v>
      </c>
      <c r="U152" s="20">
        <f>+'2015 Hourly Load - RC2016'!U152/'2015 Hourly Load - RC2016'!$C$7</f>
        <v>0.78696841640352633</v>
      </c>
      <c r="V152" s="20">
        <f>+'2015 Hourly Load - RC2016'!V152/'2015 Hourly Load - RC2016'!$C$7</f>
        <v>0.76206406704534557</v>
      </c>
      <c r="W152" s="20">
        <f>+'2015 Hourly Load - RC2016'!W152/'2015 Hourly Load - RC2016'!$C$7</f>
        <v>0.72944478337511964</v>
      </c>
      <c r="X152" s="20">
        <f>+'2015 Hourly Load - RC2016'!X152/'2015 Hourly Load - RC2016'!$C$7</f>
        <v>0.65937874251777429</v>
      </c>
      <c r="Y152" s="20">
        <f>+'2015 Hourly Load - RC2016'!Y152/'2015 Hourly Load - RC2016'!$C$7</f>
        <v>0.58367312979489872</v>
      </c>
      <c r="AA152" s="21">
        <f t="shared" si="2"/>
        <v>0.8602828506554171</v>
      </c>
    </row>
    <row r="153" spans="1:27" x14ac:dyDescent="0.2">
      <c r="A153" s="17">
        <f>IF('2015 Hourly Load - RC2016'!A153="","",+'2015 Hourly Load - RC2016'!A153)</f>
        <v>42147</v>
      </c>
      <c r="B153" s="20">
        <f>+'2015 Hourly Load - RC2016'!B153/'2015 Hourly Load - RC2016'!$C$7</f>
        <v>0.51527640220975024</v>
      </c>
      <c r="C153" s="20">
        <f>+'2015 Hourly Load - RC2016'!C153/'2015 Hourly Load - RC2016'!$C$7</f>
        <v>0.46907702948732805</v>
      </c>
      <c r="D153" s="20">
        <f>+'2015 Hourly Load - RC2016'!D153/'2015 Hourly Load - RC2016'!$C$7</f>
        <v>0.43726984416573855</v>
      </c>
      <c r="E153" s="20">
        <f>+'2015 Hourly Load - RC2016'!E153/'2015 Hourly Load - RC2016'!$C$7</f>
        <v>0.4185013489972545</v>
      </c>
      <c r="F153" s="20">
        <f>+'2015 Hourly Load - RC2016'!F153/'2015 Hourly Load - RC2016'!$C$7</f>
        <v>0.41092176440998207</v>
      </c>
      <c r="G153" s="20">
        <f>+'2015 Hourly Load - RC2016'!G153/'2015 Hourly Load - RC2016'!$C$7</f>
        <v>0.42815629603104194</v>
      </c>
      <c r="H153" s="20">
        <f>+'2015 Hourly Load - RC2016'!H153/'2015 Hourly Load - RC2016'!$C$7</f>
        <v>0.47025006043535827</v>
      </c>
      <c r="I153" s="20">
        <f>+'2015 Hourly Load - RC2016'!I153/'2015 Hourly Load - RC2016'!$C$7</f>
        <v>0.50927589774482629</v>
      </c>
      <c r="J153" s="20">
        <f>+'2015 Hourly Load - RC2016'!J153/'2015 Hourly Load - RC2016'!$C$7</f>
        <v>0.56030274398414226</v>
      </c>
      <c r="K153" s="20">
        <f>+'2015 Hourly Load - RC2016'!K153/'2015 Hourly Load - RC2016'!$C$7</f>
        <v>0.62107477040709413</v>
      </c>
      <c r="L153" s="20">
        <f>+'2015 Hourly Load - RC2016'!L153/'2015 Hourly Load - RC2016'!$C$7</f>
        <v>0.6832454106526975</v>
      </c>
      <c r="M153" s="20">
        <f>+'2015 Hourly Load - RC2016'!M153/'2015 Hourly Load - RC2016'!$C$7</f>
        <v>0.74388208735087658</v>
      </c>
      <c r="N153" s="20">
        <f>+'2015 Hourly Load - RC2016'!N153/'2015 Hourly Load - RC2016'!$C$7</f>
        <v>0.79481870044034408</v>
      </c>
      <c r="O153" s="20">
        <f>+'2015 Hourly Load - RC2016'!O153/'2015 Hourly Load - RC2016'!$C$7</f>
        <v>0.84566508037996313</v>
      </c>
      <c r="P153" s="20">
        <f>+'2015 Hourly Load - RC2016'!P153/'2015 Hourly Load - RC2016'!$C$7</f>
        <v>0.88238997236829475</v>
      </c>
      <c r="Q153" s="20">
        <f>+'2015 Hourly Load - RC2016'!Q153/'2015 Hourly Load - RC2016'!$C$7</f>
        <v>0.90634687365306654</v>
      </c>
      <c r="R153" s="20">
        <f>+'2015 Hourly Load - RC2016'!R153/'2015 Hourly Load - RC2016'!$C$7</f>
        <v>0.91401669139018737</v>
      </c>
      <c r="S153" s="20">
        <f>+'2015 Hourly Load - RC2016'!S153/'2015 Hourly Load - RC2016'!$C$7</f>
        <v>0.90363987915761201</v>
      </c>
      <c r="T153" s="20">
        <f>+'2015 Hourly Load - RC2016'!T153/'2015 Hourly Load - RC2016'!$C$7</f>
        <v>0.87142664466170439</v>
      </c>
      <c r="U153" s="20">
        <f>+'2015 Hourly Load - RC2016'!U153/'2015 Hourly Load - RC2016'!$C$7</f>
        <v>0.81530162545594931</v>
      </c>
      <c r="V153" s="20">
        <f>+'2015 Hourly Load - RC2016'!V153/'2015 Hourly Load - RC2016'!$C$7</f>
        <v>0.79157030704579889</v>
      </c>
      <c r="W153" s="20">
        <f>+'2015 Hourly Load - RC2016'!W153/'2015 Hourly Load - RC2016'!$C$7</f>
        <v>0.75777799242754273</v>
      </c>
      <c r="X153" s="20">
        <f>+'2015 Hourly Load - RC2016'!X153/'2015 Hourly Load - RC2016'!$C$7</f>
        <v>0.69817899695262109</v>
      </c>
      <c r="Y153" s="20">
        <f>+'2015 Hourly Load - RC2016'!Y153/'2015 Hourly Load - RC2016'!$C$7</f>
        <v>0.63307577933694203</v>
      </c>
      <c r="AA153" s="21">
        <f t="shared" si="2"/>
        <v>0.91401669139018737</v>
      </c>
    </row>
    <row r="154" spans="1:27" x14ac:dyDescent="0.2">
      <c r="A154" s="17">
        <f>IF('2015 Hourly Load - RC2016'!A154="","",+'2015 Hourly Load - RC2016'!A154)</f>
        <v>42148</v>
      </c>
      <c r="B154" s="20">
        <f>+'2015 Hourly Load - RC2016'!B154/'2015 Hourly Load - RC2016'!$C$7</f>
        <v>0.57063443964179328</v>
      </c>
      <c r="C154" s="20">
        <f>+'2015 Hourly Load - RC2016'!C154/'2015 Hourly Load - RC2016'!$C$7</f>
        <v>0.52344250227103784</v>
      </c>
      <c r="D154" s="20">
        <f>+'2015 Hourly Load - RC2016'!D154/'2015 Hourly Load - RC2016'!$C$7</f>
        <v>0.48635667768331214</v>
      </c>
      <c r="E154" s="20">
        <f>+'2015 Hourly Load - RC2016'!E154/'2015 Hourly Load - RC2016'!$C$7</f>
        <v>0.46082069627619204</v>
      </c>
      <c r="F154" s="20">
        <f>+'2015 Hourly Load - RC2016'!F154/'2015 Hourly Load - RC2016'!$C$7</f>
        <v>0.44692479119952599</v>
      </c>
      <c r="G154" s="20">
        <f>+'2015 Hourly Load - RC2016'!G154/'2015 Hourly Load - RC2016'!$C$7</f>
        <v>0.44313499890588975</v>
      </c>
      <c r="H154" s="20">
        <f>+'2015 Hourly Load - RC2016'!H154/'2015 Hourly Load - RC2016'!$C$7</f>
        <v>0.44674432489982902</v>
      </c>
      <c r="I154" s="20">
        <f>+'2015 Hourly Load - RC2016'!I154/'2015 Hourly Load - RC2016'!$C$7</f>
        <v>0.47449101847823688</v>
      </c>
      <c r="J154" s="20">
        <f>+'2015 Hourly Load - RC2016'!J154/'2015 Hourly Load - RC2016'!$C$7</f>
        <v>0.5478054527301276</v>
      </c>
      <c r="K154" s="20">
        <f>+'2015 Hourly Load - RC2016'!K154/'2015 Hourly Load - RC2016'!$C$7</f>
        <v>0.62788737322065447</v>
      </c>
      <c r="L154" s="20">
        <f>+'2015 Hourly Load - RC2016'!L154/'2015 Hourly Load - RC2016'!$C$7</f>
        <v>0.69926179475080286</v>
      </c>
      <c r="M154" s="20">
        <f>+'2015 Hourly Load - RC2016'!M154/'2015 Hourly Load - RC2016'!$C$7</f>
        <v>0.76431989579155757</v>
      </c>
      <c r="N154" s="20">
        <f>+'2015 Hourly Load - RC2016'!N154/'2015 Hourly Load - RC2016'!$C$7</f>
        <v>0.81868536857526741</v>
      </c>
      <c r="O154" s="20">
        <f>+'2015 Hourly Load - RC2016'!O154/'2015 Hourly Load - RC2016'!$C$7</f>
        <v>0.85599677603761415</v>
      </c>
      <c r="P154" s="20">
        <f>+'2015 Hourly Load - RC2016'!P154/'2015 Hourly Load - RC2016'!$C$7</f>
        <v>0.87860018007465868</v>
      </c>
      <c r="Q154" s="20">
        <f>+'2015 Hourly Load - RC2016'!Q154/'2015 Hourly Load - RC2016'!$C$7</f>
        <v>0.89060118900450658</v>
      </c>
      <c r="R154" s="20">
        <f>+'2015 Hourly Load - RC2016'!R154/'2015 Hourly Load - RC2016'!$C$7</f>
        <v>0.8900597901054158</v>
      </c>
      <c r="S154" s="20">
        <f>+'2015 Hourly Load - RC2016'!S154/'2015 Hourly Load - RC2016'!$C$7</f>
        <v>0.87986344417253737</v>
      </c>
      <c r="T154" s="20">
        <f>+'2015 Hourly Load - RC2016'!T154/'2015 Hourly Load - RC2016'!$C$7</f>
        <v>0.84480786545640252</v>
      </c>
      <c r="U154" s="20">
        <f>+'2015 Hourly Load - RC2016'!U154/'2015 Hourly Load - RC2016'!$C$7</f>
        <v>0.79910477505814692</v>
      </c>
      <c r="V154" s="20">
        <f>+'2015 Hourly Load - RC2016'!V154/'2015 Hourly Load - RC2016'!$C$7</f>
        <v>0.77956929811595088</v>
      </c>
      <c r="W154" s="20">
        <f>+'2015 Hourly Load - RC2016'!W154/'2015 Hourly Load - RC2016'!$C$7</f>
        <v>0.74473930227443719</v>
      </c>
      <c r="X154" s="20">
        <f>+'2015 Hourly Load - RC2016'!X154/'2015 Hourly Load - RC2016'!$C$7</f>
        <v>0.69154686043875768</v>
      </c>
      <c r="Y154" s="20">
        <f>+'2015 Hourly Load - RC2016'!Y154/'2015 Hourly Load - RC2016'!$C$7</f>
        <v>0.63294042961216945</v>
      </c>
      <c r="AA154" s="21">
        <f t="shared" si="2"/>
        <v>0.89060118900450658</v>
      </c>
    </row>
    <row r="155" spans="1:27" x14ac:dyDescent="0.2">
      <c r="A155" s="17">
        <f>IF('2015 Hourly Load - RC2016'!A155="","",+'2015 Hourly Load - RC2016'!A155)</f>
        <v>42149</v>
      </c>
      <c r="B155" s="20">
        <f>+'2015 Hourly Load - RC2016'!B155/'2015 Hourly Load - RC2016'!$C$7</f>
        <v>0.57780797505474757</v>
      </c>
      <c r="C155" s="20">
        <f>+'2015 Hourly Load - RC2016'!C155/'2015 Hourly Load - RC2016'!$C$7</f>
        <v>0.5310220868583102</v>
      </c>
      <c r="D155" s="20">
        <f>+'2015 Hourly Load - RC2016'!D155/'2015 Hourly Load - RC2016'!$C$7</f>
        <v>0.49551534239293293</v>
      </c>
      <c r="E155" s="20">
        <f>+'2015 Hourly Load - RC2016'!E155/'2015 Hourly Load - RC2016'!$C$7</f>
        <v>0.47196449028247944</v>
      </c>
      <c r="F155" s="20">
        <f>+'2015 Hourly Load - RC2016'!F155/'2015 Hourly Load - RC2016'!$C$7</f>
        <v>0.45757230288164674</v>
      </c>
      <c r="G155" s="20">
        <f>+'2015 Hourly Load - RC2016'!G155/'2015 Hourly Load - RC2016'!$C$7</f>
        <v>0.45211319731581368</v>
      </c>
      <c r="H155" s="20">
        <f>+'2015 Hourly Load - RC2016'!H155/'2015 Hourly Load - RC2016'!$C$7</f>
        <v>0.4544141426369499</v>
      </c>
      <c r="I155" s="20">
        <f>+'2015 Hourly Load - RC2016'!I155/'2015 Hourly Load - RC2016'!$C$7</f>
        <v>0.47196449028247944</v>
      </c>
      <c r="J155" s="20">
        <f>+'2015 Hourly Load - RC2016'!J155/'2015 Hourly Load - RC2016'!$C$7</f>
        <v>0.5310220868583102</v>
      </c>
      <c r="K155" s="20">
        <f>+'2015 Hourly Load - RC2016'!K155/'2015 Hourly Load - RC2016'!$C$7</f>
        <v>0.60384023878603432</v>
      </c>
      <c r="L155" s="20">
        <f>+'2015 Hourly Load - RC2016'!L155/'2015 Hourly Load - RC2016'!$C$7</f>
        <v>0.68107981505633397</v>
      </c>
      <c r="M155" s="20">
        <f>+'2015 Hourly Load - RC2016'!M155/'2015 Hourly Load - RC2016'!$C$7</f>
        <v>0.74158114202974046</v>
      </c>
      <c r="N155" s="20">
        <f>+'2015 Hourly Load - RC2016'!N155/'2015 Hourly Load - RC2016'!$C$7</f>
        <v>0.79459311756572293</v>
      </c>
      <c r="O155" s="20">
        <f>+'2015 Hourly Load - RC2016'!O155/'2015 Hourly Load - RC2016'!$C$7</f>
        <v>0.82951334655708509</v>
      </c>
      <c r="P155" s="20">
        <f>+'2015 Hourly Load - RC2016'!P155/'2015 Hourly Load - RC2016'!$C$7</f>
        <v>0.85013162129746289</v>
      </c>
      <c r="Q155" s="20">
        <f>+'2015 Hourly Load - RC2016'!Q155/'2015 Hourly Load - RC2016'!$C$7</f>
        <v>0.86190704735268964</v>
      </c>
      <c r="R155" s="20">
        <f>+'2015 Hourly Load - RC2016'!R155/'2015 Hourly Load - RC2016'!$C$7</f>
        <v>0.86583218937109863</v>
      </c>
      <c r="S155" s="20">
        <f>+'2015 Hourly Load - RC2016'!S155/'2015 Hourly Load - RC2016'!$C$7</f>
        <v>0.84959022239837201</v>
      </c>
      <c r="T155" s="20">
        <f>+'2015 Hourly Load - RC2016'!T155/'2015 Hourly Load - RC2016'!$C$7</f>
        <v>0.81530162545594931</v>
      </c>
      <c r="U155" s="20">
        <f>+'2015 Hourly Load - RC2016'!U155/'2015 Hourly Load - RC2016'!$C$7</f>
        <v>0.77559903952261777</v>
      </c>
      <c r="V155" s="20">
        <f>+'2015 Hourly Load - RC2016'!V155/'2015 Hourly Load - RC2016'!$C$7</f>
        <v>0.763101748268603</v>
      </c>
      <c r="W155" s="20">
        <f>+'2015 Hourly Load - RC2016'!W155/'2015 Hourly Load - RC2016'!$C$7</f>
        <v>0.73170061212133175</v>
      </c>
      <c r="X155" s="20">
        <f>+'2015 Hourly Load - RC2016'!X155/'2015 Hourly Load - RC2016'!$C$7</f>
        <v>0.67670350728868256</v>
      </c>
      <c r="Y155" s="20">
        <f>+'2015 Hourly Load - RC2016'!Y155/'2015 Hourly Load - RC2016'!$C$7</f>
        <v>0.62107477040709413</v>
      </c>
      <c r="AA155" s="21">
        <f t="shared" si="2"/>
        <v>0.86583218937109863</v>
      </c>
    </row>
    <row r="156" spans="1:27" x14ac:dyDescent="0.2">
      <c r="A156" s="17">
        <f>IF('2015 Hourly Load - RC2016'!A156="","",+'2015 Hourly Load - RC2016'!A156)</f>
        <v>42150</v>
      </c>
      <c r="B156" s="20">
        <f>+'2015 Hourly Load - RC2016'!B156/'2015 Hourly Load - RC2016'!$C$7</f>
        <v>0.56300973847959668</v>
      </c>
      <c r="C156" s="20">
        <f>+'2015 Hourly Load - RC2016'!C156/'2015 Hourly Load - RC2016'!$C$7</f>
        <v>0.52181830557376507</v>
      </c>
      <c r="D156" s="20">
        <f>+'2015 Hourly Load - RC2016'!D156/'2015 Hourly Load - RC2016'!$C$7</f>
        <v>0.49131950092497856</v>
      </c>
      <c r="E156" s="20">
        <f>+'2015 Hourly Load - RC2016'!E156/'2015 Hourly Load - RC2016'!$C$7</f>
        <v>0.47128774165861581</v>
      </c>
      <c r="F156" s="20">
        <f>+'2015 Hourly Load - RC2016'!F156/'2015 Hourly Load - RC2016'!$C$7</f>
        <v>0.46027929737710116</v>
      </c>
      <c r="G156" s="20">
        <f>+'2015 Hourly Load - RC2016'!G156/'2015 Hourly Load - RC2016'!$C$7</f>
        <v>0.46045976367679808</v>
      </c>
      <c r="H156" s="20">
        <f>+'2015 Hourly Load - RC2016'!H156/'2015 Hourly Load - RC2016'!$C$7</f>
        <v>0.46533235376861609</v>
      </c>
      <c r="I156" s="20">
        <f>+'2015 Hourly Load - RC2016'!I156/'2015 Hourly Load - RC2016'!$C$7</f>
        <v>0.48816134068028172</v>
      </c>
      <c r="J156" s="20">
        <f>+'2015 Hourly Load - RC2016'!J156/'2015 Hourly Load - RC2016'!$C$7</f>
        <v>0.55926506276088472</v>
      </c>
      <c r="K156" s="20">
        <f>+'2015 Hourly Load - RC2016'!K156/'2015 Hourly Load - RC2016'!$C$7</f>
        <v>0.64282095952057805</v>
      </c>
      <c r="L156" s="20">
        <f>+'2015 Hourly Load - RC2016'!L156/'2015 Hourly Load - RC2016'!$C$7</f>
        <v>0.71703772527095355</v>
      </c>
      <c r="M156" s="20">
        <f>+'2015 Hourly Load - RC2016'!M156/'2015 Hourly Load - RC2016'!$C$7</f>
        <v>0.76991435108216344</v>
      </c>
      <c r="N156" s="20">
        <f>+'2015 Hourly Load - RC2016'!N156/'2015 Hourly Load - RC2016'!$C$7</f>
        <v>0.81412859450791897</v>
      </c>
      <c r="O156" s="20">
        <f>+'2015 Hourly Load - RC2016'!O156/'2015 Hourly Load - RC2016'!$C$7</f>
        <v>0.84444693285700867</v>
      </c>
      <c r="P156" s="20">
        <f>+'2015 Hourly Load - RC2016'!P156/'2015 Hourly Load - RC2016'!$C$7</f>
        <v>0.86132053187867463</v>
      </c>
      <c r="Q156" s="20">
        <f>+'2015 Hourly Load - RC2016'!Q156/'2015 Hourly Load - RC2016'!$C$7</f>
        <v>0.87007314741397734</v>
      </c>
      <c r="R156" s="20">
        <f>+'2015 Hourly Load - RC2016'!R156/'2015 Hourly Load - RC2016'!$C$7</f>
        <v>0.87034384686352262</v>
      </c>
      <c r="S156" s="20">
        <f>+'2015 Hourly Load - RC2016'!S156/'2015 Hourly Load - RC2016'!$C$7</f>
        <v>0.85680887438625053</v>
      </c>
      <c r="T156" s="20">
        <f>+'2015 Hourly Load - RC2016'!T156/'2015 Hourly Load - RC2016'!$C$7</f>
        <v>0.82337749236738833</v>
      </c>
      <c r="U156" s="20">
        <f>+'2015 Hourly Load - RC2016'!U156/'2015 Hourly Load - RC2016'!$C$7</f>
        <v>0.78349444013435987</v>
      </c>
      <c r="V156" s="20">
        <f>+'2015 Hourly Load - RC2016'!V156/'2015 Hourly Load - RC2016'!$C$7</f>
        <v>0.77505764062352678</v>
      </c>
      <c r="W156" s="20">
        <f>+'2015 Hourly Load - RC2016'!W156/'2015 Hourly Load - RC2016'!$C$7</f>
        <v>0.7389643806841345</v>
      </c>
      <c r="X156" s="20">
        <f>+'2015 Hourly Load - RC2016'!X156/'2015 Hourly Load - RC2016'!$C$7</f>
        <v>0.67882398631012197</v>
      </c>
      <c r="Y156" s="20">
        <f>+'2015 Hourly Load - RC2016'!Y156/'2015 Hourly Load - RC2016'!$C$7</f>
        <v>0.60943469407664008</v>
      </c>
      <c r="AA156" s="21">
        <f t="shared" si="2"/>
        <v>0.87034384686352262</v>
      </c>
    </row>
    <row r="157" spans="1:27" x14ac:dyDescent="0.2">
      <c r="A157" s="17">
        <f>IF('2015 Hourly Load - RC2016'!A157="","",+'2015 Hourly Load - RC2016'!A157)</f>
        <v>42151</v>
      </c>
      <c r="B157" s="20">
        <f>+'2015 Hourly Load - RC2016'!B157/'2015 Hourly Load - RC2016'!$C$7</f>
        <v>0.55123431242436993</v>
      </c>
      <c r="C157" s="20">
        <f>+'2015 Hourly Load - RC2016'!C157/'2015 Hourly Load - RC2016'!$C$7</f>
        <v>0.50909543144512936</v>
      </c>
      <c r="D157" s="20">
        <f>+'2015 Hourly Load - RC2016'!D157/'2015 Hourly Load - RC2016'!$C$7</f>
        <v>0.48139385444164567</v>
      </c>
      <c r="E157" s="20">
        <f>+'2015 Hourly Load - RC2016'!E157/'2015 Hourly Load - RC2016'!$C$7</f>
        <v>0.46443002227013125</v>
      </c>
      <c r="F157" s="20">
        <f>+'2015 Hourly Load - RC2016'!F157/'2015 Hourly Load - RC2016'!$C$7</f>
        <v>0.45874533382967692</v>
      </c>
      <c r="G157" s="20">
        <f>+'2015 Hourly Load - RC2016'!G157/'2015 Hourly Load - RC2016'!$C$7</f>
        <v>0.47990500746914577</v>
      </c>
      <c r="H157" s="20">
        <f>+'2015 Hourly Load - RC2016'!H157/'2015 Hourly Load - RC2016'!$C$7</f>
        <v>0.52366808514565899</v>
      </c>
      <c r="I157" s="20">
        <f>+'2015 Hourly Load - RC2016'!I157/'2015 Hourly Load - RC2016'!$C$7</f>
        <v>0.56179159095664222</v>
      </c>
      <c r="J157" s="20">
        <f>+'2015 Hourly Load - RC2016'!J157/'2015 Hourly Load - RC2016'!$C$7</f>
        <v>0.61272820404610961</v>
      </c>
      <c r="K157" s="20">
        <f>+'2015 Hourly Load - RC2016'!K157/'2015 Hourly Load - RC2016'!$C$7</f>
        <v>0.67503419401648579</v>
      </c>
      <c r="L157" s="20">
        <f>+'2015 Hourly Load - RC2016'!L157/'2015 Hourly Load - RC2016'!$C$7</f>
        <v>0.7345880729164832</v>
      </c>
      <c r="M157" s="20">
        <f>+'2015 Hourly Load - RC2016'!M157/'2015 Hourly Load - RC2016'!$C$7</f>
        <v>0.78737446557784441</v>
      </c>
      <c r="N157" s="20">
        <f>+'2015 Hourly Load - RC2016'!N157/'2015 Hourly Load - RC2016'!$C$7</f>
        <v>0.82599425371299418</v>
      </c>
      <c r="O157" s="20">
        <f>+'2015 Hourly Load - RC2016'!O157/'2015 Hourly Load - RC2016'!$C$7</f>
        <v>0.8555004937134475</v>
      </c>
      <c r="P157" s="20">
        <f>+'2015 Hourly Load - RC2016'!P157/'2015 Hourly Load - RC2016'!$C$7</f>
        <v>0.87259967560973473</v>
      </c>
      <c r="Q157" s="20">
        <f>+'2015 Hourly Load - RC2016'!Q157/'2015 Hourly Load - RC2016'!$C$7</f>
        <v>0.88063042594624952</v>
      </c>
      <c r="R157" s="20">
        <f>+'2015 Hourly Load - RC2016'!R157/'2015 Hourly Load - RC2016'!$C$7</f>
        <v>0.86781731866776524</v>
      </c>
      <c r="S157" s="20">
        <f>+'2015 Hourly Load - RC2016'!S157/'2015 Hourly Load - RC2016'!$C$7</f>
        <v>0.834205470349206</v>
      </c>
      <c r="T157" s="20">
        <f>+'2015 Hourly Load - RC2016'!T157/'2015 Hourly Load - RC2016'!$C$7</f>
        <v>0.80239828502761656</v>
      </c>
      <c r="U157" s="20">
        <f>+'2015 Hourly Load - RC2016'!U157/'2015 Hourly Load - RC2016'!$C$7</f>
        <v>0.77126784832989059</v>
      </c>
      <c r="V157" s="20">
        <f>+'2015 Hourly Load - RC2016'!V157/'2015 Hourly Load - RC2016'!$C$7</f>
        <v>0.76765852233595144</v>
      </c>
      <c r="W157" s="20">
        <f>+'2015 Hourly Load - RC2016'!W157/'2015 Hourly Load - RC2016'!$C$7</f>
        <v>0.73436249004186194</v>
      </c>
      <c r="X157" s="20">
        <f>+'2015 Hourly Load - RC2016'!X157/'2015 Hourly Load - RC2016'!$C$7</f>
        <v>0.67480861114186452</v>
      </c>
      <c r="Y157" s="20">
        <f>+'2015 Hourly Load - RC2016'!Y157/'2015 Hourly Load - RC2016'!$C$7</f>
        <v>0.60185510948936771</v>
      </c>
      <c r="AA157" s="21">
        <f t="shared" si="2"/>
        <v>0.88063042594624952</v>
      </c>
    </row>
    <row r="158" spans="1:27" x14ac:dyDescent="0.2">
      <c r="A158" s="17">
        <f>IF('2015 Hourly Load - RC2016'!A158="","",+'2015 Hourly Load - RC2016'!A158)</f>
        <v>42152</v>
      </c>
      <c r="B158" s="20">
        <f>+'2015 Hourly Load - RC2016'!B158/'2015 Hourly Load - RC2016'!$C$7</f>
        <v>0.54266216318876426</v>
      </c>
      <c r="C158" s="20">
        <f>+'2015 Hourly Load - RC2016'!C158/'2015 Hourly Load - RC2016'!$C$7</f>
        <v>0.50187677945725084</v>
      </c>
      <c r="D158" s="20">
        <f>+'2015 Hourly Load - RC2016'!D158/'2015 Hourly Load - RC2016'!$C$7</f>
        <v>0.47607009860058525</v>
      </c>
      <c r="E158" s="20">
        <f>+'2015 Hourly Load - RC2016'!E158/'2015 Hourly Load - RC2016'!$C$7</f>
        <v>0.45987324820278297</v>
      </c>
      <c r="F158" s="20">
        <f>+'2015 Hourly Load - RC2016'!F158/'2015 Hourly Load - RC2016'!$C$7</f>
        <v>0.45594810618437404</v>
      </c>
      <c r="G158" s="20">
        <f>+'2015 Hourly Load - RC2016'!G158/'2015 Hourly Load - RC2016'!$C$7</f>
        <v>0.47674684722444888</v>
      </c>
      <c r="H158" s="20">
        <f>+'2015 Hourly Load - RC2016'!H158/'2015 Hourly Load - RC2016'!$C$7</f>
        <v>0.52231458789793173</v>
      </c>
      <c r="I158" s="20">
        <f>+'2015 Hourly Load - RC2016'!I158/'2015 Hourly Load - RC2016'!$C$7</f>
        <v>0.55574596991679392</v>
      </c>
      <c r="J158" s="20">
        <f>+'2015 Hourly Load - RC2016'!J158/'2015 Hourly Load - RC2016'!$C$7</f>
        <v>0.60329883988694344</v>
      </c>
      <c r="K158" s="20">
        <f>+'2015 Hourly Load - RC2016'!K158/'2015 Hourly Load - RC2016'!$C$7</f>
        <v>0.6599652579917894</v>
      </c>
      <c r="L158" s="20">
        <f>+'2015 Hourly Load - RC2016'!L158/'2015 Hourly Load - RC2016'!$C$7</f>
        <v>0.7178047070446657</v>
      </c>
      <c r="M158" s="20">
        <f>+'2015 Hourly Load - RC2016'!M158/'2015 Hourly Load - RC2016'!$C$7</f>
        <v>0.77614043842170866</v>
      </c>
      <c r="N158" s="20">
        <f>+'2015 Hourly Load - RC2016'!N158/'2015 Hourly Load - RC2016'!$C$7</f>
        <v>0.81715140502784323</v>
      </c>
      <c r="O158" s="20">
        <f>+'2015 Hourly Load - RC2016'!O158/'2015 Hourly Load - RC2016'!$C$7</f>
        <v>0.85062790362162954</v>
      </c>
      <c r="P158" s="20">
        <f>+'2015 Hourly Load - RC2016'!P158/'2015 Hourly Load - RC2016'!$C$7</f>
        <v>0.86876476674117431</v>
      </c>
      <c r="Q158" s="20">
        <f>+'2015 Hourly Load - RC2016'!Q158/'2015 Hourly Load - RC2016'!$C$7</f>
        <v>0.87390805628253765</v>
      </c>
      <c r="R158" s="20">
        <f>+'2015 Hourly Load - RC2016'!R158/'2015 Hourly Load - RC2016'!$C$7</f>
        <v>0.873411773958371</v>
      </c>
      <c r="S158" s="20">
        <f>+'2015 Hourly Load - RC2016'!S158/'2015 Hourly Load - RC2016'!$C$7</f>
        <v>0.85595165946268992</v>
      </c>
      <c r="T158" s="20">
        <f>+'2015 Hourly Load - RC2016'!T158/'2015 Hourly Load - RC2016'!$C$7</f>
        <v>0.82847566533382744</v>
      </c>
      <c r="U158" s="20">
        <f>+'2015 Hourly Load - RC2016'!U158/'2015 Hourly Load - RC2016'!$C$7</f>
        <v>0.79788662753519257</v>
      </c>
      <c r="V158" s="20">
        <f>+'2015 Hourly Load - RC2016'!V158/'2015 Hourly Load - RC2016'!$C$7</f>
        <v>0.78805121420170809</v>
      </c>
      <c r="W158" s="20">
        <f>+'2015 Hourly Load - RC2016'!W158/'2015 Hourly Load - RC2016'!$C$7</f>
        <v>0.7523640034366339</v>
      </c>
      <c r="X158" s="20">
        <f>+'2015 Hourly Load - RC2016'!X158/'2015 Hourly Load - RC2016'!$C$7</f>
        <v>0.69109569468951537</v>
      </c>
      <c r="Y158" s="20">
        <f>+'2015 Hourly Load - RC2016'!Y158/'2015 Hourly Load - RC2016'!$C$7</f>
        <v>0.6224282676548214</v>
      </c>
      <c r="AA158" s="21">
        <f t="shared" si="2"/>
        <v>0.87390805628253765</v>
      </c>
    </row>
    <row r="159" spans="1:27" x14ac:dyDescent="0.2">
      <c r="A159" s="17">
        <f>IF('2015 Hourly Load - RC2016'!A159="","",+'2015 Hourly Load - RC2016'!A159)</f>
        <v>42153</v>
      </c>
      <c r="B159" s="20">
        <f>+'2015 Hourly Load - RC2016'!B159/'2015 Hourly Load - RC2016'!$C$7</f>
        <v>0.56012227768444522</v>
      </c>
      <c r="C159" s="20">
        <f>+'2015 Hourly Load - RC2016'!C159/'2015 Hourly Load - RC2016'!$C$7</f>
        <v>0.51523128563482601</v>
      </c>
      <c r="D159" s="20">
        <f>+'2015 Hourly Load - RC2016'!D159/'2015 Hourly Load - RC2016'!$C$7</f>
        <v>0.4883418069799787</v>
      </c>
      <c r="E159" s="20">
        <f>+'2015 Hourly Load - RC2016'!E159/'2015 Hourly Load - RC2016'!$C$7</f>
        <v>0.47187425713263093</v>
      </c>
      <c r="F159" s="20">
        <f>+'2015 Hourly Load - RC2016'!F159/'2015 Hourly Load - RC2016'!$C$7</f>
        <v>0.46605421896740395</v>
      </c>
      <c r="G159" s="20">
        <f>+'2015 Hourly Load - RC2016'!G159/'2015 Hourly Load - RC2016'!$C$7</f>
        <v>0.48495806386066065</v>
      </c>
      <c r="H159" s="20">
        <f>+'2015 Hourly Load - RC2016'!H159/'2015 Hourly Load - RC2016'!$C$7</f>
        <v>0.52917230728641629</v>
      </c>
      <c r="I159" s="20">
        <f>+'2015 Hourly Load - RC2016'!I159/'2015 Hourly Load - RC2016'!$C$7</f>
        <v>0.56224275670588464</v>
      </c>
      <c r="J159" s="20">
        <f>+'2015 Hourly Load - RC2016'!J159/'2015 Hourly Load - RC2016'!$C$7</f>
        <v>0.60248674153830706</v>
      </c>
      <c r="K159" s="20">
        <f>+'2015 Hourly Load - RC2016'!K159/'2015 Hourly Load - RC2016'!$C$7</f>
        <v>0.65252102312928972</v>
      </c>
      <c r="L159" s="20">
        <f>+'2015 Hourly Load - RC2016'!L159/'2015 Hourly Load - RC2016'!$C$7</f>
        <v>0.70413438484262081</v>
      </c>
      <c r="M159" s="20">
        <f>+'2015 Hourly Load - RC2016'!M159/'2015 Hourly Load - RC2016'!$C$7</f>
        <v>0.74045322765663446</v>
      </c>
      <c r="N159" s="20">
        <f>+'2015 Hourly Load - RC2016'!N159/'2015 Hourly Load - RC2016'!$C$7</f>
        <v>0.76224453334504261</v>
      </c>
      <c r="O159" s="20">
        <f>+'2015 Hourly Load - RC2016'!O159/'2015 Hourly Load - RC2016'!$C$7</f>
        <v>0.77650137102110239</v>
      </c>
      <c r="P159" s="20">
        <f>+'2015 Hourly Load - RC2016'!P159/'2015 Hourly Load - RC2016'!$C$7</f>
        <v>0.76657572453776957</v>
      </c>
      <c r="Q159" s="20">
        <f>+'2015 Hourly Load - RC2016'!Q159/'2015 Hourly Load - RC2016'!$C$7</f>
        <v>0.7556123968311792</v>
      </c>
      <c r="R159" s="20">
        <f>+'2015 Hourly Load - RC2016'!R159/'2015 Hourly Load - RC2016'!$C$7</f>
        <v>0.74861932771792195</v>
      </c>
      <c r="S159" s="20">
        <f>+'2015 Hourly Load - RC2016'!S159/'2015 Hourly Load - RC2016'!$C$7</f>
        <v>0.73977647903277077</v>
      </c>
      <c r="T159" s="20">
        <f>+'2015 Hourly Load - RC2016'!T159/'2015 Hourly Load - RC2016'!$C$7</f>
        <v>0.73165549554640752</v>
      </c>
      <c r="U159" s="20">
        <f>+'2015 Hourly Load - RC2016'!U159/'2015 Hourly Load - RC2016'!$C$7</f>
        <v>0.70702184563777226</v>
      </c>
      <c r="V159" s="20">
        <f>+'2015 Hourly Load - RC2016'!V159/'2015 Hourly Load - RC2016'!$C$7</f>
        <v>0.70463066716678746</v>
      </c>
      <c r="W159" s="20">
        <f>+'2015 Hourly Load - RC2016'!W159/'2015 Hourly Load - RC2016'!$C$7</f>
        <v>0.68080911560678847</v>
      </c>
      <c r="X159" s="20">
        <f>+'2015 Hourly Load - RC2016'!X159/'2015 Hourly Load - RC2016'!$C$7</f>
        <v>0.63136134948982092</v>
      </c>
      <c r="Y159" s="20">
        <f>+'2015 Hourly Load - RC2016'!Y159/'2015 Hourly Load - RC2016'!$C$7</f>
        <v>0.57013815731762674</v>
      </c>
      <c r="AA159" s="21">
        <f t="shared" si="2"/>
        <v>0.77650137102110239</v>
      </c>
    </row>
    <row r="160" spans="1:27" x14ac:dyDescent="0.2">
      <c r="A160" s="17">
        <f>IF('2015 Hourly Load - RC2016'!A160="","",+'2015 Hourly Load - RC2016'!A160)</f>
        <v>42154</v>
      </c>
      <c r="B160" s="20">
        <f>+'2015 Hourly Load - RC2016'!B160/'2015 Hourly Load - RC2016'!$C$7</f>
        <v>0.5091405480200536</v>
      </c>
      <c r="C160" s="20">
        <f>+'2015 Hourly Load - RC2016'!C160/'2015 Hourly Load - RC2016'!$C$7</f>
        <v>0.46515188746891911</v>
      </c>
      <c r="D160" s="20">
        <f>+'2015 Hourly Load - RC2016'!D160/'2015 Hourly Load - RC2016'!$C$7</f>
        <v>0.44349593150528371</v>
      </c>
      <c r="E160" s="20">
        <f>+'2015 Hourly Load - RC2016'!E160/'2015 Hourly Load - RC2016'!$C$7</f>
        <v>0.43005119217786003</v>
      </c>
      <c r="F160" s="20">
        <f>+'2015 Hourly Load - RC2016'!F160/'2015 Hourly Load - RC2016'!$C$7</f>
        <v>0.42756978055702677</v>
      </c>
      <c r="G160" s="20">
        <f>+'2015 Hourly Load - RC2016'!G160/'2015 Hourly Load - RC2016'!$C$7</f>
        <v>0.44710525749922292</v>
      </c>
      <c r="H160" s="20">
        <f>+'2015 Hourly Load - RC2016'!H160/'2015 Hourly Load - RC2016'!$C$7</f>
        <v>0.49014646997694833</v>
      </c>
      <c r="I160" s="20">
        <f>+'2015 Hourly Load - RC2016'!I160/'2015 Hourly Load - RC2016'!$C$7</f>
        <v>0.52416436746982564</v>
      </c>
      <c r="J160" s="20">
        <f>+'2015 Hourly Load - RC2016'!J160/'2015 Hourly Load - RC2016'!$C$7</f>
        <v>0.57117583854088416</v>
      </c>
      <c r="K160" s="20">
        <f>+'2015 Hourly Load - RC2016'!K160/'2015 Hourly Load - RC2016'!$C$7</f>
        <v>0.63848976832785098</v>
      </c>
      <c r="L160" s="20">
        <f>+'2015 Hourly Load - RC2016'!L160/'2015 Hourly Load - RC2016'!$C$7</f>
        <v>0.69754736490368174</v>
      </c>
      <c r="M160" s="20">
        <f>+'2015 Hourly Load - RC2016'!M160/'2015 Hourly Load - RC2016'!$C$7</f>
        <v>0.7453258177484523</v>
      </c>
      <c r="N160" s="20">
        <f>+'2015 Hourly Load - RC2016'!N160/'2015 Hourly Load - RC2016'!$C$7</f>
        <v>0.78263722521079926</v>
      </c>
      <c r="O160" s="20">
        <f>+'2015 Hourly Load - RC2016'!O160/'2015 Hourly Load - RC2016'!$C$7</f>
        <v>0.8113313668626162</v>
      </c>
      <c r="P160" s="20">
        <f>+'2015 Hourly Load - RC2016'!P160/'2015 Hourly Load - RC2016'!$C$7</f>
        <v>0.82815984930935782</v>
      </c>
      <c r="Q160" s="20">
        <f>+'2015 Hourly Load - RC2016'!Q160/'2015 Hourly Load - RC2016'!$C$7</f>
        <v>0.83894271071625137</v>
      </c>
      <c r="R160" s="20">
        <f>+'2015 Hourly Load - RC2016'!R160/'2015 Hourly Load - RC2016'!$C$7</f>
        <v>0.83591990019632723</v>
      </c>
      <c r="S160" s="20">
        <f>+'2015 Hourly Load - RC2016'!S160/'2015 Hourly Load - RC2016'!$C$7</f>
        <v>0.81313602985958566</v>
      </c>
      <c r="T160" s="20">
        <f>+'2015 Hourly Load - RC2016'!T160/'2015 Hourly Load - RC2016'!$C$7</f>
        <v>0.77221529640329967</v>
      </c>
      <c r="U160" s="20">
        <f>+'2015 Hourly Load - RC2016'!U160/'2015 Hourly Load - RC2016'!$C$7</f>
        <v>0.73842298178504351</v>
      </c>
      <c r="V160" s="20">
        <f>+'2015 Hourly Load - RC2016'!V160/'2015 Hourly Load - RC2016'!$C$7</f>
        <v>0.72831686900201364</v>
      </c>
      <c r="W160" s="20">
        <f>+'2015 Hourly Load - RC2016'!W160/'2015 Hourly Load - RC2016'!$C$7</f>
        <v>0.69808876380277263</v>
      </c>
      <c r="X160" s="20">
        <f>+'2015 Hourly Load - RC2016'!X160/'2015 Hourly Load - RC2016'!$C$7</f>
        <v>0.65089682643201707</v>
      </c>
      <c r="Y160" s="20">
        <f>+'2015 Hourly Load - RC2016'!Y160/'2015 Hourly Load - RC2016'!$C$7</f>
        <v>0.59959928074315572</v>
      </c>
      <c r="AA160" s="21">
        <f t="shared" si="2"/>
        <v>0.83894271071625137</v>
      </c>
    </row>
    <row r="161" spans="1:27" x14ac:dyDescent="0.2">
      <c r="A161" s="17">
        <f>IF('2015 Hourly Load - RC2016'!A161="","",+'2015 Hourly Load - RC2016'!A161)</f>
        <v>42155</v>
      </c>
      <c r="B161" s="20">
        <f>+'2015 Hourly Load - RC2016'!B161/'2015 Hourly Load - RC2016'!$C$7</f>
        <v>0.5485273179289154</v>
      </c>
      <c r="C161" s="20">
        <f>+'2015 Hourly Load - RC2016'!C161/'2015 Hourly Load - RC2016'!$C$7</f>
        <v>0.50458377395270526</v>
      </c>
      <c r="D161" s="20">
        <f>+'2015 Hourly Load - RC2016'!D161/'2015 Hourly Load - RC2016'!$C$7</f>
        <v>0.473949619579146</v>
      </c>
      <c r="E161" s="20">
        <f>+'2015 Hourly Load - RC2016'!E161/'2015 Hourly Load - RC2016'!$C$7</f>
        <v>0.45391786031278325</v>
      </c>
      <c r="F161" s="20">
        <f>+'2015 Hourly Load - RC2016'!F161/'2015 Hourly Load - RC2016'!$C$7</f>
        <v>0.44620292600073813</v>
      </c>
      <c r="G161" s="20">
        <f>+'2015 Hourly Load - RC2016'!G161/'2015 Hourly Load - RC2016'!$C$7</f>
        <v>0.44484942875301087</v>
      </c>
      <c r="H161" s="20">
        <f>+'2015 Hourly Load - RC2016'!H161/'2015 Hourly Load - RC2016'!$C$7</f>
        <v>0.45391786031278325</v>
      </c>
      <c r="I161" s="20">
        <f>+'2015 Hourly Load - RC2016'!I161/'2015 Hourly Load - RC2016'!$C$7</f>
        <v>0.48310828428876684</v>
      </c>
      <c r="J161" s="20">
        <f>+'2015 Hourly Load - RC2016'!J161/'2015 Hourly Load - RC2016'!$C$7</f>
        <v>0.55520457101770304</v>
      </c>
      <c r="K161" s="20">
        <f>+'2015 Hourly Load - RC2016'!K161/'2015 Hourly Load - RC2016'!$C$7</f>
        <v>0.63479020918406326</v>
      </c>
      <c r="L161" s="20">
        <f>+'2015 Hourly Load - RC2016'!L161/'2015 Hourly Load - RC2016'!$C$7</f>
        <v>0.70445020086709054</v>
      </c>
      <c r="M161" s="20">
        <f>+'2015 Hourly Load - RC2016'!M161/'2015 Hourly Load - RC2016'!$C$7</f>
        <v>0.75782310900246697</v>
      </c>
      <c r="N161" s="20">
        <f>+'2015 Hourly Load - RC2016'!N161/'2015 Hourly Load - RC2016'!$C$7</f>
        <v>0.79193123964519285</v>
      </c>
      <c r="O161" s="20">
        <f>+'2015 Hourly Load - RC2016'!O161/'2015 Hourly Load - RC2016'!$C$7</f>
        <v>0.81363231218375232</v>
      </c>
      <c r="P161" s="20">
        <f>+'2015 Hourly Load - RC2016'!P161/'2015 Hourly Load - RC2016'!$C$7</f>
        <v>0.81724163817769169</v>
      </c>
      <c r="Q161" s="20">
        <f>+'2015 Hourly Load - RC2016'!Q161/'2015 Hourly Load - RC2016'!$C$7</f>
        <v>0.81394812820822204</v>
      </c>
      <c r="R161" s="20">
        <f>+'2015 Hourly Load - RC2016'!R161/'2015 Hourly Load - RC2016'!$C$7</f>
        <v>0.80190200270344991</v>
      </c>
      <c r="S161" s="20">
        <f>+'2015 Hourly Load - RC2016'!S161/'2015 Hourly Load - RC2016'!$C$7</f>
        <v>0.7755088063727692</v>
      </c>
      <c r="T161" s="20">
        <f>+'2015 Hourly Load - RC2016'!T161/'2015 Hourly Load - RC2016'!$C$7</f>
        <v>0.74487465199920988</v>
      </c>
      <c r="U161" s="20">
        <f>+'2015 Hourly Load - RC2016'!U161/'2015 Hourly Load - RC2016'!$C$7</f>
        <v>0.7124358346286811</v>
      </c>
      <c r="V161" s="20">
        <f>+'2015 Hourly Load - RC2016'!V161/'2015 Hourly Load - RC2016'!$C$7</f>
        <v>0.70805952686102969</v>
      </c>
      <c r="W161" s="20">
        <f>+'2015 Hourly Load - RC2016'!W161/'2015 Hourly Load - RC2016'!$C$7</f>
        <v>0.68617798802277319</v>
      </c>
      <c r="X161" s="20">
        <f>+'2015 Hourly Load - RC2016'!X161/'2015 Hourly Load - RC2016'!$C$7</f>
        <v>0.64652051866436577</v>
      </c>
      <c r="Y161" s="20">
        <f>+'2015 Hourly Load - RC2016'!Y161/'2015 Hourly Load - RC2016'!$C$7</f>
        <v>0.59513273982565584</v>
      </c>
      <c r="AA161" s="21">
        <f t="shared" si="2"/>
        <v>0.81724163817769169</v>
      </c>
    </row>
    <row r="162" spans="1:27" x14ac:dyDescent="0.2">
      <c r="A162" s="17">
        <f>IF('2015 Hourly Load - RC2016'!A162="","",+'2015 Hourly Load - RC2016'!A162)</f>
        <v>42156</v>
      </c>
      <c r="B162" s="20">
        <f>+'2015 Hourly Load - RC2016'!B162/'2015 Hourly Load - RC2016'!$C$7</f>
        <v>0.54821150190444579</v>
      </c>
      <c r="C162" s="20">
        <f>+'2015 Hourly Load - RC2016'!C162/'2015 Hourly Load - RC2016'!$C$7</f>
        <v>0.50602750435028088</v>
      </c>
      <c r="D162" s="20">
        <f>+'2015 Hourly Load - RC2016'!D162/'2015 Hourly Load - RC2016'!$C$7</f>
        <v>0.47832592734679735</v>
      </c>
      <c r="E162" s="20">
        <f>+'2015 Hourly Load - RC2016'!E162/'2015 Hourly Load - RC2016'!$C$7</f>
        <v>0.45888068355444972</v>
      </c>
      <c r="F162" s="20">
        <f>+'2015 Hourly Load - RC2016'!F162/'2015 Hourly Load - RC2016'!$C$7</f>
        <v>0.44823317187232897</v>
      </c>
      <c r="G162" s="20">
        <f>+'2015 Hourly Load - RC2016'!G162/'2015 Hourly Load - RC2016'!$C$7</f>
        <v>0.44769177297323809</v>
      </c>
      <c r="H162" s="20">
        <f>+'2015 Hourly Load - RC2016'!H162/'2015 Hourly Load - RC2016'!$C$7</f>
        <v>0.45184249786626812</v>
      </c>
      <c r="I162" s="20">
        <f>+'2015 Hourly Load - RC2016'!I162/'2015 Hourly Load - RC2016'!$C$7</f>
        <v>0.47255100575649456</v>
      </c>
      <c r="J162" s="20">
        <f>+'2015 Hourly Load - RC2016'!J162/'2015 Hourly Load - RC2016'!$C$7</f>
        <v>0.53395466422838578</v>
      </c>
      <c r="K162" s="20">
        <f>+'2015 Hourly Load - RC2016'!K162/'2015 Hourly Load - RC2016'!$C$7</f>
        <v>0.60821654655368562</v>
      </c>
      <c r="L162" s="20">
        <f>+'2015 Hourly Load - RC2016'!L162/'2015 Hourly Load - RC2016'!$C$7</f>
        <v>0.67516954374125837</v>
      </c>
      <c r="M162" s="20">
        <f>+'2015 Hourly Load - RC2016'!M162/'2015 Hourly Load - RC2016'!$C$7</f>
        <v>0.72488800930777142</v>
      </c>
      <c r="N162" s="20">
        <f>+'2015 Hourly Load - RC2016'!N162/'2015 Hourly Load - RC2016'!$C$7</f>
        <v>0.76553804331451203</v>
      </c>
      <c r="O162" s="20">
        <f>+'2015 Hourly Load - RC2016'!O162/'2015 Hourly Load - RC2016'!$C$7</f>
        <v>0.79323962031799566</v>
      </c>
      <c r="P162" s="20">
        <f>+'2015 Hourly Load - RC2016'!P162/'2015 Hourly Load - RC2016'!$C$7</f>
        <v>0.80740622484420721</v>
      </c>
      <c r="Q162" s="20">
        <f>+'2015 Hourly Load - RC2016'!Q162/'2015 Hourly Load - RC2016'!$C$7</f>
        <v>0.80388713200011652</v>
      </c>
      <c r="R162" s="20">
        <f>+'2015 Hourly Load - RC2016'!R162/'2015 Hourly Load - RC2016'!$C$7</f>
        <v>0.78678795010382929</v>
      </c>
      <c r="S162" s="20">
        <f>+'2015 Hourly Load - RC2016'!S162/'2015 Hourly Load - RC2016'!$C$7</f>
        <v>0.75723659352845174</v>
      </c>
      <c r="T162" s="20">
        <f>+'2015 Hourly Load - RC2016'!T162/'2015 Hourly Load - RC2016'!$C$7</f>
        <v>0.7243014938337563</v>
      </c>
      <c r="U162" s="20">
        <f>+'2015 Hourly Load - RC2016'!U162/'2015 Hourly Load - RC2016'!$C$7</f>
        <v>0.70165297322178755</v>
      </c>
      <c r="V162" s="20">
        <f>+'2015 Hourly Load - RC2016'!V162/'2015 Hourly Load - RC2016'!$C$7</f>
        <v>0.70120180747254512</v>
      </c>
      <c r="W162" s="20">
        <f>+'2015 Hourly Load - RC2016'!W162/'2015 Hourly Load - RC2016'!$C$7</f>
        <v>0.6855012393989095</v>
      </c>
      <c r="X162" s="20">
        <f>+'2015 Hourly Load - RC2016'!X162/'2015 Hourly Load - RC2016'!$C$7</f>
        <v>0.64236979377133563</v>
      </c>
      <c r="Y162" s="20">
        <f>+'2015 Hourly Load - RC2016'!Y162/'2015 Hourly Load - RC2016'!$C$7</f>
        <v>0.58493639389277752</v>
      </c>
      <c r="AA162" s="21">
        <f t="shared" si="2"/>
        <v>0.80740622484420721</v>
      </c>
    </row>
    <row r="163" spans="1:27" x14ac:dyDescent="0.2">
      <c r="A163" s="17">
        <f>IF('2015 Hourly Load - RC2016'!A163="","",+'2015 Hourly Load - RC2016'!A163)</f>
        <v>42157</v>
      </c>
      <c r="B163" s="20">
        <f>+'2015 Hourly Load - RC2016'!B163/'2015 Hourly Load - RC2016'!$C$7</f>
        <v>0.53282674985527978</v>
      </c>
      <c r="C163" s="20">
        <f>+'2015 Hourly Load - RC2016'!C163/'2015 Hourly Load - RC2016'!$C$7</f>
        <v>0.49664325676603899</v>
      </c>
      <c r="D163" s="20">
        <f>+'2015 Hourly Load - RC2016'!D163/'2015 Hourly Load - RC2016'!$C$7</f>
        <v>0.47575428257611563</v>
      </c>
      <c r="E163" s="20">
        <f>+'2015 Hourly Load - RC2016'!E163/'2015 Hourly Load - RC2016'!$C$7</f>
        <v>0.46406908967073734</v>
      </c>
      <c r="F163" s="20">
        <f>+'2015 Hourly Load - RC2016'!F163/'2015 Hourly Load - RC2016'!$C$7</f>
        <v>0.46551282006831307</v>
      </c>
      <c r="G163" s="20">
        <f>+'2015 Hourly Load - RC2016'!G163/'2015 Hourly Load - RC2016'!$C$7</f>
        <v>0.4907329854509635</v>
      </c>
      <c r="H163" s="20">
        <f>+'2015 Hourly Load - RC2016'!H163/'2015 Hourly Load - RC2016'!$C$7</f>
        <v>0.53544351120088574</v>
      </c>
      <c r="I163" s="20">
        <f>+'2015 Hourly Load - RC2016'!I163/'2015 Hourly Load - RC2016'!$C$7</f>
        <v>0.56526556722580867</v>
      </c>
      <c r="J163" s="20">
        <f>+'2015 Hourly Load - RC2016'!J163/'2015 Hourly Load - RC2016'!$C$7</f>
        <v>0.59278667792959538</v>
      </c>
      <c r="K163" s="20">
        <f>+'2015 Hourly Load - RC2016'!K163/'2015 Hourly Load - RC2016'!$C$7</f>
        <v>0.62450363010133636</v>
      </c>
      <c r="L163" s="20">
        <f>+'2015 Hourly Load - RC2016'!L163/'2015 Hourly Load - RC2016'!$C$7</f>
        <v>0.6547317353005776</v>
      </c>
      <c r="M163" s="20">
        <f>+'2015 Hourly Load - RC2016'!M163/'2015 Hourly Load - RC2016'!$C$7</f>
        <v>0.67178580062194049</v>
      </c>
      <c r="N163" s="20">
        <f>+'2015 Hourly Load - RC2016'!N163/'2015 Hourly Load - RC2016'!$C$7</f>
        <v>0.68843381676898519</v>
      </c>
      <c r="O163" s="20">
        <f>+'2015 Hourly Load - RC2016'!O163/'2015 Hourly Load - RC2016'!$C$7</f>
        <v>0.69953249420034835</v>
      </c>
      <c r="P163" s="20">
        <f>+'2015 Hourly Load - RC2016'!P163/'2015 Hourly Load - RC2016'!$C$7</f>
        <v>0.70697672906284803</v>
      </c>
      <c r="Q163" s="20">
        <f>+'2015 Hourly Load - RC2016'!Q163/'2015 Hourly Load - RC2016'!$C$7</f>
        <v>0.70661579646345396</v>
      </c>
      <c r="R163" s="20">
        <f>+'2015 Hourly Load - RC2016'!R163/'2015 Hourly Load - RC2016'!$C$7</f>
        <v>0.70490136661633285</v>
      </c>
      <c r="S163" s="20">
        <f>+'2015 Hourly Load - RC2016'!S163/'2015 Hourly Load - RC2016'!$C$7</f>
        <v>0.69637433395565151</v>
      </c>
      <c r="T163" s="20">
        <f>+'2015 Hourly Load - RC2016'!T163/'2015 Hourly Load - RC2016'!$C$7</f>
        <v>0.6876217184203488</v>
      </c>
      <c r="U163" s="20">
        <f>+'2015 Hourly Load - RC2016'!U163/'2015 Hourly Load - RC2016'!$C$7</f>
        <v>0.67796677138656136</v>
      </c>
      <c r="V163" s="20">
        <f>+'2015 Hourly Load - RC2016'!V163/'2015 Hourly Load - RC2016'!$C$7</f>
        <v>0.68103469848140974</v>
      </c>
      <c r="W163" s="20">
        <f>+'2015 Hourly Load - RC2016'!W163/'2015 Hourly Load - RC2016'!$C$7</f>
        <v>0.66199550386338024</v>
      </c>
      <c r="X163" s="20">
        <f>+'2015 Hourly Load - RC2016'!X163/'2015 Hourly Load - RC2016'!$C$7</f>
        <v>0.61272820404610961</v>
      </c>
      <c r="Y163" s="20">
        <f>+'2015 Hourly Load - RC2016'!Y163/'2015 Hourly Load - RC2016'!$C$7</f>
        <v>0.55416688979444551</v>
      </c>
      <c r="AA163" s="21">
        <f t="shared" si="2"/>
        <v>0.70697672906284803</v>
      </c>
    </row>
    <row r="164" spans="1:27" x14ac:dyDescent="0.2">
      <c r="A164" s="17">
        <f>IF('2015 Hourly Load - RC2016'!A164="","",+'2015 Hourly Load - RC2016'!A164)</f>
        <v>42158</v>
      </c>
      <c r="B164" s="20">
        <f>+'2015 Hourly Load - RC2016'!B164/'2015 Hourly Load - RC2016'!$C$7</f>
        <v>0.50038793248475089</v>
      </c>
      <c r="C164" s="20">
        <f>+'2015 Hourly Load - RC2016'!C164/'2015 Hourly Load - RC2016'!$C$7</f>
        <v>0.46384350679611613</v>
      </c>
      <c r="D164" s="20">
        <f>+'2015 Hourly Load - RC2016'!D164/'2015 Hourly Load - RC2016'!$C$7</f>
        <v>0.44119498618414738</v>
      </c>
      <c r="E164" s="20">
        <f>+'2015 Hourly Load - RC2016'!E164/'2015 Hourly Load - RC2016'!$C$7</f>
        <v>0.42756978055702677</v>
      </c>
      <c r="F164" s="20">
        <f>+'2015 Hourly Load - RC2016'!F164/'2015 Hourly Load - RC2016'!$C$7</f>
        <v>0.4267576822083905</v>
      </c>
      <c r="G164" s="20">
        <f>+'2015 Hourly Load - RC2016'!G164/'2015 Hourly Load - RC2016'!$C$7</f>
        <v>0.44985736856960157</v>
      </c>
      <c r="H164" s="20">
        <f>+'2015 Hourly Load - RC2016'!H164/'2015 Hourly Load - RC2016'!$C$7</f>
        <v>0.49614697444187233</v>
      </c>
      <c r="I164" s="20">
        <f>+'2015 Hourly Load - RC2016'!I164/'2015 Hourly Load - RC2016'!$C$7</f>
        <v>0.52542763156770433</v>
      </c>
      <c r="J164" s="20">
        <f>+'2015 Hourly Load - RC2016'!J164/'2015 Hourly Load - RC2016'!$C$7</f>
        <v>0.55326455829596066</v>
      </c>
      <c r="K164" s="20">
        <f>+'2015 Hourly Load - RC2016'!K164/'2015 Hourly Load - RC2016'!$C$7</f>
        <v>0.59247086190512566</v>
      </c>
      <c r="L164" s="20">
        <f>+'2015 Hourly Load - RC2016'!L164/'2015 Hourly Load - RC2016'!$C$7</f>
        <v>0.63158693236444219</v>
      </c>
      <c r="M164" s="20">
        <f>+'2015 Hourly Load - RC2016'!M164/'2015 Hourly Load - RC2016'!$C$7</f>
        <v>0.66452203205913773</v>
      </c>
      <c r="N164" s="20">
        <f>+'2015 Hourly Load - RC2016'!N164/'2015 Hourly Load - RC2016'!$C$7</f>
        <v>0.68834358361913661</v>
      </c>
      <c r="O164" s="20">
        <f>+'2015 Hourly Load - RC2016'!O164/'2015 Hourly Load - RC2016'!$C$7</f>
        <v>0.7055329986652723</v>
      </c>
      <c r="P164" s="20">
        <f>+'2015 Hourly Load - RC2016'!P164/'2015 Hourly Load - RC2016'!$C$7</f>
        <v>0.71270653407822648</v>
      </c>
      <c r="Q164" s="20">
        <f>+'2015 Hourly Load - RC2016'!Q164/'2015 Hourly Load - RC2016'!$C$7</f>
        <v>0.71505259597428694</v>
      </c>
      <c r="R164" s="20">
        <f>+'2015 Hourly Load - RC2016'!R164/'2015 Hourly Load - RC2016'!$C$7</f>
        <v>0.70629998043898434</v>
      </c>
      <c r="S164" s="20">
        <f>+'2015 Hourly Load - RC2016'!S164/'2015 Hourly Load - RC2016'!$C$7</f>
        <v>0.69682549970489394</v>
      </c>
      <c r="T164" s="20">
        <f>+'2015 Hourly Load - RC2016'!T164/'2015 Hourly Load - RC2016'!$C$7</f>
        <v>0.68058353273216732</v>
      </c>
      <c r="U164" s="20">
        <f>+'2015 Hourly Load - RC2016'!U164/'2015 Hourly Load - RC2016'!$C$7</f>
        <v>0.66641692820595577</v>
      </c>
      <c r="V164" s="20">
        <f>+'2015 Hourly Load - RC2016'!V164/'2015 Hourly Load - RC2016'!$C$7</f>
        <v>0.67106393542315257</v>
      </c>
      <c r="W164" s="20">
        <f>+'2015 Hourly Load - RC2016'!W164/'2015 Hourly Load - RC2016'!$C$7</f>
        <v>0.64652051866436577</v>
      </c>
      <c r="X164" s="20">
        <f>+'2015 Hourly Load - RC2016'!X164/'2015 Hourly Load - RC2016'!$C$7</f>
        <v>0.59847136637004961</v>
      </c>
      <c r="Y164" s="20">
        <f>+'2015 Hourly Load - RC2016'!Y164/'2015 Hourly Load - RC2016'!$C$7</f>
        <v>0.53760910679724927</v>
      </c>
      <c r="AA164" s="21">
        <f t="shared" si="2"/>
        <v>0.71505259597428694</v>
      </c>
    </row>
    <row r="165" spans="1:27" x14ac:dyDescent="0.2">
      <c r="A165" s="17">
        <f>IF('2015 Hourly Load - RC2016'!A165="","",+'2015 Hourly Load - RC2016'!A165)</f>
        <v>42159</v>
      </c>
      <c r="B165" s="20">
        <f>+'2015 Hourly Load - RC2016'!B165/'2015 Hourly Load - RC2016'!$C$7</f>
        <v>0.4818450201908881</v>
      </c>
      <c r="C165" s="20">
        <f>+'2015 Hourly Load - RC2016'!C165/'2015 Hourly Load - RC2016'!$C$7</f>
        <v>0.44435314642884427</v>
      </c>
      <c r="D165" s="20">
        <f>+'2015 Hourly Load - RC2016'!D165/'2015 Hourly Load - RC2016'!$C$7</f>
        <v>0.42084741089331495</v>
      </c>
      <c r="E165" s="20">
        <f>+'2015 Hourly Load - RC2016'!E165/'2015 Hourly Load - RC2016'!$C$7</f>
        <v>0.40857570251392161</v>
      </c>
      <c r="F165" s="20">
        <f>+'2015 Hourly Load - RC2016'!F165/'2015 Hourly Load - RC2016'!$C$7</f>
        <v>0.40839523621422463</v>
      </c>
      <c r="G165" s="20">
        <f>+'2015 Hourly Load - RC2016'!G165/'2015 Hourly Load - RC2016'!$C$7</f>
        <v>0.43090840710142064</v>
      </c>
      <c r="H165" s="20">
        <f>+'2015 Hourly Load - RC2016'!H165/'2015 Hourly Load - RC2016'!$C$7</f>
        <v>0.47579939915103986</v>
      </c>
      <c r="I165" s="20">
        <f>+'2015 Hourly Load - RC2016'!I165/'2015 Hourly Load - RC2016'!$C$7</f>
        <v>0.48247665223982744</v>
      </c>
      <c r="J165" s="20">
        <f>+'2015 Hourly Load - RC2016'!J165/'2015 Hourly Load - RC2016'!$C$7</f>
        <v>0.54130866594103699</v>
      </c>
      <c r="K165" s="20">
        <f>+'2015 Hourly Load - RC2016'!K165/'2015 Hourly Load - RC2016'!$C$7</f>
        <v>0.59432064147701946</v>
      </c>
      <c r="L165" s="20">
        <f>+'2015 Hourly Load - RC2016'!L165/'2015 Hourly Load - RC2016'!$C$7</f>
        <v>0.6379483694287601</v>
      </c>
      <c r="M165" s="20">
        <f>+'2015 Hourly Load - RC2016'!M165/'2015 Hourly Load - RC2016'!$C$7</f>
        <v>0.6721016166464101</v>
      </c>
      <c r="N165" s="20">
        <f>+'2015 Hourly Load - RC2016'!N165/'2015 Hourly Load - RC2016'!$C$7</f>
        <v>0.69538176930731821</v>
      </c>
      <c r="O165" s="20">
        <f>+'2015 Hourly Load - RC2016'!O165/'2015 Hourly Load - RC2016'!$C$7</f>
        <v>0.72308334631080173</v>
      </c>
      <c r="P165" s="20">
        <f>+'2015 Hourly Load - RC2016'!P165/'2015 Hourly Load - RC2016'!$C$7</f>
        <v>0.74293463927746772</v>
      </c>
      <c r="Q165" s="20">
        <f>+'2015 Hourly Load - RC2016'!Q165/'2015 Hourly Load - RC2016'!$C$7</f>
        <v>0.75628914545504289</v>
      </c>
      <c r="R165" s="20">
        <f>+'2015 Hourly Load - RC2016'!R165/'2015 Hourly Load - RC2016'!$C$7</f>
        <v>0.76644037481299687</v>
      </c>
      <c r="S165" s="20">
        <f>+'2015 Hourly Load - RC2016'!S165/'2015 Hourly Load - RC2016'!$C$7</f>
        <v>0.76847062068458771</v>
      </c>
      <c r="T165" s="20">
        <f>+'2015 Hourly Load - RC2016'!T165/'2015 Hourly Load - RC2016'!$C$7</f>
        <v>0.75534169738163381</v>
      </c>
      <c r="U165" s="20">
        <f>+'2015 Hourly Load - RC2016'!U165/'2015 Hourly Load - RC2016'!$C$7</f>
        <v>0.72466242643315026</v>
      </c>
      <c r="V165" s="20">
        <f>+'2015 Hourly Load - RC2016'!V165/'2015 Hourly Load - RC2016'!$C$7</f>
        <v>0.70941302410875695</v>
      </c>
      <c r="W165" s="20">
        <f>+'2015 Hourly Load - RC2016'!W165/'2015 Hourly Load - RC2016'!$C$7</f>
        <v>0.68360634325209135</v>
      </c>
      <c r="X165" s="20">
        <f>+'2015 Hourly Load - RC2016'!X165/'2015 Hourly Load - RC2016'!$C$7</f>
        <v>0.63257949701277549</v>
      </c>
      <c r="Y165" s="20">
        <f>+'2015 Hourly Load - RC2016'!Y165/'2015 Hourly Load - RC2016'!$C$7</f>
        <v>0.56693488049800556</v>
      </c>
      <c r="AA165" s="21">
        <f t="shared" si="2"/>
        <v>0.76847062068458771</v>
      </c>
    </row>
    <row r="166" spans="1:27" x14ac:dyDescent="0.2">
      <c r="A166" s="17">
        <f>IF('2015 Hourly Load - RC2016'!A166="","",+'2015 Hourly Load - RC2016'!A166)</f>
        <v>42160</v>
      </c>
      <c r="B166" s="20">
        <f>+'2015 Hourly Load - RC2016'!B166/'2015 Hourly Load - RC2016'!$C$7</f>
        <v>0.50738100159800814</v>
      </c>
      <c r="C166" s="20">
        <f>+'2015 Hourly Load - RC2016'!C166/'2015 Hourly Load - RC2016'!$C$7</f>
        <v>0.46713701676558567</v>
      </c>
      <c r="D166" s="20">
        <f>+'2015 Hourly Load - RC2016'!D166/'2015 Hourly Load - RC2016'!$C$7</f>
        <v>0.43979637236149599</v>
      </c>
      <c r="E166" s="20">
        <f>+'2015 Hourly Load - RC2016'!E166/'2015 Hourly Load - RC2016'!$C$7</f>
        <v>0.4228776567649058</v>
      </c>
      <c r="F166" s="20">
        <f>+'2015 Hourly Load - RC2016'!F166/'2015 Hourly Load - RC2016'!$C$7</f>
        <v>0.4174636677739969</v>
      </c>
      <c r="G166" s="20">
        <f>+'2015 Hourly Load - RC2016'!G166/'2015 Hourly Load - RC2016'!$C$7</f>
        <v>0.4361419297926325</v>
      </c>
      <c r="H166" s="20">
        <f>+'2015 Hourly Load - RC2016'!H166/'2015 Hourly Load - RC2016'!$C$7</f>
        <v>0.47530311682687321</v>
      </c>
      <c r="I166" s="20">
        <f>+'2015 Hourly Load - RC2016'!I166/'2015 Hourly Load - RC2016'!$C$7</f>
        <v>0.51631408343300778</v>
      </c>
      <c r="J166" s="20">
        <f>+'2015 Hourly Load - RC2016'!J166/'2015 Hourly Load - RC2016'!$C$7</f>
        <v>0.57185258716474785</v>
      </c>
      <c r="K166" s="20">
        <f>+'2015 Hourly Load - RC2016'!K166/'2015 Hourly Load - RC2016'!$C$7</f>
        <v>0.63230879756323</v>
      </c>
      <c r="L166" s="20">
        <f>+'2015 Hourly Load - RC2016'!L166/'2015 Hourly Load - RC2016'!$C$7</f>
        <v>0.69380268918496979</v>
      </c>
      <c r="M166" s="20">
        <f>+'2015 Hourly Load - RC2016'!M166/'2015 Hourly Load - RC2016'!$C$7</f>
        <v>0.74794257909405837</v>
      </c>
      <c r="N166" s="20">
        <f>+'2015 Hourly Load - RC2016'!N166/'2015 Hourly Load - RC2016'!$C$7</f>
        <v>0.78908889542496563</v>
      </c>
      <c r="O166" s="20">
        <f>+'2015 Hourly Load - RC2016'!O166/'2015 Hourly Load - RC2016'!$C$7</f>
        <v>0.82667100233685797</v>
      </c>
      <c r="P166" s="20">
        <f>+'2015 Hourly Load - RC2016'!P166/'2015 Hourly Load - RC2016'!$C$7</f>
        <v>0.85243256661859923</v>
      </c>
      <c r="Q166" s="20">
        <f>+'2015 Hourly Load - RC2016'!Q166/'2015 Hourly Load - RC2016'!$C$7</f>
        <v>0.87084012918768927</v>
      </c>
      <c r="R166" s="20">
        <f>+'2015 Hourly Load - RC2016'!R166/'2015 Hourly Load - RC2016'!$C$7</f>
        <v>0.87850994692481021</v>
      </c>
      <c r="S166" s="20">
        <f>+'2015 Hourly Load - RC2016'!S166/'2015 Hourly Load - RC2016'!$C$7</f>
        <v>0.87512620380549222</v>
      </c>
      <c r="T166" s="20">
        <f>+'2015 Hourly Load - RC2016'!T166/'2015 Hourly Load - RC2016'!$C$7</f>
        <v>0.85356048099170523</v>
      </c>
      <c r="U166" s="20">
        <f>+'2015 Hourly Load - RC2016'!U166/'2015 Hourly Load - RC2016'!$C$7</f>
        <v>0.80939135414087382</v>
      </c>
      <c r="V166" s="20">
        <f>+'2015 Hourly Load - RC2016'!V166/'2015 Hourly Load - RC2016'!$C$7</f>
        <v>0.78435165505792026</v>
      </c>
      <c r="W166" s="20">
        <f>+'2015 Hourly Load - RC2016'!W166/'2015 Hourly Load - RC2016'!$C$7</f>
        <v>0.74455883597474026</v>
      </c>
      <c r="X166" s="20">
        <f>+'2015 Hourly Load - RC2016'!X166/'2015 Hourly Load - RC2016'!$C$7</f>
        <v>0.68135051450587936</v>
      </c>
      <c r="Y166" s="20">
        <f>+'2015 Hourly Load - RC2016'!Y166/'2015 Hourly Load - RC2016'!$C$7</f>
        <v>0.60632165040686747</v>
      </c>
      <c r="AA166" s="21">
        <f t="shared" si="2"/>
        <v>0.87850994692481021</v>
      </c>
    </row>
    <row r="167" spans="1:27" x14ac:dyDescent="0.2">
      <c r="A167" s="17">
        <f>IF('2015 Hourly Load - RC2016'!A167="","",+'2015 Hourly Load - RC2016'!A167)</f>
        <v>42161</v>
      </c>
      <c r="B167" s="20">
        <f>+'2015 Hourly Load - RC2016'!B167/'2015 Hourly Load - RC2016'!$C$7</f>
        <v>0.5455496239839156</v>
      </c>
      <c r="C167" s="20">
        <f>+'2015 Hourly Load - RC2016'!C167/'2015 Hourly Load - RC2016'!$C$7</f>
        <v>0.49795163743884191</v>
      </c>
      <c r="D167" s="20">
        <f>+'2015 Hourly Load - RC2016'!D167/'2015 Hourly Load - RC2016'!$C$7</f>
        <v>0.46546770349338884</v>
      </c>
      <c r="E167" s="20">
        <f>+'2015 Hourly Load - RC2016'!E167/'2015 Hourly Load - RC2016'!$C$7</f>
        <v>0.44484942875301087</v>
      </c>
      <c r="F167" s="20">
        <f>+'2015 Hourly Load - RC2016'!F167/'2015 Hourly Load - RC2016'!$C$7</f>
        <v>0.43523959829414766</v>
      </c>
      <c r="G167" s="20">
        <f>+'2015 Hourly Load - RC2016'!G167/'2015 Hourly Load - RC2016'!$C$7</f>
        <v>0.44981225199467734</v>
      </c>
      <c r="H167" s="20">
        <f>+'2015 Hourly Load - RC2016'!H167/'2015 Hourly Load - RC2016'!$C$7</f>
        <v>0.48098780526732748</v>
      </c>
      <c r="I167" s="20">
        <f>+'2015 Hourly Load - RC2016'!I167/'2015 Hourly Load - RC2016'!$C$7</f>
        <v>0.5224048210477803</v>
      </c>
      <c r="J167" s="20">
        <f>+'2015 Hourly Load - RC2016'!J167/'2015 Hourly Load - RC2016'!$C$7</f>
        <v>0.58755315523838347</v>
      </c>
      <c r="K167" s="20">
        <f>+'2015 Hourly Load - RC2016'!K167/'2015 Hourly Load - RC2016'!$C$7</f>
        <v>0.65816059499481971</v>
      </c>
      <c r="L167" s="20">
        <f>+'2015 Hourly Load - RC2016'!L167/'2015 Hourly Load - RC2016'!$C$7</f>
        <v>0.7299410656992863</v>
      </c>
      <c r="M167" s="20">
        <f>+'2015 Hourly Load - RC2016'!M167/'2015 Hourly Load - RC2016'!$C$7</f>
        <v>0.79486381701526843</v>
      </c>
      <c r="N167" s="20">
        <f>+'2015 Hourly Load - RC2016'!N167/'2015 Hourly Load - RC2016'!$C$7</f>
        <v>0.84638694557875105</v>
      </c>
      <c r="O167" s="20">
        <f>+'2015 Hourly Load - RC2016'!O167/'2015 Hourly Load - RC2016'!$C$7</f>
        <v>0.88496161713897659</v>
      </c>
      <c r="P167" s="20">
        <f>+'2015 Hourly Load - RC2016'!P167/'2015 Hourly Load - RC2016'!$C$7</f>
        <v>0.91180597921889961</v>
      </c>
      <c r="Q167" s="20">
        <f>+'2015 Hourly Load - RC2016'!Q167/'2015 Hourly Load - RC2016'!$C$7</f>
        <v>0.92669444894389896</v>
      </c>
      <c r="R167" s="20">
        <f>+'2015 Hourly Load - RC2016'!R167/'2015 Hourly Load - RC2016'!$C$7</f>
        <v>0.93156703903571703</v>
      </c>
      <c r="S167" s="20">
        <f>+'2015 Hourly Load - RC2016'!S167/'2015 Hourly Load - RC2016'!$C$7</f>
        <v>0.92263395720071739</v>
      </c>
      <c r="T167" s="20">
        <f>+'2015 Hourly Load - RC2016'!T167/'2015 Hourly Load - RC2016'!$C$7</f>
        <v>0.89371423267427919</v>
      </c>
      <c r="U167" s="20">
        <f>+'2015 Hourly Load - RC2016'!U167/'2015 Hourly Load - RC2016'!$C$7</f>
        <v>0.84724416050231144</v>
      </c>
      <c r="V167" s="20">
        <f>+'2015 Hourly Load - RC2016'!V167/'2015 Hourly Load - RC2016'!$C$7</f>
        <v>0.81651977297890377</v>
      </c>
      <c r="W167" s="20">
        <f>+'2015 Hourly Load - RC2016'!W167/'2015 Hourly Load - RC2016'!$C$7</f>
        <v>0.78182512686216288</v>
      </c>
      <c r="X167" s="20">
        <f>+'2015 Hourly Load - RC2016'!X167/'2015 Hourly Load - RC2016'!$C$7</f>
        <v>0.723308929185423</v>
      </c>
      <c r="Y167" s="20">
        <f>+'2015 Hourly Load - RC2016'!Y167/'2015 Hourly Load - RC2016'!$C$7</f>
        <v>0.6622210867380014</v>
      </c>
      <c r="AA167" s="21">
        <f t="shared" si="2"/>
        <v>0.93156703903571703</v>
      </c>
    </row>
    <row r="168" spans="1:27" x14ac:dyDescent="0.2">
      <c r="A168" s="17">
        <f>IF('2015 Hourly Load - RC2016'!A168="","",+'2015 Hourly Load - RC2016'!A168)</f>
        <v>42162</v>
      </c>
      <c r="B168" s="20">
        <f>+'2015 Hourly Load - RC2016'!B168/'2015 Hourly Load - RC2016'!$C$7</f>
        <v>0.60185510948936771</v>
      </c>
      <c r="C168" s="20">
        <f>+'2015 Hourly Load - RC2016'!C168/'2015 Hourly Load - RC2016'!$C$7</f>
        <v>0.55439247266906677</v>
      </c>
      <c r="D168" s="20">
        <f>+'2015 Hourly Load - RC2016'!D168/'2015 Hourly Load - RC2016'!$C$7</f>
        <v>0.52019410887649253</v>
      </c>
      <c r="E168" s="20">
        <f>+'2015 Hourly Load - RC2016'!E168/'2015 Hourly Load - RC2016'!$C$7</f>
        <v>0.49853815291285702</v>
      </c>
      <c r="F168" s="20">
        <f>+'2015 Hourly Load - RC2016'!F168/'2015 Hourly Load - RC2016'!$C$7</f>
        <v>0.48355945003800926</v>
      </c>
      <c r="G168" s="20">
        <f>+'2015 Hourly Load - RC2016'!G168/'2015 Hourly Load - RC2016'!$C$7</f>
        <v>0.47828081077187307</v>
      </c>
      <c r="H168" s="20">
        <f>+'2015 Hourly Load - RC2016'!H168/'2015 Hourly Load - RC2016'!$C$7</f>
        <v>0.48270223511444865</v>
      </c>
      <c r="I168" s="20">
        <f>+'2015 Hourly Load - RC2016'!I168/'2015 Hourly Load - RC2016'!$C$7</f>
        <v>0.51220847511490186</v>
      </c>
      <c r="J168" s="20">
        <f>+'2015 Hourly Load - RC2016'!J168/'2015 Hourly Load - RC2016'!$C$7</f>
        <v>0.58669594031482297</v>
      </c>
      <c r="K168" s="20">
        <f>+'2015 Hourly Load - RC2016'!K168/'2015 Hourly Load - RC2016'!$C$7</f>
        <v>0.66519878068300131</v>
      </c>
      <c r="L168" s="20">
        <f>+'2015 Hourly Load - RC2016'!L168/'2015 Hourly Load - RC2016'!$C$7</f>
        <v>0.74361138790133119</v>
      </c>
      <c r="M168" s="20">
        <f>+'2015 Hourly Load - RC2016'!M168/'2015 Hourly Load - RC2016'!$C$7</f>
        <v>0.81110578398799493</v>
      </c>
      <c r="N168" s="20">
        <f>+'2015 Hourly Load - RC2016'!N168/'2015 Hourly Load - RC2016'!$C$7</f>
        <v>0.85473351193973557</v>
      </c>
      <c r="O168" s="20">
        <f>+'2015 Hourly Load - RC2016'!O168/'2015 Hourly Load - RC2016'!$C$7</f>
        <v>0.88491650056405236</v>
      </c>
      <c r="P168" s="20">
        <f>+'2015 Hourly Load - RC2016'!P168/'2015 Hourly Load - RC2016'!$C$7</f>
        <v>0.90260219793435459</v>
      </c>
      <c r="Q168" s="20">
        <f>+'2015 Hourly Load - RC2016'!Q168/'2015 Hourly Load - RC2016'!$C$7</f>
        <v>0.90733943830139985</v>
      </c>
      <c r="R168" s="20">
        <f>+'2015 Hourly Load - RC2016'!R168/'2015 Hourly Load - RC2016'!$C$7</f>
        <v>0.89096212160390054</v>
      </c>
      <c r="S168" s="20">
        <f>+'2015 Hourly Load - RC2016'!S168/'2015 Hourly Load - RC2016'!$C$7</f>
        <v>0.86583218937109863</v>
      </c>
      <c r="T168" s="20">
        <f>+'2015 Hourly Load - RC2016'!T168/'2015 Hourly Load - RC2016'!$C$7</f>
        <v>0.83213010790269104</v>
      </c>
      <c r="U168" s="20">
        <f>+'2015 Hourly Load - RC2016'!U168/'2015 Hourly Load - RC2016'!$C$7</f>
        <v>0.79739034521102592</v>
      </c>
      <c r="V168" s="20">
        <f>+'2015 Hourly Load - RC2016'!V168/'2015 Hourly Load - RC2016'!$C$7</f>
        <v>0.77347856050117836</v>
      </c>
      <c r="W168" s="20">
        <f>+'2015 Hourly Load - RC2016'!W168/'2015 Hourly Load - RC2016'!$C$7</f>
        <v>0.74085927683095254</v>
      </c>
      <c r="X168" s="20">
        <f>+'2015 Hourly Load - RC2016'!X168/'2015 Hourly Load - RC2016'!$C$7</f>
        <v>0.68915568196777299</v>
      </c>
      <c r="Y168" s="20">
        <f>+'2015 Hourly Load - RC2016'!Y168/'2015 Hourly Load - RC2016'!$C$7</f>
        <v>0.63203809811368461</v>
      </c>
      <c r="AA168" s="21">
        <f t="shared" si="2"/>
        <v>0.90733943830139985</v>
      </c>
    </row>
    <row r="169" spans="1:27" x14ac:dyDescent="0.2">
      <c r="A169" s="17">
        <f>IF('2015 Hourly Load - RC2016'!A169="","",+'2015 Hourly Load - RC2016'!A169)</f>
        <v>42163</v>
      </c>
      <c r="B169" s="20">
        <f>+'2015 Hourly Load - RC2016'!B169/'2015 Hourly Load - RC2016'!$C$7</f>
        <v>0.57789820820459603</v>
      </c>
      <c r="C169" s="20">
        <f>+'2015 Hourly Load - RC2016'!C169/'2015 Hourly Load - RC2016'!$C$7</f>
        <v>0.53318768245467374</v>
      </c>
      <c r="D169" s="20">
        <f>+'2015 Hourly Load - RC2016'!D169/'2015 Hourly Load - RC2016'!$C$7</f>
        <v>0.50074886508414485</v>
      </c>
      <c r="E169" s="20">
        <f>+'2015 Hourly Load - RC2016'!E169/'2015 Hourly Load - RC2016'!$C$7</f>
        <v>0.47237053945679758</v>
      </c>
      <c r="F169" s="20">
        <f>+'2015 Hourly Load - RC2016'!F169/'2015 Hourly Load - RC2016'!$C$7</f>
        <v>0.46334722447194948</v>
      </c>
      <c r="G169" s="20">
        <f>+'2015 Hourly Load - RC2016'!G169/'2015 Hourly Load - RC2016'!$C$7</f>
        <v>0.45987324820278297</v>
      </c>
      <c r="H169" s="20">
        <f>+'2015 Hourly Load - RC2016'!H169/'2015 Hourly Load - RC2016'!$C$7</f>
        <v>0.46050488025172231</v>
      </c>
      <c r="I169" s="20">
        <f>+'2015 Hourly Load - RC2016'!I169/'2015 Hourly Load - RC2016'!$C$7</f>
        <v>0.47985989089422154</v>
      </c>
      <c r="J169" s="20">
        <f>+'2015 Hourly Load - RC2016'!J169/'2015 Hourly Load - RC2016'!$C$7</f>
        <v>0.54509845823467318</v>
      </c>
      <c r="K169" s="20">
        <f>+'2015 Hourly Load - RC2016'!K169/'2015 Hourly Load - RC2016'!$C$7</f>
        <v>0.631180883190124</v>
      </c>
      <c r="L169" s="20">
        <f>+'2015 Hourly Load - RC2016'!L169/'2015 Hourly Load - RC2016'!$C$7</f>
        <v>0.71148838655527202</v>
      </c>
      <c r="M169" s="20">
        <f>+'2015 Hourly Load - RC2016'!M169/'2015 Hourly Load - RC2016'!$C$7</f>
        <v>0.77857673346761758</v>
      </c>
      <c r="N169" s="20">
        <f>+'2015 Hourly Load - RC2016'!N169/'2015 Hourly Load - RC2016'!$C$7</f>
        <v>0.81769280392693411</v>
      </c>
      <c r="O169" s="20">
        <f>+'2015 Hourly Load - RC2016'!O169/'2015 Hourly Load - RC2016'!$C$7</f>
        <v>0.82658076918700951</v>
      </c>
      <c r="P169" s="20">
        <f>+'2015 Hourly Load - RC2016'!P169/'2015 Hourly Load - RC2016'!$C$7</f>
        <v>0.816564889553828</v>
      </c>
      <c r="Q169" s="20">
        <f>+'2015 Hourly Load - RC2016'!Q169/'2015 Hourly Load - RC2016'!$C$7</f>
        <v>0.81029368563935866</v>
      </c>
      <c r="R169" s="20">
        <f>+'2015 Hourly Load - RC2016'!R169/'2015 Hourly Load - RC2016'!$C$7</f>
        <v>0.79838290985935922</v>
      </c>
      <c r="S169" s="20">
        <f>+'2015 Hourly Load - RC2016'!S169/'2015 Hourly Load - RC2016'!$C$7</f>
        <v>0.78561491915579906</v>
      </c>
      <c r="T169" s="20">
        <f>+'2015 Hourly Load - RC2016'!T169/'2015 Hourly Load - RC2016'!$C$7</f>
        <v>0.76098126924716381</v>
      </c>
      <c r="U169" s="20">
        <f>+'2015 Hourly Load - RC2016'!U169/'2015 Hourly Load - RC2016'!$C$7</f>
        <v>0.73102386349746806</v>
      </c>
      <c r="V169" s="20">
        <f>+'2015 Hourly Load - RC2016'!V169/'2015 Hourly Load - RC2016'!$C$7</f>
        <v>0.71401491475102941</v>
      </c>
      <c r="W169" s="20">
        <f>+'2015 Hourly Load - RC2016'!W169/'2015 Hourly Load - RC2016'!$C$7</f>
        <v>0.68748636869557611</v>
      </c>
      <c r="X169" s="20">
        <f>+'2015 Hourly Load - RC2016'!X169/'2015 Hourly Load - RC2016'!$C$7</f>
        <v>0.63072971744088158</v>
      </c>
      <c r="Y169" s="20">
        <f>+'2015 Hourly Load - RC2016'!Y169/'2015 Hourly Load - RC2016'!$C$7</f>
        <v>0.57492051425959612</v>
      </c>
      <c r="AA169" s="21">
        <f t="shared" si="2"/>
        <v>0.82658076918700951</v>
      </c>
    </row>
    <row r="170" spans="1:27" x14ac:dyDescent="0.2">
      <c r="A170" s="17">
        <f>IF('2015 Hourly Load - RC2016'!A170="","",+'2015 Hourly Load - RC2016'!A170)</f>
        <v>42164</v>
      </c>
      <c r="B170" s="20">
        <f>+'2015 Hourly Load - RC2016'!B170/'2015 Hourly Load - RC2016'!$C$7</f>
        <v>0.51662989945747739</v>
      </c>
      <c r="C170" s="20">
        <f>+'2015 Hourly Load - RC2016'!C170/'2015 Hourly Load - RC2016'!$C$7</f>
        <v>0.47561893285134293</v>
      </c>
      <c r="D170" s="20">
        <f>+'2015 Hourly Load - RC2016'!D170/'2015 Hourly Load - RC2016'!$C$7</f>
        <v>0.44687967462460171</v>
      </c>
      <c r="E170" s="20">
        <f>+'2015 Hourly Load - RC2016'!E170/'2015 Hourly Load - RC2016'!$C$7</f>
        <v>0.43203632147452659</v>
      </c>
      <c r="F170" s="20">
        <f>+'2015 Hourly Load - RC2016'!F170/'2015 Hourly Load - RC2016'!$C$7</f>
        <v>0.42996095902801157</v>
      </c>
      <c r="G170" s="20">
        <f>+'2015 Hourly Load - RC2016'!G170/'2015 Hourly Load - RC2016'!$C$7</f>
        <v>0.4487745707714198</v>
      </c>
      <c r="H170" s="20">
        <f>+'2015 Hourly Load - RC2016'!H170/'2015 Hourly Load - RC2016'!$C$7</f>
        <v>0.48342410031323652</v>
      </c>
      <c r="I170" s="20">
        <f>+'2015 Hourly Load - RC2016'!I170/'2015 Hourly Load - RC2016'!$C$7</f>
        <v>0.52114155694990161</v>
      </c>
      <c r="J170" s="20">
        <f>+'2015 Hourly Load - RC2016'!J170/'2015 Hourly Load - RC2016'!$C$7</f>
        <v>0.575461913158687</v>
      </c>
      <c r="K170" s="20">
        <f>+'2015 Hourly Load - RC2016'!K170/'2015 Hourly Load - RC2016'!$C$7</f>
        <v>0.64101629652360836</v>
      </c>
      <c r="L170" s="20">
        <f>+'2015 Hourly Load - RC2016'!L170/'2015 Hourly Load - RC2016'!$C$7</f>
        <v>0.71157861970512049</v>
      </c>
      <c r="M170" s="20">
        <f>+'2015 Hourly Load - RC2016'!M170/'2015 Hourly Load - RC2016'!$C$7</f>
        <v>0.78200559316185991</v>
      </c>
      <c r="N170" s="20">
        <f>+'2015 Hourly Load - RC2016'!N170/'2015 Hourly Load - RC2016'!$C$7</f>
        <v>0.83497245212291815</v>
      </c>
      <c r="O170" s="20">
        <f>+'2015 Hourly Load - RC2016'!O170/'2015 Hourly Load - RC2016'!$C$7</f>
        <v>0.87828436405018895</v>
      </c>
      <c r="P170" s="20">
        <f>+'2015 Hourly Load - RC2016'!P170/'2015 Hourly Load - RC2016'!$C$7</f>
        <v>0.90120358411170309</v>
      </c>
      <c r="Q170" s="20">
        <f>+'2015 Hourly Load - RC2016'!Q170/'2015 Hourly Load - RC2016'!$C$7</f>
        <v>0.89434586472321864</v>
      </c>
      <c r="R170" s="20">
        <f>+'2015 Hourly Load - RC2016'!R170/'2015 Hourly Load - RC2016'!$C$7</f>
        <v>0.88211927291874948</v>
      </c>
      <c r="S170" s="20">
        <f>+'2015 Hourly Load - RC2016'!S170/'2015 Hourly Load - RC2016'!$C$7</f>
        <v>0.85089860307117504</v>
      </c>
      <c r="T170" s="20">
        <f>+'2015 Hourly Load - RC2016'!T170/'2015 Hourly Load - RC2016'!$C$7</f>
        <v>0.81381277848344935</v>
      </c>
      <c r="U170" s="20">
        <f>+'2015 Hourly Load - RC2016'!U170/'2015 Hourly Load - RC2016'!$C$7</f>
        <v>0.78056186276428419</v>
      </c>
      <c r="V170" s="20">
        <f>+'2015 Hourly Load - RC2016'!V170/'2015 Hourly Load - RC2016'!$C$7</f>
        <v>0.76174825102087595</v>
      </c>
      <c r="W170" s="20">
        <f>+'2015 Hourly Load - RC2016'!W170/'2015 Hourly Load - RC2016'!$C$7</f>
        <v>0.72912896735065003</v>
      </c>
      <c r="X170" s="20">
        <f>+'2015 Hourly Load - RC2016'!X170/'2015 Hourly Load - RC2016'!$C$7</f>
        <v>0.66853740722739508</v>
      </c>
      <c r="Y170" s="20">
        <f>+'2015 Hourly Load - RC2016'!Y170/'2015 Hourly Load - RC2016'!$C$7</f>
        <v>0.60149417688997375</v>
      </c>
      <c r="AA170" s="21">
        <f t="shared" si="2"/>
        <v>0.90120358411170309</v>
      </c>
    </row>
    <row r="171" spans="1:27" x14ac:dyDescent="0.2">
      <c r="A171" s="17">
        <f>IF('2015 Hourly Load - RC2016'!A171="","",+'2015 Hourly Load - RC2016'!A171)</f>
        <v>42165</v>
      </c>
      <c r="B171" s="20">
        <f>+'2015 Hourly Load - RC2016'!B171/'2015 Hourly Load - RC2016'!$C$7</f>
        <v>0.54049656759240072</v>
      </c>
      <c r="C171" s="20">
        <f>+'2015 Hourly Load - RC2016'!C171/'2015 Hourly Load - RC2016'!$C$7</f>
        <v>0.49754558826452372</v>
      </c>
      <c r="D171" s="20">
        <f>+'2015 Hourly Load - RC2016'!D171/'2015 Hourly Load - RC2016'!$C$7</f>
        <v>0.47092680905922191</v>
      </c>
      <c r="E171" s="20">
        <f>+'2015 Hourly Load - RC2016'!E171/'2015 Hourly Load - RC2016'!$C$7</f>
        <v>0.45405321003755594</v>
      </c>
      <c r="F171" s="20">
        <f>+'2015 Hourly Load - RC2016'!F171/'2015 Hourly Load - RC2016'!$C$7</f>
        <v>0.44967690226990464</v>
      </c>
      <c r="G171" s="20">
        <f>+'2015 Hourly Load - RC2016'!G171/'2015 Hourly Load - RC2016'!$C$7</f>
        <v>0.46803934826407051</v>
      </c>
      <c r="H171" s="20">
        <f>+'2015 Hourly Load - RC2016'!H171/'2015 Hourly Load - RC2016'!$C$7</f>
        <v>0.50286934410558415</v>
      </c>
      <c r="I171" s="20">
        <f>+'2015 Hourly Load - RC2016'!I171/'2015 Hourly Load - RC2016'!$C$7</f>
        <v>0.54721893725611248</v>
      </c>
      <c r="J171" s="20">
        <f>+'2015 Hourly Load - RC2016'!J171/'2015 Hourly Load - RC2016'!$C$7</f>
        <v>0.6086225957280037</v>
      </c>
      <c r="K171" s="20">
        <f>+'2015 Hourly Load - RC2016'!K171/'2015 Hourly Load - RC2016'!$C$7</f>
        <v>0.67282348184519791</v>
      </c>
      <c r="L171" s="20">
        <f>+'2015 Hourly Load - RC2016'!L171/'2015 Hourly Load - RC2016'!$C$7</f>
        <v>0.73192619499595291</v>
      </c>
      <c r="M171" s="20">
        <f>+'2015 Hourly Load - RC2016'!M171/'2015 Hourly Load - RC2016'!$C$7</f>
        <v>0.78475770423223845</v>
      </c>
      <c r="N171" s="20">
        <f>+'2015 Hourly Load - RC2016'!N171/'2015 Hourly Load - RC2016'!$C$7</f>
        <v>0.82509192221450955</v>
      </c>
      <c r="O171" s="20">
        <f>+'2015 Hourly Load - RC2016'!O171/'2015 Hourly Load - RC2016'!$C$7</f>
        <v>0.84719904392738721</v>
      </c>
      <c r="P171" s="20">
        <f>+'2015 Hourly Load - RC2016'!P171/'2015 Hourly Load - RC2016'!$C$7</f>
        <v>0.84602601297935709</v>
      </c>
      <c r="Q171" s="20">
        <f>+'2015 Hourly Load - RC2016'!Q171/'2015 Hourly Load - RC2016'!$C$7</f>
        <v>0.81692582215322196</v>
      </c>
      <c r="R171" s="20">
        <f>+'2015 Hourly Load - RC2016'!R171/'2015 Hourly Load - RC2016'!$C$7</f>
        <v>0.79053262582254136</v>
      </c>
      <c r="S171" s="20">
        <f>+'2015 Hourly Load - RC2016'!S171/'2015 Hourly Load - RC2016'!$C$7</f>
        <v>0.7780353345685268</v>
      </c>
      <c r="T171" s="20">
        <f>+'2015 Hourly Load - RC2016'!T171/'2015 Hourly Load - RC2016'!$C$7</f>
        <v>0.77474182459905716</v>
      </c>
      <c r="U171" s="20">
        <f>+'2015 Hourly Load - RC2016'!U171/'2015 Hourly Load - RC2016'!$C$7</f>
        <v>0.75101050618890663</v>
      </c>
      <c r="V171" s="20">
        <f>+'2015 Hourly Load - RC2016'!V171/'2015 Hourly Load - RC2016'!$C$7</f>
        <v>0.74311510557716454</v>
      </c>
      <c r="W171" s="20">
        <f>+'2015 Hourly Load - RC2016'!W171/'2015 Hourly Load - RC2016'!$C$7</f>
        <v>0.7075181279619388</v>
      </c>
      <c r="X171" s="20">
        <f>+'2015 Hourly Load - RC2016'!X171/'2015 Hourly Load - RC2016'!$C$7</f>
        <v>0.64746796673777474</v>
      </c>
      <c r="Y171" s="20">
        <f>+'2015 Hourly Load - RC2016'!Y171/'2015 Hourly Load - RC2016'!$C$7</f>
        <v>0.58281591487133821</v>
      </c>
      <c r="AA171" s="21">
        <f t="shared" si="2"/>
        <v>0.84719904392738721</v>
      </c>
    </row>
    <row r="172" spans="1:27" x14ac:dyDescent="0.2">
      <c r="A172" s="17">
        <f>IF('2015 Hourly Load - RC2016'!A172="","",+'2015 Hourly Load - RC2016'!A172)</f>
        <v>42166</v>
      </c>
      <c r="B172" s="20">
        <f>+'2015 Hourly Load - RC2016'!B172/'2015 Hourly Load - RC2016'!$C$7</f>
        <v>0.5279090431885376</v>
      </c>
      <c r="C172" s="20">
        <f>+'2015 Hourly Load - RC2016'!C172/'2015 Hourly Load - RC2016'!$C$7</f>
        <v>0.4875748252062666</v>
      </c>
      <c r="D172" s="20">
        <f>+'2015 Hourly Load - RC2016'!D172/'2015 Hourly Load - RC2016'!$C$7</f>
        <v>0.4589258001293739</v>
      </c>
      <c r="E172" s="20">
        <f>+'2015 Hourly Load - RC2016'!E172/'2015 Hourly Load - RC2016'!$C$7</f>
        <v>0.44336058178051097</v>
      </c>
      <c r="F172" s="20">
        <f>+'2015 Hourly Load - RC2016'!F172/'2015 Hourly Load - RC2016'!$C$7</f>
        <v>0.43979637236149599</v>
      </c>
      <c r="G172" s="20">
        <f>+'2015 Hourly Load - RC2016'!G172/'2015 Hourly Load - RC2016'!$C$7</f>
        <v>0.45599322275929827</v>
      </c>
      <c r="H172" s="20">
        <f>+'2015 Hourly Load - RC2016'!H172/'2015 Hourly Load - RC2016'!$C$7</f>
        <v>0.49249253187300884</v>
      </c>
      <c r="I172" s="20">
        <f>+'2015 Hourly Load - RC2016'!I172/'2015 Hourly Load - RC2016'!$C$7</f>
        <v>0.53205976808156774</v>
      </c>
      <c r="J172" s="20">
        <f>+'2015 Hourly Load - RC2016'!J172/'2015 Hourly Load - RC2016'!$C$7</f>
        <v>0.58827502043717128</v>
      </c>
      <c r="K172" s="20">
        <f>+'2015 Hourly Load - RC2016'!K172/'2015 Hourly Load - RC2016'!$C$7</f>
        <v>0.6589726933434561</v>
      </c>
      <c r="L172" s="20">
        <f>+'2015 Hourly Load - RC2016'!L172/'2015 Hourly Load - RC2016'!$C$7</f>
        <v>0.72145914961352908</v>
      </c>
      <c r="M172" s="20">
        <f>+'2015 Hourly Load - RC2016'!M172/'2015 Hourly Load - RC2016'!$C$7</f>
        <v>0.77307251132686017</v>
      </c>
      <c r="N172" s="20">
        <f>+'2015 Hourly Load - RC2016'!N172/'2015 Hourly Load - RC2016'!$C$7</f>
        <v>0.80496992979829829</v>
      </c>
      <c r="O172" s="20">
        <f>+'2015 Hourly Load - RC2016'!O172/'2015 Hourly Load - RC2016'!$C$7</f>
        <v>0.8244602901655701</v>
      </c>
      <c r="P172" s="20">
        <f>+'2015 Hourly Load - RC2016'!P172/'2015 Hourly Load - RC2016'!$C$7</f>
        <v>0.80496992979829829</v>
      </c>
      <c r="Q172" s="20">
        <f>+'2015 Hourly Load - RC2016'!Q172/'2015 Hourly Load - RC2016'!$C$7</f>
        <v>0.77054598313110267</v>
      </c>
      <c r="R172" s="20">
        <f>+'2015 Hourly Load - RC2016'!R172/'2015 Hourly Load - RC2016'!$C$7</f>
        <v>0.75295051891064901</v>
      </c>
      <c r="S172" s="20">
        <f>+'2015 Hourly Load - RC2016'!S172/'2015 Hourly Load - RC2016'!$C$7</f>
        <v>0.74744629676989172</v>
      </c>
      <c r="T172" s="20">
        <f>+'2015 Hourly Load - RC2016'!T172/'2015 Hourly Load - RC2016'!$C$7</f>
        <v>0.73959601273307385</v>
      </c>
      <c r="U172" s="20">
        <f>+'2015 Hourly Load - RC2016'!U172/'2015 Hourly Load - RC2016'!$C$7</f>
        <v>0.71577446117307486</v>
      </c>
      <c r="V172" s="20">
        <f>+'2015 Hourly Load - RC2016'!V172/'2015 Hourly Load - RC2016'!$C$7</f>
        <v>0.70431485114231773</v>
      </c>
      <c r="W172" s="20">
        <f>+'2015 Hourly Load - RC2016'!W172/'2015 Hourly Load - RC2016'!$C$7</f>
        <v>0.68040306643247028</v>
      </c>
      <c r="X172" s="20">
        <f>+'2015 Hourly Load - RC2016'!X172/'2015 Hourly Load - RC2016'!$C$7</f>
        <v>0.62734597432156358</v>
      </c>
      <c r="Y172" s="20">
        <f>+'2015 Hourly Load - RC2016'!Y172/'2015 Hourly Load - RC2016'!$C$7</f>
        <v>0.56693488049800556</v>
      </c>
      <c r="AA172" s="21">
        <f t="shared" si="2"/>
        <v>0.8244602901655701</v>
      </c>
    </row>
    <row r="173" spans="1:27" x14ac:dyDescent="0.2">
      <c r="A173" s="17">
        <f>IF('2015 Hourly Load - RC2016'!A173="","",+'2015 Hourly Load - RC2016'!A173)</f>
        <v>42167</v>
      </c>
      <c r="B173" s="20">
        <f>+'2015 Hourly Load - RC2016'!B173/'2015 Hourly Load - RC2016'!$C$7</f>
        <v>0.51207312539012917</v>
      </c>
      <c r="C173" s="20">
        <f>+'2015 Hourly Load - RC2016'!C173/'2015 Hourly Load - RC2016'!$C$7</f>
        <v>0.47160355768308548</v>
      </c>
      <c r="D173" s="20">
        <f>+'2015 Hourly Load - RC2016'!D173/'2015 Hourly Load - RC2016'!$C$7</f>
        <v>0.44557129395179873</v>
      </c>
      <c r="E173" s="20">
        <f>+'2015 Hourly Load - RC2016'!E173/'2015 Hourly Load - RC2016'!$C$7</f>
        <v>0.42937444355399645</v>
      </c>
      <c r="F173" s="20">
        <f>+'2015 Hourly Load - RC2016'!F173/'2015 Hourly Load - RC2016'!$C$7</f>
        <v>0.42572000098513296</v>
      </c>
      <c r="G173" s="20">
        <f>+'2015 Hourly Load - RC2016'!G173/'2015 Hourly Load - RC2016'!$C$7</f>
        <v>0.44124010275907172</v>
      </c>
      <c r="H173" s="20">
        <f>+'2015 Hourly Load - RC2016'!H173/'2015 Hourly Load - RC2016'!$C$7</f>
        <v>0.47692731352414586</v>
      </c>
      <c r="I173" s="20">
        <f>+'2015 Hourly Load - RC2016'!I173/'2015 Hourly Load - RC2016'!$C$7</f>
        <v>0.50778705077232633</v>
      </c>
      <c r="J173" s="20">
        <f>+'2015 Hourly Load - RC2016'!J173/'2015 Hourly Load - RC2016'!$C$7</f>
        <v>0.54040633444255215</v>
      </c>
      <c r="K173" s="20">
        <f>+'2015 Hourly Load - RC2016'!K173/'2015 Hourly Load - RC2016'!$C$7</f>
        <v>0.58308661432088371</v>
      </c>
      <c r="L173" s="20">
        <f>+'2015 Hourly Load - RC2016'!L173/'2015 Hourly Load - RC2016'!$C$7</f>
        <v>0.6365497556061086</v>
      </c>
      <c r="M173" s="20">
        <f>+'2015 Hourly Load - RC2016'!M173/'2015 Hourly Load - RC2016'!$C$7</f>
        <v>0.69362222288527275</v>
      </c>
      <c r="N173" s="20">
        <f>+'2015 Hourly Load - RC2016'!N173/'2015 Hourly Load - RC2016'!$C$7</f>
        <v>0.75380773383420963</v>
      </c>
      <c r="O173" s="20">
        <f>+'2015 Hourly Load - RC2016'!O173/'2015 Hourly Load - RC2016'!$C$7</f>
        <v>0.80668435964541929</v>
      </c>
      <c r="P173" s="20">
        <f>+'2015 Hourly Load - RC2016'!P173/'2015 Hourly Load - RC2016'!$C$7</f>
        <v>0.8413790057621604</v>
      </c>
      <c r="Q173" s="20">
        <f>+'2015 Hourly Load - RC2016'!Q173/'2015 Hourly Load - RC2016'!$C$7</f>
        <v>0.84895859034943266</v>
      </c>
      <c r="R173" s="20">
        <f>+'2015 Hourly Load - RC2016'!R173/'2015 Hourly Load - RC2016'!$C$7</f>
        <v>0.82752821726041859</v>
      </c>
      <c r="S173" s="20">
        <f>+'2015 Hourly Load - RC2016'!S173/'2015 Hourly Load - RC2016'!$C$7</f>
        <v>0.79346520319261693</v>
      </c>
      <c r="T173" s="20">
        <f>+'2015 Hourly Load - RC2016'!T173/'2015 Hourly Load - RC2016'!$C$7</f>
        <v>0.76734270631148171</v>
      </c>
      <c r="U173" s="20">
        <f>+'2015 Hourly Load - RC2016'!U173/'2015 Hourly Load - RC2016'!$C$7</f>
        <v>0.74027276135693743</v>
      </c>
      <c r="V173" s="20">
        <f>+'2015 Hourly Load - RC2016'!V173/'2015 Hourly Load - RC2016'!$C$7</f>
        <v>0.72579034080625626</v>
      </c>
      <c r="W173" s="20">
        <f>+'2015 Hourly Load - RC2016'!W173/'2015 Hourly Load - RC2016'!$C$7</f>
        <v>0.69447943780883337</v>
      </c>
      <c r="X173" s="20">
        <f>+'2015 Hourly Load - RC2016'!X173/'2015 Hourly Load - RC2016'!$C$7</f>
        <v>0.63266973016262384</v>
      </c>
      <c r="Y173" s="20">
        <f>+'2015 Hourly Load - RC2016'!Y173/'2015 Hourly Load - RC2016'!$C$7</f>
        <v>0.56932605896899025</v>
      </c>
      <c r="AA173" s="21">
        <f t="shared" si="2"/>
        <v>0.84895859034943266</v>
      </c>
    </row>
    <row r="174" spans="1:27" x14ac:dyDescent="0.2">
      <c r="A174" s="17">
        <f>IF('2015 Hourly Load - RC2016'!A174="","",+'2015 Hourly Load - RC2016'!A174)</f>
        <v>42168</v>
      </c>
      <c r="B174" s="20">
        <f>+'2015 Hourly Load - RC2016'!B174/'2015 Hourly Load - RC2016'!$C$7</f>
        <v>0.51261452428922005</v>
      </c>
      <c r="C174" s="20">
        <f>+'2015 Hourly Load - RC2016'!C174/'2015 Hourly Load - RC2016'!$C$7</f>
        <v>0.47182914055770669</v>
      </c>
      <c r="D174" s="20">
        <f>+'2015 Hourly Load - RC2016'!D174/'2015 Hourly Load - RC2016'!$C$7</f>
        <v>0.4450298950527079</v>
      </c>
      <c r="E174" s="20">
        <f>+'2015 Hourly Load - RC2016'!E174/'2015 Hourly Load - RC2016'!$C$7</f>
        <v>0.42756978055702677</v>
      </c>
      <c r="F174" s="20">
        <f>+'2015 Hourly Load - RC2016'!F174/'2015 Hourly Load - RC2016'!$C$7</f>
        <v>0.42427627058755724</v>
      </c>
      <c r="G174" s="20">
        <f>+'2015 Hourly Load - RC2016'!G174/'2015 Hourly Load - RC2016'!$C$7</f>
        <v>0.43957078948687478</v>
      </c>
      <c r="H174" s="20">
        <f>+'2015 Hourly Load - RC2016'!H174/'2015 Hourly Load - RC2016'!$C$7</f>
        <v>0.47088169248429762</v>
      </c>
      <c r="I174" s="20">
        <f>+'2015 Hourly Load - RC2016'!I174/'2015 Hourly Load - RC2016'!$C$7</f>
        <v>0.51284010716384132</v>
      </c>
      <c r="J174" s="20">
        <f>+'2015 Hourly Load - RC2016'!J174/'2015 Hourly Load - RC2016'!$C$7</f>
        <v>0.57325120098739923</v>
      </c>
      <c r="K174" s="20">
        <f>+'2015 Hourly Load - RC2016'!K174/'2015 Hourly Load - RC2016'!$C$7</f>
        <v>0.63533160808315414</v>
      </c>
      <c r="L174" s="20">
        <f>+'2015 Hourly Load - RC2016'!L174/'2015 Hourly Load - RC2016'!$C$7</f>
        <v>0.6945245543837576</v>
      </c>
      <c r="M174" s="20">
        <f>+'2015 Hourly Load - RC2016'!M174/'2015 Hourly Load - RC2016'!$C$7</f>
        <v>0.75083003988920971</v>
      </c>
      <c r="N174" s="20">
        <f>+'2015 Hourly Load - RC2016'!N174/'2015 Hourly Load - RC2016'!$C$7</f>
        <v>0.79400660209170781</v>
      </c>
      <c r="O174" s="20">
        <f>+'2015 Hourly Load - RC2016'!O174/'2015 Hourly Load - RC2016'!$C$7</f>
        <v>0.81575279120519173</v>
      </c>
      <c r="P174" s="20">
        <f>+'2015 Hourly Load - RC2016'!P174/'2015 Hourly Load - RC2016'!$C$7</f>
        <v>0.81525650888102508</v>
      </c>
      <c r="Q174" s="20">
        <f>+'2015 Hourly Load - RC2016'!Q174/'2015 Hourly Load - RC2016'!$C$7</f>
        <v>0.79148007389595043</v>
      </c>
      <c r="R174" s="20">
        <f>+'2015 Hourly Load - RC2016'!R174/'2015 Hourly Load - RC2016'!$C$7</f>
        <v>0.76698177371208776</v>
      </c>
      <c r="S174" s="20">
        <f>+'2015 Hourly Load - RC2016'!S174/'2015 Hourly Load - RC2016'!$C$7</f>
        <v>0.74072392710617985</v>
      </c>
      <c r="T174" s="20">
        <f>+'2015 Hourly Load - RC2016'!T174/'2015 Hourly Load - RC2016'!$C$7</f>
        <v>0.71717307499572636</v>
      </c>
      <c r="U174" s="20">
        <f>+'2015 Hourly Load - RC2016'!U174/'2015 Hourly Load - RC2016'!$C$7</f>
        <v>0.68265889517868228</v>
      </c>
      <c r="V174" s="20">
        <f>+'2015 Hourly Load - RC2016'!V174/'2015 Hourly Load - RC2016'!$C$7</f>
        <v>0.66163457126398639</v>
      </c>
      <c r="W174" s="20">
        <f>+'2015 Hourly Load - RC2016'!W174/'2015 Hourly Load - RC2016'!$C$7</f>
        <v>0.64038466447466913</v>
      </c>
      <c r="X174" s="20">
        <f>+'2015 Hourly Load - RC2016'!X174/'2015 Hourly Load - RC2016'!$C$7</f>
        <v>0.59950904759330714</v>
      </c>
      <c r="Y174" s="20">
        <f>+'2015 Hourly Load - RC2016'!Y174/'2015 Hourly Load - RC2016'!$C$7</f>
        <v>0.54776033615520336</v>
      </c>
      <c r="AA174" s="21">
        <f t="shared" si="2"/>
        <v>0.81575279120519173</v>
      </c>
    </row>
    <row r="175" spans="1:27" x14ac:dyDescent="0.2">
      <c r="A175" s="17">
        <f>IF('2015 Hourly Load - RC2016'!A175="","",+'2015 Hourly Load - RC2016'!A175)</f>
        <v>42169</v>
      </c>
      <c r="B175" s="20">
        <f>+'2015 Hourly Load - RC2016'!B175/'2015 Hourly Load - RC2016'!$C$7</f>
        <v>0.49894420208717521</v>
      </c>
      <c r="C175" s="20">
        <f>+'2015 Hourly Load - RC2016'!C175/'2015 Hourly Load - RC2016'!$C$7</f>
        <v>0.46113651230066172</v>
      </c>
      <c r="D175" s="20">
        <f>+'2015 Hourly Load - RC2016'!D175/'2015 Hourly Load - RC2016'!$C$7</f>
        <v>0.43442749994551133</v>
      </c>
      <c r="E175" s="20">
        <f>+'2015 Hourly Load - RC2016'!E175/'2015 Hourly Load - RC2016'!$C$7</f>
        <v>0.41836599927248175</v>
      </c>
      <c r="F175" s="20">
        <f>+'2015 Hourly Load - RC2016'!F175/'2015 Hourly Load - RC2016'!$C$7</f>
        <v>0.41119246385952751</v>
      </c>
      <c r="G175" s="20">
        <f>+'2015 Hourly Load - RC2016'!G175/'2015 Hourly Load - RC2016'!$C$7</f>
        <v>0.41407992465467891</v>
      </c>
      <c r="H175" s="20">
        <f>+'2015 Hourly Load - RC2016'!H175/'2015 Hourly Load - RC2016'!$C$7</f>
        <v>0.42405068771293603</v>
      </c>
      <c r="I175" s="20">
        <f>+'2015 Hourly Load - RC2016'!I175/'2015 Hourly Load - RC2016'!$C$7</f>
        <v>0.45229366361551054</v>
      </c>
      <c r="J175" s="20">
        <f>+'2015 Hourly Load - RC2016'!J175/'2015 Hourly Load - RC2016'!$C$7</f>
        <v>0.51532151878467447</v>
      </c>
      <c r="K175" s="20">
        <f>+'2015 Hourly Load - RC2016'!K175/'2015 Hourly Load - RC2016'!$C$7</f>
        <v>0.58958340110997431</v>
      </c>
      <c r="L175" s="20">
        <f>+'2015 Hourly Load - RC2016'!L175/'2015 Hourly Load - RC2016'!$C$7</f>
        <v>0.65915315964315302</v>
      </c>
      <c r="M175" s="20">
        <f>+'2015 Hourly Load - RC2016'!M175/'2015 Hourly Load - RC2016'!$C$7</f>
        <v>0.7203312352404232</v>
      </c>
      <c r="N175" s="20">
        <f>+'2015 Hourly Load - RC2016'!N175/'2015 Hourly Load - RC2016'!$C$7</f>
        <v>0.76657572453776957</v>
      </c>
      <c r="O175" s="20">
        <f>+'2015 Hourly Load - RC2016'!O175/'2015 Hourly Load - RC2016'!$C$7</f>
        <v>0.80388713200011652</v>
      </c>
      <c r="P175" s="20">
        <f>+'2015 Hourly Load - RC2016'!P175/'2015 Hourly Load - RC2016'!$C$7</f>
        <v>0.8209411973214793</v>
      </c>
      <c r="Q175" s="20">
        <f>+'2015 Hourly Load - RC2016'!Q175/'2015 Hourly Load - RC2016'!$C$7</f>
        <v>0.81963281664867649</v>
      </c>
      <c r="R175" s="20">
        <f>+'2015 Hourly Load - RC2016'!R175/'2015 Hourly Load - RC2016'!$C$7</f>
        <v>0.79770616123549543</v>
      </c>
      <c r="S175" s="20">
        <f>+'2015 Hourly Load - RC2016'!S175/'2015 Hourly Load - RC2016'!$C$7</f>
        <v>0.77559903952261777</v>
      </c>
      <c r="T175" s="20">
        <f>+'2015 Hourly Load - RC2016'!T175/'2015 Hourly Load - RC2016'!$C$7</f>
        <v>0.74076904368110408</v>
      </c>
      <c r="U175" s="20">
        <f>+'2015 Hourly Load - RC2016'!U175/'2015 Hourly Load - RC2016'!$C$7</f>
        <v>0.70255530472027239</v>
      </c>
      <c r="V175" s="20">
        <f>+'2015 Hourly Load - RC2016'!V175/'2015 Hourly Load - RC2016'!$C$7</f>
        <v>0.6878924178698943</v>
      </c>
      <c r="W175" s="20">
        <f>+'2015 Hourly Load - RC2016'!W175/'2015 Hourly Load - RC2016'!$C$7</f>
        <v>0.66271736906216805</v>
      </c>
      <c r="X175" s="20">
        <f>+'2015 Hourly Load - RC2016'!X175/'2015 Hourly Load - RC2016'!$C$7</f>
        <v>0.61981150630921533</v>
      </c>
      <c r="Y175" s="20">
        <f>+'2015 Hourly Load - RC2016'!Y175/'2015 Hourly Load - RC2016'!$C$7</f>
        <v>0.57004792416777816</v>
      </c>
      <c r="AA175" s="21">
        <f t="shared" si="2"/>
        <v>0.8209411973214793</v>
      </c>
    </row>
    <row r="176" spans="1:27" x14ac:dyDescent="0.2">
      <c r="A176" s="17">
        <f>IF('2015 Hourly Load - RC2016'!A176="","",+'2015 Hourly Load - RC2016'!A176)</f>
        <v>42170</v>
      </c>
      <c r="B176" s="20">
        <f>+'2015 Hourly Load - RC2016'!B176/'2015 Hourly Load - RC2016'!$C$7</f>
        <v>0.52208900502331057</v>
      </c>
      <c r="C176" s="20">
        <f>+'2015 Hourly Load - RC2016'!C176/'2015 Hourly Load - RC2016'!$C$7</f>
        <v>0.48644691083316061</v>
      </c>
      <c r="D176" s="20">
        <f>+'2015 Hourly Load - RC2016'!D176/'2015 Hourly Load - RC2016'!$C$7</f>
        <v>0.45788811890611641</v>
      </c>
      <c r="E176" s="20">
        <f>+'2015 Hourly Load - RC2016'!E176/'2015 Hourly Load - RC2016'!$C$7</f>
        <v>0.44056335413520809</v>
      </c>
      <c r="F176" s="20">
        <f>+'2015 Hourly Load - RC2016'!F176/'2015 Hourly Load - RC2016'!$C$7</f>
        <v>0.43555541431861738</v>
      </c>
      <c r="G176" s="20">
        <f>+'2015 Hourly Load - RC2016'!G176/'2015 Hourly Load - RC2016'!$C$7</f>
        <v>0.4400219552361172</v>
      </c>
      <c r="H176" s="20">
        <f>+'2015 Hourly Load - RC2016'!H176/'2015 Hourly Load - RC2016'!$C$7</f>
        <v>0.44805270557263199</v>
      </c>
      <c r="I176" s="20">
        <f>+'2015 Hourly Load - RC2016'!I176/'2015 Hourly Load - RC2016'!$C$7</f>
        <v>0.47435566875346413</v>
      </c>
      <c r="J176" s="20">
        <f>+'2015 Hourly Load - RC2016'!J176/'2015 Hourly Load - RC2016'!$C$7</f>
        <v>0.54148913224073403</v>
      </c>
      <c r="K176" s="20">
        <f>+'2015 Hourly Load - RC2016'!K176/'2015 Hourly Load - RC2016'!$C$7</f>
        <v>0.62035290520830633</v>
      </c>
      <c r="L176" s="20">
        <f>+'2015 Hourly Load - RC2016'!L176/'2015 Hourly Load - RC2016'!$C$7</f>
        <v>0.68942638141731849</v>
      </c>
      <c r="M176" s="20">
        <f>+'2015 Hourly Load - RC2016'!M176/'2015 Hourly Load - RC2016'!$C$7</f>
        <v>0.7509653896139824</v>
      </c>
      <c r="N176" s="20">
        <f>+'2015 Hourly Load - RC2016'!N176/'2015 Hourly Load - RC2016'!$C$7</f>
        <v>0.80009733970648023</v>
      </c>
      <c r="O176" s="20">
        <f>+'2015 Hourly Load - RC2016'!O176/'2015 Hourly Load - RC2016'!$C$7</f>
        <v>0.8310924266794335</v>
      </c>
      <c r="P176" s="20">
        <f>+'2015 Hourly Load - RC2016'!P176/'2015 Hourly Load - RC2016'!$C$7</f>
        <v>0.8488683571995842</v>
      </c>
      <c r="Q176" s="20">
        <f>+'2015 Hourly Load - RC2016'!Q176/'2015 Hourly Load - RC2016'!$C$7</f>
        <v>0.84219110411079656</v>
      </c>
      <c r="R176" s="20">
        <f>+'2015 Hourly Load - RC2016'!R176/'2015 Hourly Load - RC2016'!$C$7</f>
        <v>0.81859513542541873</v>
      </c>
      <c r="S176" s="20">
        <f>+'2015 Hourly Load - RC2016'!S176/'2015 Hourly Load - RC2016'!$C$7</f>
        <v>0.78881819597542013</v>
      </c>
      <c r="T176" s="20">
        <f>+'2015 Hourly Load - RC2016'!T176/'2015 Hourly Load - RC2016'!$C$7</f>
        <v>0.75696589407890635</v>
      </c>
      <c r="U176" s="20">
        <f>+'2015 Hourly Load - RC2016'!U176/'2015 Hourly Load - RC2016'!$C$7</f>
        <v>0.72353451206004415</v>
      </c>
      <c r="V176" s="20">
        <f>+'2015 Hourly Load - RC2016'!V176/'2015 Hourly Load - RC2016'!$C$7</f>
        <v>0.71685725897125663</v>
      </c>
      <c r="W176" s="20">
        <f>+'2015 Hourly Load - RC2016'!W176/'2015 Hourly Load - RC2016'!$C$7</f>
        <v>0.70093110802299974</v>
      </c>
      <c r="X176" s="20">
        <f>+'2015 Hourly Load - RC2016'!X176/'2015 Hourly Load - RC2016'!$C$7</f>
        <v>0.65351358777762303</v>
      </c>
      <c r="Y176" s="20">
        <f>+'2015 Hourly Load - RC2016'!Y176/'2015 Hourly Load - RC2016'!$C$7</f>
        <v>0.60009556306732237</v>
      </c>
      <c r="AA176" s="21">
        <f t="shared" si="2"/>
        <v>0.8488683571995842</v>
      </c>
    </row>
    <row r="177" spans="1:27" x14ac:dyDescent="0.2">
      <c r="A177" s="17">
        <f>IF('2015 Hourly Load - RC2016'!A177="","",+'2015 Hourly Load - RC2016'!A177)</f>
        <v>42171</v>
      </c>
      <c r="B177" s="20">
        <f>+'2015 Hourly Load - RC2016'!B177/'2015 Hourly Load - RC2016'!$C$7</f>
        <v>0.54279751291353695</v>
      </c>
      <c r="C177" s="20">
        <f>+'2015 Hourly Load - RC2016'!C177/'2015 Hourly Load - RC2016'!$C$7</f>
        <v>0.50458377395270526</v>
      </c>
      <c r="D177" s="20">
        <f>+'2015 Hourly Load - RC2016'!D177/'2015 Hourly Load - RC2016'!$C$7</f>
        <v>0.48004035719391841</v>
      </c>
      <c r="E177" s="20">
        <f>+'2015 Hourly Load - RC2016'!E177/'2015 Hourly Load - RC2016'!$C$7</f>
        <v>0.46461048856982823</v>
      </c>
      <c r="F177" s="20">
        <f>+'2015 Hourly Load - RC2016'!F177/'2015 Hourly Load - RC2016'!$C$7</f>
        <v>0.45933184930369214</v>
      </c>
      <c r="G177" s="20">
        <f>+'2015 Hourly Load - RC2016'!G177/'2015 Hourly Load - RC2016'!$C$7</f>
        <v>0.47602498202566107</v>
      </c>
      <c r="H177" s="20">
        <f>+'2015 Hourly Load - RC2016'!H177/'2015 Hourly Load - RC2016'!$C$7</f>
        <v>0.50837356624634145</v>
      </c>
      <c r="I177" s="20">
        <f>+'2015 Hourly Load - RC2016'!I177/'2015 Hourly Load - RC2016'!$C$7</f>
        <v>0.54166959854043095</v>
      </c>
      <c r="J177" s="20">
        <f>+'2015 Hourly Load - RC2016'!J177/'2015 Hourly Load - RC2016'!$C$7</f>
        <v>0.5843498784187624</v>
      </c>
      <c r="K177" s="20">
        <f>+'2015 Hourly Load - RC2016'!K177/'2015 Hourly Load - RC2016'!$C$7</f>
        <v>0.63691068820550256</v>
      </c>
      <c r="L177" s="20">
        <f>+'2015 Hourly Load - RC2016'!L177/'2015 Hourly Load - RC2016'!$C$7</f>
        <v>0.70440508429216619</v>
      </c>
      <c r="M177" s="20">
        <f>+'2015 Hourly Load - RC2016'!M177/'2015 Hourly Load - RC2016'!$C$7</f>
        <v>0.76806457151026952</v>
      </c>
      <c r="N177" s="20">
        <f>+'2015 Hourly Load - RC2016'!N177/'2015 Hourly Load - RC2016'!$C$7</f>
        <v>0.81110578398799493</v>
      </c>
      <c r="O177" s="20">
        <f>+'2015 Hourly Load - RC2016'!O177/'2015 Hourly Load - RC2016'!$C$7</f>
        <v>0.8487330074748114</v>
      </c>
      <c r="P177" s="20">
        <f>+'2015 Hourly Load - RC2016'!P177/'2015 Hourly Load - RC2016'!$C$7</f>
        <v>0.87462992148132557</v>
      </c>
      <c r="Q177" s="20">
        <f>+'2015 Hourly Load - RC2016'!Q177/'2015 Hourly Load - RC2016'!$C$7</f>
        <v>0.88983420723079443</v>
      </c>
      <c r="R177" s="20">
        <f>+'2015 Hourly Load - RC2016'!R177/'2015 Hourly Load - RC2016'!$C$7</f>
        <v>0.89890263879056687</v>
      </c>
      <c r="S177" s="20">
        <f>+'2015 Hourly Load - RC2016'!S177/'2015 Hourly Load - RC2016'!$C$7</f>
        <v>0.89249608515132473</v>
      </c>
      <c r="T177" s="20">
        <f>+'2015 Hourly Load - RC2016'!T177/'2015 Hourly Load - RC2016'!$C$7</f>
        <v>0.86005726778079583</v>
      </c>
      <c r="U177" s="20">
        <f>+'2015 Hourly Load - RC2016'!U177/'2015 Hourly Load - RC2016'!$C$7</f>
        <v>0.80393224857504075</v>
      </c>
      <c r="V177" s="20">
        <f>+'2015 Hourly Load - RC2016'!V177/'2015 Hourly Load - RC2016'!$C$7</f>
        <v>0.77722323621989042</v>
      </c>
      <c r="W177" s="20">
        <f>+'2015 Hourly Load - RC2016'!W177/'2015 Hourly Load - RC2016'!$C$7</f>
        <v>0.743205338727013</v>
      </c>
      <c r="X177" s="20">
        <f>+'2015 Hourly Load - RC2016'!X177/'2015 Hourly Load - RC2016'!$C$7</f>
        <v>0.68162121395542485</v>
      </c>
      <c r="Y177" s="20">
        <f>+'2015 Hourly Load - RC2016'!Y177/'2015 Hourly Load - RC2016'!$C$7</f>
        <v>0.61516449909201865</v>
      </c>
      <c r="AA177" s="21">
        <f t="shared" si="2"/>
        <v>0.89890263879056687</v>
      </c>
    </row>
    <row r="178" spans="1:27" x14ac:dyDescent="0.2">
      <c r="A178" s="17">
        <f>IF('2015 Hourly Load - RC2016'!A178="","",+'2015 Hourly Load - RC2016'!A178)</f>
        <v>42172</v>
      </c>
      <c r="B178" s="20">
        <f>+'2015 Hourly Load - RC2016'!B178/'2015 Hourly Load - RC2016'!$C$7</f>
        <v>0.55385107376997589</v>
      </c>
      <c r="C178" s="20">
        <f>+'2015 Hourly Load - RC2016'!C178/'2015 Hourly Load - RC2016'!$C$7</f>
        <v>0.51180242594058378</v>
      </c>
      <c r="D178" s="20">
        <f>+'2015 Hourly Load - RC2016'!D178/'2015 Hourly Load - RC2016'!$C$7</f>
        <v>0.48017570691869116</v>
      </c>
      <c r="E178" s="20">
        <f>+'2015 Hourly Load - RC2016'!E178/'2015 Hourly Load - RC2016'!$C$7</f>
        <v>0.46158767804990414</v>
      </c>
      <c r="F178" s="20">
        <f>+'2015 Hourly Load - RC2016'!F178/'2015 Hourly Load - RC2016'!$C$7</f>
        <v>0.45500065811096502</v>
      </c>
      <c r="G178" s="20">
        <f>+'2015 Hourly Load - RC2016'!G178/'2015 Hourly Load - RC2016'!$C$7</f>
        <v>0.46934772893687343</v>
      </c>
      <c r="H178" s="20">
        <f>+'2015 Hourly Load - RC2016'!H178/'2015 Hourly Load - RC2016'!$C$7</f>
        <v>0.50273399438081134</v>
      </c>
      <c r="I178" s="20">
        <f>+'2015 Hourly Load - RC2016'!I178/'2015 Hourly Load - RC2016'!$C$7</f>
        <v>0.539052837194825</v>
      </c>
      <c r="J178" s="20">
        <f>+'2015 Hourly Load - RC2016'!J178/'2015 Hourly Load - RC2016'!$C$7</f>
        <v>0.5834926634952019</v>
      </c>
      <c r="K178" s="20">
        <f>+'2015 Hourly Load - RC2016'!K178/'2015 Hourly Load - RC2016'!$C$7</f>
        <v>0.63081995059073004</v>
      </c>
      <c r="L178" s="20">
        <f>+'2015 Hourly Load - RC2016'!L178/'2015 Hourly Load - RC2016'!$C$7</f>
        <v>0.67598164208989475</v>
      </c>
      <c r="M178" s="20">
        <f>+'2015 Hourly Load - RC2016'!M178/'2015 Hourly Load - RC2016'!$C$7</f>
        <v>0.7168121423963324</v>
      </c>
      <c r="N178" s="20">
        <f>+'2015 Hourly Load - RC2016'!N178/'2015 Hourly Load - RC2016'!$C$7</f>
        <v>0.75159702166292175</v>
      </c>
      <c r="O178" s="20">
        <f>+'2015 Hourly Load - RC2016'!O178/'2015 Hourly Load - RC2016'!$C$7</f>
        <v>0.78182512686216288</v>
      </c>
      <c r="P178" s="20">
        <f>+'2015 Hourly Load - RC2016'!P178/'2015 Hourly Load - RC2016'!$C$7</f>
        <v>0.79202147279504131</v>
      </c>
      <c r="Q178" s="20">
        <f>+'2015 Hourly Load - RC2016'!Q178/'2015 Hourly Load - RC2016'!$C$7</f>
        <v>0.79184100649534417</v>
      </c>
      <c r="R178" s="20">
        <f>+'2015 Hourly Load - RC2016'!R178/'2015 Hourly Load - RC2016'!$C$7</f>
        <v>0.78403583903345075</v>
      </c>
      <c r="S178" s="20">
        <f>+'2015 Hourly Load - RC2016'!S178/'2015 Hourly Load - RC2016'!$C$7</f>
        <v>0.77695253677034481</v>
      </c>
      <c r="T178" s="20">
        <f>+'2015 Hourly Load - RC2016'!T178/'2015 Hourly Load - RC2016'!$C$7</f>
        <v>0.76247011621966376</v>
      </c>
      <c r="U178" s="20">
        <f>+'2015 Hourly Load - RC2016'!U178/'2015 Hourly Load - RC2016'!$C$7</f>
        <v>0.73842298178504351</v>
      </c>
      <c r="V178" s="20">
        <f>+'2015 Hourly Load - RC2016'!V178/'2015 Hourly Load - RC2016'!$C$7</f>
        <v>0.72403079438421081</v>
      </c>
      <c r="W178" s="20">
        <f>+'2015 Hourly Load - RC2016'!W178/'2015 Hourly Load - RC2016'!$C$7</f>
        <v>0.70499159976618142</v>
      </c>
      <c r="X178" s="20">
        <f>+'2015 Hourly Load - RC2016'!X178/'2015 Hourly Load - RC2016'!$C$7</f>
        <v>0.64322700869489624</v>
      </c>
      <c r="Y178" s="20">
        <f>+'2015 Hourly Load - RC2016'!Y178/'2015 Hourly Load - RC2016'!$C$7</f>
        <v>0.5787103065532323</v>
      </c>
      <c r="AA178" s="21">
        <f t="shared" si="2"/>
        <v>0.79202147279504131</v>
      </c>
    </row>
    <row r="179" spans="1:27" x14ac:dyDescent="0.2">
      <c r="A179" s="17">
        <f>IF('2015 Hourly Load - RC2016'!A179="","",+'2015 Hourly Load - RC2016'!A179)</f>
        <v>42173</v>
      </c>
      <c r="B179" s="20">
        <f>+'2015 Hourly Load - RC2016'!B179/'2015 Hourly Load - RC2016'!$C$7</f>
        <v>0.51879549505384104</v>
      </c>
      <c r="C179" s="20">
        <f>+'2015 Hourly Load - RC2016'!C179/'2015 Hourly Load - RC2016'!$C$7</f>
        <v>0.47945384171990335</v>
      </c>
      <c r="D179" s="20">
        <f>+'2015 Hourly Load - RC2016'!D179/'2015 Hourly Load - RC2016'!$C$7</f>
        <v>0.45405321003755594</v>
      </c>
      <c r="E179" s="20">
        <f>+'2015 Hourly Load - RC2016'!E179/'2015 Hourly Load - RC2016'!$C$7</f>
        <v>0.43785635963975367</v>
      </c>
      <c r="F179" s="20">
        <f>+'2015 Hourly Load - RC2016'!F179/'2015 Hourly Load - RC2016'!$C$7</f>
        <v>0.43519448171922342</v>
      </c>
      <c r="G179" s="20">
        <f>+'2015 Hourly Load - RC2016'!G179/'2015 Hourly Load - RC2016'!$C$7</f>
        <v>0.45197784759104087</v>
      </c>
      <c r="H179" s="20">
        <f>+'2015 Hourly Load - RC2016'!H179/'2015 Hourly Load - RC2016'!$C$7</f>
        <v>0.48879297272922112</v>
      </c>
      <c r="I179" s="20">
        <f>+'2015 Hourly Load - RC2016'!I179/'2015 Hourly Load - RC2016'!$C$7</f>
        <v>0.52610438019156802</v>
      </c>
      <c r="J179" s="20">
        <f>+'2015 Hourly Load - RC2016'!J179/'2015 Hourly Load - RC2016'!$C$7</f>
        <v>0.5764544778070203</v>
      </c>
      <c r="K179" s="20">
        <f>+'2015 Hourly Load - RC2016'!K179/'2015 Hourly Load - RC2016'!$C$7</f>
        <v>0.63194786496383604</v>
      </c>
      <c r="L179" s="20">
        <f>+'2015 Hourly Load - RC2016'!L179/'2015 Hourly Load - RC2016'!$C$7</f>
        <v>0.69141151071398499</v>
      </c>
      <c r="M179" s="20">
        <f>+'2015 Hourly Load - RC2016'!M179/'2015 Hourly Load - RC2016'!$C$7</f>
        <v>0.7465890818463311</v>
      </c>
      <c r="N179" s="20">
        <f>+'2015 Hourly Load - RC2016'!N179/'2015 Hourly Load - RC2016'!$C$7</f>
        <v>0.77623067157155712</v>
      </c>
      <c r="O179" s="20">
        <f>+'2015 Hourly Load - RC2016'!O179/'2015 Hourly Load - RC2016'!$C$7</f>
        <v>0.78669771695398083</v>
      </c>
      <c r="P179" s="20">
        <f>+'2015 Hourly Load - RC2016'!P179/'2015 Hourly Load - RC2016'!$C$7</f>
        <v>0.7798851141404205</v>
      </c>
      <c r="Q179" s="20">
        <f>+'2015 Hourly Load - RC2016'!Q179/'2015 Hourly Load - RC2016'!$C$7</f>
        <v>0.76134220184655776</v>
      </c>
      <c r="R179" s="20">
        <f>+'2015 Hourly Load - RC2016'!R179/'2015 Hourly Load - RC2016'!$C$7</f>
        <v>0.74022764478201319</v>
      </c>
      <c r="S179" s="20">
        <f>+'2015 Hourly Load - RC2016'!S179/'2015 Hourly Load - RC2016'!$C$7</f>
        <v>0.72213589823739288</v>
      </c>
      <c r="T179" s="20">
        <f>+'2015 Hourly Load - RC2016'!T179/'2015 Hourly Load - RC2016'!$C$7</f>
        <v>0.70431485114231773</v>
      </c>
      <c r="U179" s="20">
        <f>+'2015 Hourly Load - RC2016'!U179/'2015 Hourly Load - RC2016'!$C$7</f>
        <v>0.68644868747231857</v>
      </c>
      <c r="V179" s="20">
        <f>+'2015 Hourly Load - RC2016'!V179/'2015 Hourly Load - RC2016'!$C$7</f>
        <v>0.67950073493398555</v>
      </c>
      <c r="W179" s="20">
        <f>+'2015 Hourly Load - RC2016'!W179/'2015 Hourly Load - RC2016'!$C$7</f>
        <v>0.66163457126398639</v>
      </c>
      <c r="X179" s="20">
        <f>+'2015 Hourly Load - RC2016'!X179/'2015 Hourly Load - RC2016'!$C$7</f>
        <v>0.61087842447421581</v>
      </c>
      <c r="Y179" s="20">
        <f>+'2015 Hourly Load - RC2016'!Y179/'2015 Hourly Load - RC2016'!$C$7</f>
        <v>0.55168547817361235</v>
      </c>
      <c r="AA179" s="21">
        <f t="shared" si="2"/>
        <v>0.78669771695398083</v>
      </c>
    </row>
    <row r="180" spans="1:27" x14ac:dyDescent="0.2">
      <c r="A180" s="17">
        <f>IF('2015 Hourly Load - RC2016'!A180="","",+'2015 Hourly Load - RC2016'!A180)</f>
        <v>42174</v>
      </c>
      <c r="B180" s="20">
        <f>+'2015 Hourly Load - RC2016'!B180/'2015 Hourly Load - RC2016'!$C$7</f>
        <v>0.49650790704126624</v>
      </c>
      <c r="C180" s="20">
        <f>+'2015 Hourly Load - RC2016'!C180/'2015 Hourly Load - RC2016'!$C$7</f>
        <v>0.46045976367679808</v>
      </c>
      <c r="D180" s="20">
        <f>+'2015 Hourly Load - RC2016'!D180/'2015 Hourly Load - RC2016'!$C$7</f>
        <v>0.43817217566422328</v>
      </c>
      <c r="E180" s="20">
        <f>+'2015 Hourly Load - RC2016'!E180/'2015 Hourly Load - RC2016'!$C$7</f>
        <v>0.42495301921142087</v>
      </c>
      <c r="F180" s="20">
        <f>+'2015 Hourly Load - RC2016'!F180/'2015 Hourly Load - RC2016'!$C$7</f>
        <v>0.42152415951717859</v>
      </c>
      <c r="G180" s="20">
        <f>+'2015 Hourly Load - RC2016'!G180/'2015 Hourly Load - RC2016'!$C$7</f>
        <v>0.43862334141346571</v>
      </c>
      <c r="H180" s="20">
        <f>+'2015 Hourly Load - RC2016'!H180/'2015 Hourly Load - RC2016'!$C$7</f>
        <v>0.47444590190331265</v>
      </c>
      <c r="I180" s="20">
        <f>+'2015 Hourly Load - RC2016'!I180/'2015 Hourly Load - RC2016'!$C$7</f>
        <v>0.5111256773167201</v>
      </c>
      <c r="J180" s="20">
        <f>+'2015 Hourly Load - RC2016'!J180/'2015 Hourly Load - RC2016'!$C$7</f>
        <v>0.56544603352550571</v>
      </c>
      <c r="K180" s="20">
        <f>+'2015 Hourly Load - RC2016'!K180/'2015 Hourly Load - RC2016'!$C$7</f>
        <v>0.62725574117171512</v>
      </c>
      <c r="L180" s="20">
        <f>+'2015 Hourly Load - RC2016'!L180/'2015 Hourly Load - RC2016'!$C$7</f>
        <v>0.6919980261880001</v>
      </c>
      <c r="M180" s="20">
        <f>+'2015 Hourly Load - RC2016'!M180/'2015 Hourly Load - RC2016'!$C$7</f>
        <v>0.74252859010314953</v>
      </c>
      <c r="N180" s="20">
        <f>+'2015 Hourly Load - RC2016'!N180/'2015 Hourly Load - RC2016'!$C$7</f>
        <v>0.78367490643405679</v>
      </c>
      <c r="O180" s="20">
        <f>+'2015 Hourly Load - RC2016'!O180/'2015 Hourly Load - RC2016'!$C$7</f>
        <v>0.81327137958435858</v>
      </c>
      <c r="P180" s="20">
        <f>+'2015 Hourly Load - RC2016'!P180/'2015 Hourly Load - RC2016'!$C$7</f>
        <v>0.81566255805534327</v>
      </c>
      <c r="Q180" s="20">
        <f>+'2015 Hourly Load - RC2016'!Q180/'2015 Hourly Load - RC2016'!$C$7</f>
        <v>0.7900363434983747</v>
      </c>
      <c r="R180" s="20">
        <f>+'2015 Hourly Load - RC2016'!R180/'2015 Hourly Load - RC2016'!$C$7</f>
        <v>0.76594409248883022</v>
      </c>
      <c r="S180" s="20">
        <f>+'2015 Hourly Load - RC2016'!S180/'2015 Hourly Load - RC2016'!$C$7</f>
        <v>0.74117509285542227</v>
      </c>
      <c r="T180" s="20">
        <f>+'2015 Hourly Load - RC2016'!T180/'2015 Hourly Load - RC2016'!$C$7</f>
        <v>0.71609027719754459</v>
      </c>
      <c r="U180" s="20">
        <f>+'2015 Hourly Load - RC2016'!U180/'2015 Hourly Load - RC2016'!$C$7</f>
        <v>0.69217849248769714</v>
      </c>
      <c r="V180" s="20">
        <f>+'2015 Hourly Load - RC2016'!V180/'2015 Hourly Load - RC2016'!$C$7</f>
        <v>0.67945561835906132</v>
      </c>
      <c r="W180" s="20">
        <f>+'2015 Hourly Load - RC2016'!W180/'2015 Hourly Load - RC2016'!$C$7</f>
        <v>0.65229544025466857</v>
      </c>
      <c r="X180" s="20">
        <f>+'2015 Hourly Load - RC2016'!X180/'2015 Hourly Load - RC2016'!$C$7</f>
        <v>0.6045169874098979</v>
      </c>
      <c r="Y180" s="20">
        <f>+'2015 Hourly Load - RC2016'!Y180/'2015 Hourly Load - RC2016'!$C$7</f>
        <v>0.5446924090603551</v>
      </c>
      <c r="AA180" s="21">
        <f t="shared" si="2"/>
        <v>0.81566255805534327</v>
      </c>
    </row>
    <row r="181" spans="1:27" x14ac:dyDescent="0.2">
      <c r="A181" s="17">
        <f>IF('2015 Hourly Load - RC2016'!A181="","",+'2015 Hourly Load - RC2016'!A181)</f>
        <v>42175</v>
      </c>
      <c r="B181" s="20">
        <f>+'2015 Hourly Load - RC2016'!B181/'2015 Hourly Load - RC2016'!$C$7</f>
        <v>0.4901013534020241</v>
      </c>
      <c r="C181" s="20">
        <f>+'2015 Hourly Load - RC2016'!C181/'2015 Hourly Load - RC2016'!$C$7</f>
        <v>0.45256436306505599</v>
      </c>
      <c r="D181" s="20">
        <f>+'2015 Hourly Load - RC2016'!D181/'2015 Hourly Load - RC2016'!$C$7</f>
        <v>0.42802094630626919</v>
      </c>
      <c r="E181" s="20">
        <f>+'2015 Hourly Load - RC2016'!E181/'2015 Hourly Load - RC2016'!$C$7</f>
        <v>0.41439574067914858</v>
      </c>
      <c r="F181" s="20">
        <f>+'2015 Hourly Load - RC2016'!F181/'2015 Hourly Load - RC2016'!$C$7</f>
        <v>0.41092176440998207</v>
      </c>
      <c r="G181" s="20">
        <f>+'2015 Hourly Load - RC2016'!G181/'2015 Hourly Load - RC2016'!$C$7</f>
        <v>0.42581023413498142</v>
      </c>
      <c r="H181" s="20">
        <f>+'2015 Hourly Load - RC2016'!H181/'2015 Hourly Load - RC2016'!$C$7</f>
        <v>0.4589258001293739</v>
      </c>
      <c r="I181" s="20">
        <f>+'2015 Hourly Load - RC2016'!I181/'2015 Hourly Load - RC2016'!$C$7</f>
        <v>0.49804187058869037</v>
      </c>
      <c r="J181" s="20">
        <f>+'2015 Hourly Load - RC2016'!J181/'2015 Hourly Load - RC2016'!$C$7</f>
        <v>0.55524968759262727</v>
      </c>
      <c r="K181" s="20">
        <f>+'2015 Hourly Load - RC2016'!K181/'2015 Hourly Load - RC2016'!$C$7</f>
        <v>0.62418781407686674</v>
      </c>
      <c r="L181" s="20">
        <f>+'2015 Hourly Load - RC2016'!L181/'2015 Hourly Load - RC2016'!$C$7</f>
        <v>0.68825335046928815</v>
      </c>
      <c r="M181" s="20">
        <f>+'2015 Hourly Load - RC2016'!M181/'2015 Hourly Load - RC2016'!$C$7</f>
        <v>0.74586721664754319</v>
      </c>
      <c r="N181" s="20">
        <f>+'2015 Hourly Load - RC2016'!N181/'2015 Hourly Load - RC2016'!$C$7</f>
        <v>0.78940471144943525</v>
      </c>
      <c r="O181" s="20">
        <f>+'2015 Hourly Load - RC2016'!O181/'2015 Hourly Load - RC2016'!$C$7</f>
        <v>0.81394812820822204</v>
      </c>
      <c r="P181" s="20">
        <f>+'2015 Hourly Load - RC2016'!P181/'2015 Hourly Load - RC2016'!$C$7</f>
        <v>0.80686482594511633</v>
      </c>
      <c r="Q181" s="20">
        <f>+'2015 Hourly Load - RC2016'!Q181/'2015 Hourly Load - RC2016'!$C$7</f>
        <v>0.77122273175496636</v>
      </c>
      <c r="R181" s="20">
        <f>+'2015 Hourly Load - RC2016'!R181/'2015 Hourly Load - RC2016'!$C$7</f>
        <v>0.74852909456807348</v>
      </c>
      <c r="S181" s="20">
        <f>+'2015 Hourly Load - RC2016'!S181/'2015 Hourly Load - RC2016'!$C$7</f>
        <v>0.72818151927724106</v>
      </c>
      <c r="T181" s="20">
        <f>+'2015 Hourly Load - RC2016'!T181/'2015 Hourly Load - RC2016'!$C$7</f>
        <v>0.71085675450633257</v>
      </c>
      <c r="U181" s="20">
        <f>+'2015 Hourly Load - RC2016'!U181/'2015 Hourly Load - RC2016'!$C$7</f>
        <v>0.68802776759466699</v>
      </c>
      <c r="V181" s="20">
        <f>+'2015 Hourly Load - RC2016'!V181/'2015 Hourly Load - RC2016'!$C$7</f>
        <v>0.67444767854247056</v>
      </c>
      <c r="W181" s="20">
        <f>+'2015 Hourly Load - RC2016'!W181/'2015 Hourly Load - RC2016'!$C$7</f>
        <v>0.65757407952080471</v>
      </c>
      <c r="X181" s="20">
        <f>+'2015 Hourly Load - RC2016'!X181/'2015 Hourly Load - RC2016'!$C$7</f>
        <v>0.61642776318989734</v>
      </c>
      <c r="Y181" s="20">
        <f>+'2015 Hourly Load - RC2016'!Y181/'2015 Hourly Load - RC2016'!$C$7</f>
        <v>0.56485951805149048</v>
      </c>
      <c r="AA181" s="21">
        <f t="shared" si="2"/>
        <v>0.81394812820822204</v>
      </c>
    </row>
    <row r="182" spans="1:27" x14ac:dyDescent="0.2">
      <c r="A182" s="17">
        <f>IF('2015 Hourly Load - RC2016'!A182="","",+'2015 Hourly Load - RC2016'!A182)</f>
        <v>42176</v>
      </c>
      <c r="B182" s="20">
        <f>+'2015 Hourly Load - RC2016'!B182/'2015 Hourly Load - RC2016'!$C$7</f>
        <v>0.51171219279073521</v>
      </c>
      <c r="C182" s="20">
        <f>+'2015 Hourly Load - RC2016'!C182/'2015 Hourly Load - RC2016'!$C$7</f>
        <v>0.47435566875346413</v>
      </c>
      <c r="D182" s="20">
        <f>+'2015 Hourly Load - RC2016'!D182/'2015 Hourly Load - RC2016'!$C$7</f>
        <v>0.44760153982338957</v>
      </c>
      <c r="E182" s="20">
        <f>+'2015 Hourly Load - RC2016'!E182/'2015 Hourly Load - RC2016'!$C$7</f>
        <v>0.43185585517482966</v>
      </c>
      <c r="F182" s="20">
        <f>+'2015 Hourly Load - RC2016'!F182/'2015 Hourly Load - RC2016'!$C$7</f>
        <v>0.42490790263649664</v>
      </c>
      <c r="G182" s="20">
        <f>+'2015 Hourly Load - RC2016'!G182/'2015 Hourly Load - RC2016'!$C$7</f>
        <v>0.42766001370687534</v>
      </c>
      <c r="H182" s="20">
        <f>+'2015 Hourly Load - RC2016'!H182/'2015 Hourly Load - RC2016'!$C$7</f>
        <v>0.43447261652043556</v>
      </c>
      <c r="I182" s="20">
        <f>+'2015 Hourly Load - RC2016'!I182/'2015 Hourly Load - RC2016'!$C$7</f>
        <v>0.46758818251482809</v>
      </c>
      <c r="J182" s="20">
        <f>+'2015 Hourly Load - RC2016'!J182/'2015 Hourly Load - RC2016'!$C$7</f>
        <v>0.54595567315823379</v>
      </c>
      <c r="K182" s="20">
        <f>+'2015 Hourly Load - RC2016'!K182/'2015 Hourly Load - RC2016'!$C$7</f>
        <v>0.63023343511671504</v>
      </c>
      <c r="L182" s="20">
        <f>+'2015 Hourly Load - RC2016'!L182/'2015 Hourly Load - RC2016'!$C$7</f>
        <v>0.69759248147860597</v>
      </c>
      <c r="M182" s="20">
        <f>+'2015 Hourly Load - RC2016'!M182/'2015 Hourly Load - RC2016'!$C$7</f>
        <v>0.758590090776179</v>
      </c>
      <c r="N182" s="20">
        <f>+'2015 Hourly Load - RC2016'!N182/'2015 Hourly Load - RC2016'!$C$7</f>
        <v>0.80618807732125264</v>
      </c>
      <c r="O182" s="20">
        <f>+'2015 Hourly Load - RC2016'!O182/'2015 Hourly Load - RC2016'!$C$7</f>
        <v>0.833618954875191</v>
      </c>
      <c r="P182" s="20">
        <f>+'2015 Hourly Load - RC2016'!P182/'2015 Hourly Load - RC2016'!$C$7</f>
        <v>0.82540773823897917</v>
      </c>
      <c r="Q182" s="20">
        <f>+'2015 Hourly Load - RC2016'!Q182/'2015 Hourly Load - RC2016'!$C$7</f>
        <v>0.79590149823852596</v>
      </c>
      <c r="R182" s="20">
        <f>+'2015 Hourly Load - RC2016'!R182/'2015 Hourly Load - RC2016'!$C$7</f>
        <v>0.77032040025648163</v>
      </c>
      <c r="S182" s="20">
        <f>+'2015 Hourly Load - RC2016'!S182/'2015 Hourly Load - RC2016'!$C$7</f>
        <v>0.7493863094916341</v>
      </c>
      <c r="T182" s="20">
        <f>+'2015 Hourly Load - RC2016'!T182/'2015 Hourly Load - RC2016'!$C$7</f>
        <v>0.72389544465943811</v>
      </c>
      <c r="U182" s="20">
        <f>+'2015 Hourly Load - RC2016'!U182/'2015 Hourly Load - RC2016'!$C$7</f>
        <v>0.69709619915443932</v>
      </c>
      <c r="V182" s="20">
        <f>+'2015 Hourly Load - RC2016'!V182/'2015 Hourly Load - RC2016'!$C$7</f>
        <v>0.68365145982701558</v>
      </c>
      <c r="W182" s="20">
        <f>+'2015 Hourly Load - RC2016'!W182/'2015 Hourly Load - RC2016'!$C$7</f>
        <v>0.66758995915398611</v>
      </c>
      <c r="X182" s="20">
        <f>+'2015 Hourly Load - RC2016'!X182/'2015 Hourly Load - RC2016'!$C$7</f>
        <v>0.627797140070806</v>
      </c>
      <c r="Y182" s="20">
        <f>+'2015 Hourly Load - RC2016'!Y182/'2015 Hourly Load - RC2016'!$C$7</f>
        <v>0.57510098055929315</v>
      </c>
      <c r="AA182" s="21">
        <f t="shared" si="2"/>
        <v>0.833618954875191</v>
      </c>
    </row>
    <row r="183" spans="1:27" x14ac:dyDescent="0.2">
      <c r="A183" s="17">
        <f>IF('2015 Hourly Load - RC2016'!A183="","",+'2015 Hourly Load - RC2016'!A183)</f>
        <v>42177</v>
      </c>
      <c r="B183" s="20">
        <f>+'2015 Hourly Load - RC2016'!B183/'2015 Hourly Load - RC2016'!$C$7</f>
        <v>0.52281087022209838</v>
      </c>
      <c r="C183" s="20">
        <f>+'2015 Hourly Load - RC2016'!C183/'2015 Hourly Load - RC2016'!$C$7</f>
        <v>0.48829669040505447</v>
      </c>
      <c r="D183" s="20">
        <f>+'2015 Hourly Load - RC2016'!D183/'2015 Hourly Load - RC2016'!$C$7</f>
        <v>0.46036953052694962</v>
      </c>
      <c r="E183" s="20">
        <f>+'2015 Hourly Load - RC2016'!E183/'2015 Hourly Load - RC2016'!$C$7</f>
        <v>0.44281918288142008</v>
      </c>
      <c r="F183" s="20">
        <f>+'2015 Hourly Load - RC2016'!F183/'2015 Hourly Load - RC2016'!$C$7</f>
        <v>0.43280330324823874</v>
      </c>
      <c r="G183" s="20">
        <f>+'2015 Hourly Load - RC2016'!G183/'2015 Hourly Load - RC2016'!$C$7</f>
        <v>0.43221678777422357</v>
      </c>
      <c r="H183" s="20">
        <f>+'2015 Hourly Load - RC2016'!H183/'2015 Hourly Load - RC2016'!$C$7</f>
        <v>0.43487866569475375</v>
      </c>
      <c r="I183" s="20">
        <f>+'2015 Hourly Load - RC2016'!I183/'2015 Hourly Load - RC2016'!$C$7</f>
        <v>0.46767841566467655</v>
      </c>
      <c r="J183" s="20">
        <f>+'2015 Hourly Load - RC2016'!J183/'2015 Hourly Load - RC2016'!$C$7</f>
        <v>0.54234634716429453</v>
      </c>
      <c r="K183" s="20">
        <f>+'2015 Hourly Load - RC2016'!K183/'2015 Hourly Load - RC2016'!$C$7</f>
        <v>0.628925054443912</v>
      </c>
      <c r="L183" s="20">
        <f>+'2015 Hourly Load - RC2016'!L183/'2015 Hourly Load - RC2016'!$C$7</f>
        <v>0.70020924282421182</v>
      </c>
      <c r="M183" s="20">
        <f>+'2015 Hourly Load - RC2016'!M183/'2015 Hourly Load - RC2016'!$C$7</f>
        <v>0.75362726753451259</v>
      </c>
      <c r="N183" s="20">
        <f>+'2015 Hourly Load - RC2016'!N183/'2015 Hourly Load - RC2016'!$C$7</f>
        <v>0.80280433420193476</v>
      </c>
      <c r="O183" s="20">
        <f>+'2015 Hourly Load - RC2016'!O183/'2015 Hourly Load - RC2016'!$C$7</f>
        <v>0.83849154496700895</v>
      </c>
      <c r="P183" s="20">
        <f>+'2015 Hourly Load - RC2016'!P183/'2015 Hourly Load - RC2016'!$C$7</f>
        <v>0.86114006557897749</v>
      </c>
      <c r="Q183" s="20">
        <f>+'2015 Hourly Load - RC2016'!Q183/'2015 Hourly Load - RC2016'!$C$7</f>
        <v>0.86461404184814405</v>
      </c>
      <c r="R183" s="20">
        <f>+'2015 Hourly Load - RC2016'!R183/'2015 Hourly Load - RC2016'!$C$7</f>
        <v>0.84990603842284174</v>
      </c>
      <c r="S183" s="20">
        <f>+'2015 Hourly Load - RC2016'!S183/'2015 Hourly Load - RC2016'!$C$7</f>
        <v>0.81661000612875223</v>
      </c>
      <c r="T183" s="20">
        <f>+'2015 Hourly Load - RC2016'!T183/'2015 Hourly Load - RC2016'!$C$7</f>
        <v>0.77420042569996628</v>
      </c>
      <c r="U183" s="20">
        <f>+'2015 Hourly Load - RC2016'!U183/'2015 Hourly Load - RC2016'!$C$7</f>
        <v>0.73715971768716482</v>
      </c>
      <c r="V183" s="20">
        <f>+'2015 Hourly Load - RC2016'!V183/'2015 Hourly Load - RC2016'!$C$7</f>
        <v>0.7220456650875442</v>
      </c>
      <c r="W183" s="20">
        <f>+'2015 Hourly Load - RC2016'!W183/'2015 Hourly Load - RC2016'!$C$7</f>
        <v>0.69953249420034835</v>
      </c>
      <c r="X183" s="20">
        <f>+'2015 Hourly Load - RC2016'!X183/'2015 Hourly Load - RC2016'!$C$7</f>
        <v>0.65188939108035038</v>
      </c>
      <c r="Y183" s="20">
        <f>+'2015 Hourly Load - RC2016'!Y183/'2015 Hourly Load - RC2016'!$C$7</f>
        <v>0.58944805138520162</v>
      </c>
      <c r="AA183" s="21">
        <f t="shared" si="2"/>
        <v>0.86461404184814405</v>
      </c>
    </row>
    <row r="184" spans="1:27" x14ac:dyDescent="0.2">
      <c r="A184" s="17">
        <f>IF('2015 Hourly Load - RC2016'!A184="","",+'2015 Hourly Load - RC2016'!A184)</f>
        <v>42178</v>
      </c>
      <c r="B184" s="20">
        <f>+'2015 Hourly Load - RC2016'!B184/'2015 Hourly Load - RC2016'!$C$7</f>
        <v>0.53088673713353751</v>
      </c>
      <c r="C184" s="20">
        <f>+'2015 Hourly Load - RC2016'!C184/'2015 Hourly Load - RC2016'!$C$7</f>
        <v>0.49515440979353903</v>
      </c>
      <c r="D184" s="20">
        <f>+'2015 Hourly Load - RC2016'!D184/'2015 Hourly Load - RC2016'!$C$7</f>
        <v>0.46970866153626745</v>
      </c>
      <c r="E184" s="20">
        <f>+'2015 Hourly Load - RC2016'!E184/'2015 Hourly Load - RC2016'!$C$7</f>
        <v>0.45432390948710139</v>
      </c>
      <c r="F184" s="20">
        <f>+'2015 Hourly Load - RC2016'!F184/'2015 Hourly Load - RC2016'!$C$7</f>
        <v>0.45098528294270762</v>
      </c>
      <c r="G184" s="20">
        <f>+'2015 Hourly Load - RC2016'!G184/'2015 Hourly Load - RC2016'!$C$7</f>
        <v>0.46862586373808562</v>
      </c>
      <c r="H184" s="20">
        <f>+'2015 Hourly Load - RC2016'!H184/'2015 Hourly Load - RC2016'!$C$7</f>
        <v>0.50277911095573558</v>
      </c>
      <c r="I184" s="20">
        <f>+'2015 Hourly Load - RC2016'!I184/'2015 Hourly Load - RC2016'!$C$7</f>
        <v>0.54406077701141564</v>
      </c>
      <c r="J184" s="20">
        <f>+'2015 Hourly Load - RC2016'!J184/'2015 Hourly Load - RC2016'!$C$7</f>
        <v>0.60361465591141306</v>
      </c>
      <c r="K184" s="20">
        <f>+'2015 Hourly Load - RC2016'!K184/'2015 Hourly Load - RC2016'!$C$7</f>
        <v>0.6689885729766375</v>
      </c>
      <c r="L184" s="20">
        <f>+'2015 Hourly Load - RC2016'!L184/'2015 Hourly Load - RC2016'!$C$7</f>
        <v>0.73788158288595262</v>
      </c>
      <c r="M184" s="20">
        <f>+'2015 Hourly Load - RC2016'!M184/'2015 Hourly Load - RC2016'!$C$7</f>
        <v>0.79829267670951054</v>
      </c>
      <c r="N184" s="20">
        <f>+'2015 Hourly Load - RC2016'!N184/'2015 Hourly Load - RC2016'!$C$7</f>
        <v>0.85080836992132658</v>
      </c>
      <c r="O184" s="20">
        <f>+'2015 Hourly Load - RC2016'!O184/'2015 Hourly Load - RC2016'!$C$7</f>
        <v>0.89245096857640049</v>
      </c>
      <c r="P184" s="20">
        <f>+'2015 Hourly Load - RC2016'!P184/'2015 Hourly Load - RC2016'!$C$7</f>
        <v>0.91600182068685398</v>
      </c>
      <c r="Q184" s="20">
        <f>+'2015 Hourly Load - RC2016'!Q184/'2015 Hourly Load - RC2016'!$C$7</f>
        <v>0.92132557652791436</v>
      </c>
      <c r="R184" s="20">
        <f>+'2015 Hourly Load - RC2016'!R184/'2015 Hourly Load - RC2016'!$C$7</f>
        <v>0.91203156209352076</v>
      </c>
      <c r="S184" s="20">
        <f>+'2015 Hourly Load - RC2016'!S184/'2015 Hourly Load - RC2016'!$C$7</f>
        <v>0.89177421995253681</v>
      </c>
      <c r="T184" s="20">
        <f>+'2015 Hourly Load - RC2016'!T184/'2015 Hourly Load - RC2016'!$C$7</f>
        <v>0.86208751365238656</v>
      </c>
      <c r="U184" s="20">
        <f>+'2015 Hourly Load - RC2016'!U184/'2015 Hourly Load - RC2016'!$C$7</f>
        <v>0.82067049787193391</v>
      </c>
      <c r="V184" s="20">
        <f>+'2015 Hourly Load - RC2016'!V184/'2015 Hourly Load - RC2016'!$C$7</f>
        <v>0.7931493871681472</v>
      </c>
      <c r="W184" s="20">
        <f>+'2015 Hourly Load - RC2016'!W184/'2015 Hourly Load - RC2016'!$C$7</f>
        <v>0.75628914545504289</v>
      </c>
      <c r="X184" s="20">
        <f>+'2015 Hourly Load - RC2016'!X184/'2015 Hourly Load - RC2016'!$C$7</f>
        <v>0.69714131572936355</v>
      </c>
      <c r="Y184" s="20">
        <f>+'2015 Hourly Load - RC2016'!Y184/'2015 Hourly Load - RC2016'!$C$7</f>
        <v>0.62490967927565455</v>
      </c>
      <c r="AA184" s="21">
        <f t="shared" si="2"/>
        <v>0.92132557652791436</v>
      </c>
    </row>
    <row r="185" spans="1:27" x14ac:dyDescent="0.2">
      <c r="A185" s="17">
        <f>IF('2015 Hourly Load - RC2016'!A185="","",+'2015 Hourly Load - RC2016'!A185)</f>
        <v>42179</v>
      </c>
      <c r="B185" s="20">
        <f>+'2015 Hourly Load - RC2016'!B185/'2015 Hourly Load - RC2016'!$C$7</f>
        <v>0.56332555450406629</v>
      </c>
      <c r="C185" s="20">
        <f>+'2015 Hourly Load - RC2016'!C185/'2015 Hourly Load - RC2016'!$C$7</f>
        <v>0.51956247682755308</v>
      </c>
      <c r="D185" s="20">
        <f>+'2015 Hourly Load - RC2016'!D185/'2015 Hourly Load - RC2016'!$C$7</f>
        <v>0.49055251915126652</v>
      </c>
      <c r="E185" s="20">
        <f>+'2015 Hourly Load - RC2016'!E185/'2015 Hourly Load - RC2016'!$C$7</f>
        <v>0.47160355768308548</v>
      </c>
      <c r="F185" s="20">
        <f>+'2015 Hourly Load - RC2016'!F185/'2015 Hourly Load - RC2016'!$C$7</f>
        <v>0.46528723719369186</v>
      </c>
      <c r="G185" s="20">
        <f>+'2015 Hourly Load - RC2016'!G185/'2015 Hourly Load - RC2016'!$C$7</f>
        <v>0.48035617321838819</v>
      </c>
      <c r="H185" s="20">
        <f>+'2015 Hourly Load - RC2016'!H185/'2015 Hourly Load - RC2016'!$C$7</f>
        <v>0.51356197236262913</v>
      </c>
      <c r="I185" s="20">
        <f>+'2015 Hourly Load - RC2016'!I185/'2015 Hourly Load - RC2016'!$C$7</f>
        <v>0.55398642349474858</v>
      </c>
      <c r="J185" s="20">
        <f>+'2015 Hourly Load - RC2016'!J185/'2015 Hourly Load - RC2016'!$C$7</f>
        <v>0.6165179963397458</v>
      </c>
      <c r="K185" s="20">
        <f>+'2015 Hourly Load - RC2016'!K185/'2015 Hourly Load - RC2016'!$C$7</f>
        <v>0.68383192612671262</v>
      </c>
      <c r="L185" s="20">
        <f>+'2015 Hourly Load - RC2016'!L185/'2015 Hourly Load - RC2016'!$C$7</f>
        <v>0.75665007805443663</v>
      </c>
      <c r="M185" s="20">
        <f>+'2015 Hourly Load - RC2016'!M185/'2015 Hourly Load - RC2016'!$C$7</f>
        <v>0.81796350337647949</v>
      </c>
      <c r="N185" s="20">
        <f>+'2015 Hourly Load - RC2016'!N185/'2015 Hourly Load - RC2016'!$C$7</f>
        <v>0.87016338056382569</v>
      </c>
      <c r="O185" s="20">
        <f>+'2015 Hourly Load - RC2016'!O185/'2015 Hourly Load - RC2016'!$C$7</f>
        <v>0.91577623781223283</v>
      </c>
      <c r="P185" s="20">
        <f>+'2015 Hourly Load - RC2016'!P185/'2015 Hourly Load - RC2016'!$C$7</f>
        <v>0.94253036674230739</v>
      </c>
      <c r="Q185" s="20">
        <f>+'2015 Hourly Load - RC2016'!Q185/'2015 Hourly Load - RC2016'!$C$7</f>
        <v>0.95710302044283702</v>
      </c>
      <c r="R185" s="20">
        <f>+'2015 Hourly Load - RC2016'!R185/'2015 Hourly Load - RC2016'!$C$7</f>
        <v>0.95971978178844308</v>
      </c>
      <c r="S185" s="20">
        <f>+'2015 Hourly Load - RC2016'!S185/'2015 Hourly Load - RC2016'!$C$7</f>
        <v>0.94176338496859524</v>
      </c>
      <c r="T185" s="20">
        <f>+'2015 Hourly Load - RC2016'!T185/'2015 Hourly Load - RC2016'!$C$7</f>
        <v>0.91803206655844471</v>
      </c>
      <c r="U185" s="20">
        <f>+'2015 Hourly Load - RC2016'!U185/'2015 Hourly Load - RC2016'!$C$7</f>
        <v>0.87697598337738591</v>
      </c>
      <c r="V185" s="20">
        <f>+'2015 Hourly Load - RC2016'!V185/'2015 Hourly Load - RC2016'!$C$7</f>
        <v>0.85437257934034161</v>
      </c>
      <c r="W185" s="20">
        <f>+'2015 Hourly Load - RC2016'!W185/'2015 Hourly Load - RC2016'!$C$7</f>
        <v>0.81507604258132804</v>
      </c>
      <c r="X185" s="20">
        <f>+'2015 Hourly Load - RC2016'!X185/'2015 Hourly Load - RC2016'!$C$7</f>
        <v>0.7503788741399674</v>
      </c>
      <c r="Y185" s="20">
        <f>+'2015 Hourly Load - RC2016'!Y185/'2015 Hourly Load - RC2016'!$C$7</f>
        <v>0.67742537248747048</v>
      </c>
      <c r="AA185" s="21">
        <f t="shared" si="2"/>
        <v>0.95971978178844308</v>
      </c>
    </row>
    <row r="186" spans="1:27" x14ac:dyDescent="0.2">
      <c r="A186" s="17">
        <f>IF('2015 Hourly Load - RC2016'!A186="","",+'2015 Hourly Load - RC2016'!A186)</f>
        <v>42180</v>
      </c>
      <c r="B186" s="20">
        <f>+'2015 Hourly Load - RC2016'!B186/'2015 Hourly Load - RC2016'!$C$7</f>
        <v>0.61322448637027627</v>
      </c>
      <c r="C186" s="20">
        <f>+'2015 Hourly Load - RC2016'!C186/'2015 Hourly Load - RC2016'!$C$7</f>
        <v>0.56513021750103598</v>
      </c>
      <c r="D186" s="20">
        <f>+'2015 Hourly Load - RC2016'!D186/'2015 Hourly Load - RC2016'!$C$7</f>
        <v>0.52966858961058294</v>
      </c>
      <c r="E186" s="20">
        <f>+'2015 Hourly Load - RC2016'!E186/'2015 Hourly Load - RC2016'!$C$7</f>
        <v>0.5074712347478566</v>
      </c>
      <c r="F186" s="20">
        <f>+'2015 Hourly Load - RC2016'!F186/'2015 Hourly Load - RC2016'!$C$7</f>
        <v>0.49907955181194791</v>
      </c>
      <c r="G186" s="20">
        <f>+'2015 Hourly Load - RC2016'!G186/'2015 Hourly Load - RC2016'!$C$7</f>
        <v>0.51229870826475044</v>
      </c>
      <c r="H186" s="20">
        <f>+'2015 Hourly Load - RC2016'!H186/'2015 Hourly Load - RC2016'!$C$7</f>
        <v>0.54365472783709756</v>
      </c>
      <c r="I186" s="20">
        <f>+'2015 Hourly Load - RC2016'!I186/'2015 Hourly Load - RC2016'!$C$7</f>
        <v>0.58326708062058064</v>
      </c>
      <c r="J186" s="20">
        <f>+'2015 Hourly Load - RC2016'!J186/'2015 Hourly Load - RC2016'!$C$7</f>
        <v>0.64566330374080516</v>
      </c>
      <c r="K186" s="20">
        <f>+'2015 Hourly Load - RC2016'!K186/'2015 Hourly Load - RC2016'!$C$7</f>
        <v>0.71969960319148385</v>
      </c>
      <c r="L186" s="20">
        <f>+'2015 Hourly Load - RC2016'!L186/'2015 Hourly Load - RC2016'!$C$7</f>
        <v>0.79563079878898046</v>
      </c>
      <c r="M186" s="20">
        <f>+'2015 Hourly Load - RC2016'!M186/'2015 Hourly Load - RC2016'!$C$7</f>
        <v>0.85256791634337192</v>
      </c>
      <c r="N186" s="20">
        <f>+'2015 Hourly Load - RC2016'!N186/'2015 Hourly Load - RC2016'!$C$7</f>
        <v>0.90309848025852124</v>
      </c>
      <c r="O186" s="20">
        <f>+'2015 Hourly Load - RC2016'!O186/'2015 Hourly Load - RC2016'!$C$7</f>
        <v>0.94230478386768624</v>
      </c>
      <c r="P186" s="20">
        <f>+'2015 Hourly Load - RC2016'!P186/'2015 Hourly Load - RC2016'!$C$7</f>
        <v>0.96644215145215473</v>
      </c>
      <c r="Q186" s="20">
        <f>+'2015 Hourly Load - RC2016'!Q186/'2015 Hourly Load - RC2016'!$C$7</f>
        <v>0.96883332992313953</v>
      </c>
      <c r="R186" s="20">
        <f>+'2015 Hourly Load - RC2016'!R186/'2015 Hourly Load - RC2016'!$C$7</f>
        <v>0.94875645408185261</v>
      </c>
      <c r="S186" s="20">
        <f>+'2015 Hourly Load - RC2016'!S186/'2015 Hourly Load - RC2016'!$C$7</f>
        <v>0.92249860747594459</v>
      </c>
      <c r="T186" s="20">
        <f>+'2015 Hourly Load - RC2016'!T186/'2015 Hourly Load - RC2016'!$C$7</f>
        <v>0.88929280833170354</v>
      </c>
      <c r="U186" s="20">
        <f>+'2015 Hourly Load - RC2016'!U186/'2015 Hourly Load - RC2016'!$C$7</f>
        <v>0.84557484723011467</v>
      </c>
      <c r="V186" s="20">
        <f>+'2015 Hourly Load - RC2016'!V186/'2015 Hourly Load - RC2016'!$C$7</f>
        <v>0.8185500188504945</v>
      </c>
      <c r="W186" s="20">
        <f>+'2015 Hourly Load - RC2016'!W186/'2015 Hourly Load - RC2016'!$C$7</f>
        <v>0.78331397383466284</v>
      </c>
      <c r="X186" s="20">
        <f>+'2015 Hourly Load - RC2016'!X186/'2015 Hourly Load - RC2016'!$C$7</f>
        <v>0.72768523695307441</v>
      </c>
      <c r="Y186" s="20">
        <f>+'2015 Hourly Load - RC2016'!Y186/'2015 Hourly Load - RC2016'!$C$7</f>
        <v>0.65694244747186537</v>
      </c>
      <c r="AA186" s="21">
        <f t="shared" si="2"/>
        <v>0.96883332992313953</v>
      </c>
    </row>
    <row r="187" spans="1:27" x14ac:dyDescent="0.2">
      <c r="A187" s="17">
        <f>IF('2015 Hourly Load - RC2016'!A187="","",+'2015 Hourly Load - RC2016'!A187)</f>
        <v>42181</v>
      </c>
      <c r="B187" s="20">
        <f>+'2015 Hourly Load - RC2016'!B187/'2015 Hourly Load - RC2016'!$C$7</f>
        <v>0.59495227352595892</v>
      </c>
      <c r="C187" s="20">
        <f>+'2015 Hourly Load - RC2016'!C187/'2015 Hourly Load - RC2016'!$C$7</f>
        <v>0.54600078973315802</v>
      </c>
      <c r="D187" s="20">
        <f>+'2015 Hourly Load - RC2016'!D187/'2015 Hourly Load - RC2016'!$C$7</f>
        <v>0.51274987401399286</v>
      </c>
      <c r="E187" s="20">
        <f>+'2015 Hourly Load - RC2016'!E187/'2015 Hourly Load - RC2016'!$C$7</f>
        <v>0.49131950092497856</v>
      </c>
      <c r="F187" s="20">
        <f>+'2015 Hourly Load - RC2016'!F187/'2015 Hourly Load - RC2016'!$C$7</f>
        <v>0.48297293456399409</v>
      </c>
      <c r="G187" s="20">
        <f>+'2015 Hourly Load - RC2016'!G187/'2015 Hourly Load - RC2016'!$C$7</f>
        <v>0.49443254459475122</v>
      </c>
      <c r="H187" s="20">
        <f>+'2015 Hourly Load - RC2016'!H187/'2015 Hourly Load - RC2016'!$C$7</f>
        <v>0.52687136196528006</v>
      </c>
      <c r="I187" s="20">
        <f>+'2015 Hourly Load - RC2016'!I187/'2015 Hourly Load - RC2016'!$C$7</f>
        <v>0.56607766557444494</v>
      </c>
      <c r="J187" s="20">
        <f>+'2015 Hourly Load - RC2016'!J187/'2015 Hourly Load - RC2016'!$C$7</f>
        <v>0.63032366826656339</v>
      </c>
      <c r="K187" s="20">
        <f>+'2015 Hourly Load - RC2016'!K187/'2015 Hourly Load - RC2016'!$C$7</f>
        <v>0.70833022631057518</v>
      </c>
      <c r="L187" s="20">
        <f>+'2015 Hourly Load - RC2016'!L187/'2015 Hourly Load - RC2016'!$C$7</f>
        <v>0.78281769151049618</v>
      </c>
      <c r="M187" s="20">
        <f>+'2015 Hourly Load - RC2016'!M187/'2015 Hourly Load - RC2016'!$C$7</f>
        <v>0.84034132453890265</v>
      </c>
      <c r="N187" s="20">
        <f>+'2015 Hourly Load - RC2016'!N187/'2015 Hourly Load - RC2016'!$C$7</f>
        <v>0.88419463536526444</v>
      </c>
      <c r="O187" s="20">
        <f>+'2015 Hourly Load - RC2016'!O187/'2015 Hourly Load - RC2016'!$C$7</f>
        <v>0.91279854386723291</v>
      </c>
      <c r="P187" s="20">
        <f>+'2015 Hourly Load - RC2016'!P187/'2015 Hourly Load - RC2016'!$C$7</f>
        <v>0.94077082032026194</v>
      </c>
      <c r="Q187" s="20">
        <f>+'2015 Hourly Load - RC2016'!Q187/'2015 Hourly Load - RC2016'!$C$7</f>
        <v>0.94988436845495861</v>
      </c>
      <c r="R187" s="20">
        <f>+'2015 Hourly Load - RC2016'!R187/'2015 Hourly Load - RC2016'!$C$7</f>
        <v>0.95010995132957976</v>
      </c>
      <c r="S187" s="20">
        <f>+'2015 Hourly Load - RC2016'!S187/'2015 Hourly Load - RC2016'!$C$7</f>
        <v>0.93576288050367129</v>
      </c>
      <c r="T187" s="20">
        <f>+'2015 Hourly Load - RC2016'!T187/'2015 Hourly Load - RC2016'!$C$7</f>
        <v>0.90968550019746042</v>
      </c>
      <c r="U187" s="20">
        <f>+'2015 Hourly Load - RC2016'!U187/'2015 Hourly Load - RC2016'!$C$7</f>
        <v>0.86696010374420462</v>
      </c>
      <c r="V187" s="20">
        <f>+'2015 Hourly Load - RC2016'!V187/'2015 Hourly Load - RC2016'!$C$7</f>
        <v>0.83623571622079684</v>
      </c>
      <c r="W187" s="20">
        <f>+'2015 Hourly Load - RC2016'!W187/'2015 Hourly Load - RC2016'!$C$7</f>
        <v>0.79860849273398027</v>
      </c>
      <c r="X187" s="20">
        <f>+'2015 Hourly Load - RC2016'!X187/'2015 Hourly Load - RC2016'!$C$7</f>
        <v>0.73679878508777086</v>
      </c>
      <c r="Y187" s="20">
        <f>+'2015 Hourly Load - RC2016'!Y187/'2015 Hourly Load - RC2016'!$C$7</f>
        <v>0.6643415657594407</v>
      </c>
      <c r="AA187" s="21">
        <f t="shared" si="2"/>
        <v>0.95010995132957976</v>
      </c>
    </row>
    <row r="188" spans="1:27" x14ac:dyDescent="0.2">
      <c r="A188" s="17">
        <f>IF('2015 Hourly Load - RC2016'!A188="","",+'2015 Hourly Load - RC2016'!A188)</f>
        <v>42182</v>
      </c>
      <c r="B188" s="20">
        <f>+'2015 Hourly Load - RC2016'!B188/'2015 Hourly Load - RC2016'!$C$7</f>
        <v>0.59973463046792841</v>
      </c>
      <c r="C188" s="20">
        <f>+'2015 Hourly Load - RC2016'!C188/'2015 Hourly Load - RC2016'!$C$7</f>
        <v>0.55475340526846062</v>
      </c>
      <c r="D188" s="20">
        <f>+'2015 Hourly Load - RC2016'!D188/'2015 Hourly Load - RC2016'!$C$7</f>
        <v>0.52226947132300749</v>
      </c>
      <c r="E188" s="20">
        <f>+'2015 Hourly Load - RC2016'!E188/'2015 Hourly Load - RC2016'!$C$7</f>
        <v>0.50165119658262969</v>
      </c>
      <c r="F188" s="20">
        <f>+'2015 Hourly Load - RC2016'!F188/'2015 Hourly Load - RC2016'!$C$7</f>
        <v>0.4948385937690693</v>
      </c>
      <c r="G188" s="20">
        <f>+'2015 Hourly Load - RC2016'!G188/'2015 Hourly Load - RC2016'!$C$7</f>
        <v>0.50905031487020513</v>
      </c>
      <c r="H188" s="20">
        <f>+'2015 Hourly Load - RC2016'!H188/'2015 Hourly Load - RC2016'!$C$7</f>
        <v>0.53584956037520393</v>
      </c>
      <c r="I188" s="20">
        <f>+'2015 Hourly Load - RC2016'!I188/'2015 Hourly Load - RC2016'!$C$7</f>
        <v>0.57397306618618704</v>
      </c>
      <c r="J188" s="20">
        <f>+'2015 Hourly Load - RC2016'!J188/'2015 Hourly Load - RC2016'!$C$7</f>
        <v>0.63727162080489641</v>
      </c>
      <c r="K188" s="20">
        <f>+'2015 Hourly Load - RC2016'!K188/'2015 Hourly Load - RC2016'!$C$7</f>
        <v>0.71027023903231756</v>
      </c>
      <c r="L188" s="20">
        <f>+'2015 Hourly Load - RC2016'!L188/'2015 Hourly Load - RC2016'!$C$7</f>
        <v>0.77568927267246623</v>
      </c>
      <c r="M188" s="20">
        <f>+'2015 Hourly Load - RC2016'!M188/'2015 Hourly Load - RC2016'!$C$7</f>
        <v>0.83303243940117588</v>
      </c>
      <c r="N188" s="20">
        <f>+'2015 Hourly Load - RC2016'!N188/'2015 Hourly Load - RC2016'!$C$7</f>
        <v>0.86862941701640162</v>
      </c>
      <c r="O188" s="20">
        <f>+'2015 Hourly Load - RC2016'!O188/'2015 Hourly Load - RC2016'!$C$7</f>
        <v>0.89849658961624868</v>
      </c>
      <c r="P188" s="20">
        <f>+'2015 Hourly Load - RC2016'!P188/'2015 Hourly Load - RC2016'!$C$7</f>
        <v>0.92403257102336889</v>
      </c>
      <c r="Q188" s="20">
        <f>+'2015 Hourly Load - RC2016'!Q188/'2015 Hourly Load - RC2016'!$C$7</f>
        <v>0.92678468209374743</v>
      </c>
      <c r="R188" s="20">
        <f>+'2015 Hourly Load - RC2016'!R188/'2015 Hourly Load - RC2016'!$C$7</f>
        <v>0.91703950191011141</v>
      </c>
      <c r="S188" s="20">
        <f>+'2015 Hourly Load - RC2016'!S188/'2015 Hourly Load - RC2016'!$C$7</f>
        <v>0.89308260062533984</v>
      </c>
      <c r="T188" s="20">
        <f>+'2015 Hourly Load - RC2016'!T188/'2015 Hourly Load - RC2016'!$C$7</f>
        <v>0.84959022239837201</v>
      </c>
      <c r="U188" s="20">
        <f>+'2015 Hourly Load - RC2016'!U188/'2015 Hourly Load - RC2016'!$C$7</f>
        <v>0.80366154912549526</v>
      </c>
      <c r="V188" s="20">
        <f>+'2015 Hourly Load - RC2016'!V188/'2015 Hourly Load - RC2016'!$C$7</f>
        <v>0.77799021799360235</v>
      </c>
      <c r="W188" s="20">
        <f>+'2015 Hourly Load - RC2016'!W188/'2015 Hourly Load - RC2016'!$C$7</f>
        <v>0.7418067249043615</v>
      </c>
      <c r="X188" s="20">
        <f>+'2015 Hourly Load - RC2016'!X188/'2015 Hourly Load - RC2016'!$C$7</f>
        <v>0.69569758533178783</v>
      </c>
      <c r="Y188" s="20">
        <f>+'2015 Hourly Load - RC2016'!Y188/'2015 Hourly Load - RC2016'!$C$7</f>
        <v>0.63582789040732079</v>
      </c>
      <c r="AA188" s="21">
        <f t="shared" si="2"/>
        <v>0.92678468209374743</v>
      </c>
    </row>
    <row r="189" spans="1:27" x14ac:dyDescent="0.2">
      <c r="A189" s="17">
        <f>IF('2015 Hourly Load - RC2016'!A189="","",+'2015 Hourly Load - RC2016'!A189)</f>
        <v>42183</v>
      </c>
      <c r="B189" s="20">
        <f>+'2015 Hourly Load - RC2016'!B189/'2015 Hourly Load - RC2016'!$C$7</f>
        <v>0.57289026838800539</v>
      </c>
      <c r="C189" s="20">
        <f>+'2015 Hourly Load - RC2016'!C189/'2015 Hourly Load - RC2016'!$C$7</f>
        <v>0.52714206141482556</v>
      </c>
      <c r="D189" s="20">
        <f>+'2015 Hourly Load - RC2016'!D189/'2015 Hourly Load - RC2016'!$C$7</f>
        <v>0.49614697444187233</v>
      </c>
      <c r="E189" s="20">
        <f>+'2015 Hourly Load - RC2016'!E189/'2015 Hourly Load - RC2016'!$C$7</f>
        <v>0.47273147205619154</v>
      </c>
      <c r="F189" s="20">
        <f>+'2015 Hourly Load - RC2016'!F189/'2015 Hourly Load - RC2016'!$C$7</f>
        <v>0.45847463438013153</v>
      </c>
      <c r="G189" s="20">
        <f>+'2015 Hourly Load - RC2016'!G189/'2015 Hourly Load - RC2016'!$C$7</f>
        <v>0.44687967462460171</v>
      </c>
      <c r="H189" s="20">
        <f>+'2015 Hourly Load - RC2016'!H189/'2015 Hourly Load - RC2016'!$C$7</f>
        <v>0.47855151022141851</v>
      </c>
      <c r="I189" s="20">
        <f>+'2015 Hourly Load - RC2016'!I189/'2015 Hourly Load - RC2016'!$C$7</f>
        <v>0.49754558826452372</v>
      </c>
      <c r="J189" s="20">
        <f>+'2015 Hourly Load - RC2016'!J189/'2015 Hourly Load - RC2016'!$C$7</f>
        <v>0.57410841591095985</v>
      </c>
      <c r="K189" s="20">
        <f>+'2015 Hourly Load - RC2016'!K189/'2015 Hourly Load - RC2016'!$C$7</f>
        <v>0.66149922153921359</v>
      </c>
      <c r="L189" s="20">
        <f>+'2015 Hourly Load - RC2016'!L189/'2015 Hourly Load - RC2016'!$C$7</f>
        <v>0.73003129884913476</v>
      </c>
      <c r="M189" s="20">
        <f>+'2015 Hourly Load - RC2016'!M189/'2015 Hourly Load - RC2016'!$C$7</f>
        <v>0.79878895903367719</v>
      </c>
      <c r="N189" s="20">
        <f>+'2015 Hourly Load - RC2016'!N189/'2015 Hourly Load - RC2016'!$C$7</f>
        <v>0.85324466496723561</v>
      </c>
      <c r="O189" s="20">
        <f>+'2015 Hourly Load - RC2016'!O189/'2015 Hourly Load - RC2016'!$C$7</f>
        <v>0.88676628013594616</v>
      </c>
      <c r="P189" s="20">
        <f>+'2015 Hourly Load - RC2016'!P189/'2015 Hourly Load - RC2016'!$C$7</f>
        <v>0.90715897200170281</v>
      </c>
      <c r="Q189" s="20">
        <f>+'2015 Hourly Load - RC2016'!Q189/'2015 Hourly Load - RC2016'!$C$7</f>
        <v>0.92231814117624766</v>
      </c>
      <c r="R189" s="20">
        <f>+'2015 Hourly Load - RC2016'!R189/'2015 Hourly Load - RC2016'!$C$7</f>
        <v>0.92051347817927798</v>
      </c>
      <c r="S189" s="20">
        <f>+'2015 Hourly Load - RC2016'!S189/'2015 Hourly Load - RC2016'!$C$7</f>
        <v>0.90991108307208157</v>
      </c>
      <c r="T189" s="20">
        <f>+'2015 Hourly Load - RC2016'!T189/'2015 Hourly Load - RC2016'!$C$7</f>
        <v>0.87837459720003741</v>
      </c>
      <c r="U189" s="20">
        <f>+'2015 Hourly Load - RC2016'!U189/'2015 Hourly Load - RC2016'!$C$7</f>
        <v>0.83438593664890293</v>
      </c>
      <c r="V189" s="20">
        <f>+'2015 Hourly Load - RC2016'!V189/'2015 Hourly Load - RC2016'!$C$7</f>
        <v>0.80939135414087382</v>
      </c>
      <c r="W189" s="20">
        <f>+'2015 Hourly Load - RC2016'!W189/'2015 Hourly Load - RC2016'!$C$7</f>
        <v>0.77857673346761758</v>
      </c>
      <c r="X189" s="20">
        <f>+'2015 Hourly Load - RC2016'!X189/'2015 Hourly Load - RC2016'!$C$7</f>
        <v>0.72718895462890776</v>
      </c>
      <c r="Y189" s="20">
        <f>+'2015 Hourly Load - RC2016'!Y189/'2015 Hourly Load - RC2016'!$C$7</f>
        <v>0.66483784808360735</v>
      </c>
      <c r="AA189" s="21">
        <f t="shared" si="2"/>
        <v>0.92231814117624766</v>
      </c>
    </row>
    <row r="190" spans="1:27" x14ac:dyDescent="0.2">
      <c r="A190" s="17">
        <f>IF('2015 Hourly Load - RC2016'!A190="","",+'2015 Hourly Load - RC2016'!A190)</f>
        <v>42184</v>
      </c>
      <c r="B190" s="20">
        <f>+'2015 Hourly Load - RC2016'!B190/'2015 Hourly Load - RC2016'!$C$7</f>
        <v>0.60650211670656451</v>
      </c>
      <c r="C190" s="20">
        <f>+'2015 Hourly Load - RC2016'!C190/'2015 Hourly Load - RC2016'!$C$7</f>
        <v>0.56188182410649068</v>
      </c>
      <c r="D190" s="20">
        <f>+'2015 Hourly Load - RC2016'!D190/'2015 Hourly Load - RC2016'!$C$7</f>
        <v>0.52858579181240117</v>
      </c>
      <c r="E190" s="20">
        <f>+'2015 Hourly Load - RC2016'!E190/'2015 Hourly Load - RC2016'!$C$7</f>
        <v>0.50494470655209922</v>
      </c>
      <c r="F190" s="20">
        <f>+'2015 Hourly Load - RC2016'!F190/'2015 Hourly Load - RC2016'!$C$7</f>
        <v>0.49127438435005433</v>
      </c>
      <c r="G190" s="20">
        <f>+'2015 Hourly Load - RC2016'!G190/'2015 Hourly Load - RC2016'!$C$7</f>
        <v>0.48595062850899395</v>
      </c>
      <c r="H190" s="20">
        <f>+'2015 Hourly Load - RC2016'!H190/'2015 Hourly Load - RC2016'!$C$7</f>
        <v>0.48423619866187279</v>
      </c>
      <c r="I190" s="20">
        <f>+'2015 Hourly Load - RC2016'!I190/'2015 Hourly Load - RC2016'!$C$7</f>
        <v>0.50566657175088703</v>
      </c>
      <c r="J190" s="20">
        <f>+'2015 Hourly Load - RC2016'!J190/'2015 Hourly Load - RC2016'!$C$7</f>
        <v>0.58398894581936855</v>
      </c>
      <c r="K190" s="20">
        <f>+'2015 Hourly Load - RC2016'!K190/'2015 Hourly Load - RC2016'!$C$7</f>
        <v>0.6766132741388341</v>
      </c>
      <c r="L190" s="20">
        <f>+'2015 Hourly Load - RC2016'!L190/'2015 Hourly Load - RC2016'!$C$7</f>
        <v>0.75980823829913358</v>
      </c>
      <c r="M190" s="20">
        <f>+'2015 Hourly Load - RC2016'!M190/'2015 Hourly Load - RC2016'!$C$7</f>
        <v>0.83267150680178192</v>
      </c>
      <c r="N190" s="20">
        <f>+'2015 Hourly Load - RC2016'!N190/'2015 Hourly Load - RC2016'!$C$7</f>
        <v>0.88784907793412793</v>
      </c>
      <c r="O190" s="20">
        <f>+'2015 Hourly Load - RC2016'!O190/'2015 Hourly Load - RC2016'!$C$7</f>
        <v>0.91437762398958133</v>
      </c>
      <c r="P190" s="20">
        <f>+'2015 Hourly Load - RC2016'!P190/'2015 Hourly Load - RC2016'!$C$7</f>
        <v>0.91555065493761156</v>
      </c>
      <c r="Q190" s="20">
        <f>+'2015 Hourly Load - RC2016'!Q190/'2015 Hourly Load - RC2016'!$C$7</f>
        <v>0.89791007414223356</v>
      </c>
      <c r="R190" s="20">
        <f>+'2015 Hourly Load - RC2016'!R190/'2015 Hourly Load - RC2016'!$C$7</f>
        <v>0.88401416906556751</v>
      </c>
      <c r="S190" s="20">
        <f>+'2015 Hourly Load - RC2016'!S190/'2015 Hourly Load - RC2016'!$C$7</f>
        <v>0.86163634790314414</v>
      </c>
      <c r="T190" s="20">
        <f>+'2015 Hourly Load - RC2016'!T190/'2015 Hourly Load - RC2016'!$C$7</f>
        <v>0.81697093872814619</v>
      </c>
      <c r="U190" s="20">
        <f>+'2015 Hourly Load - RC2016'!U190/'2015 Hourly Load - RC2016'!$C$7</f>
        <v>0.77523810692322381</v>
      </c>
      <c r="V190" s="20">
        <f>+'2015 Hourly Load - RC2016'!V190/'2015 Hourly Load - RC2016'!$C$7</f>
        <v>0.75015329126534602</v>
      </c>
      <c r="W190" s="20">
        <f>+'2015 Hourly Load - RC2016'!W190/'2015 Hourly Load - RC2016'!$C$7</f>
        <v>0.72439172698360477</v>
      </c>
      <c r="X190" s="20">
        <f>+'2015 Hourly Load - RC2016'!X190/'2015 Hourly Load - RC2016'!$C$7</f>
        <v>0.67444767854247056</v>
      </c>
      <c r="Y190" s="20">
        <f>+'2015 Hourly Load - RC2016'!Y190/'2015 Hourly Load - RC2016'!$C$7</f>
        <v>0.61236727144671566</v>
      </c>
      <c r="AA190" s="21">
        <f t="shared" si="2"/>
        <v>0.91555065493761156</v>
      </c>
    </row>
    <row r="191" spans="1:27" x14ac:dyDescent="0.2">
      <c r="A191" s="17">
        <f>IF('2015 Hourly Load - RC2016'!A191="","",+'2015 Hourly Load - RC2016'!A191)</f>
        <v>42185</v>
      </c>
      <c r="B191" s="20">
        <f>+'2015 Hourly Load - RC2016'!B191/'2015 Hourly Load - RC2016'!$C$7</f>
        <v>0.55750551633883938</v>
      </c>
      <c r="C191" s="20">
        <f>+'2015 Hourly Load - RC2016'!C191/'2015 Hourly Load - RC2016'!$C$7</f>
        <v>0.51608850055838662</v>
      </c>
      <c r="D191" s="20">
        <f>+'2015 Hourly Load - RC2016'!D191/'2015 Hourly Load - RC2016'!$C$7</f>
        <v>0.48798087438058479</v>
      </c>
      <c r="E191" s="20">
        <f>+'2015 Hourly Load - RC2016'!E191/'2015 Hourly Load - RC2016'!$C$7</f>
        <v>0.47133285823354004</v>
      </c>
      <c r="F191" s="20">
        <f>+'2015 Hourly Load - RC2016'!F191/'2015 Hourly Load - RC2016'!$C$7</f>
        <v>0.46925749578702503</v>
      </c>
      <c r="G191" s="20">
        <f>+'2015 Hourly Load - RC2016'!G191/'2015 Hourly Load - RC2016'!$C$7</f>
        <v>0.48734924233164539</v>
      </c>
      <c r="H191" s="20">
        <f>+'2015 Hourly Load - RC2016'!H191/'2015 Hourly Load - RC2016'!$C$7</f>
        <v>0.52037457517618935</v>
      </c>
      <c r="I191" s="20">
        <f>+'2015 Hourly Load - RC2016'!I191/'2015 Hourly Load - RC2016'!$C$7</f>
        <v>0.55407665664459704</v>
      </c>
      <c r="J191" s="20">
        <f>+'2015 Hourly Load - RC2016'!J191/'2015 Hourly Load - RC2016'!$C$7</f>
        <v>0.60970539352618558</v>
      </c>
      <c r="K191" s="20">
        <f>+'2015 Hourly Load - RC2016'!K191/'2015 Hourly Load - RC2016'!$C$7</f>
        <v>0.68166633053034897</v>
      </c>
      <c r="L191" s="20">
        <f>+'2015 Hourly Load - RC2016'!L191/'2015 Hourly Load - RC2016'!$C$7</f>
        <v>0.7477169962194371</v>
      </c>
      <c r="M191" s="20">
        <f>+'2015 Hourly Load - RC2016'!M191/'2015 Hourly Load - RC2016'!$C$7</f>
        <v>0.80420294802458614</v>
      </c>
      <c r="N191" s="20">
        <f>+'2015 Hourly Load - RC2016'!N191/'2015 Hourly Load - RC2016'!$C$7</f>
        <v>0.84904882349928112</v>
      </c>
      <c r="O191" s="20">
        <f>+'2015 Hourly Load - RC2016'!O191/'2015 Hourly Load - RC2016'!$C$7</f>
        <v>0.88699186301056743</v>
      </c>
      <c r="P191" s="20">
        <f>+'2015 Hourly Load - RC2016'!P191/'2015 Hourly Load - RC2016'!$C$7</f>
        <v>0.91000131622193003</v>
      </c>
      <c r="Q191" s="20">
        <f>+'2015 Hourly Load - RC2016'!Q191/'2015 Hourly Load - RC2016'!$C$7</f>
        <v>0.9212353433780659</v>
      </c>
      <c r="R191" s="20">
        <f>+'2015 Hourly Load - RC2016'!R191/'2015 Hourly Load - RC2016'!$C$7</f>
        <v>0.91126458031980884</v>
      </c>
      <c r="S191" s="20">
        <f>+'2015 Hourly Load - RC2016'!S191/'2015 Hourly Load - RC2016'!$C$7</f>
        <v>0.87305084135897715</v>
      </c>
      <c r="T191" s="20">
        <f>+'2015 Hourly Load - RC2016'!T191/'2015 Hourly Load - RC2016'!$C$7</f>
        <v>0.835333384722312</v>
      </c>
      <c r="U191" s="20">
        <f>+'2015 Hourly Load - RC2016'!U191/'2015 Hourly Load - RC2016'!$C$7</f>
        <v>0.80027780600617715</v>
      </c>
      <c r="V191" s="20">
        <f>+'2015 Hourly Load - RC2016'!V191/'2015 Hourly Load - RC2016'!$C$7</f>
        <v>0.78078744563890534</v>
      </c>
      <c r="W191" s="20">
        <f>+'2015 Hourly Load - RC2016'!W191/'2015 Hourly Load - RC2016'!$C$7</f>
        <v>0.75132632221337636</v>
      </c>
      <c r="X191" s="20">
        <f>+'2015 Hourly Load - RC2016'!X191/'2015 Hourly Load - RC2016'!$C$7</f>
        <v>0.70138227377224216</v>
      </c>
      <c r="Y191" s="20">
        <f>+'2015 Hourly Load - RC2016'!Y191/'2015 Hourly Load - RC2016'!$C$7</f>
        <v>0.63641440588133591</v>
      </c>
      <c r="AA191" s="21">
        <f t="shared" si="2"/>
        <v>0.9212353433780659</v>
      </c>
    </row>
    <row r="192" spans="1:27" x14ac:dyDescent="0.2">
      <c r="A192" s="17">
        <f>IF('2015 Hourly Load - RC2016'!A192="","",+'2015 Hourly Load - RC2016'!A192)</f>
        <v>42186</v>
      </c>
      <c r="B192" s="20">
        <f>+'2015 Hourly Load - RC2016'!B192/'2015 Hourly Load - RC2016'!$C$7</f>
        <v>0.57717634300580811</v>
      </c>
      <c r="C192" s="20">
        <f>+'2015 Hourly Load - RC2016'!C192/'2015 Hourly Load - RC2016'!$C$7</f>
        <v>0.53535327805103727</v>
      </c>
      <c r="D192" s="20">
        <f>+'2015 Hourly Load - RC2016'!D192/'2015 Hourly Load - RC2016'!$C$7</f>
        <v>0.50941124746959898</v>
      </c>
      <c r="E192" s="20">
        <f>+'2015 Hourly Load - RC2016'!E192/'2015 Hourly Load - RC2016'!$C$7</f>
        <v>0.49366556282103913</v>
      </c>
      <c r="F192" s="20">
        <f>+'2015 Hourly Load - RC2016'!F192/'2015 Hourly Load - RC2016'!$C$7</f>
        <v>0.48992088710232712</v>
      </c>
      <c r="G192" s="20">
        <f>+'2015 Hourly Load - RC2016'!G192/'2015 Hourly Load - RC2016'!$C$7</f>
        <v>0.50796751707202326</v>
      </c>
      <c r="H192" s="20">
        <f>+'2015 Hourly Load - RC2016'!H192/'2015 Hourly Load - RC2016'!$C$7</f>
        <v>0.54401566043649141</v>
      </c>
      <c r="I192" s="20">
        <f>+'2015 Hourly Load - RC2016'!I192/'2015 Hourly Load - RC2016'!$C$7</f>
        <v>0.57347678386202039</v>
      </c>
      <c r="J192" s="20">
        <f>+'2015 Hourly Load - RC2016'!J192/'2015 Hourly Load - RC2016'!$C$7</f>
        <v>0.61051749187482185</v>
      </c>
      <c r="K192" s="20">
        <f>+'2015 Hourly Load - RC2016'!K192/'2015 Hourly Load - RC2016'!$C$7</f>
        <v>0.66195038728845601</v>
      </c>
      <c r="L192" s="20">
        <f>+'2015 Hourly Load - RC2016'!L192/'2015 Hourly Load - RC2016'!$C$7</f>
        <v>0.71396979817610517</v>
      </c>
      <c r="M192" s="20">
        <f>+'2015 Hourly Load - RC2016'!M192/'2015 Hourly Load - RC2016'!$C$7</f>
        <v>0.76580874276405753</v>
      </c>
      <c r="N192" s="20">
        <f>+'2015 Hourly Load - RC2016'!N192/'2015 Hourly Load - RC2016'!$C$7</f>
        <v>0.79797686068504103</v>
      </c>
      <c r="O192" s="20">
        <f>+'2015 Hourly Load - RC2016'!O192/'2015 Hourly Load - RC2016'!$C$7</f>
        <v>0.8123239315109495</v>
      </c>
      <c r="P192" s="20">
        <f>+'2015 Hourly Load - RC2016'!P192/'2015 Hourly Load - RC2016'!$C$7</f>
        <v>0.82626495316253978</v>
      </c>
      <c r="Q192" s="20">
        <f>+'2015 Hourly Load - RC2016'!Q192/'2015 Hourly Load - RC2016'!$C$7</f>
        <v>0.8322203410525395</v>
      </c>
      <c r="R192" s="20">
        <f>+'2015 Hourly Load - RC2016'!R192/'2015 Hourly Load - RC2016'!$C$7</f>
        <v>0.84255203671019052</v>
      </c>
      <c r="S192" s="20">
        <f>+'2015 Hourly Load - RC2016'!S192/'2015 Hourly Load - RC2016'!$C$7</f>
        <v>0.83614548307094838</v>
      </c>
      <c r="T192" s="20">
        <f>+'2015 Hourly Load - RC2016'!T192/'2015 Hourly Load - RC2016'!$C$7</f>
        <v>0.81891095144988857</v>
      </c>
      <c r="U192" s="20">
        <f>+'2015 Hourly Load - RC2016'!U192/'2015 Hourly Load - RC2016'!$C$7</f>
        <v>0.80284945077685899</v>
      </c>
      <c r="V192" s="20">
        <f>+'2015 Hourly Load - RC2016'!V192/'2015 Hourly Load - RC2016'!$C$7</f>
        <v>0.79432241811617743</v>
      </c>
      <c r="W192" s="20">
        <f>+'2015 Hourly Load - RC2016'!W192/'2015 Hourly Load - RC2016'!$C$7</f>
        <v>0.7599887045988305</v>
      </c>
      <c r="X192" s="20">
        <f>+'2015 Hourly Load - RC2016'!X192/'2015 Hourly Load - RC2016'!$C$7</f>
        <v>0.7012920406223937</v>
      </c>
      <c r="Y192" s="20">
        <f>+'2015 Hourly Load - RC2016'!Y192/'2015 Hourly Load - RC2016'!$C$7</f>
        <v>0.63663998875595706</v>
      </c>
      <c r="AA192" s="21">
        <f t="shared" si="2"/>
        <v>0.84255203671019052</v>
      </c>
    </row>
    <row r="193" spans="1:27" x14ac:dyDescent="0.2">
      <c r="A193" s="17">
        <f>IF('2015 Hourly Load - RC2016'!A193="","",+'2015 Hourly Load - RC2016'!A193)</f>
        <v>42187</v>
      </c>
      <c r="B193" s="20">
        <f>+'2015 Hourly Load - RC2016'!B193/'2015 Hourly Load - RC2016'!$C$7</f>
        <v>0.57334143413724781</v>
      </c>
      <c r="C193" s="20">
        <f>+'2015 Hourly Load - RC2016'!C193/'2015 Hourly Load - RC2016'!$C$7</f>
        <v>0.53345838190421913</v>
      </c>
      <c r="D193" s="20">
        <f>+'2015 Hourly Load - RC2016'!D193/'2015 Hourly Load - RC2016'!$C$7</f>
        <v>0.50692983584876572</v>
      </c>
      <c r="E193" s="20">
        <f>+'2015 Hourly Load - RC2016'!E193/'2015 Hourly Load - RC2016'!$C$7</f>
        <v>0.49244741529808461</v>
      </c>
      <c r="F193" s="20">
        <f>+'2015 Hourly Load - RC2016'!F193/'2015 Hourly Load - RC2016'!$C$7</f>
        <v>0.48780040808088782</v>
      </c>
      <c r="G193" s="20">
        <f>+'2015 Hourly Load - RC2016'!G193/'2015 Hourly Load - RC2016'!$C$7</f>
        <v>0.50259864465603876</v>
      </c>
      <c r="H193" s="20">
        <f>+'2015 Hourly Load - RC2016'!H193/'2015 Hourly Load - RC2016'!$C$7</f>
        <v>0.53580444380027969</v>
      </c>
      <c r="I193" s="20">
        <f>+'2015 Hourly Load - RC2016'!I193/'2015 Hourly Load - RC2016'!$C$7</f>
        <v>0.56959675841853574</v>
      </c>
      <c r="J193" s="20">
        <f>+'2015 Hourly Load - RC2016'!J193/'2015 Hourly Load - RC2016'!$C$7</f>
        <v>0.62495479585057878</v>
      </c>
      <c r="K193" s="20">
        <f>+'2015 Hourly Load - RC2016'!K193/'2015 Hourly Load - RC2016'!$C$7</f>
        <v>0.6942538549342121</v>
      </c>
      <c r="L193" s="20">
        <f>+'2015 Hourly Load - RC2016'!L193/'2015 Hourly Load - RC2016'!$C$7</f>
        <v>0.76752317261117864</v>
      </c>
      <c r="M193" s="20">
        <f>+'2015 Hourly Load - RC2016'!M193/'2015 Hourly Load - RC2016'!$C$7</f>
        <v>0.81773792050185834</v>
      </c>
      <c r="N193" s="20">
        <f>+'2015 Hourly Load - RC2016'!N193/'2015 Hourly Load - RC2016'!$C$7</f>
        <v>0.84765020967662963</v>
      </c>
      <c r="O193" s="20">
        <f>+'2015 Hourly Load - RC2016'!O193/'2015 Hourly Load - RC2016'!$C$7</f>
        <v>0.85130465224549323</v>
      </c>
      <c r="P193" s="20">
        <f>+'2015 Hourly Load - RC2016'!P193/'2015 Hourly Load - RC2016'!$C$7</f>
        <v>0.8339347708996605</v>
      </c>
      <c r="Q193" s="20">
        <f>+'2015 Hourly Load - RC2016'!Q193/'2015 Hourly Load - RC2016'!$C$7</f>
        <v>0.81742210447738861</v>
      </c>
      <c r="R193" s="20">
        <f>+'2015 Hourly Load - RC2016'!R193/'2015 Hourly Load - RC2016'!$C$7</f>
        <v>0.81300068013481297</v>
      </c>
      <c r="S193" s="20">
        <f>+'2015 Hourly Load - RC2016'!S193/'2015 Hourly Load - RC2016'!$C$7</f>
        <v>0.80659412649557083</v>
      </c>
      <c r="T193" s="20">
        <f>+'2015 Hourly Load - RC2016'!T193/'2015 Hourly Load - RC2016'!$C$7</f>
        <v>0.79409683524155628</v>
      </c>
      <c r="U193" s="20">
        <f>+'2015 Hourly Load - RC2016'!U193/'2015 Hourly Load - RC2016'!$C$7</f>
        <v>0.77117761518004224</v>
      </c>
      <c r="V193" s="20">
        <f>+'2015 Hourly Load - RC2016'!V193/'2015 Hourly Load - RC2016'!$C$7</f>
        <v>0.76274081566920926</v>
      </c>
      <c r="W193" s="20">
        <f>+'2015 Hourly Load - RC2016'!W193/'2015 Hourly Load - RC2016'!$C$7</f>
        <v>0.74379185420102811</v>
      </c>
      <c r="X193" s="20">
        <f>+'2015 Hourly Load - RC2016'!X193/'2015 Hourly Load - RC2016'!$C$7</f>
        <v>0.69687061627981806</v>
      </c>
      <c r="Y193" s="20">
        <f>+'2015 Hourly Load - RC2016'!Y193/'2015 Hourly Load - RC2016'!$C$7</f>
        <v>0.63185763181398757</v>
      </c>
      <c r="AA193" s="21">
        <f t="shared" si="2"/>
        <v>0.85130465224549323</v>
      </c>
    </row>
    <row r="194" spans="1:27" x14ac:dyDescent="0.2">
      <c r="A194" s="17">
        <f>IF('2015 Hourly Load - RC2016'!A194="","",+'2015 Hourly Load - RC2016'!A194)</f>
        <v>42188</v>
      </c>
      <c r="B194" s="20">
        <f>+'2015 Hourly Load - RC2016'!B194/'2015 Hourly Load - RC2016'!$C$7</f>
        <v>0.58042473640035341</v>
      </c>
      <c r="C194" s="20">
        <f>+'2015 Hourly Load - RC2016'!C194/'2015 Hourly Load - RC2016'!$C$7</f>
        <v>0.53918818691959769</v>
      </c>
      <c r="D194" s="20">
        <f>+'2015 Hourly Load - RC2016'!D194/'2015 Hourly Load - RC2016'!$C$7</f>
        <v>0.51478011988558359</v>
      </c>
      <c r="E194" s="20">
        <f>+'2015 Hourly Load - RC2016'!E194/'2015 Hourly Load - RC2016'!$C$7</f>
        <v>0.49835768661316004</v>
      </c>
      <c r="F194" s="20">
        <f>+'2015 Hourly Load - RC2016'!F194/'2015 Hourly Load - RC2016'!$C$7</f>
        <v>0.49569580869262991</v>
      </c>
      <c r="G194" s="20">
        <f>+'2015 Hourly Load - RC2016'!G194/'2015 Hourly Load - RC2016'!$C$7</f>
        <v>0.51013311266838679</v>
      </c>
      <c r="H194" s="20">
        <f>+'2015 Hourly Load - RC2016'!H194/'2015 Hourly Load - RC2016'!$C$7</f>
        <v>0.54293286263830964</v>
      </c>
      <c r="I194" s="20">
        <f>+'2015 Hourly Load - RC2016'!I194/'2015 Hourly Load - RC2016'!$C$7</f>
        <v>0.57744704245535361</v>
      </c>
      <c r="J194" s="20">
        <f>+'2015 Hourly Load - RC2016'!J194/'2015 Hourly Load - RC2016'!$C$7</f>
        <v>0.63325624563663907</v>
      </c>
      <c r="K194" s="20">
        <f>+'2015 Hourly Load - RC2016'!K194/'2015 Hourly Load - RC2016'!$C$7</f>
        <v>0.70833022631057518</v>
      </c>
      <c r="L194" s="20">
        <f>+'2015 Hourly Load - RC2016'!L194/'2015 Hourly Load - RC2016'!$C$7</f>
        <v>0.7863819009295111</v>
      </c>
      <c r="M194" s="20">
        <f>+'2015 Hourly Load - RC2016'!M194/'2015 Hourly Load - RC2016'!$C$7</f>
        <v>0.84625159585397824</v>
      </c>
      <c r="N194" s="20">
        <f>+'2015 Hourly Load - RC2016'!N194/'2015 Hourly Load - RC2016'!$C$7</f>
        <v>0.88802954423382496</v>
      </c>
      <c r="O194" s="20">
        <f>+'2015 Hourly Load - RC2016'!O194/'2015 Hourly Load - RC2016'!$C$7</f>
        <v>0.91721996820980856</v>
      </c>
      <c r="P194" s="20">
        <f>+'2015 Hourly Load - RC2016'!P194/'2015 Hourly Load - RC2016'!$C$7</f>
        <v>0.94095128661995897</v>
      </c>
      <c r="Q194" s="20">
        <f>+'2015 Hourly Load - RC2016'!Q194/'2015 Hourly Load - RC2016'!$C$7</f>
        <v>0.95398997677306441</v>
      </c>
      <c r="R194" s="20">
        <f>+'2015 Hourly Load - RC2016'!R194/'2015 Hourly Load - RC2016'!$C$7</f>
        <v>0.94875645408185261</v>
      </c>
      <c r="S194" s="20">
        <f>+'2015 Hourly Load - RC2016'!S194/'2015 Hourly Load - RC2016'!$C$7</f>
        <v>0.91424227426480864</v>
      </c>
      <c r="T194" s="20">
        <f>+'2015 Hourly Load - RC2016'!T194/'2015 Hourly Load - RC2016'!$C$7</f>
        <v>0.87643458447829503</v>
      </c>
      <c r="U194" s="20">
        <f>+'2015 Hourly Load - RC2016'!U194/'2015 Hourly Load - RC2016'!$C$7</f>
        <v>0.83903294386609983</v>
      </c>
      <c r="V194" s="20">
        <f>+'2015 Hourly Load - RC2016'!V194/'2015 Hourly Load - RC2016'!$C$7</f>
        <v>0.81584302435504019</v>
      </c>
      <c r="W194" s="20">
        <f>+'2015 Hourly Load - RC2016'!W194/'2015 Hourly Load - RC2016'!$C$7</f>
        <v>0.78899866227511717</v>
      </c>
      <c r="X194" s="20">
        <f>+'2015 Hourly Load - RC2016'!X194/'2015 Hourly Load - RC2016'!$C$7</f>
        <v>0.73860344808474054</v>
      </c>
      <c r="Y194" s="20">
        <f>+'2015 Hourly Load - RC2016'!Y194/'2015 Hourly Load - RC2016'!$C$7</f>
        <v>0.67562070949050079</v>
      </c>
      <c r="AA194" s="21">
        <f t="shared" si="2"/>
        <v>0.95398997677306441</v>
      </c>
    </row>
    <row r="195" spans="1:27" x14ac:dyDescent="0.2">
      <c r="A195" s="17">
        <f>IF('2015 Hourly Load - RC2016'!A195="","",+'2015 Hourly Load - RC2016'!A195)</f>
        <v>42189</v>
      </c>
      <c r="B195" s="20">
        <f>+'2015 Hourly Load - RC2016'!B195/'2015 Hourly Load - RC2016'!$C$7</f>
        <v>0.61814219303701856</v>
      </c>
      <c r="C195" s="20">
        <f>+'2015 Hourly Load - RC2016'!C195/'2015 Hourly Load - RC2016'!$C$7</f>
        <v>0.57090513909133878</v>
      </c>
      <c r="D195" s="20">
        <f>+'2015 Hourly Load - RC2016'!D195/'2015 Hourly Load - RC2016'!$C$7</f>
        <v>0.53580444380027969</v>
      </c>
      <c r="E195" s="20">
        <f>+'2015 Hourly Load - RC2016'!E195/'2015 Hourly Load - RC2016'!$C$7</f>
        <v>0.51198289224028071</v>
      </c>
      <c r="F195" s="20">
        <f>+'2015 Hourly Load - RC2016'!F195/'2015 Hourly Load - RC2016'!$C$7</f>
        <v>0.49930513468656912</v>
      </c>
      <c r="G195" s="20">
        <f>+'2015 Hourly Load - RC2016'!G195/'2015 Hourly Load - RC2016'!$C$7</f>
        <v>0.49898931866209945</v>
      </c>
      <c r="H195" s="20">
        <f>+'2015 Hourly Load - RC2016'!H195/'2015 Hourly Load - RC2016'!$C$7</f>
        <v>0.5042228413533113</v>
      </c>
      <c r="I195" s="20">
        <f>+'2015 Hourly Load - RC2016'!I195/'2015 Hourly Load - RC2016'!$C$7</f>
        <v>0.520870857500356</v>
      </c>
      <c r="J195" s="20">
        <f>+'2015 Hourly Load - RC2016'!J195/'2015 Hourly Load - RC2016'!$C$7</f>
        <v>0.58746292208853501</v>
      </c>
      <c r="K195" s="20">
        <f>+'2015 Hourly Load - RC2016'!K195/'2015 Hourly Load - RC2016'!$C$7</f>
        <v>0.68157609738050062</v>
      </c>
      <c r="L195" s="20">
        <f>+'2015 Hourly Load - RC2016'!L195/'2015 Hourly Load - RC2016'!$C$7</f>
        <v>0.76621479193837572</v>
      </c>
      <c r="M195" s="20">
        <f>+'2015 Hourly Load - RC2016'!M195/'2015 Hourly Load - RC2016'!$C$7</f>
        <v>0.8312277764042062</v>
      </c>
      <c r="N195" s="20">
        <f>+'2015 Hourly Load - RC2016'!N195/'2015 Hourly Load - RC2016'!$C$7</f>
        <v>0.86998291426412866</v>
      </c>
      <c r="O195" s="20">
        <f>+'2015 Hourly Load - RC2016'!O195/'2015 Hourly Load - RC2016'!$C$7</f>
        <v>0.88870629285768854</v>
      </c>
      <c r="P195" s="20">
        <f>+'2015 Hourly Load - RC2016'!P195/'2015 Hourly Load - RC2016'!$C$7</f>
        <v>0.89506772992200645</v>
      </c>
      <c r="Q195" s="20">
        <f>+'2015 Hourly Load - RC2016'!Q195/'2015 Hourly Load - RC2016'!$C$7</f>
        <v>0.8934435332247338</v>
      </c>
      <c r="R195" s="20">
        <f>+'2015 Hourly Load - RC2016'!R195/'2015 Hourly Load - RC2016'!$C$7</f>
        <v>0.84792090912617524</v>
      </c>
      <c r="S195" s="20">
        <f>+'2015 Hourly Load - RC2016'!S195/'2015 Hourly Load - RC2016'!$C$7</f>
        <v>0.79188612307026862</v>
      </c>
      <c r="T195" s="20">
        <f>+'2015 Hourly Load - RC2016'!T195/'2015 Hourly Load - RC2016'!$C$7</f>
        <v>0.75132632221337636</v>
      </c>
      <c r="U195" s="20">
        <f>+'2015 Hourly Load - RC2016'!U195/'2015 Hourly Load - RC2016'!$C$7</f>
        <v>0.71473677994981732</v>
      </c>
      <c r="V195" s="20">
        <f>+'2015 Hourly Load - RC2016'!V195/'2015 Hourly Load - RC2016'!$C$7</f>
        <v>0.69145662728890922</v>
      </c>
      <c r="W195" s="20">
        <f>+'2015 Hourly Load - RC2016'!W195/'2015 Hourly Load - RC2016'!$C$7</f>
        <v>0.66181503756368321</v>
      </c>
      <c r="X195" s="20">
        <f>+'2015 Hourly Load - RC2016'!X195/'2015 Hourly Load - RC2016'!$C$7</f>
        <v>0.6453023711414112</v>
      </c>
      <c r="Y195" s="20">
        <f>+'2015 Hourly Load - RC2016'!Y195/'2015 Hourly Load - RC2016'!$C$7</f>
        <v>0.61047237529989762</v>
      </c>
      <c r="AA195" s="21">
        <f t="shared" si="2"/>
        <v>0.89506772992200645</v>
      </c>
    </row>
    <row r="196" spans="1:27" x14ac:dyDescent="0.2">
      <c r="A196" s="17">
        <f>IF('2015 Hourly Load - RC2016'!A196="","",+'2015 Hourly Load - RC2016'!A196)</f>
        <v>42190</v>
      </c>
      <c r="B196" s="20">
        <f>+'2015 Hourly Load - RC2016'!B196/'2015 Hourly Load - RC2016'!$C$7</f>
        <v>0.56242322300558145</v>
      </c>
      <c r="C196" s="20">
        <f>+'2015 Hourly Load - RC2016'!C196/'2015 Hourly Load - RC2016'!$C$7</f>
        <v>0.520870857500356</v>
      </c>
      <c r="D196" s="20">
        <f>+'2015 Hourly Load - RC2016'!D196/'2015 Hourly Load - RC2016'!$C$7</f>
        <v>0.4929888141971755</v>
      </c>
      <c r="E196" s="20">
        <f>+'2015 Hourly Load - RC2016'!E196/'2015 Hourly Load - RC2016'!$C$7</f>
        <v>0.47449101847823688</v>
      </c>
      <c r="F196" s="20">
        <f>+'2015 Hourly Load - RC2016'!F196/'2015 Hourly Load - RC2016'!$C$7</f>
        <v>0.46551282006831307</v>
      </c>
      <c r="G196" s="20">
        <f>+'2015 Hourly Load - RC2016'!G196/'2015 Hourly Load - RC2016'!$C$7</f>
        <v>0.46587375266770692</v>
      </c>
      <c r="H196" s="20">
        <f>+'2015 Hourly Load - RC2016'!H196/'2015 Hourly Load - RC2016'!$C$7</f>
        <v>0.47146820795831279</v>
      </c>
      <c r="I196" s="20">
        <f>+'2015 Hourly Load - RC2016'!I196/'2015 Hourly Load - RC2016'!$C$7</f>
        <v>0.4874845920564182</v>
      </c>
      <c r="J196" s="20">
        <f>+'2015 Hourly Load - RC2016'!J196/'2015 Hourly Load - RC2016'!$C$7</f>
        <v>0.54356449468724899</v>
      </c>
      <c r="K196" s="20">
        <f>+'2015 Hourly Load - RC2016'!K196/'2015 Hourly Load - RC2016'!$C$7</f>
        <v>0.6063667669817917</v>
      </c>
      <c r="L196" s="20">
        <f>+'2015 Hourly Load - RC2016'!L196/'2015 Hourly Load - RC2016'!$C$7</f>
        <v>0.67814723768625829</v>
      </c>
      <c r="M196" s="20">
        <f>+'2015 Hourly Load - RC2016'!M196/'2015 Hourly Load - RC2016'!$C$7</f>
        <v>0.7280912861273926</v>
      </c>
      <c r="N196" s="20">
        <f>+'2015 Hourly Load - RC2016'!N196/'2015 Hourly Load - RC2016'!$C$7</f>
        <v>0.76896690300875437</v>
      </c>
      <c r="O196" s="20">
        <f>+'2015 Hourly Load - RC2016'!O196/'2015 Hourly Load - RC2016'!$C$7</f>
        <v>0.80758669114390413</v>
      </c>
      <c r="P196" s="20">
        <f>+'2015 Hourly Load - RC2016'!P196/'2015 Hourly Load - RC2016'!$C$7</f>
        <v>0.81236904808587374</v>
      </c>
      <c r="Q196" s="20">
        <f>+'2015 Hourly Load - RC2016'!Q196/'2015 Hourly Load - RC2016'!$C$7</f>
        <v>0.78408095560837499</v>
      </c>
      <c r="R196" s="20">
        <f>+'2015 Hourly Load - RC2016'!R196/'2015 Hourly Load - RC2016'!$C$7</f>
        <v>0.7578682255773912</v>
      </c>
      <c r="S196" s="20">
        <f>+'2015 Hourly Load - RC2016'!S196/'2015 Hourly Load - RC2016'!$C$7</f>
        <v>0.73959601273307385</v>
      </c>
      <c r="T196" s="20">
        <f>+'2015 Hourly Load - RC2016'!T196/'2015 Hourly Load - RC2016'!$C$7</f>
        <v>0.72150426618845331</v>
      </c>
      <c r="U196" s="20">
        <f>+'2015 Hourly Load - RC2016'!U196/'2015 Hourly Load - RC2016'!$C$7</f>
        <v>0.70246507157042393</v>
      </c>
      <c r="V196" s="20">
        <f>+'2015 Hourly Load - RC2016'!V196/'2015 Hourly Load - RC2016'!$C$7</f>
        <v>0.69041894606565168</v>
      </c>
      <c r="W196" s="20">
        <f>+'2015 Hourly Load - RC2016'!W196/'2015 Hourly Load - RC2016'!$C$7</f>
        <v>0.67169556747209191</v>
      </c>
      <c r="X196" s="20">
        <f>+'2015 Hourly Load - RC2016'!X196/'2015 Hourly Load - RC2016'!$C$7</f>
        <v>0.6355571909577753</v>
      </c>
      <c r="Y196" s="20">
        <f>+'2015 Hourly Load - RC2016'!Y196/'2015 Hourly Load - RC2016'!$C$7</f>
        <v>0.58714710606406528</v>
      </c>
      <c r="AA196" s="21">
        <f t="shared" si="2"/>
        <v>0.81236904808587374</v>
      </c>
    </row>
    <row r="197" spans="1:27" x14ac:dyDescent="0.2">
      <c r="A197" s="17">
        <f>IF('2015 Hourly Load - RC2016'!A197="","",+'2015 Hourly Load - RC2016'!A197)</f>
        <v>42191</v>
      </c>
      <c r="B197" s="20">
        <f>+'2015 Hourly Load - RC2016'!B197/'2015 Hourly Load - RC2016'!$C$7</f>
        <v>0.54171471511535518</v>
      </c>
      <c r="C197" s="20">
        <f>+'2015 Hourly Load - RC2016'!C197/'2015 Hourly Load - RC2016'!$C$7</f>
        <v>0.50458377395270526</v>
      </c>
      <c r="D197" s="20">
        <f>+'2015 Hourly Load - RC2016'!D197/'2015 Hourly Load - RC2016'!$C$7</f>
        <v>0.47873197652111549</v>
      </c>
      <c r="E197" s="20">
        <f>+'2015 Hourly Load - RC2016'!E197/'2015 Hourly Load - RC2016'!$C$7</f>
        <v>0.46095604600096474</v>
      </c>
      <c r="F197" s="20">
        <f>+'2015 Hourly Load - RC2016'!F197/'2015 Hourly Load - RC2016'!$C$7</f>
        <v>0.4552713575605104</v>
      </c>
      <c r="G197" s="20">
        <f>+'2015 Hourly Load - RC2016'!G197/'2015 Hourly Load - RC2016'!$C$7</f>
        <v>0.45621880563391948</v>
      </c>
      <c r="H197" s="20">
        <f>+'2015 Hourly Load - RC2016'!H197/'2015 Hourly Load - RC2016'!$C$7</f>
        <v>0.46018906422725264</v>
      </c>
      <c r="I197" s="20">
        <f>+'2015 Hourly Load - RC2016'!I197/'2015 Hourly Load - RC2016'!$C$7</f>
        <v>0.47778452844770641</v>
      </c>
      <c r="J197" s="20">
        <f>+'2015 Hourly Load - RC2016'!J197/'2015 Hourly Load - RC2016'!$C$7</f>
        <v>0.54212076428967326</v>
      </c>
      <c r="K197" s="20">
        <f>+'2015 Hourly Load - RC2016'!K197/'2015 Hourly Load - RC2016'!$C$7</f>
        <v>0.60627653383194324</v>
      </c>
      <c r="L197" s="20">
        <f>+'2015 Hourly Load - RC2016'!L197/'2015 Hourly Load - RC2016'!$C$7</f>
        <v>0.66330388453618316</v>
      </c>
      <c r="M197" s="20">
        <f>+'2015 Hourly Load - RC2016'!M197/'2015 Hourly Load - RC2016'!$C$7</f>
        <v>0.68532077309921258</v>
      </c>
      <c r="N197" s="20">
        <f>+'2015 Hourly Load - RC2016'!N197/'2015 Hourly Load - RC2016'!$C$7</f>
        <v>0.70742789481209045</v>
      </c>
      <c r="O197" s="20">
        <f>+'2015 Hourly Load - RC2016'!O197/'2015 Hourly Load - RC2016'!$C$7</f>
        <v>0.72732430435368045</v>
      </c>
      <c r="P197" s="20">
        <f>+'2015 Hourly Load - RC2016'!P197/'2015 Hourly Load - RC2016'!$C$7</f>
        <v>0.74537093432337653</v>
      </c>
      <c r="Q197" s="20">
        <f>+'2015 Hourly Load - RC2016'!Q197/'2015 Hourly Load - RC2016'!$C$7</f>
        <v>0.74821327854360375</v>
      </c>
      <c r="R197" s="20">
        <f>+'2015 Hourly Load - RC2016'!R197/'2015 Hourly Load - RC2016'!$C$7</f>
        <v>0.74302487242731607</v>
      </c>
      <c r="S197" s="20">
        <f>+'2015 Hourly Load - RC2016'!S197/'2015 Hourly Load - RC2016'!$C$7</f>
        <v>0.72917408392557426</v>
      </c>
      <c r="T197" s="20">
        <f>+'2015 Hourly Load - RC2016'!T197/'2015 Hourly Load - RC2016'!$C$7</f>
        <v>0.70688649591299946</v>
      </c>
      <c r="U197" s="20">
        <f>+'2015 Hourly Load - RC2016'!U197/'2015 Hourly Load - RC2016'!$C$7</f>
        <v>0.67232719952103126</v>
      </c>
      <c r="V197" s="20">
        <f>+'2015 Hourly Load - RC2016'!V197/'2015 Hourly Load - RC2016'!$C$7</f>
        <v>0.6656048298573195</v>
      </c>
      <c r="W197" s="20">
        <f>+'2015 Hourly Load - RC2016'!W197/'2015 Hourly Load - RC2016'!$C$7</f>
        <v>0.65143822533110796</v>
      </c>
      <c r="X197" s="20">
        <f>+'2015 Hourly Load - RC2016'!X197/'2015 Hourly Load - RC2016'!$C$7</f>
        <v>0.61074307474944312</v>
      </c>
      <c r="Y197" s="20">
        <f>+'2015 Hourly Load - RC2016'!Y197/'2015 Hourly Load - RC2016'!$C$7</f>
        <v>0.55746039976391504</v>
      </c>
      <c r="AA197" s="21">
        <f t="shared" si="2"/>
        <v>0.74821327854360375</v>
      </c>
    </row>
    <row r="198" spans="1:27" x14ac:dyDescent="0.2">
      <c r="A198" s="17">
        <f>IF('2015 Hourly Load - RC2016'!A198="","",+'2015 Hourly Load - RC2016'!A198)</f>
        <v>42192</v>
      </c>
      <c r="B198" s="20">
        <f>+'2015 Hourly Load - RC2016'!B198/'2015 Hourly Load - RC2016'!$C$7</f>
        <v>0.51265964086414428</v>
      </c>
      <c r="C198" s="20">
        <f>+'2015 Hourly Load - RC2016'!C198/'2015 Hourly Load - RC2016'!$C$7</f>
        <v>0.47985989089422154</v>
      </c>
      <c r="D198" s="20">
        <f>+'2015 Hourly Load - RC2016'!D198/'2015 Hourly Load - RC2016'!$C$7</f>
        <v>0.45969278190308599</v>
      </c>
      <c r="E198" s="20">
        <f>+'2015 Hourly Load - RC2016'!E198/'2015 Hourly Load - RC2016'!$C$7</f>
        <v>0.44963178569498041</v>
      </c>
      <c r="F198" s="20">
        <f>+'2015 Hourly Load - RC2016'!F198/'2015 Hourly Load - RC2016'!$C$7</f>
        <v>0.44913550337081382</v>
      </c>
      <c r="G198" s="20">
        <f>+'2015 Hourly Load - RC2016'!G198/'2015 Hourly Load - RC2016'!$C$7</f>
        <v>0.46812958141391897</v>
      </c>
      <c r="H198" s="20">
        <f>+'2015 Hourly Load - RC2016'!H198/'2015 Hourly Load - RC2016'!$C$7</f>
        <v>0.50183166288232661</v>
      </c>
      <c r="I198" s="20">
        <f>+'2015 Hourly Load - RC2016'!I198/'2015 Hourly Load - RC2016'!$C$7</f>
        <v>0.53792492282171889</v>
      </c>
      <c r="J198" s="20">
        <f>+'2015 Hourly Load - RC2016'!J198/'2015 Hourly Load - RC2016'!$C$7</f>
        <v>0.59066619890815608</v>
      </c>
      <c r="K198" s="20">
        <f>+'2015 Hourly Load - RC2016'!K198/'2015 Hourly Load - RC2016'!$C$7</f>
        <v>0.6444451562178507</v>
      </c>
      <c r="L198" s="20">
        <f>+'2015 Hourly Load - RC2016'!L198/'2015 Hourly Load - RC2016'!$C$7</f>
        <v>0.69799853065292405</v>
      </c>
      <c r="M198" s="20">
        <f>+'2015 Hourly Load - RC2016'!M198/'2015 Hourly Load - RC2016'!$C$7</f>
        <v>0.73278340991951352</v>
      </c>
      <c r="N198" s="20">
        <f>+'2015 Hourly Load - RC2016'!N198/'2015 Hourly Load - RC2016'!$C$7</f>
        <v>0.74884491059254321</v>
      </c>
      <c r="O198" s="20">
        <f>+'2015 Hourly Load - RC2016'!O198/'2015 Hourly Load - RC2016'!$C$7</f>
        <v>0.76120685212178496</v>
      </c>
      <c r="P198" s="20">
        <f>+'2015 Hourly Load - RC2016'!P198/'2015 Hourly Load - RC2016'!$C$7</f>
        <v>0.76553804331451203</v>
      </c>
      <c r="Q198" s="20">
        <f>+'2015 Hourly Load - RC2016'!Q198/'2015 Hourly Load - RC2016'!$C$7</f>
        <v>0.77799021799360235</v>
      </c>
      <c r="R198" s="20">
        <f>+'2015 Hourly Load - RC2016'!R198/'2015 Hourly Load - RC2016'!$C$7</f>
        <v>0.77799021799360235</v>
      </c>
      <c r="S198" s="20">
        <f>+'2015 Hourly Load - RC2016'!S198/'2015 Hourly Load - RC2016'!$C$7</f>
        <v>0.77595997212201162</v>
      </c>
      <c r="T198" s="20">
        <f>+'2015 Hourly Load - RC2016'!T198/'2015 Hourly Load - RC2016'!$C$7</f>
        <v>0.76693665713716352</v>
      </c>
      <c r="U198" s="20">
        <f>+'2015 Hourly Load - RC2016'!U198/'2015 Hourly Load - RC2016'!$C$7</f>
        <v>0.75516123108193678</v>
      </c>
      <c r="V198" s="20">
        <f>+'2015 Hourly Load - RC2016'!V198/'2015 Hourly Load - RC2016'!$C$7</f>
        <v>0.74609279952216445</v>
      </c>
      <c r="W198" s="20">
        <f>+'2015 Hourly Load - RC2016'!W198/'2015 Hourly Load - RC2016'!$C$7</f>
        <v>0.72452707670837746</v>
      </c>
      <c r="X198" s="20">
        <f>+'2015 Hourly Load - RC2016'!X198/'2015 Hourly Load - RC2016'!$C$7</f>
        <v>0.67408674594307672</v>
      </c>
      <c r="Y198" s="20">
        <f>+'2015 Hourly Load - RC2016'!Y198/'2015 Hourly Load - RC2016'!$C$7</f>
        <v>0.61295378692073088</v>
      </c>
      <c r="AA198" s="21">
        <f t="shared" si="2"/>
        <v>0.77799021799360235</v>
      </c>
    </row>
    <row r="199" spans="1:27" x14ac:dyDescent="0.2">
      <c r="A199" s="17">
        <f>IF('2015 Hourly Load - RC2016'!A199="","",+'2015 Hourly Load - RC2016'!A199)</f>
        <v>42193</v>
      </c>
      <c r="B199" s="20">
        <f>+'2015 Hourly Load - RC2016'!B199/'2015 Hourly Load - RC2016'!$C$7</f>
        <v>0.55592643621649085</v>
      </c>
      <c r="C199" s="20">
        <f>+'2015 Hourly Load - RC2016'!C199/'2015 Hourly Load - RC2016'!$C$7</f>
        <v>0.51410337126172001</v>
      </c>
      <c r="D199" s="20">
        <f>+'2015 Hourly Load - RC2016'!D199/'2015 Hourly Load - RC2016'!$C$7</f>
        <v>0.48567992905944851</v>
      </c>
      <c r="E199" s="20">
        <f>+'2015 Hourly Load - RC2016'!E199/'2015 Hourly Load - RC2016'!$C$7</f>
        <v>0.46916726263717645</v>
      </c>
      <c r="F199" s="20">
        <f>+'2015 Hourly Load - RC2016'!F199/'2015 Hourly Load - RC2016'!$C$7</f>
        <v>0.46447513884505554</v>
      </c>
      <c r="G199" s="20">
        <f>+'2015 Hourly Load - RC2016'!G199/'2015 Hourly Load - RC2016'!$C$7</f>
        <v>0.47891244282081247</v>
      </c>
      <c r="H199" s="20">
        <f>+'2015 Hourly Load - RC2016'!H199/'2015 Hourly Load - RC2016'!$C$7</f>
        <v>0.51220847511490186</v>
      </c>
      <c r="I199" s="20">
        <f>+'2015 Hourly Load - RC2016'!I199/'2015 Hourly Load - RC2016'!$C$7</f>
        <v>0.5501966312011124</v>
      </c>
      <c r="J199" s="20">
        <f>+'2015 Hourly Load - RC2016'!J199/'2015 Hourly Load - RC2016'!$C$7</f>
        <v>0.60496815315914021</v>
      </c>
      <c r="K199" s="20">
        <f>+'2015 Hourly Load - RC2016'!K199/'2015 Hourly Load - RC2016'!$C$7</f>
        <v>0.67837282056087955</v>
      </c>
      <c r="L199" s="20">
        <f>+'2015 Hourly Load - RC2016'!L199/'2015 Hourly Load - RC2016'!$C$7</f>
        <v>0.74911561004208849</v>
      </c>
      <c r="M199" s="20">
        <f>+'2015 Hourly Load - RC2016'!M199/'2015 Hourly Load - RC2016'!$C$7</f>
        <v>0.8113313668626162</v>
      </c>
      <c r="N199" s="20">
        <f>+'2015 Hourly Load - RC2016'!N199/'2015 Hourly Load - RC2016'!$C$7</f>
        <v>0.85956098545662918</v>
      </c>
      <c r="O199" s="20">
        <f>+'2015 Hourly Load - RC2016'!O199/'2015 Hourly Load - RC2016'!$C$7</f>
        <v>0.88157787401965859</v>
      </c>
      <c r="P199" s="20">
        <f>+'2015 Hourly Load - RC2016'!P199/'2015 Hourly Load - RC2016'!$C$7</f>
        <v>0.87729179940185564</v>
      </c>
      <c r="Q199" s="20">
        <f>+'2015 Hourly Load - RC2016'!Q199/'2015 Hourly Load - RC2016'!$C$7</f>
        <v>0.85153023512011439</v>
      </c>
      <c r="R199" s="20">
        <f>+'2015 Hourly Load - RC2016'!R199/'2015 Hourly Load - RC2016'!$C$7</f>
        <v>0.82468587304019136</v>
      </c>
      <c r="S199" s="20">
        <f>+'2015 Hourly Load - RC2016'!S199/'2015 Hourly Load - RC2016'!$C$7</f>
        <v>0.8010447877798893</v>
      </c>
      <c r="T199" s="20">
        <f>+'2015 Hourly Load - RC2016'!T199/'2015 Hourly Load - RC2016'!$C$7</f>
        <v>0.77623067157155712</v>
      </c>
      <c r="U199" s="20">
        <f>+'2015 Hourly Load - RC2016'!U199/'2015 Hourly Load - RC2016'!$C$7</f>
        <v>0.743205338727013</v>
      </c>
      <c r="V199" s="20">
        <f>+'2015 Hourly Load - RC2016'!V199/'2015 Hourly Load - RC2016'!$C$7</f>
        <v>0.7156842280232264</v>
      </c>
      <c r="W199" s="20">
        <f>+'2015 Hourly Load - RC2016'!W199/'2015 Hourly Load - RC2016'!$C$7</f>
        <v>0.68482449077504592</v>
      </c>
      <c r="X199" s="20">
        <f>+'2015 Hourly Load - RC2016'!X199/'2015 Hourly Load - RC2016'!$C$7</f>
        <v>0.63488044233391172</v>
      </c>
      <c r="Y199" s="20">
        <f>+'2015 Hourly Load - RC2016'!Y199/'2015 Hourly Load - RC2016'!$C$7</f>
        <v>0.57798844135444449</v>
      </c>
      <c r="AA199" s="21">
        <f t="shared" si="2"/>
        <v>0.88157787401965859</v>
      </c>
    </row>
    <row r="200" spans="1:27" x14ac:dyDescent="0.2">
      <c r="A200" s="17">
        <f>IF('2015 Hourly Load - RC2016'!A200="","",+'2015 Hourly Load - RC2016'!A200)</f>
        <v>42194</v>
      </c>
      <c r="B200" s="20">
        <f>+'2015 Hourly Load - RC2016'!B200/'2015 Hourly Load - RC2016'!$C$7</f>
        <v>0.5242546006196741</v>
      </c>
      <c r="C200" s="20">
        <f>+'2015 Hourly Load - RC2016'!C200/'2015 Hourly Load - RC2016'!$C$7</f>
        <v>0.48856738985459991</v>
      </c>
      <c r="D200" s="20">
        <f>+'2015 Hourly Load - RC2016'!D200/'2015 Hourly Load - RC2016'!$C$7</f>
        <v>0.46528723719369186</v>
      </c>
      <c r="E200" s="20">
        <f>+'2015 Hourly Load - RC2016'!E200/'2015 Hourly Load - RC2016'!$C$7</f>
        <v>0.44241313370710189</v>
      </c>
      <c r="F200" s="20">
        <f>+'2015 Hourly Load - RC2016'!F200/'2015 Hourly Load - RC2016'!$C$7</f>
        <v>0.44435314642884427</v>
      </c>
      <c r="G200" s="20">
        <f>+'2015 Hourly Load - RC2016'!G200/'2015 Hourly Load - RC2016'!$C$7</f>
        <v>0.46596398581755549</v>
      </c>
      <c r="H200" s="20">
        <f>+'2015 Hourly Load - RC2016'!H200/'2015 Hourly Load - RC2016'!$C$7</f>
        <v>0.50147073028293265</v>
      </c>
      <c r="I200" s="20">
        <f>+'2015 Hourly Load - RC2016'!I200/'2015 Hourly Load - RC2016'!$C$7</f>
        <v>0.53688724159846146</v>
      </c>
      <c r="J200" s="20">
        <f>+'2015 Hourly Load - RC2016'!J200/'2015 Hourly Load - RC2016'!$C$7</f>
        <v>0.59468157407641342</v>
      </c>
      <c r="K200" s="20">
        <f>+'2015 Hourly Load - RC2016'!K200/'2015 Hourly Load - RC2016'!$C$7</f>
        <v>0.66993602105004657</v>
      </c>
      <c r="L200" s="20">
        <f>+'2015 Hourly Load - RC2016'!L200/'2015 Hourly Load - RC2016'!$C$7</f>
        <v>0.73634761933852844</v>
      </c>
      <c r="M200" s="20">
        <f>+'2015 Hourly Load - RC2016'!M200/'2015 Hourly Load - RC2016'!$C$7</f>
        <v>0.80023268943125292</v>
      </c>
      <c r="N200" s="20">
        <f>+'2015 Hourly Load - RC2016'!N200/'2015 Hourly Load - RC2016'!$C$7</f>
        <v>0.84101807316276644</v>
      </c>
      <c r="O200" s="20">
        <f>+'2015 Hourly Load - RC2016'!O200/'2015 Hourly Load - RC2016'!$C$7</f>
        <v>0.85265814949322039</v>
      </c>
      <c r="P200" s="20">
        <f>+'2015 Hourly Load - RC2016'!P200/'2015 Hourly Load - RC2016'!$C$7</f>
        <v>0.81692582215322196</v>
      </c>
      <c r="Q200" s="20">
        <f>+'2015 Hourly Load - RC2016'!Q200/'2015 Hourly Load - RC2016'!$C$7</f>
        <v>0.78809633077663233</v>
      </c>
      <c r="R200" s="20">
        <f>+'2015 Hourly Load - RC2016'!R200/'2015 Hourly Load - RC2016'!$C$7</f>
        <v>0.77415530912504205</v>
      </c>
      <c r="S200" s="20">
        <f>+'2015 Hourly Load - RC2016'!S200/'2015 Hourly Load - RC2016'!$C$7</f>
        <v>0.75358215095958836</v>
      </c>
      <c r="T200" s="20">
        <f>+'2015 Hourly Load - RC2016'!T200/'2015 Hourly Load - RC2016'!$C$7</f>
        <v>0.72858756845155925</v>
      </c>
      <c r="U200" s="20">
        <f>+'2015 Hourly Load - RC2016'!U200/'2015 Hourly Load - RC2016'!$C$7</f>
        <v>0.71392468160118105</v>
      </c>
      <c r="V200" s="20">
        <f>+'2015 Hourly Load - RC2016'!V200/'2015 Hourly Load - RC2016'!$C$7</f>
        <v>0.70097622459792397</v>
      </c>
      <c r="W200" s="20">
        <f>+'2015 Hourly Load - RC2016'!W200/'2015 Hourly Load - RC2016'!$C$7</f>
        <v>0.71225536832898406</v>
      </c>
      <c r="X200" s="20">
        <f>+'2015 Hourly Load - RC2016'!X200/'2015 Hourly Load - RC2016'!$C$7</f>
        <v>0.63086506716565427</v>
      </c>
      <c r="Y200" s="20">
        <f>+'2015 Hourly Load - RC2016'!Y200/'2015 Hourly Load - RC2016'!$C$7</f>
        <v>0.57510098055929315</v>
      </c>
      <c r="AA200" s="21">
        <f t="shared" si="2"/>
        <v>0.85265814949322039</v>
      </c>
    </row>
    <row r="201" spans="1:27" x14ac:dyDescent="0.2">
      <c r="A201" s="17">
        <f>IF('2015 Hourly Load - RC2016'!A201="","",+'2015 Hourly Load - RC2016'!A201)</f>
        <v>42195</v>
      </c>
      <c r="B201" s="20">
        <f>+'2015 Hourly Load - RC2016'!B201/'2015 Hourly Load - RC2016'!$C$7</f>
        <v>0.51879549505384104</v>
      </c>
      <c r="C201" s="20">
        <f>+'2015 Hourly Load - RC2016'!C201/'2015 Hourly Load - RC2016'!$C$7</f>
        <v>0.48143897101656991</v>
      </c>
      <c r="D201" s="20">
        <f>+'2015 Hourly Load - RC2016'!D201/'2015 Hourly Load - RC2016'!$C$7</f>
        <v>0.45879045040460126</v>
      </c>
      <c r="E201" s="20">
        <f>+'2015 Hourly Load - RC2016'!E201/'2015 Hourly Load - RC2016'!$C$7</f>
        <v>0.4458871099762684</v>
      </c>
      <c r="F201" s="20">
        <f>+'2015 Hourly Load - RC2016'!F201/'2015 Hourly Load - RC2016'!$C$7</f>
        <v>0.44205220110770799</v>
      </c>
      <c r="G201" s="20">
        <f>+'2015 Hourly Load - RC2016'!G201/'2015 Hourly Load - RC2016'!$C$7</f>
        <v>0.45847463438013153</v>
      </c>
      <c r="H201" s="20">
        <f>+'2015 Hourly Load - RC2016'!H201/'2015 Hourly Load - RC2016'!$C$7</f>
        <v>0.49416184514520578</v>
      </c>
      <c r="I201" s="20">
        <f>+'2015 Hourly Load - RC2016'!I201/'2015 Hourly Load - RC2016'!$C$7</f>
        <v>0.53350349847914347</v>
      </c>
      <c r="J201" s="20">
        <f>+'2015 Hourly Load - RC2016'!J201/'2015 Hourly Load - RC2016'!$C$7</f>
        <v>0.59116248123232273</v>
      </c>
      <c r="K201" s="20">
        <f>+'2015 Hourly Load - RC2016'!K201/'2015 Hourly Load - RC2016'!$C$7</f>
        <v>0.65969455854224401</v>
      </c>
      <c r="L201" s="20">
        <f>+'2015 Hourly Load - RC2016'!L201/'2015 Hourly Load - RC2016'!$C$7</f>
        <v>0.71202978545436291</v>
      </c>
      <c r="M201" s="20">
        <f>+'2015 Hourly Load - RC2016'!M201/'2015 Hourly Load - RC2016'!$C$7</f>
        <v>0.74722071389527045</v>
      </c>
      <c r="N201" s="20">
        <f>+'2015 Hourly Load - RC2016'!N201/'2015 Hourly Load - RC2016'!$C$7</f>
        <v>0.77925348209148115</v>
      </c>
      <c r="O201" s="20">
        <f>+'2015 Hourly Load - RC2016'!O201/'2015 Hourly Load - RC2016'!$C$7</f>
        <v>0.80181176955360145</v>
      </c>
      <c r="P201" s="20">
        <f>+'2015 Hourly Load - RC2016'!P201/'2015 Hourly Load - RC2016'!$C$7</f>
        <v>0.80090943805511661</v>
      </c>
      <c r="Q201" s="20">
        <f>+'2015 Hourly Load - RC2016'!Q201/'2015 Hourly Load - RC2016'!$C$7</f>
        <v>0.78597585175519302</v>
      </c>
      <c r="R201" s="20">
        <f>+'2015 Hourly Load - RC2016'!R201/'2015 Hourly Load - RC2016'!$C$7</f>
        <v>0.76328221456830014</v>
      </c>
      <c r="S201" s="20">
        <f>+'2015 Hourly Load - RC2016'!S201/'2015 Hourly Load - RC2016'!$C$7</f>
        <v>0.73846809835996785</v>
      </c>
      <c r="T201" s="20">
        <f>+'2015 Hourly Load - RC2016'!T201/'2015 Hourly Load - RC2016'!$C$7</f>
        <v>0.71775959046974147</v>
      </c>
      <c r="U201" s="20">
        <f>+'2015 Hourly Load - RC2016'!U201/'2015 Hourly Load - RC2016'!$C$7</f>
        <v>0.69601340135625744</v>
      </c>
      <c r="V201" s="20">
        <f>+'2015 Hourly Load - RC2016'!V201/'2015 Hourly Load - RC2016'!$C$7</f>
        <v>0.68996778031640926</v>
      </c>
      <c r="W201" s="20">
        <f>+'2015 Hourly Load - RC2016'!W201/'2015 Hourly Load - RC2016'!$C$7</f>
        <v>0.67097370227330411</v>
      </c>
      <c r="X201" s="20">
        <f>+'2015 Hourly Load - RC2016'!X201/'2015 Hourly Load - RC2016'!$C$7</f>
        <v>0.62712039144694232</v>
      </c>
      <c r="Y201" s="20">
        <f>+'2015 Hourly Load - RC2016'!Y201/'2015 Hourly Load - RC2016'!$C$7</f>
        <v>0.57216840318921747</v>
      </c>
      <c r="AA201" s="21">
        <f t="shared" si="2"/>
        <v>0.80181176955360145</v>
      </c>
    </row>
    <row r="202" spans="1:27" x14ac:dyDescent="0.2">
      <c r="A202" s="17">
        <f>IF('2015 Hourly Load - RC2016'!A202="","",+'2015 Hourly Load - RC2016'!A202)</f>
        <v>42196</v>
      </c>
      <c r="B202" s="20">
        <f>+'2015 Hourly Load - RC2016'!B202/'2015 Hourly Load - RC2016'!$C$7</f>
        <v>0.5177578138305835</v>
      </c>
      <c r="C202" s="20">
        <f>+'2015 Hourly Load - RC2016'!C202/'2015 Hourly Load - RC2016'!$C$7</f>
        <v>0.48121338814194869</v>
      </c>
      <c r="D202" s="20">
        <f>+'2015 Hourly Load - RC2016'!D202/'2015 Hourly Load - RC2016'!$C$7</f>
        <v>0.45779788575626795</v>
      </c>
      <c r="E202" s="20">
        <f>+'2015 Hourly Load - RC2016'!E202/'2015 Hourly Load - RC2016'!$C$7</f>
        <v>0.44543594422702609</v>
      </c>
      <c r="F202" s="20">
        <f>+'2015 Hourly Load - RC2016'!F202/'2015 Hourly Load - RC2016'!$C$7</f>
        <v>0.44250336685695041</v>
      </c>
      <c r="G202" s="20">
        <f>+'2015 Hourly Load - RC2016'!G202/'2015 Hourly Load - RC2016'!$C$7</f>
        <v>0.45752718630672246</v>
      </c>
      <c r="H202" s="20">
        <f>+'2015 Hourly Load - RC2016'!H202/'2015 Hourly Load - RC2016'!$C$7</f>
        <v>0.48843204012982716</v>
      </c>
      <c r="I202" s="20">
        <f>+'2015 Hourly Load - RC2016'!I202/'2015 Hourly Load - RC2016'!$C$7</f>
        <v>0.52881137468702244</v>
      </c>
      <c r="J202" s="20">
        <f>+'2015 Hourly Load - RC2016'!J202/'2015 Hourly Load - RC2016'!$C$7</f>
        <v>0.59508762325073172</v>
      </c>
      <c r="K202" s="20">
        <f>+'2015 Hourly Load - RC2016'!K202/'2015 Hourly Load - RC2016'!$C$7</f>
        <v>0.6667327442304255</v>
      </c>
      <c r="L202" s="20">
        <f>+'2015 Hourly Load - RC2016'!L202/'2015 Hourly Load - RC2016'!$C$7</f>
        <v>0.73499412209080139</v>
      </c>
      <c r="M202" s="20">
        <f>+'2015 Hourly Load - RC2016'!M202/'2015 Hourly Load - RC2016'!$C$7</f>
        <v>0.79540521591435931</v>
      </c>
      <c r="N202" s="20">
        <f>+'2015 Hourly Load - RC2016'!N202/'2015 Hourly Load - RC2016'!$C$7</f>
        <v>0.8403864411138271</v>
      </c>
      <c r="O202" s="20">
        <f>+'2015 Hourly Load - RC2016'!O202/'2015 Hourly Load - RC2016'!$C$7</f>
        <v>0.87629923475352234</v>
      </c>
      <c r="P202" s="20">
        <f>+'2015 Hourly Load - RC2016'!P202/'2015 Hourly Load - RC2016'!$C$7</f>
        <v>0.89723332551836987</v>
      </c>
      <c r="Q202" s="20">
        <f>+'2015 Hourly Load - RC2016'!Q202/'2015 Hourly Load - RC2016'!$C$7</f>
        <v>0.90228638190988497</v>
      </c>
      <c r="R202" s="20">
        <f>+'2015 Hourly Load - RC2016'!R202/'2015 Hourly Load - RC2016'!$C$7</f>
        <v>0.89791007414223356</v>
      </c>
      <c r="S202" s="20">
        <f>+'2015 Hourly Load - RC2016'!S202/'2015 Hourly Load - RC2016'!$C$7</f>
        <v>0.88234485579337052</v>
      </c>
      <c r="T202" s="20">
        <f>+'2015 Hourly Load - RC2016'!T202/'2015 Hourly Load - RC2016'!$C$7</f>
        <v>0.85685399096117476</v>
      </c>
      <c r="U202" s="20">
        <f>+'2015 Hourly Load - RC2016'!U202/'2015 Hourly Load - RC2016'!$C$7</f>
        <v>0.81769280392693411</v>
      </c>
      <c r="V202" s="20">
        <f>+'2015 Hourly Load - RC2016'!V202/'2015 Hourly Load - RC2016'!$C$7</f>
        <v>0.79445776784095024</v>
      </c>
      <c r="W202" s="20">
        <f>+'2015 Hourly Load - RC2016'!W202/'2015 Hourly Load - RC2016'!$C$7</f>
        <v>0.76896690300875437</v>
      </c>
      <c r="X202" s="20">
        <f>+'2015 Hourly Load - RC2016'!X202/'2015 Hourly Load - RC2016'!$C$7</f>
        <v>0.71983495291625654</v>
      </c>
      <c r="Y202" s="20">
        <f>+'2015 Hourly Load - RC2016'!Y202/'2015 Hourly Load - RC2016'!$C$7</f>
        <v>0.66172480441383474</v>
      </c>
      <c r="AA202" s="21">
        <f t="shared" si="2"/>
        <v>0.90228638190988497</v>
      </c>
    </row>
    <row r="203" spans="1:27" x14ac:dyDescent="0.2">
      <c r="A203" s="17">
        <f>IF('2015 Hourly Load - RC2016'!A203="","",+'2015 Hourly Load - RC2016'!A203)</f>
        <v>42197</v>
      </c>
      <c r="B203" s="20">
        <f>+'2015 Hourly Load - RC2016'!B203/'2015 Hourly Load - RC2016'!$C$7</f>
        <v>0.60600583438239786</v>
      </c>
      <c r="C203" s="20">
        <f>+'2015 Hourly Load - RC2016'!C203/'2015 Hourly Load - RC2016'!$C$7</f>
        <v>0.56382183682823295</v>
      </c>
      <c r="D203" s="20">
        <f>+'2015 Hourly Load - RC2016'!D203/'2015 Hourly Load - RC2016'!$C$7</f>
        <v>0.53156348575740109</v>
      </c>
      <c r="E203" s="20">
        <f>+'2015 Hourly Load - RC2016'!E203/'2015 Hourly Load - RC2016'!$C$7</f>
        <v>0.51108056074179586</v>
      </c>
      <c r="F203" s="20">
        <f>+'2015 Hourly Load - RC2016'!F203/'2015 Hourly Load - RC2016'!$C$7</f>
        <v>0.49501906006876628</v>
      </c>
      <c r="G203" s="20">
        <f>+'2015 Hourly Load - RC2016'!G203/'2015 Hourly Load - RC2016'!$C$7</f>
        <v>0.49515440979353903</v>
      </c>
      <c r="H203" s="20">
        <f>+'2015 Hourly Load - RC2016'!H203/'2015 Hourly Load - RC2016'!$C$7</f>
        <v>0.49935025126149341</v>
      </c>
      <c r="I203" s="20">
        <f>+'2015 Hourly Load - RC2016'!I203/'2015 Hourly Load - RC2016'!$C$7</f>
        <v>0.51956247682755308</v>
      </c>
      <c r="J203" s="20">
        <f>+'2015 Hourly Load - RC2016'!J203/'2015 Hourly Load - RC2016'!$C$7</f>
        <v>0.58313173089580794</v>
      </c>
      <c r="K203" s="20">
        <f>+'2015 Hourly Load - RC2016'!K203/'2015 Hourly Load - RC2016'!$C$7</f>
        <v>0.66916903927633442</v>
      </c>
      <c r="L203" s="20">
        <f>+'2015 Hourly Load - RC2016'!L203/'2015 Hourly Load - RC2016'!$C$7</f>
        <v>0.73761088343640724</v>
      </c>
      <c r="M203" s="20">
        <f>+'2015 Hourly Load - RC2016'!M203/'2015 Hourly Load - RC2016'!$C$7</f>
        <v>0.79815732698473785</v>
      </c>
      <c r="N203" s="20">
        <f>+'2015 Hourly Load - RC2016'!N203/'2015 Hourly Load - RC2016'!$C$7</f>
        <v>0.84625159585397824</v>
      </c>
      <c r="O203" s="20">
        <f>+'2015 Hourly Load - RC2016'!O203/'2015 Hourly Load - RC2016'!$C$7</f>
        <v>0.87241920931003769</v>
      </c>
      <c r="P203" s="20">
        <f>+'2015 Hourly Load - RC2016'!P203/'2015 Hourly Load - RC2016'!$C$7</f>
        <v>0.8800439104722344</v>
      </c>
      <c r="Q203" s="20">
        <f>+'2015 Hourly Load - RC2016'!Q203/'2015 Hourly Load - RC2016'!$C$7</f>
        <v>0.87850994692481021</v>
      </c>
      <c r="R203" s="20">
        <f>+'2015 Hourly Load - RC2016'!R203/'2015 Hourly Load - RC2016'!$C$7</f>
        <v>0.87156199438647719</v>
      </c>
      <c r="S203" s="20">
        <f>+'2015 Hourly Load - RC2016'!S203/'2015 Hourly Load - RC2016'!$C$7</f>
        <v>0.84837207487541766</v>
      </c>
      <c r="T203" s="20">
        <f>+'2015 Hourly Load - RC2016'!T203/'2015 Hourly Load - RC2016'!$C$7</f>
        <v>0.81597837407981288</v>
      </c>
      <c r="U203" s="20">
        <f>+'2015 Hourly Load - RC2016'!U203/'2015 Hourly Load - RC2016'!$C$7</f>
        <v>0.77126784832989059</v>
      </c>
      <c r="V203" s="20">
        <f>+'2015 Hourly Load - RC2016'!V203/'2015 Hourly Load - RC2016'!$C$7</f>
        <v>0.74852909456807348</v>
      </c>
      <c r="W203" s="20">
        <f>+'2015 Hourly Load - RC2016'!W203/'2015 Hourly Load - RC2016'!$C$7</f>
        <v>0.71685725897125663</v>
      </c>
      <c r="X203" s="20">
        <f>+'2015 Hourly Load - RC2016'!X203/'2015 Hourly Load - RC2016'!$C$7</f>
        <v>0.67124440172284949</v>
      </c>
      <c r="Y203" s="20">
        <f>+'2015 Hourly Load - RC2016'!Y203/'2015 Hourly Load - RC2016'!$C$7</f>
        <v>0.6189091748107306</v>
      </c>
      <c r="AA203" s="21">
        <f t="shared" si="2"/>
        <v>0.8800439104722344</v>
      </c>
    </row>
    <row r="204" spans="1:27" x14ac:dyDescent="0.2">
      <c r="A204" s="17">
        <f>IF('2015 Hourly Load - RC2016'!A204="","",+'2015 Hourly Load - RC2016'!A204)</f>
        <v>42198</v>
      </c>
      <c r="B204" s="20">
        <f>+'2015 Hourly Load - RC2016'!B204/'2015 Hourly Load - RC2016'!$C$7</f>
        <v>0.57595819548285365</v>
      </c>
      <c r="C204" s="20">
        <f>+'2015 Hourly Load - RC2016'!C204/'2015 Hourly Load - RC2016'!$C$7</f>
        <v>0.54207564771474903</v>
      </c>
      <c r="D204" s="20">
        <f>+'2015 Hourly Load - RC2016'!D204/'2015 Hourly Load - RC2016'!$C$7</f>
        <v>0.51744199780611388</v>
      </c>
      <c r="E204" s="20">
        <f>+'2015 Hourly Load - RC2016'!E204/'2015 Hourly Load - RC2016'!$C$7</f>
        <v>0.4980869871636146</v>
      </c>
      <c r="F204" s="20">
        <f>+'2015 Hourly Load - RC2016'!F204/'2015 Hourly Load - RC2016'!$C$7</f>
        <v>0.48527387988513038</v>
      </c>
      <c r="G204" s="20">
        <f>+'2015 Hourly Load - RC2016'!G204/'2015 Hourly Load - RC2016'!$C$7</f>
        <v>0.48022082349361539</v>
      </c>
      <c r="H204" s="20">
        <f>+'2015 Hourly Load - RC2016'!H204/'2015 Hourly Load - RC2016'!$C$7</f>
        <v>0.48125850471687293</v>
      </c>
      <c r="I204" s="20">
        <f>+'2015 Hourly Load - RC2016'!I204/'2015 Hourly Load - RC2016'!$C$7</f>
        <v>0.50381679217899322</v>
      </c>
      <c r="J204" s="20">
        <f>+'2015 Hourly Load - RC2016'!J204/'2015 Hourly Load - RC2016'!$C$7</f>
        <v>0.57618377835747492</v>
      </c>
      <c r="K204" s="20">
        <f>+'2015 Hourly Load - RC2016'!K204/'2015 Hourly Load - RC2016'!$C$7</f>
        <v>0.65599499939845629</v>
      </c>
      <c r="L204" s="20">
        <f>+'2015 Hourly Load - RC2016'!L204/'2015 Hourly Load - RC2016'!$C$7</f>
        <v>0.72213589823739288</v>
      </c>
      <c r="M204" s="20">
        <f>+'2015 Hourly Load - RC2016'!M204/'2015 Hourly Load - RC2016'!$C$7</f>
        <v>0.78074232906398111</v>
      </c>
      <c r="N204" s="20">
        <f>+'2015 Hourly Load - RC2016'!N204/'2015 Hourly Load - RC2016'!$C$7</f>
        <v>0.82292632661814591</v>
      </c>
      <c r="O204" s="20">
        <f>+'2015 Hourly Load - RC2016'!O204/'2015 Hourly Load - RC2016'!$C$7</f>
        <v>0.84399576710776625</v>
      </c>
      <c r="P204" s="20">
        <f>+'2015 Hourly Load - RC2016'!P204/'2015 Hourly Load - RC2016'!$C$7</f>
        <v>0.86118518215390194</v>
      </c>
      <c r="Q204" s="20">
        <f>+'2015 Hourly Load - RC2016'!Q204/'2015 Hourly Load - RC2016'!$C$7</f>
        <v>0.87314107450882561</v>
      </c>
      <c r="R204" s="20">
        <f>+'2015 Hourly Load - RC2016'!R204/'2015 Hourly Load - RC2016'!$C$7</f>
        <v>0.87093036233753773</v>
      </c>
      <c r="S204" s="20">
        <f>+'2015 Hourly Load - RC2016'!S204/'2015 Hourly Load - RC2016'!$C$7</f>
        <v>0.85459816221496265</v>
      </c>
      <c r="T204" s="20">
        <f>+'2015 Hourly Load - RC2016'!T204/'2015 Hourly Load - RC2016'!$C$7</f>
        <v>0.82775380013503963</v>
      </c>
      <c r="U204" s="20">
        <f>+'2015 Hourly Load - RC2016'!U204/'2015 Hourly Load - RC2016'!$C$7</f>
        <v>0.79292380429352605</v>
      </c>
      <c r="V204" s="20">
        <f>+'2015 Hourly Load - RC2016'!V204/'2015 Hourly Load - RC2016'!$C$7</f>
        <v>0.77374925995072386</v>
      </c>
      <c r="W204" s="20">
        <f>+'2015 Hourly Load - RC2016'!W204/'2015 Hourly Load - RC2016'!$C$7</f>
        <v>0.75304075206049748</v>
      </c>
      <c r="X204" s="20">
        <f>+'2015 Hourly Load - RC2016'!X204/'2015 Hourly Load - RC2016'!$C$7</f>
        <v>0.70445020086709054</v>
      </c>
      <c r="Y204" s="20">
        <f>+'2015 Hourly Load - RC2016'!Y204/'2015 Hourly Load - RC2016'!$C$7</f>
        <v>0.64602423634019912</v>
      </c>
      <c r="AA204" s="21">
        <f t="shared" ref="AA204:AA267" si="3">MAX(B204:Y204)</f>
        <v>0.87314107450882561</v>
      </c>
    </row>
    <row r="205" spans="1:27" x14ac:dyDescent="0.2">
      <c r="A205" s="17">
        <f>IF('2015 Hourly Load - RC2016'!A205="","",+'2015 Hourly Load - RC2016'!A205)</f>
        <v>42199</v>
      </c>
      <c r="B205" s="20">
        <f>+'2015 Hourly Load - RC2016'!B205/'2015 Hourly Load - RC2016'!$C$7</f>
        <v>0.59156853040664081</v>
      </c>
      <c r="C205" s="20">
        <f>+'2015 Hourly Load - RC2016'!C205/'2015 Hourly Load - RC2016'!$C$7</f>
        <v>0.55064779695035482</v>
      </c>
      <c r="D205" s="20">
        <f>+'2015 Hourly Load - RC2016'!D205/'2015 Hourly Load - RC2016'!$C$7</f>
        <v>0.51978805970217434</v>
      </c>
      <c r="E205" s="20">
        <f>+'2015 Hourly Load - RC2016'!E205/'2015 Hourly Load - RC2016'!$C$7</f>
        <v>0.50273399438081134</v>
      </c>
      <c r="F205" s="20">
        <f>+'2015 Hourly Load - RC2016'!F205/'2015 Hourly Load - RC2016'!$C$7</f>
        <v>0.49817722031346312</v>
      </c>
      <c r="G205" s="20">
        <f>+'2015 Hourly Load - RC2016'!G205/'2015 Hourly Load - RC2016'!$C$7</f>
        <v>0.51171219279073521</v>
      </c>
      <c r="H205" s="20">
        <f>+'2015 Hourly Load - RC2016'!H205/'2015 Hourly Load - RC2016'!$C$7</f>
        <v>0.54311332893800657</v>
      </c>
      <c r="I205" s="20">
        <f>+'2015 Hourly Load - RC2016'!I205/'2015 Hourly Load - RC2016'!$C$7</f>
        <v>0.57726657615565657</v>
      </c>
      <c r="J205" s="20">
        <f>+'2015 Hourly Load - RC2016'!J205/'2015 Hourly Load - RC2016'!$C$7</f>
        <v>0.63799348600368433</v>
      </c>
      <c r="K205" s="20">
        <f>+'2015 Hourly Load - RC2016'!K205/'2015 Hourly Load - RC2016'!$C$7</f>
        <v>0.70882650863474184</v>
      </c>
      <c r="L205" s="20">
        <f>+'2015 Hourly Load - RC2016'!L205/'2015 Hourly Load - RC2016'!$C$7</f>
        <v>0.77785486826882966</v>
      </c>
      <c r="M205" s="20">
        <f>+'2015 Hourly Load - RC2016'!M205/'2015 Hourly Load - RC2016'!$C$7</f>
        <v>0.83452128637367584</v>
      </c>
      <c r="N205" s="20">
        <f>+'2015 Hourly Load - RC2016'!N205/'2015 Hourly Load - RC2016'!$C$7</f>
        <v>0.87512620380549222</v>
      </c>
      <c r="O205" s="20">
        <f>+'2015 Hourly Load - RC2016'!O205/'2015 Hourly Load - RC2016'!$C$7</f>
        <v>0.88599929836223412</v>
      </c>
      <c r="P205" s="20">
        <f>+'2015 Hourly Load - RC2016'!P205/'2015 Hourly Load - RC2016'!$C$7</f>
        <v>0.87783319830094653</v>
      </c>
      <c r="Q205" s="20">
        <f>+'2015 Hourly Load - RC2016'!Q205/'2015 Hourly Load - RC2016'!$C$7</f>
        <v>0.87345689053329523</v>
      </c>
      <c r="R205" s="20">
        <f>+'2015 Hourly Load - RC2016'!R205/'2015 Hourly Load - RC2016'!$C$7</f>
        <v>0.87165222753632565</v>
      </c>
      <c r="S205" s="20">
        <f>+'2015 Hourly Load - RC2016'!S205/'2015 Hourly Load - RC2016'!$C$7</f>
        <v>0.87079501261276504</v>
      </c>
      <c r="T205" s="20">
        <f>+'2015 Hourly Load - RC2016'!T205/'2015 Hourly Load - RC2016'!$C$7</f>
        <v>0.85947075230678072</v>
      </c>
      <c r="U205" s="20">
        <f>+'2015 Hourly Load - RC2016'!U205/'2015 Hourly Load - RC2016'!$C$7</f>
        <v>0.82184352881996414</v>
      </c>
      <c r="V205" s="20">
        <f>+'2015 Hourly Load - RC2016'!V205/'2015 Hourly Load - RC2016'!$C$7</f>
        <v>0.78782563132708683</v>
      </c>
      <c r="W205" s="20">
        <f>+'2015 Hourly Load - RC2016'!W205/'2015 Hourly Load - RC2016'!$C$7</f>
        <v>0.75073980673936114</v>
      </c>
      <c r="X205" s="20">
        <f>+'2015 Hourly Load - RC2016'!X205/'2015 Hourly Load - RC2016'!$C$7</f>
        <v>0.69384780575989402</v>
      </c>
      <c r="Y205" s="20">
        <f>+'2015 Hourly Load - RC2016'!Y205/'2015 Hourly Load - RC2016'!$C$7</f>
        <v>0.62951156991792712</v>
      </c>
      <c r="AA205" s="21">
        <f t="shared" si="3"/>
        <v>0.88599929836223412</v>
      </c>
    </row>
    <row r="206" spans="1:27" x14ac:dyDescent="0.2">
      <c r="A206" s="17">
        <f>IF('2015 Hourly Load - RC2016'!A206="","",+'2015 Hourly Load - RC2016'!A206)</f>
        <v>42200</v>
      </c>
      <c r="B206" s="20">
        <f>+'2015 Hourly Load - RC2016'!B206/'2015 Hourly Load - RC2016'!$C$7</f>
        <v>0.57176235401489928</v>
      </c>
      <c r="C206" s="20">
        <f>+'2015 Hourly Load - RC2016'!C206/'2015 Hourly Load - RC2016'!$C$7</f>
        <v>0.53106720343323444</v>
      </c>
      <c r="D206" s="20">
        <f>+'2015 Hourly Load - RC2016'!D206/'2015 Hourly Load - RC2016'!$C$7</f>
        <v>0.50314004355512965</v>
      </c>
      <c r="E206" s="20">
        <f>+'2015 Hourly Load - RC2016'!E206/'2015 Hourly Load - RC2016'!$C$7</f>
        <v>0.48513853016035763</v>
      </c>
      <c r="F206" s="20">
        <f>+'2015 Hourly Load - RC2016'!F206/'2015 Hourly Load - RC2016'!$C$7</f>
        <v>0.48089757211747902</v>
      </c>
      <c r="G206" s="20">
        <f>+'2015 Hourly Load - RC2016'!G206/'2015 Hourly Load - RC2016'!$C$7</f>
        <v>0.49519952636846326</v>
      </c>
      <c r="H206" s="20">
        <f>+'2015 Hourly Load - RC2016'!H206/'2015 Hourly Load - RC2016'!$C$7</f>
        <v>0.52939789016103755</v>
      </c>
      <c r="I206" s="20">
        <f>+'2015 Hourly Load - RC2016'!I206/'2015 Hourly Load - RC2016'!$C$7</f>
        <v>0.5623329898557331</v>
      </c>
      <c r="J206" s="20">
        <f>+'2015 Hourly Load - RC2016'!J206/'2015 Hourly Load - RC2016'!$C$7</f>
        <v>0.61209657199717027</v>
      </c>
      <c r="K206" s="20">
        <f>+'2015 Hourly Load - RC2016'!K206/'2015 Hourly Load - RC2016'!$C$7</f>
        <v>0.68080911560678847</v>
      </c>
      <c r="L206" s="20">
        <f>+'2015 Hourly Load - RC2016'!L206/'2015 Hourly Load - RC2016'!$C$7</f>
        <v>0.73819739891042235</v>
      </c>
      <c r="M206" s="20">
        <f>+'2015 Hourly Load - RC2016'!M206/'2015 Hourly Load - RC2016'!$C$7</f>
        <v>0.78656236722920814</v>
      </c>
      <c r="N206" s="20">
        <f>+'2015 Hourly Load - RC2016'!N206/'2015 Hourly Load - RC2016'!$C$7</f>
        <v>0.81561744148041893</v>
      </c>
      <c r="O206" s="20">
        <f>+'2015 Hourly Load - RC2016'!O206/'2015 Hourly Load - RC2016'!$C$7</f>
        <v>0.81584302435504019</v>
      </c>
      <c r="P206" s="20">
        <f>+'2015 Hourly Load - RC2016'!P206/'2015 Hourly Load - RC2016'!$C$7</f>
        <v>0.8034359662508741</v>
      </c>
      <c r="Q206" s="20">
        <f>+'2015 Hourly Load - RC2016'!Q206/'2015 Hourly Load - RC2016'!$C$7</f>
        <v>0.7808776787887538</v>
      </c>
      <c r="R206" s="20">
        <f>+'2015 Hourly Load - RC2016'!R206/'2015 Hourly Load - RC2016'!$C$7</f>
        <v>0.76517711071511818</v>
      </c>
      <c r="S206" s="20">
        <f>+'2015 Hourly Load - RC2016'!S206/'2015 Hourly Load - RC2016'!$C$7</f>
        <v>0.75412354985867924</v>
      </c>
      <c r="T206" s="20">
        <f>+'2015 Hourly Load - RC2016'!T206/'2015 Hourly Load - RC2016'!$C$7</f>
        <v>0.74934119291670986</v>
      </c>
      <c r="U206" s="20">
        <f>+'2015 Hourly Load - RC2016'!U206/'2015 Hourly Load - RC2016'!$C$7</f>
        <v>0.73124944637208933</v>
      </c>
      <c r="V206" s="20">
        <f>+'2015 Hourly Load - RC2016'!V206/'2015 Hourly Load - RC2016'!$C$7</f>
        <v>0.72511359218239269</v>
      </c>
      <c r="W206" s="20">
        <f>+'2015 Hourly Load - RC2016'!W206/'2015 Hourly Load - RC2016'!$C$7</f>
        <v>0.7055329986652723</v>
      </c>
      <c r="X206" s="20">
        <f>+'2015 Hourly Load - RC2016'!X206/'2015 Hourly Load - RC2016'!$C$7</f>
        <v>0.65649128172262294</v>
      </c>
      <c r="Y206" s="20">
        <f>+'2015 Hourly Load - RC2016'!Y206/'2015 Hourly Load - RC2016'!$C$7</f>
        <v>0.5978848508960346</v>
      </c>
      <c r="AA206" s="21">
        <f t="shared" si="3"/>
        <v>0.81584302435504019</v>
      </c>
    </row>
    <row r="207" spans="1:27" x14ac:dyDescent="0.2">
      <c r="A207" s="17">
        <f>IF('2015 Hourly Load - RC2016'!A207="","",+'2015 Hourly Load - RC2016'!A207)</f>
        <v>42201</v>
      </c>
      <c r="B207" s="20">
        <f>+'2015 Hourly Load - RC2016'!B207/'2015 Hourly Load - RC2016'!$C$7</f>
        <v>0.54591055658330956</v>
      </c>
      <c r="C207" s="20">
        <f>+'2015 Hourly Load - RC2016'!C207/'2015 Hourly Load - RC2016'!$C$7</f>
        <v>0.50544098887626587</v>
      </c>
      <c r="D207" s="20">
        <f>+'2015 Hourly Load - RC2016'!D207/'2015 Hourly Load - RC2016'!$C$7</f>
        <v>0.4775589455730852</v>
      </c>
      <c r="E207" s="20">
        <f>+'2015 Hourly Load - RC2016'!E207/'2015 Hourly Load - RC2016'!$C$7</f>
        <v>0.46370815707134339</v>
      </c>
      <c r="F207" s="20">
        <f>+'2015 Hourly Load - RC2016'!F207/'2015 Hourly Load - RC2016'!$C$7</f>
        <v>0.46172302777467683</v>
      </c>
      <c r="G207" s="20">
        <f>+'2015 Hourly Load - RC2016'!G207/'2015 Hourly Load - RC2016'!$C$7</f>
        <v>0.48098780526732748</v>
      </c>
      <c r="H207" s="20">
        <f>+'2015 Hourly Load - RC2016'!H207/'2015 Hourly Load - RC2016'!$C$7</f>
        <v>0.5242546006196741</v>
      </c>
      <c r="I207" s="20">
        <f>+'2015 Hourly Load - RC2016'!I207/'2015 Hourly Load - RC2016'!$C$7</f>
        <v>0.5596711119352028</v>
      </c>
      <c r="J207" s="20">
        <f>+'2015 Hourly Load - RC2016'!J207/'2015 Hourly Load - RC2016'!$C$7</f>
        <v>0.6200370891838366</v>
      </c>
      <c r="K207" s="20">
        <f>+'2015 Hourly Load - RC2016'!K207/'2015 Hourly Load - RC2016'!$C$7</f>
        <v>0.68856916649375788</v>
      </c>
      <c r="L207" s="20">
        <f>+'2015 Hourly Load - RC2016'!L207/'2015 Hourly Load - RC2016'!$C$7</f>
        <v>0.74469418569951296</v>
      </c>
      <c r="M207" s="20">
        <f>+'2015 Hourly Load - RC2016'!M207/'2015 Hourly Load - RC2016'!$C$7</f>
        <v>0.78647213407935967</v>
      </c>
      <c r="N207" s="20">
        <f>+'2015 Hourly Load - RC2016'!N207/'2015 Hourly Load - RC2016'!$C$7</f>
        <v>0.81214346521125236</v>
      </c>
      <c r="O207" s="20">
        <f>+'2015 Hourly Load - RC2016'!O207/'2015 Hourly Load - RC2016'!$C$7</f>
        <v>0.79283357114367747</v>
      </c>
      <c r="P207" s="20">
        <f>+'2015 Hourly Load - RC2016'!P207/'2015 Hourly Load - RC2016'!$C$7</f>
        <v>0.77041063340632998</v>
      </c>
      <c r="Q207" s="20">
        <f>+'2015 Hourly Load - RC2016'!Q207/'2015 Hourly Load - RC2016'!$C$7</f>
        <v>0.75191283768739148</v>
      </c>
      <c r="R207" s="20">
        <f>+'2015 Hourly Load - RC2016'!R207/'2015 Hourly Load - RC2016'!$C$7</f>
        <v>0.7353099381152709</v>
      </c>
      <c r="S207" s="20">
        <f>+'2015 Hourly Load - RC2016'!S207/'2015 Hourly Load - RC2016'!$C$7</f>
        <v>0.71969960319148385</v>
      </c>
      <c r="T207" s="20">
        <f>+'2015 Hourly Load - RC2016'!T207/'2015 Hourly Load - RC2016'!$C$7</f>
        <v>0.70936790753383272</v>
      </c>
      <c r="U207" s="20">
        <f>+'2015 Hourly Load - RC2016'!U207/'2015 Hourly Load - RC2016'!$C$7</f>
        <v>0.69181755988830318</v>
      </c>
      <c r="V207" s="20">
        <f>+'2015 Hourly Load - RC2016'!V207/'2015 Hourly Load - RC2016'!$C$7</f>
        <v>0.6942538549342121</v>
      </c>
      <c r="W207" s="20">
        <f>+'2015 Hourly Load - RC2016'!W207/'2015 Hourly Load - RC2016'!$C$7</f>
        <v>0.68144074765572793</v>
      </c>
      <c r="X207" s="20">
        <f>+'2015 Hourly Load - RC2016'!X207/'2015 Hourly Load - RC2016'!$C$7</f>
        <v>0.63835441860307818</v>
      </c>
      <c r="Y207" s="20">
        <f>+'2015 Hourly Load - RC2016'!Y207/'2015 Hourly Load - RC2016'!$C$7</f>
        <v>0.58358289664505036</v>
      </c>
      <c r="AA207" s="21">
        <f t="shared" si="3"/>
        <v>0.81214346521125236</v>
      </c>
    </row>
    <row r="208" spans="1:27" x14ac:dyDescent="0.2">
      <c r="A208" s="17">
        <f>IF('2015 Hourly Load - RC2016'!A208="","",+'2015 Hourly Load - RC2016'!A208)</f>
        <v>42202</v>
      </c>
      <c r="B208" s="20">
        <f>+'2015 Hourly Load - RC2016'!B208/'2015 Hourly Load - RC2016'!$C$7</f>
        <v>0.53255605040573439</v>
      </c>
      <c r="C208" s="20">
        <f>+'2015 Hourly Load - RC2016'!C208/'2015 Hourly Load - RC2016'!$C$7</f>
        <v>0.49777117113914493</v>
      </c>
      <c r="D208" s="20">
        <f>+'2015 Hourly Load - RC2016'!D208/'2015 Hourly Load - RC2016'!$C$7</f>
        <v>0.47047564330997949</v>
      </c>
      <c r="E208" s="20">
        <f>+'2015 Hourly Load - RC2016'!E208/'2015 Hourly Load - RC2016'!$C$7</f>
        <v>0.45698578740763157</v>
      </c>
      <c r="F208" s="20">
        <f>+'2015 Hourly Load - RC2016'!F208/'2015 Hourly Load - RC2016'!$C$7</f>
        <v>0.45567740673482859</v>
      </c>
      <c r="G208" s="20">
        <f>+'2015 Hourly Load - RC2016'!G208/'2015 Hourly Load - RC2016'!$C$7</f>
        <v>0.47349845382990358</v>
      </c>
      <c r="H208" s="20">
        <f>+'2015 Hourly Load - RC2016'!H208/'2015 Hourly Load - RC2016'!$C$7</f>
        <v>0.51017822924331102</v>
      </c>
      <c r="I208" s="20">
        <f>+'2015 Hourly Load - RC2016'!I208/'2015 Hourly Load - RC2016'!$C$7</f>
        <v>0.54126354936611276</v>
      </c>
      <c r="J208" s="20">
        <f>+'2015 Hourly Load - RC2016'!J208/'2015 Hourly Load - RC2016'!$C$7</f>
        <v>0.60808119682891293</v>
      </c>
      <c r="K208" s="20">
        <f>+'2015 Hourly Load - RC2016'!K208/'2015 Hourly Load - RC2016'!$C$7</f>
        <v>0.67228208294610714</v>
      </c>
      <c r="L208" s="20">
        <f>+'2015 Hourly Load - RC2016'!L208/'2015 Hourly Load - RC2016'!$C$7</f>
        <v>0.73422714031708924</v>
      </c>
      <c r="M208" s="20">
        <f>+'2015 Hourly Load - RC2016'!M208/'2015 Hourly Load - RC2016'!$C$7</f>
        <v>0.78687818325367775</v>
      </c>
      <c r="N208" s="20">
        <f>+'2015 Hourly Load - RC2016'!N208/'2015 Hourly Load - RC2016'!$C$7</f>
        <v>0.78814144735155656</v>
      </c>
      <c r="O208" s="20">
        <f>+'2015 Hourly Load - RC2016'!O208/'2015 Hourly Load - RC2016'!$C$7</f>
        <v>0.77970464784072357</v>
      </c>
      <c r="P208" s="20">
        <f>+'2015 Hourly Load - RC2016'!P208/'2015 Hourly Load - RC2016'!$C$7</f>
        <v>0.76919248588337563</v>
      </c>
      <c r="Q208" s="20">
        <f>+'2015 Hourly Load - RC2016'!Q208/'2015 Hourly Load - RC2016'!$C$7</f>
        <v>0.78629166777966264</v>
      </c>
      <c r="R208" s="20">
        <f>+'2015 Hourly Load - RC2016'!R208/'2015 Hourly Load - RC2016'!$C$7</f>
        <v>0.8092108878411769</v>
      </c>
      <c r="S208" s="20">
        <f>+'2015 Hourly Load - RC2016'!S208/'2015 Hourly Load - RC2016'!$C$7</f>
        <v>0.81187276576170708</v>
      </c>
      <c r="T208" s="20">
        <f>+'2015 Hourly Load - RC2016'!T208/'2015 Hourly Load - RC2016'!$C$7</f>
        <v>0.80677459279526786</v>
      </c>
      <c r="U208" s="20">
        <f>+'2015 Hourly Load - RC2016'!U208/'2015 Hourly Load - RC2016'!$C$7</f>
        <v>0.78566003573072329</v>
      </c>
      <c r="V208" s="20">
        <f>+'2015 Hourly Load - RC2016'!V208/'2015 Hourly Load - RC2016'!$C$7</f>
        <v>0.76838038753473925</v>
      </c>
      <c r="W208" s="20">
        <f>+'2015 Hourly Load - RC2016'!W208/'2015 Hourly Load - RC2016'!$C$7</f>
        <v>0.743205338727013</v>
      </c>
      <c r="X208" s="20">
        <f>+'2015 Hourly Load - RC2016'!X208/'2015 Hourly Load - RC2016'!$C$7</f>
        <v>0.68491472392489439</v>
      </c>
      <c r="Y208" s="20">
        <f>+'2015 Hourly Load - RC2016'!Y208/'2015 Hourly Load - RC2016'!$C$7</f>
        <v>0.62545107817474543</v>
      </c>
      <c r="AA208" s="21">
        <f t="shared" si="3"/>
        <v>0.81187276576170708</v>
      </c>
    </row>
    <row r="209" spans="1:27" x14ac:dyDescent="0.2">
      <c r="A209" s="17">
        <f>IF('2015 Hourly Load - RC2016'!A209="","",+'2015 Hourly Load - RC2016'!A209)</f>
        <v>42203</v>
      </c>
      <c r="B209" s="20">
        <f>+'2015 Hourly Load - RC2016'!B209/'2015 Hourly Load - RC2016'!$C$7</f>
        <v>0.56278415560497552</v>
      </c>
      <c r="C209" s="20">
        <f>+'2015 Hourly Load - RC2016'!C209/'2015 Hourly Load - RC2016'!$C$7</f>
        <v>0.52114155694990161</v>
      </c>
      <c r="D209" s="20">
        <f>+'2015 Hourly Load - RC2016'!D209/'2015 Hourly Load - RC2016'!$C$7</f>
        <v>0.4933497467965694</v>
      </c>
      <c r="E209" s="20">
        <f>+'2015 Hourly Load - RC2016'!E209/'2015 Hourly Load - RC2016'!$C$7</f>
        <v>0.47498730080240353</v>
      </c>
      <c r="F209" s="20">
        <f>+'2015 Hourly Load - RC2016'!F209/'2015 Hourly Load - RC2016'!$C$7</f>
        <v>0.46799423168914628</v>
      </c>
      <c r="G209" s="20">
        <f>+'2015 Hourly Load - RC2016'!G209/'2015 Hourly Load - RC2016'!$C$7</f>
        <v>0.48161943731626689</v>
      </c>
      <c r="H209" s="20">
        <f>+'2015 Hourly Load - RC2016'!H209/'2015 Hourly Load - RC2016'!$C$7</f>
        <v>0.51148660991611405</v>
      </c>
      <c r="I209" s="20">
        <f>+'2015 Hourly Load - RC2016'!I209/'2015 Hourly Load - RC2016'!$C$7</f>
        <v>0.54685800465671863</v>
      </c>
      <c r="J209" s="20">
        <f>+'2015 Hourly Load - RC2016'!J209/'2015 Hourly Load - RC2016'!$C$7</f>
        <v>0.61137470679838246</v>
      </c>
      <c r="K209" s="20">
        <f>+'2015 Hourly Load - RC2016'!K209/'2015 Hourly Load - RC2016'!$C$7</f>
        <v>0.68942638141731849</v>
      </c>
      <c r="L209" s="20">
        <f>+'2015 Hourly Load - RC2016'!L209/'2015 Hourly Load - RC2016'!$C$7</f>
        <v>0.76030452062330023</v>
      </c>
      <c r="M209" s="20">
        <f>+'2015 Hourly Load - RC2016'!M209/'2015 Hourly Load - RC2016'!$C$7</f>
        <v>0.82346772551723679</v>
      </c>
      <c r="N209" s="20">
        <f>+'2015 Hourly Load - RC2016'!N209/'2015 Hourly Load - RC2016'!$C$7</f>
        <v>0.8746750380562498</v>
      </c>
      <c r="O209" s="20">
        <f>+'2015 Hourly Load - RC2016'!O209/'2015 Hourly Load - RC2016'!$C$7</f>
        <v>0.9122120283932178</v>
      </c>
      <c r="P209" s="20">
        <f>+'2015 Hourly Load - RC2016'!P209/'2015 Hourly Load - RC2016'!$C$7</f>
        <v>0.93508613187980771</v>
      </c>
      <c r="Q209" s="20">
        <f>+'2015 Hourly Load - RC2016'!Q209/'2015 Hourly Load - RC2016'!$C$7</f>
        <v>0.94758342313382227</v>
      </c>
      <c r="R209" s="20">
        <f>+'2015 Hourly Load - RC2016'!R209/'2015 Hourly Load - RC2016'!$C$7</f>
        <v>0.9476285397087465</v>
      </c>
      <c r="S209" s="20">
        <f>+'2015 Hourly Load - RC2016'!S209/'2015 Hourly Load - RC2016'!$C$7</f>
        <v>0.92376187157382339</v>
      </c>
      <c r="T209" s="20">
        <f>+'2015 Hourly Load - RC2016'!T209/'2015 Hourly Load - RC2016'!$C$7</f>
        <v>0.87864529664958291</v>
      </c>
      <c r="U209" s="20">
        <f>+'2015 Hourly Load - RC2016'!U209/'2015 Hourly Load - RC2016'!$C$7</f>
        <v>0.83091196037973647</v>
      </c>
      <c r="V209" s="20">
        <f>+'2015 Hourly Load - RC2016'!V209/'2015 Hourly Load - RC2016'!$C$7</f>
        <v>0.80068385518049534</v>
      </c>
      <c r="W209" s="20">
        <f>+'2015 Hourly Load - RC2016'!W209/'2015 Hourly Load - RC2016'!$C$7</f>
        <v>0.76797433836042106</v>
      </c>
      <c r="X209" s="20">
        <f>+'2015 Hourly Load - RC2016'!X209/'2015 Hourly Load - RC2016'!$C$7</f>
        <v>0.71500747939936271</v>
      </c>
      <c r="Y209" s="20">
        <f>+'2015 Hourly Load - RC2016'!Y209/'2015 Hourly Load - RC2016'!$C$7</f>
        <v>0.65775454582050163</v>
      </c>
      <c r="AA209" s="21">
        <f t="shared" si="3"/>
        <v>0.9476285397087465</v>
      </c>
    </row>
    <row r="210" spans="1:27" x14ac:dyDescent="0.2">
      <c r="A210" s="17">
        <f>IF('2015 Hourly Load - RC2016'!A210="","",+'2015 Hourly Load - RC2016'!A210)</f>
        <v>42204</v>
      </c>
      <c r="B210" s="20">
        <f>+'2015 Hourly Load - RC2016'!B210/'2015 Hourly Load - RC2016'!$C$7</f>
        <v>0.59982486361777687</v>
      </c>
      <c r="C210" s="20">
        <f>+'2015 Hourly Load - RC2016'!C210/'2015 Hourly Load - RC2016'!$C$7</f>
        <v>0.55394130691982435</v>
      </c>
      <c r="D210" s="20">
        <f>+'2015 Hourly Load - RC2016'!D210/'2015 Hourly Load - RC2016'!$C$7</f>
        <v>0.52136713982452276</v>
      </c>
      <c r="E210" s="20">
        <f>+'2015 Hourly Load - RC2016'!E210/'2015 Hourly Load - RC2016'!$C$7</f>
        <v>0.50047816563459935</v>
      </c>
      <c r="F210" s="20">
        <f>+'2015 Hourly Load - RC2016'!F210/'2015 Hourly Load - RC2016'!$C$7</f>
        <v>0.48707854288210001</v>
      </c>
      <c r="G210" s="20">
        <f>+'2015 Hourly Load - RC2016'!G210/'2015 Hourly Load - RC2016'!$C$7</f>
        <v>0.4862213279585394</v>
      </c>
      <c r="H210" s="20">
        <f>+'2015 Hourly Load - RC2016'!H210/'2015 Hourly Load - RC2016'!$C$7</f>
        <v>0.49082321860081191</v>
      </c>
      <c r="I210" s="20">
        <f>+'2015 Hourly Load - RC2016'!I210/'2015 Hourly Load - RC2016'!$C$7</f>
        <v>0.51342662263785632</v>
      </c>
      <c r="J210" s="20">
        <f>+'2015 Hourly Load - RC2016'!J210/'2015 Hourly Load - RC2016'!$C$7</f>
        <v>0.59129783095709543</v>
      </c>
      <c r="K210" s="20">
        <f>+'2015 Hourly Load - RC2016'!K210/'2015 Hourly Load - RC2016'!$C$7</f>
        <v>0.67859840343550071</v>
      </c>
      <c r="L210" s="20">
        <f>+'2015 Hourly Load - RC2016'!L210/'2015 Hourly Load - RC2016'!$C$7</f>
        <v>0.75367238410943682</v>
      </c>
      <c r="M210" s="20">
        <f>+'2015 Hourly Load - RC2016'!M210/'2015 Hourly Load - RC2016'!$C$7</f>
        <v>0.81697093872814619</v>
      </c>
      <c r="N210" s="20">
        <f>+'2015 Hourly Load - RC2016'!N210/'2015 Hourly Load - RC2016'!$C$7</f>
        <v>0.86434334239859867</v>
      </c>
      <c r="O210" s="20">
        <f>+'2015 Hourly Load - RC2016'!O210/'2015 Hourly Load - RC2016'!$C$7</f>
        <v>0.89827100674162763</v>
      </c>
      <c r="P210" s="20">
        <f>+'2015 Hourly Load - RC2016'!P210/'2015 Hourly Load - RC2016'!$C$7</f>
        <v>0.91230226154306626</v>
      </c>
      <c r="Q210" s="20">
        <f>+'2015 Hourly Load - RC2016'!Q210/'2015 Hourly Load - RC2016'!$C$7</f>
        <v>0.91708461848503586</v>
      </c>
      <c r="R210" s="20">
        <f>+'2015 Hourly Load - RC2016'!R210/'2015 Hourly Load - RC2016'!$C$7</f>
        <v>0.92836376221609584</v>
      </c>
      <c r="S210" s="20">
        <f>+'2015 Hourly Load - RC2016'!S210/'2015 Hourly Load - RC2016'!$C$7</f>
        <v>0.91970137983064171</v>
      </c>
      <c r="T210" s="20">
        <f>+'2015 Hourly Load - RC2016'!T210/'2015 Hourly Load - RC2016'!$C$7</f>
        <v>0.88464580111450686</v>
      </c>
      <c r="U210" s="20">
        <f>+'2015 Hourly Load - RC2016'!U210/'2015 Hourly Load - RC2016'!$C$7</f>
        <v>0.8466125284533722</v>
      </c>
      <c r="V210" s="20">
        <f>+'2015 Hourly Load - RC2016'!V210/'2015 Hourly Load - RC2016'!$C$7</f>
        <v>0.82396400784140345</v>
      </c>
      <c r="W210" s="20">
        <f>+'2015 Hourly Load - RC2016'!W210/'2015 Hourly Load - RC2016'!$C$7</f>
        <v>0.78863772967572321</v>
      </c>
      <c r="X210" s="20">
        <f>+'2015 Hourly Load - RC2016'!X210/'2015 Hourly Load - RC2016'!$C$7</f>
        <v>0.73517458839049832</v>
      </c>
      <c r="Y210" s="20">
        <f>+'2015 Hourly Load - RC2016'!Y210/'2015 Hourly Load - RC2016'!$C$7</f>
        <v>0.67936538520921275</v>
      </c>
      <c r="AA210" s="21">
        <f t="shared" si="3"/>
        <v>0.92836376221609584</v>
      </c>
    </row>
    <row r="211" spans="1:27" x14ac:dyDescent="0.2">
      <c r="A211" s="17">
        <f>IF('2015 Hourly Load - RC2016'!A211="","",+'2015 Hourly Load - RC2016'!A211)</f>
        <v>42205</v>
      </c>
      <c r="B211" s="20">
        <f>+'2015 Hourly Load - RC2016'!B211/'2015 Hourly Load - RC2016'!$C$7</f>
        <v>0.62269896710436679</v>
      </c>
      <c r="C211" s="20">
        <f>+'2015 Hourly Load - RC2016'!C211/'2015 Hourly Load - RC2016'!$C$7</f>
        <v>0.57862007340338384</v>
      </c>
      <c r="D211" s="20">
        <f>+'2015 Hourly Load - RC2016'!D211/'2015 Hourly Load - RC2016'!$C$7</f>
        <v>0.54433147646096114</v>
      </c>
      <c r="E211" s="20">
        <f>+'2015 Hourly Load - RC2016'!E211/'2015 Hourly Load - RC2016'!$C$7</f>
        <v>0.5201489923015683</v>
      </c>
      <c r="F211" s="20">
        <f>+'2015 Hourly Load - RC2016'!F211/'2015 Hourly Load - RC2016'!$C$7</f>
        <v>0.50602750435028088</v>
      </c>
      <c r="G211" s="20">
        <f>+'2015 Hourly Load - RC2016'!G211/'2015 Hourly Load - RC2016'!$C$7</f>
        <v>0.49998188331043275</v>
      </c>
      <c r="H211" s="20">
        <f>+'2015 Hourly Load - RC2016'!H211/'2015 Hourly Load - RC2016'!$C$7</f>
        <v>0.50065863193429638</v>
      </c>
      <c r="I211" s="20">
        <f>+'2015 Hourly Load - RC2016'!I211/'2015 Hourly Load - RC2016'!$C$7</f>
        <v>0.51496058618528062</v>
      </c>
      <c r="J211" s="20">
        <f>+'2015 Hourly Load - RC2016'!J211/'2015 Hourly Load - RC2016'!$C$7</f>
        <v>0.58692152318944402</v>
      </c>
      <c r="K211" s="20">
        <f>+'2015 Hourly Load - RC2016'!K211/'2015 Hourly Load - RC2016'!$C$7</f>
        <v>0.67792165481163713</v>
      </c>
      <c r="L211" s="20">
        <f>+'2015 Hourly Load - RC2016'!L211/'2015 Hourly Load - RC2016'!$C$7</f>
        <v>0.75258958631125505</v>
      </c>
      <c r="M211" s="20">
        <f>+'2015 Hourly Load - RC2016'!M211/'2015 Hourly Load - RC2016'!$C$7</f>
        <v>0.8244602901655701</v>
      </c>
      <c r="N211" s="20">
        <f>+'2015 Hourly Load - RC2016'!N211/'2015 Hourly Load - RC2016'!$C$7</f>
        <v>0.87801366460064356</v>
      </c>
      <c r="O211" s="20">
        <f>+'2015 Hourly Load - RC2016'!O211/'2015 Hourly Load - RC2016'!$C$7</f>
        <v>0.91329482619139957</v>
      </c>
      <c r="P211" s="20">
        <f>+'2015 Hourly Load - RC2016'!P211/'2015 Hourly Load - RC2016'!$C$7</f>
        <v>0.93016842521306553</v>
      </c>
      <c r="Q211" s="20">
        <f>+'2015 Hourly Load - RC2016'!Q211/'2015 Hourly Load - RC2016'!$C$7</f>
        <v>0.92046836160435375</v>
      </c>
      <c r="R211" s="20">
        <f>+'2015 Hourly Load - RC2016'!R211/'2015 Hourly Load - RC2016'!$C$7</f>
        <v>0.91176086264397538</v>
      </c>
      <c r="S211" s="20">
        <f>+'2015 Hourly Load - RC2016'!S211/'2015 Hourly Load - RC2016'!$C$7</f>
        <v>0.89786495756730933</v>
      </c>
      <c r="T211" s="20">
        <f>+'2015 Hourly Load - RC2016'!T211/'2015 Hourly Load - RC2016'!$C$7</f>
        <v>0.86741126949344705</v>
      </c>
      <c r="U211" s="20">
        <f>+'2015 Hourly Load - RC2016'!U211/'2015 Hourly Load - RC2016'!$C$7</f>
        <v>0.82942311340723651</v>
      </c>
      <c r="V211" s="20">
        <f>+'2015 Hourly Load - RC2016'!V211/'2015 Hourly Load - RC2016'!$C$7</f>
        <v>0.81340672930913116</v>
      </c>
      <c r="W211" s="20">
        <f>+'2015 Hourly Load - RC2016'!W211/'2015 Hourly Load - RC2016'!$C$7</f>
        <v>0.78489305395701114</v>
      </c>
      <c r="X211" s="20">
        <f>+'2015 Hourly Load - RC2016'!X211/'2015 Hourly Load - RC2016'!$C$7</f>
        <v>0.73485877236602848</v>
      </c>
      <c r="Y211" s="20">
        <f>+'2015 Hourly Load - RC2016'!Y211/'2015 Hourly Load - RC2016'!$C$7</f>
        <v>0.67011648734974349</v>
      </c>
      <c r="AA211" s="21">
        <f t="shared" si="3"/>
        <v>0.93016842521306553</v>
      </c>
    </row>
    <row r="212" spans="1:27" x14ac:dyDescent="0.2">
      <c r="A212" s="17">
        <f>IF('2015 Hourly Load - RC2016'!A212="","",+'2015 Hourly Load - RC2016'!A212)</f>
        <v>42206</v>
      </c>
      <c r="B212" s="20">
        <f>+'2015 Hourly Load - RC2016'!B212/'2015 Hourly Load - RC2016'!$C$7</f>
        <v>0.61065284159959454</v>
      </c>
      <c r="C212" s="20">
        <f>+'2015 Hourly Load - RC2016'!C212/'2015 Hourly Load - RC2016'!$C$7</f>
        <v>0.56761162912186913</v>
      </c>
      <c r="D212" s="20">
        <f>+'2015 Hourly Load - RC2016'!D212/'2015 Hourly Load - RC2016'!$C$7</f>
        <v>0.53621049297459789</v>
      </c>
      <c r="E212" s="20">
        <f>+'2015 Hourly Load - RC2016'!E212/'2015 Hourly Load - RC2016'!$C$7</f>
        <v>0.5167652491822502</v>
      </c>
      <c r="F212" s="20">
        <f>+'2015 Hourly Load - RC2016'!F212/'2015 Hourly Load - RC2016'!$C$7</f>
        <v>0.51193777566535648</v>
      </c>
      <c r="G212" s="20">
        <f>+'2015 Hourly Load - RC2016'!G212/'2015 Hourly Load - RC2016'!$C$7</f>
        <v>0.52542763156770433</v>
      </c>
      <c r="H212" s="20">
        <f>+'2015 Hourly Load - RC2016'!H212/'2015 Hourly Load - RC2016'!$C$7</f>
        <v>0.55854319756209692</v>
      </c>
      <c r="I212" s="20">
        <f>+'2015 Hourly Load - RC2016'!I212/'2015 Hourly Load - RC2016'!$C$7</f>
        <v>0.58895176906103497</v>
      </c>
      <c r="J212" s="20">
        <f>+'2015 Hourly Load - RC2016'!J212/'2015 Hourly Load - RC2016'!$C$7</f>
        <v>0.64173816172239628</v>
      </c>
      <c r="K212" s="20">
        <f>+'2015 Hourly Load - RC2016'!K212/'2015 Hourly Load - RC2016'!$C$7</f>
        <v>0.7110372208060296</v>
      </c>
      <c r="L212" s="20">
        <f>+'2015 Hourly Load - RC2016'!L212/'2015 Hourly Load - RC2016'!$C$7</f>
        <v>0.7822762926114053</v>
      </c>
      <c r="M212" s="20">
        <f>+'2015 Hourly Load - RC2016'!M212/'2015 Hourly Load - RC2016'!$C$7</f>
        <v>0.84101807316276644</v>
      </c>
      <c r="N212" s="20">
        <f>+'2015 Hourly Load - RC2016'!N212/'2015 Hourly Load - RC2016'!$C$7</f>
        <v>0.87769784857617383</v>
      </c>
      <c r="O212" s="20">
        <f>+'2015 Hourly Load - RC2016'!O212/'2015 Hourly Load - RC2016'!$C$7</f>
        <v>0.88396905249064339</v>
      </c>
      <c r="P212" s="20">
        <f>+'2015 Hourly Load - RC2016'!P212/'2015 Hourly Load - RC2016'!$C$7</f>
        <v>0.86303496172579564</v>
      </c>
      <c r="Q212" s="20">
        <f>+'2015 Hourly Load - RC2016'!Q212/'2015 Hourly Load - RC2016'!$C$7</f>
        <v>0.84173993836155414</v>
      </c>
      <c r="R212" s="20">
        <f>+'2015 Hourly Load - RC2016'!R212/'2015 Hourly Load - RC2016'!$C$7</f>
        <v>0.81886583487496434</v>
      </c>
      <c r="S212" s="20">
        <f>+'2015 Hourly Load - RC2016'!S212/'2015 Hourly Load - RC2016'!$C$7</f>
        <v>0.79820244355966208</v>
      </c>
      <c r="T212" s="20">
        <f>+'2015 Hourly Load - RC2016'!T212/'2015 Hourly Load - RC2016'!$C$7</f>
        <v>0.77699765334526905</v>
      </c>
      <c r="U212" s="20">
        <f>+'2015 Hourly Load - RC2016'!U212/'2015 Hourly Load - RC2016'!$C$7</f>
        <v>0.7533565680849672</v>
      </c>
      <c r="V212" s="20">
        <f>+'2015 Hourly Load - RC2016'!V212/'2015 Hourly Load - RC2016'!$C$7</f>
        <v>0.7487095608677703</v>
      </c>
      <c r="W212" s="20">
        <f>+'2015 Hourly Load - RC2016'!W212/'2015 Hourly Load - RC2016'!$C$7</f>
        <v>0.71514282912413552</v>
      </c>
      <c r="X212" s="20">
        <f>+'2015 Hourly Load - RC2016'!X212/'2015 Hourly Load - RC2016'!$C$7</f>
        <v>0.66587552930686489</v>
      </c>
      <c r="Y212" s="20">
        <f>+'2015 Hourly Load - RC2016'!Y212/'2015 Hourly Load - RC2016'!$C$7</f>
        <v>0.60808119682891293</v>
      </c>
      <c r="AA212" s="21">
        <f t="shared" si="3"/>
        <v>0.88396905249064339</v>
      </c>
    </row>
    <row r="213" spans="1:27" x14ac:dyDescent="0.2">
      <c r="A213" s="17">
        <f>IF('2015 Hourly Load - RC2016'!A213="","",+'2015 Hourly Load - RC2016'!A213)</f>
        <v>42207</v>
      </c>
      <c r="B213" s="20">
        <f>+'2015 Hourly Load - RC2016'!B213/'2015 Hourly Load - RC2016'!$C$7</f>
        <v>0.55136966214914263</v>
      </c>
      <c r="C213" s="20">
        <f>+'2015 Hourly Load - RC2016'!C213/'2015 Hourly Load - RC2016'!$C$7</f>
        <v>0.51175730936565955</v>
      </c>
      <c r="D213" s="20">
        <f>+'2015 Hourly Load - RC2016'!D213/'2015 Hourly Load - RC2016'!$C$7</f>
        <v>0.4889734390289181</v>
      </c>
      <c r="E213" s="20">
        <f>+'2015 Hourly Load - RC2016'!E213/'2015 Hourly Load - RC2016'!$C$7</f>
        <v>0.47264123890634308</v>
      </c>
      <c r="F213" s="20">
        <f>+'2015 Hourly Load - RC2016'!F213/'2015 Hourly Load - RC2016'!$C$7</f>
        <v>0.47020494386043404</v>
      </c>
      <c r="G213" s="20">
        <f>+'2015 Hourly Load - RC2016'!G213/'2015 Hourly Load - RC2016'!$C$7</f>
        <v>0.49064275230111493</v>
      </c>
      <c r="H213" s="20">
        <f>+'2015 Hourly Load - RC2016'!H213/'2015 Hourly Load - RC2016'!$C$7</f>
        <v>0.52475088294384076</v>
      </c>
      <c r="I213" s="20">
        <f>+'2015 Hourly Load - RC2016'!I213/'2015 Hourly Load - RC2016'!$C$7</f>
        <v>0.55876878043671807</v>
      </c>
      <c r="J213" s="20">
        <f>+'2015 Hourly Load - RC2016'!J213/'2015 Hourly Load - RC2016'!$C$7</f>
        <v>0.6167886957892913</v>
      </c>
      <c r="K213" s="20">
        <f>+'2015 Hourly Load - RC2016'!K213/'2015 Hourly Load - RC2016'!$C$7</f>
        <v>0.68198214655481881</v>
      </c>
      <c r="L213" s="20">
        <f>+'2015 Hourly Load - RC2016'!L213/'2015 Hourly Load - RC2016'!$C$7</f>
        <v>0.74036299450678589</v>
      </c>
      <c r="M213" s="20">
        <f>+'2015 Hourly Load - RC2016'!M213/'2015 Hourly Load - RC2016'!$C$7</f>
        <v>0.78394560588360207</v>
      </c>
      <c r="N213" s="20">
        <f>+'2015 Hourly Load - RC2016'!N213/'2015 Hourly Load - RC2016'!$C$7</f>
        <v>0.8100681027647374</v>
      </c>
      <c r="O213" s="20">
        <f>+'2015 Hourly Load - RC2016'!O213/'2015 Hourly Load - RC2016'!$C$7</f>
        <v>0.82464075646526713</v>
      </c>
      <c r="P213" s="20">
        <f>+'2015 Hourly Load - RC2016'!P213/'2015 Hourly Load - RC2016'!$C$7</f>
        <v>0.84462739915670559</v>
      </c>
      <c r="Q213" s="20">
        <f>+'2015 Hourly Load - RC2016'!Q213/'2015 Hourly Load - RC2016'!$C$7</f>
        <v>0.85626747548715965</v>
      </c>
      <c r="R213" s="20">
        <f>+'2015 Hourly Load - RC2016'!R213/'2015 Hourly Load - RC2016'!$C$7</f>
        <v>0.84742462680200858</v>
      </c>
      <c r="S213" s="20">
        <f>+'2015 Hourly Load - RC2016'!S213/'2015 Hourly Load - RC2016'!$C$7</f>
        <v>0.82103143047132776</v>
      </c>
      <c r="T213" s="20">
        <f>+'2015 Hourly Load - RC2016'!T213/'2015 Hourly Load - RC2016'!$C$7</f>
        <v>0.79766104466057131</v>
      </c>
      <c r="U213" s="20">
        <f>+'2015 Hourly Load - RC2016'!U213/'2015 Hourly Load - RC2016'!$C$7</f>
        <v>0.77149343120451175</v>
      </c>
      <c r="V213" s="20">
        <f>+'2015 Hourly Load - RC2016'!V213/'2015 Hourly Load - RC2016'!$C$7</f>
        <v>0.76404919634201207</v>
      </c>
      <c r="W213" s="20">
        <f>+'2015 Hourly Load - RC2016'!W213/'2015 Hourly Load - RC2016'!$C$7</f>
        <v>0.73580622043943755</v>
      </c>
      <c r="X213" s="20">
        <f>+'2015 Hourly Load - RC2016'!X213/'2015 Hourly Load - RC2016'!$C$7</f>
        <v>0.68320029407777327</v>
      </c>
      <c r="Y213" s="20">
        <f>+'2015 Hourly Load - RC2016'!Y213/'2015 Hourly Load - RC2016'!$C$7</f>
        <v>0.62545107817474543</v>
      </c>
      <c r="AA213" s="21">
        <f t="shared" si="3"/>
        <v>0.85626747548715965</v>
      </c>
    </row>
    <row r="214" spans="1:27" x14ac:dyDescent="0.2">
      <c r="A214" s="17">
        <f>IF('2015 Hourly Load - RC2016'!A214="","",+'2015 Hourly Load - RC2016'!A214)</f>
        <v>42208</v>
      </c>
      <c r="B214" s="20">
        <f>+'2015 Hourly Load - RC2016'!B214/'2015 Hourly Load - RC2016'!$C$7</f>
        <v>0.57307073468770231</v>
      </c>
      <c r="C214" s="20">
        <f>+'2015 Hourly Load - RC2016'!C214/'2015 Hourly Load - RC2016'!$C$7</f>
        <v>0.53390954765346155</v>
      </c>
      <c r="D214" s="20">
        <f>+'2015 Hourly Load - RC2016'!D214/'2015 Hourly Load - RC2016'!$C$7</f>
        <v>0.50656890324937187</v>
      </c>
      <c r="E214" s="20">
        <f>+'2015 Hourly Load - RC2016'!E214/'2015 Hourly Load - RC2016'!$C$7</f>
        <v>0.48924413847846354</v>
      </c>
      <c r="F214" s="20">
        <f>+'2015 Hourly Load - RC2016'!F214/'2015 Hourly Load - RC2016'!$C$7</f>
        <v>0.48482271413588796</v>
      </c>
      <c r="G214" s="20">
        <f>+'2015 Hourly Load - RC2016'!G214/'2015 Hourly Load - RC2016'!$C$7</f>
        <v>0.49935025126149341</v>
      </c>
      <c r="H214" s="20">
        <f>+'2015 Hourly Load - RC2016'!H214/'2015 Hourly Load - RC2016'!$C$7</f>
        <v>0.53828585542111296</v>
      </c>
      <c r="I214" s="20">
        <f>+'2015 Hourly Load - RC2016'!I214/'2015 Hourly Load - RC2016'!$C$7</f>
        <v>0.56869442692005101</v>
      </c>
      <c r="J214" s="20">
        <f>+'2015 Hourly Load - RC2016'!J214/'2015 Hourly Load - RC2016'!$C$7</f>
        <v>0.62590224392398786</v>
      </c>
      <c r="K214" s="20">
        <f>+'2015 Hourly Load - RC2016'!K214/'2015 Hourly Load - RC2016'!$C$7</f>
        <v>0.6843733250258035</v>
      </c>
      <c r="L214" s="20">
        <f>+'2015 Hourly Load - RC2016'!L214/'2015 Hourly Load - RC2016'!$C$7</f>
        <v>0.73558063756481651</v>
      </c>
      <c r="M214" s="20">
        <f>+'2015 Hourly Load - RC2016'!M214/'2015 Hourly Load - RC2016'!$C$7</f>
        <v>0.77627578814648135</v>
      </c>
      <c r="N214" s="20">
        <f>+'2015 Hourly Load - RC2016'!N214/'2015 Hourly Load - RC2016'!$C$7</f>
        <v>0.80722575854451029</v>
      </c>
      <c r="O214" s="20">
        <f>+'2015 Hourly Load - RC2016'!O214/'2015 Hourly Load - RC2016'!$C$7</f>
        <v>0.83646129909541811</v>
      </c>
      <c r="P214" s="20">
        <f>+'2015 Hourly Load - RC2016'!P214/'2015 Hourly Load - RC2016'!$C$7</f>
        <v>0.86470427499799263</v>
      </c>
      <c r="Q214" s="20">
        <f>+'2015 Hourly Load - RC2016'!Q214/'2015 Hourly Load - RC2016'!$C$7</f>
        <v>0.87914157897374956</v>
      </c>
      <c r="R214" s="20">
        <f>+'2015 Hourly Load - RC2016'!R214/'2015 Hourly Load - RC2016'!$C$7</f>
        <v>0.8845555679646584</v>
      </c>
      <c r="S214" s="20">
        <f>+'2015 Hourly Load - RC2016'!S214/'2015 Hourly Load - RC2016'!$C$7</f>
        <v>0.87999879389731017</v>
      </c>
      <c r="T214" s="20">
        <f>+'2015 Hourly Load - RC2016'!T214/'2015 Hourly Load - RC2016'!$C$7</f>
        <v>0.87647970105321926</v>
      </c>
      <c r="U214" s="20">
        <f>+'2015 Hourly Load - RC2016'!U214/'2015 Hourly Load - RC2016'!$C$7</f>
        <v>0.84467251573162982</v>
      </c>
      <c r="V214" s="20">
        <f>+'2015 Hourly Load - RC2016'!V214/'2015 Hourly Load - RC2016'!$C$7</f>
        <v>0.82522727193928225</v>
      </c>
      <c r="W214" s="20">
        <f>+'2015 Hourly Load - RC2016'!W214/'2015 Hourly Load - RC2016'!$C$7</f>
        <v>0.79572103193882893</v>
      </c>
      <c r="X214" s="20">
        <f>+'2015 Hourly Load - RC2016'!X214/'2015 Hourly Load - RC2016'!$C$7</f>
        <v>0.73485877236602848</v>
      </c>
      <c r="Y214" s="20">
        <f>+'2015 Hourly Load - RC2016'!Y214/'2015 Hourly Load - RC2016'!$C$7</f>
        <v>0.67165045089716768</v>
      </c>
      <c r="AA214" s="21">
        <f t="shared" si="3"/>
        <v>0.8845555679646584</v>
      </c>
    </row>
    <row r="215" spans="1:27" x14ac:dyDescent="0.2">
      <c r="A215" s="17">
        <f>IF('2015 Hourly Load - RC2016'!A215="","",+'2015 Hourly Load - RC2016'!A215)</f>
        <v>42209</v>
      </c>
      <c r="B215" s="20">
        <f>+'2015 Hourly Load - RC2016'!B215/'2015 Hourly Load - RC2016'!$C$7</f>
        <v>0.61141982337330669</v>
      </c>
      <c r="C215" s="20">
        <f>+'2015 Hourly Load - RC2016'!C215/'2015 Hourly Load - RC2016'!$C$7</f>
        <v>0.5644534688771724</v>
      </c>
      <c r="D215" s="20">
        <f>+'2015 Hourly Load - RC2016'!D215/'2015 Hourly Load - RC2016'!$C$7</f>
        <v>0.53246581725588582</v>
      </c>
      <c r="E215" s="20">
        <f>+'2015 Hourly Load - RC2016'!E215/'2015 Hourly Load - RC2016'!$C$7</f>
        <v>0.51261452428922005</v>
      </c>
      <c r="F215" s="20">
        <f>+'2015 Hourly Load - RC2016'!F215/'2015 Hourly Load - RC2016'!$C$7</f>
        <v>0.50557633860103857</v>
      </c>
      <c r="G215" s="20">
        <f>+'2015 Hourly Load - RC2016'!G215/'2015 Hourly Load - RC2016'!$C$7</f>
        <v>0.51834432930459862</v>
      </c>
      <c r="H215" s="20">
        <f>+'2015 Hourly Load - RC2016'!H215/'2015 Hourly Load - RC2016'!$C$7</f>
        <v>0.54690312123164286</v>
      </c>
      <c r="I215" s="20">
        <f>+'2015 Hourly Load - RC2016'!I215/'2015 Hourly Load - RC2016'!$C$7</f>
        <v>0.57947728832694445</v>
      </c>
      <c r="J215" s="20">
        <f>+'2015 Hourly Load - RC2016'!J215/'2015 Hourly Load - RC2016'!$C$7</f>
        <v>0.63925675010156302</v>
      </c>
      <c r="K215" s="20">
        <f>+'2015 Hourly Load - RC2016'!K215/'2015 Hourly Load - RC2016'!$C$7</f>
        <v>0.71451119707519606</v>
      </c>
      <c r="L215" s="20">
        <f>+'2015 Hourly Load - RC2016'!L215/'2015 Hourly Load - RC2016'!$C$7</f>
        <v>0.78187024343708711</v>
      </c>
      <c r="M215" s="20">
        <f>+'2015 Hourly Load - RC2016'!M215/'2015 Hourly Load - RC2016'!$C$7</f>
        <v>0.72353451206004415</v>
      </c>
      <c r="N215" s="20">
        <f>+'2015 Hourly Load - RC2016'!N215/'2015 Hourly Load - RC2016'!$C$7</f>
        <v>0.87620900160367388</v>
      </c>
      <c r="O215" s="20">
        <f>+'2015 Hourly Load - RC2016'!O215/'2015 Hourly Load - RC2016'!$C$7</f>
        <v>0.89836123989147598</v>
      </c>
      <c r="P215" s="20">
        <f>+'2015 Hourly Load - RC2016'!P215/'2015 Hourly Load - RC2016'!$C$7</f>
        <v>0.91135481346965719</v>
      </c>
      <c r="Q215" s="20">
        <f>+'2015 Hourly Load - RC2016'!Q215/'2015 Hourly Load - RC2016'!$C$7</f>
        <v>0.92371675499889916</v>
      </c>
      <c r="R215" s="20">
        <f>+'2015 Hourly Load - RC2016'!R215/'2015 Hourly Load - RC2016'!$C$7</f>
        <v>0.94068058717041347</v>
      </c>
      <c r="S215" s="20">
        <f>+'2015 Hourly Load - RC2016'!S215/'2015 Hourly Load - RC2016'!$C$7</f>
        <v>0.93089029041185323</v>
      </c>
      <c r="T215" s="20">
        <f>+'2015 Hourly Load - RC2016'!T215/'2015 Hourly Load - RC2016'!$C$7</f>
        <v>0.91559577151253591</v>
      </c>
      <c r="U215" s="20">
        <f>+'2015 Hourly Load - RC2016'!U215/'2015 Hourly Load - RC2016'!$C$7</f>
        <v>0.87823924747526472</v>
      </c>
      <c r="V215" s="20">
        <f>+'2015 Hourly Load - RC2016'!V215/'2015 Hourly Load - RC2016'!$C$7</f>
        <v>0.84404088368269048</v>
      </c>
      <c r="W215" s="20">
        <f>+'2015 Hourly Load - RC2016'!W215/'2015 Hourly Load - RC2016'!$C$7</f>
        <v>0.81033880221428289</v>
      </c>
      <c r="X215" s="20">
        <f>+'2015 Hourly Load - RC2016'!X215/'2015 Hourly Load - RC2016'!$C$7</f>
        <v>0.74334068845178569</v>
      </c>
      <c r="Y215" s="20">
        <f>+'2015 Hourly Load - RC2016'!Y215/'2015 Hourly Load - RC2016'!$C$7</f>
        <v>0.67449279511739479</v>
      </c>
      <c r="AA215" s="21">
        <f t="shared" si="3"/>
        <v>0.94068058717041347</v>
      </c>
    </row>
    <row r="216" spans="1:27" x14ac:dyDescent="0.2">
      <c r="A216" s="17">
        <f>IF('2015 Hourly Load - RC2016'!A216="","",+'2015 Hourly Load - RC2016'!A216)</f>
        <v>42210</v>
      </c>
      <c r="B216" s="20">
        <f>+'2015 Hourly Load - RC2016'!B216/'2015 Hourly Load - RC2016'!$C$7</f>
        <v>0.61620218031527618</v>
      </c>
      <c r="C216" s="20">
        <f>+'2015 Hourly Load - RC2016'!C216/'2015 Hourly Load - RC2016'!$C$7</f>
        <v>0.56752139597202067</v>
      </c>
      <c r="D216" s="20">
        <f>+'2015 Hourly Load - RC2016'!D216/'2015 Hourly Load - RC2016'!$C$7</f>
        <v>0.53566909407550689</v>
      </c>
      <c r="E216" s="20">
        <f>+'2015 Hourly Load - RC2016'!E216/'2015 Hourly Load - RC2016'!$C$7</f>
        <v>0.51378755523725028</v>
      </c>
      <c r="F216" s="20">
        <f>+'2015 Hourly Load - RC2016'!F216/'2015 Hourly Load - RC2016'!$C$7</f>
        <v>0.503230276704978</v>
      </c>
      <c r="G216" s="20">
        <f>+'2015 Hourly Load - RC2016'!G216/'2015 Hourly Load - RC2016'!$C$7</f>
        <v>0.51586291768376535</v>
      </c>
      <c r="H216" s="20">
        <f>+'2015 Hourly Load - RC2016'!H216/'2015 Hourly Load - RC2016'!$C$7</f>
        <v>0.54433147646096114</v>
      </c>
      <c r="I216" s="20">
        <f>+'2015 Hourly Load - RC2016'!I216/'2015 Hourly Load - RC2016'!$C$7</f>
        <v>0.57857495682845961</v>
      </c>
      <c r="J216" s="20">
        <f>+'2015 Hourly Load - RC2016'!J216/'2015 Hourly Load - RC2016'!$C$7</f>
        <v>0.64746796673777474</v>
      </c>
      <c r="K216" s="20">
        <f>+'2015 Hourly Load - RC2016'!K216/'2015 Hourly Load - RC2016'!$C$7</f>
        <v>0.72362474520989273</v>
      </c>
      <c r="L216" s="20">
        <f>+'2015 Hourly Load - RC2016'!L216/'2015 Hourly Load - RC2016'!$C$7</f>
        <v>0.79134472417117752</v>
      </c>
      <c r="M216" s="20">
        <f>+'2015 Hourly Load - RC2016'!M216/'2015 Hourly Load - RC2016'!$C$7</f>
        <v>0.852387450043675</v>
      </c>
      <c r="N216" s="20">
        <f>+'2015 Hourly Load - RC2016'!N216/'2015 Hourly Load - RC2016'!$C$7</f>
        <v>0.88893187573230981</v>
      </c>
      <c r="O216" s="20">
        <f>+'2015 Hourly Load - RC2016'!O216/'2015 Hourly Load - RC2016'!$C$7</f>
        <v>0.90869293554912711</v>
      </c>
      <c r="P216" s="20">
        <f>+'2015 Hourly Load - RC2016'!P216/'2015 Hourly Load - RC2016'!$C$7</f>
        <v>0.92673956551882319</v>
      </c>
      <c r="Q216" s="20">
        <f>+'2015 Hourly Load - RC2016'!Q216/'2015 Hourly Load - RC2016'!$C$7</f>
        <v>0.94361316454048916</v>
      </c>
      <c r="R216" s="20">
        <f>+'2015 Hourly Load - RC2016'!R216/'2015 Hourly Load - RC2016'!$C$7</f>
        <v>0.9459141098616255</v>
      </c>
      <c r="S216" s="20">
        <f>+'2015 Hourly Load - RC2016'!S216/'2015 Hourly Load - RC2016'!$C$7</f>
        <v>0.92890516111518673</v>
      </c>
      <c r="T216" s="20">
        <f>+'2015 Hourly Load - RC2016'!T216/'2015 Hourly Load - RC2016'!$C$7</f>
        <v>0.89353376637458226</v>
      </c>
      <c r="U216" s="20">
        <f>+'2015 Hourly Load - RC2016'!U216/'2015 Hourly Load - RC2016'!$C$7</f>
        <v>0.84986092184791751</v>
      </c>
      <c r="V216" s="20">
        <f>+'2015 Hourly Load - RC2016'!V216/'2015 Hourly Load - RC2016'!$C$7</f>
        <v>0.82667100233685797</v>
      </c>
      <c r="W216" s="20">
        <f>+'2015 Hourly Load - RC2016'!W216/'2015 Hourly Load - RC2016'!$C$7</f>
        <v>0.79084844184701086</v>
      </c>
      <c r="X216" s="20">
        <f>+'2015 Hourly Load - RC2016'!X216/'2015 Hourly Load - RC2016'!$C$7</f>
        <v>0.73833274863519505</v>
      </c>
      <c r="Y216" s="20">
        <f>+'2015 Hourly Load - RC2016'!Y216/'2015 Hourly Load - RC2016'!$C$7</f>
        <v>0.68067376588201578</v>
      </c>
      <c r="AA216" s="21">
        <f t="shared" si="3"/>
        <v>0.9459141098616255</v>
      </c>
    </row>
    <row r="217" spans="1:27" x14ac:dyDescent="0.2">
      <c r="A217" s="17">
        <f>IF('2015 Hourly Load - RC2016'!A217="","",+'2015 Hourly Load - RC2016'!A217)</f>
        <v>42211</v>
      </c>
      <c r="B217" s="20">
        <f>+'2015 Hourly Load - RC2016'!B217/'2015 Hourly Load - RC2016'!$C$7</f>
        <v>0.62924087046838173</v>
      </c>
      <c r="C217" s="20">
        <f>+'2015 Hourly Load - RC2016'!C217/'2015 Hourly Load - RC2016'!$C$7</f>
        <v>0.58592895854111082</v>
      </c>
      <c r="D217" s="20">
        <f>+'2015 Hourly Load - RC2016'!D217/'2015 Hourly Load - RC2016'!$C$7</f>
        <v>0.55741528318899081</v>
      </c>
      <c r="E217" s="20">
        <f>+'2015 Hourly Load - RC2016'!E217/'2015 Hourly Load - RC2016'!$C$7</f>
        <v>0.53314256587974951</v>
      </c>
      <c r="F217" s="20">
        <f>+'2015 Hourly Load - RC2016'!F217/'2015 Hourly Load - RC2016'!$C$7</f>
        <v>0.51825409615475015</v>
      </c>
      <c r="G217" s="20">
        <f>+'2015 Hourly Load - RC2016'!G217/'2015 Hourly Load - RC2016'!$C$7</f>
        <v>0.51577268453391689</v>
      </c>
      <c r="H217" s="20">
        <f>+'2015 Hourly Load - RC2016'!H217/'2015 Hourly Load - RC2016'!$C$7</f>
        <v>0.52217923817315903</v>
      </c>
      <c r="I217" s="20">
        <f>+'2015 Hourly Load - RC2016'!I217/'2015 Hourly Load - RC2016'!$C$7</f>
        <v>0.53932353664437038</v>
      </c>
      <c r="J217" s="20">
        <f>+'2015 Hourly Load - RC2016'!J217/'2015 Hourly Load - RC2016'!$C$7</f>
        <v>0.60298302386247371</v>
      </c>
      <c r="K217" s="20">
        <f>+'2015 Hourly Load - RC2016'!K217/'2015 Hourly Load - RC2016'!$C$7</f>
        <v>0.68744125212065188</v>
      </c>
      <c r="L217" s="20">
        <f>+'2015 Hourly Load - RC2016'!L217/'2015 Hourly Load - RC2016'!$C$7</f>
        <v>0.76368826374261833</v>
      </c>
      <c r="M217" s="20">
        <f>+'2015 Hourly Load - RC2016'!M217/'2015 Hourly Load - RC2016'!$C$7</f>
        <v>0.81381277848344935</v>
      </c>
      <c r="N217" s="20">
        <f>+'2015 Hourly Load - RC2016'!N217/'2015 Hourly Load - RC2016'!$C$7</f>
        <v>0.83492733554799381</v>
      </c>
      <c r="O217" s="20">
        <f>+'2015 Hourly Load - RC2016'!O217/'2015 Hourly Load - RC2016'!$C$7</f>
        <v>0.84652229530352374</v>
      </c>
      <c r="P217" s="20">
        <f>+'2015 Hourly Load - RC2016'!P217/'2015 Hourly Load - RC2016'!$C$7</f>
        <v>0.84309343560928141</v>
      </c>
      <c r="Q217" s="20">
        <f>+'2015 Hourly Load - RC2016'!Q217/'2015 Hourly Load - RC2016'!$C$7</f>
        <v>0.83032544490572135</v>
      </c>
      <c r="R217" s="20">
        <f>+'2015 Hourly Load - RC2016'!R217/'2015 Hourly Load - RC2016'!$C$7</f>
        <v>0.83046079463049405</v>
      </c>
      <c r="S217" s="20">
        <f>+'2015 Hourly Load - RC2016'!S217/'2015 Hourly Load - RC2016'!$C$7</f>
        <v>0.8209411973214793</v>
      </c>
      <c r="T217" s="20">
        <f>+'2015 Hourly Load - RC2016'!T217/'2015 Hourly Load - RC2016'!$C$7</f>
        <v>0.7997815236820105</v>
      </c>
      <c r="U217" s="20">
        <f>+'2015 Hourly Load - RC2016'!U217/'2015 Hourly Load - RC2016'!$C$7</f>
        <v>0.7702752836815574</v>
      </c>
      <c r="V217" s="20">
        <f>+'2015 Hourly Load - RC2016'!V217/'2015 Hourly Load - RC2016'!$C$7</f>
        <v>0.76251523279458799</v>
      </c>
      <c r="W217" s="20">
        <f>+'2015 Hourly Load - RC2016'!W217/'2015 Hourly Load - RC2016'!$C$7</f>
        <v>0.73174572869625598</v>
      </c>
      <c r="X217" s="20">
        <f>+'2015 Hourly Load - RC2016'!X217/'2015 Hourly Load - RC2016'!$C$7</f>
        <v>0.68369657640193993</v>
      </c>
      <c r="Y217" s="20">
        <f>+'2015 Hourly Load - RC2016'!Y217/'2015 Hourly Load - RC2016'!$C$7</f>
        <v>0.63839953517800252</v>
      </c>
      <c r="AA217" s="21">
        <f t="shared" si="3"/>
        <v>0.84652229530352374</v>
      </c>
    </row>
    <row r="218" spans="1:27" x14ac:dyDescent="0.2">
      <c r="A218" s="17">
        <f>IF('2015 Hourly Load - RC2016'!A218="","",+'2015 Hourly Load - RC2016'!A218)</f>
        <v>42212</v>
      </c>
      <c r="B218" s="20">
        <f>+'2015 Hourly Load - RC2016'!B218/'2015 Hourly Load - RC2016'!$C$7</f>
        <v>0.5889968856359592</v>
      </c>
      <c r="C218" s="20">
        <f>+'2015 Hourly Load - RC2016'!C218/'2015 Hourly Load - RC2016'!$C$7</f>
        <v>0.54979058202679421</v>
      </c>
      <c r="D218" s="20">
        <f>+'2015 Hourly Load - RC2016'!D218/'2015 Hourly Load - RC2016'!$C$7</f>
        <v>0.52254017077255299</v>
      </c>
      <c r="E218" s="20">
        <f>+'2015 Hourly Load - RC2016'!E218/'2015 Hourly Load - RC2016'!$C$7</f>
        <v>0.50250841150619019</v>
      </c>
      <c r="F218" s="20">
        <f>+'2015 Hourly Load - RC2016'!F218/'2015 Hourly Load - RC2016'!$C$7</f>
        <v>0.49181578324914521</v>
      </c>
      <c r="G218" s="20">
        <f>+'2015 Hourly Load - RC2016'!G218/'2015 Hourly Load - RC2016'!$C$7</f>
        <v>0.48874785615429689</v>
      </c>
      <c r="H218" s="20">
        <f>+'2015 Hourly Load - RC2016'!H218/'2015 Hourly Load - RC2016'!$C$7</f>
        <v>0.4912292677751301</v>
      </c>
      <c r="I218" s="20">
        <f>+'2015 Hourly Load - RC2016'!I218/'2015 Hourly Load - RC2016'!$C$7</f>
        <v>0.50683960269891737</v>
      </c>
      <c r="J218" s="20">
        <f>+'2015 Hourly Load - RC2016'!J218/'2015 Hourly Load - RC2016'!$C$7</f>
        <v>0.58592895854111082</v>
      </c>
      <c r="K218" s="20">
        <f>+'2015 Hourly Load - RC2016'!K218/'2015 Hourly Load - RC2016'!$C$7</f>
        <v>0.67535001004095541</v>
      </c>
      <c r="L218" s="20">
        <f>+'2015 Hourly Load - RC2016'!L218/'2015 Hourly Load - RC2016'!$C$7</f>
        <v>0.7489802603173159</v>
      </c>
      <c r="M218" s="20">
        <f>+'2015 Hourly Load - RC2016'!M218/'2015 Hourly Load - RC2016'!$C$7</f>
        <v>0.81390301163329781</v>
      </c>
      <c r="N218" s="20">
        <f>+'2015 Hourly Load - RC2016'!N218/'2015 Hourly Load - RC2016'!$C$7</f>
        <v>0.86520055732215928</v>
      </c>
      <c r="O218" s="20">
        <f>+'2015 Hourly Load - RC2016'!O218/'2015 Hourly Load - RC2016'!$C$7</f>
        <v>0.90440686093132416</v>
      </c>
      <c r="P218" s="20">
        <f>+'2015 Hourly Load - RC2016'!P218/'2015 Hourly Load - RC2016'!$C$7</f>
        <v>0.92953679316412618</v>
      </c>
      <c r="Q218" s="20">
        <f>+'2015 Hourly Load - RC2016'!Q218/'2015 Hourly Load - RC2016'!$C$7</f>
        <v>0.946229925886095</v>
      </c>
      <c r="R218" s="20">
        <f>+'2015 Hourly Load - RC2016'!R218/'2015 Hourly Load - RC2016'!$C$7</f>
        <v>0.95182438117670098</v>
      </c>
      <c r="S218" s="20">
        <f>+'2015 Hourly Load - RC2016'!S218/'2015 Hourly Load - RC2016'!$C$7</f>
        <v>0.94546294411238307</v>
      </c>
      <c r="T218" s="20">
        <f>+'2015 Hourly Load - RC2016'!T218/'2015 Hourly Load - RC2016'!$C$7</f>
        <v>0.91690415218533883</v>
      </c>
      <c r="U218" s="20">
        <f>+'2015 Hourly Load - RC2016'!U218/'2015 Hourly Load - RC2016'!$C$7</f>
        <v>0.87453968833147711</v>
      </c>
      <c r="V218" s="20">
        <f>+'2015 Hourly Load - RC2016'!V218/'2015 Hourly Load - RC2016'!$C$7</f>
        <v>0.85500421138928084</v>
      </c>
      <c r="W218" s="20">
        <f>+'2015 Hourly Load - RC2016'!W218/'2015 Hourly Load - RC2016'!$C$7</f>
        <v>0.82224957799428233</v>
      </c>
      <c r="X218" s="20">
        <f>+'2015 Hourly Load - RC2016'!X218/'2015 Hourly Load - RC2016'!$C$7</f>
        <v>0.76445524551633026</v>
      </c>
      <c r="Y218" s="20">
        <f>+'2015 Hourly Load - RC2016'!Y218/'2015 Hourly Load - RC2016'!$C$7</f>
        <v>0.70174320637163612</v>
      </c>
      <c r="AA218" s="21">
        <f t="shared" si="3"/>
        <v>0.95182438117670098</v>
      </c>
    </row>
    <row r="219" spans="1:27" x14ac:dyDescent="0.2">
      <c r="A219" s="17">
        <f>IF('2015 Hourly Load - RC2016'!A219="","",+'2015 Hourly Load - RC2016'!A219)</f>
        <v>42213</v>
      </c>
      <c r="B219" s="20">
        <f>+'2015 Hourly Load - RC2016'!B219/'2015 Hourly Load - RC2016'!$C$7</f>
        <v>0.63925675010156302</v>
      </c>
      <c r="C219" s="20">
        <f>+'2015 Hourly Load - RC2016'!C219/'2015 Hourly Load - RC2016'!$C$7</f>
        <v>0.59680205309785272</v>
      </c>
      <c r="D219" s="20">
        <f>+'2015 Hourly Load - RC2016'!D219/'2015 Hourly Load - RC2016'!$C$7</f>
        <v>0.56472416832671779</v>
      </c>
      <c r="E219" s="20">
        <f>+'2015 Hourly Load - RC2016'!E219/'2015 Hourly Load - RC2016'!$C$7</f>
        <v>0.54460217591050653</v>
      </c>
      <c r="F219" s="20">
        <f>+'2015 Hourly Load - RC2016'!F219/'2015 Hourly Load - RC2016'!$C$7</f>
        <v>0.53891748747005219</v>
      </c>
      <c r="G219" s="20">
        <f>+'2015 Hourly Load - RC2016'!G219/'2015 Hourly Load - RC2016'!$C$7</f>
        <v>0.55335479144580924</v>
      </c>
      <c r="H219" s="20">
        <f>+'2015 Hourly Load - RC2016'!H219/'2015 Hourly Load - RC2016'!$C$7</f>
        <v>0.58362801321997448</v>
      </c>
      <c r="I219" s="20">
        <f>+'2015 Hourly Load - RC2016'!I219/'2015 Hourly Load - RC2016'!$C$7</f>
        <v>0.61335983609504896</v>
      </c>
      <c r="J219" s="20">
        <f>+'2015 Hourly Load - RC2016'!J219/'2015 Hourly Load - RC2016'!$C$7</f>
        <v>0.67467326141709183</v>
      </c>
      <c r="K219" s="20">
        <f>+'2015 Hourly Load - RC2016'!K219/'2015 Hourly Load - RC2016'!$C$7</f>
        <v>0.75227377028678533</v>
      </c>
      <c r="L219" s="20">
        <f>+'2015 Hourly Load - RC2016'!L219/'2015 Hourly Load - RC2016'!$C$7</f>
        <v>0.81985839952329753</v>
      </c>
      <c r="M219" s="20">
        <f>+'2015 Hourly Load - RC2016'!M219/'2015 Hourly Load - RC2016'!$C$7</f>
        <v>0.88229973921844629</v>
      </c>
      <c r="N219" s="20">
        <f>+'2015 Hourly Load - RC2016'!N219/'2015 Hourly Load - RC2016'!$C$7</f>
        <v>0.92425815389799004</v>
      </c>
      <c r="O219" s="20">
        <f>+'2015 Hourly Load - RC2016'!O219/'2015 Hourly Load - RC2016'!$C$7</f>
        <v>0.96278770888329135</v>
      </c>
      <c r="P219" s="20">
        <f>+'2015 Hourly Load - RC2016'!P219/'2015 Hourly Load - RC2016'!$C$7</f>
        <v>0.99721165555048674</v>
      </c>
      <c r="Q219" s="20">
        <f>+'2015 Hourly Load - RC2016'!Q219/'2015 Hourly Load - RC2016'!$C$7</f>
        <v>1.0163410833183648</v>
      </c>
      <c r="R219" s="20">
        <f>+'2015 Hourly Load - RC2016'!R219/'2015 Hourly Load - RC2016'!$C$7</f>
        <v>1.0232439192817735</v>
      </c>
      <c r="S219" s="20">
        <f>+'2015 Hourly Load - RC2016'!S219/'2015 Hourly Load - RC2016'!$C$7</f>
        <v>1.0155741015446527</v>
      </c>
      <c r="T219" s="20">
        <f>+'2015 Hourly Load - RC2016'!T219/'2015 Hourly Load - RC2016'!$C$7</f>
        <v>0.99608374117738074</v>
      </c>
      <c r="U219" s="20">
        <f>+'2015 Hourly Load - RC2016'!U219/'2015 Hourly Load - RC2016'!$C$7</f>
        <v>0.95750906961715521</v>
      </c>
      <c r="V219" s="20">
        <f>+'2015 Hourly Load - RC2016'!V219/'2015 Hourly Load - RC2016'!$C$7</f>
        <v>0.93377775120700468</v>
      </c>
      <c r="W219" s="20">
        <f>+'2015 Hourly Load - RC2016'!W219/'2015 Hourly Load - RC2016'!$C$7</f>
        <v>0.89497749677215799</v>
      </c>
      <c r="X219" s="20">
        <f>+'2015 Hourly Load - RC2016'!X219/'2015 Hourly Load - RC2016'!$C$7</f>
        <v>0.82342260894231256</v>
      </c>
      <c r="Y219" s="20">
        <f>+'2015 Hourly Load - RC2016'!Y219/'2015 Hourly Load - RC2016'!$C$7</f>
        <v>0.74753652991974018</v>
      </c>
      <c r="AA219" s="21">
        <f t="shared" si="3"/>
        <v>1.0232439192817735</v>
      </c>
    </row>
    <row r="220" spans="1:27" x14ac:dyDescent="0.2">
      <c r="A220" s="17">
        <f>IF('2015 Hourly Load - RC2016'!A220="","",+'2015 Hourly Load - RC2016'!A220)</f>
        <v>42214</v>
      </c>
      <c r="B220" s="20">
        <f>+'2015 Hourly Load - RC2016'!B220/'2015 Hourly Load - RC2016'!$C$7</f>
        <v>0.68017748355784913</v>
      </c>
      <c r="C220" s="20">
        <f>+'2015 Hourly Load - RC2016'!C220/'2015 Hourly Load - RC2016'!$C$7</f>
        <v>0.6324441472880028</v>
      </c>
      <c r="D220" s="20">
        <f>+'2015 Hourly Load - RC2016'!D220/'2015 Hourly Load - RC2016'!$C$7</f>
        <v>0.59802020062080719</v>
      </c>
      <c r="E220" s="20">
        <f>+'2015 Hourly Load - RC2016'!E220/'2015 Hourly Load - RC2016'!$C$7</f>
        <v>0.5768605269813385</v>
      </c>
      <c r="F220" s="20">
        <f>+'2015 Hourly Load - RC2016'!F220/'2015 Hourly Load - RC2016'!$C$7</f>
        <v>0.56747627939709644</v>
      </c>
      <c r="G220" s="20">
        <f>+'2015 Hourly Load - RC2016'!G220/'2015 Hourly Load - RC2016'!$C$7</f>
        <v>0.57794332477952026</v>
      </c>
      <c r="H220" s="20">
        <f>+'2015 Hourly Load - RC2016'!H220/'2015 Hourly Load - RC2016'!$C$7</f>
        <v>0.60555466863315544</v>
      </c>
      <c r="I220" s="20">
        <f>+'2015 Hourly Load - RC2016'!I220/'2015 Hourly Load - RC2016'!$C$7</f>
        <v>0.63185763181398757</v>
      </c>
      <c r="J220" s="20">
        <f>+'2015 Hourly Load - RC2016'!J220/'2015 Hourly Load - RC2016'!$C$7</f>
        <v>0.69294547426140918</v>
      </c>
      <c r="K220" s="20">
        <f>+'2015 Hourly Load - RC2016'!K220/'2015 Hourly Load - RC2016'!$C$7</f>
        <v>0.76301151511875454</v>
      </c>
      <c r="L220" s="20">
        <f>+'2015 Hourly Load - RC2016'!L220/'2015 Hourly Load - RC2016'!$C$7</f>
        <v>0.82910729738276689</v>
      </c>
      <c r="M220" s="20">
        <f>+'2015 Hourly Load - RC2016'!M220/'2015 Hourly Load - RC2016'!$C$7</f>
        <v>0.88748814533473408</v>
      </c>
      <c r="N220" s="20">
        <f>+'2015 Hourly Load - RC2016'!N220/'2015 Hourly Load - RC2016'!$C$7</f>
        <v>0.92565676772064143</v>
      </c>
      <c r="O220" s="20">
        <f>+'2015 Hourly Load - RC2016'!O220/'2015 Hourly Load - RC2016'!$C$7</f>
        <v>0.95146344857730702</v>
      </c>
      <c r="P220" s="20">
        <f>+'2015 Hourly Load - RC2016'!P220/'2015 Hourly Load - RC2016'!$C$7</f>
        <v>0.96418632270594284</v>
      </c>
      <c r="Q220" s="20">
        <f>+'2015 Hourly Load - RC2016'!Q220/'2015 Hourly Load - RC2016'!$C$7</f>
        <v>0.9542606762226099</v>
      </c>
      <c r="R220" s="20">
        <f>+'2015 Hourly Load - RC2016'!R220/'2015 Hourly Load - RC2016'!$C$7</f>
        <v>0.944515496038974</v>
      </c>
      <c r="S220" s="20">
        <f>+'2015 Hourly Load - RC2016'!S220/'2015 Hourly Load - RC2016'!$C$7</f>
        <v>0.91126458031980884</v>
      </c>
      <c r="T220" s="20">
        <f>+'2015 Hourly Load - RC2016'!T220/'2015 Hourly Load - RC2016'!$C$7</f>
        <v>0.87043408001337108</v>
      </c>
      <c r="U220" s="20">
        <f>+'2015 Hourly Load - RC2016'!U220/'2015 Hourly Load - RC2016'!$C$7</f>
        <v>0.83407012062443342</v>
      </c>
      <c r="V220" s="20">
        <f>+'2015 Hourly Load - RC2016'!V220/'2015 Hourly Load - RC2016'!$C$7</f>
        <v>0.81873048515019164</v>
      </c>
      <c r="W220" s="20">
        <f>+'2015 Hourly Load - RC2016'!W220/'2015 Hourly Load - RC2016'!$C$7</f>
        <v>0.78683306667875352</v>
      </c>
      <c r="X220" s="20">
        <f>+'2015 Hourly Load - RC2016'!X220/'2015 Hourly Load - RC2016'!$C$7</f>
        <v>0.72813640270231683</v>
      </c>
      <c r="Y220" s="20">
        <f>+'2015 Hourly Load - RC2016'!Y220/'2015 Hourly Load - RC2016'!$C$7</f>
        <v>0.67083835254853141</v>
      </c>
      <c r="AA220" s="21">
        <f t="shared" si="3"/>
        <v>0.96418632270594284</v>
      </c>
    </row>
    <row r="221" spans="1:27" x14ac:dyDescent="0.2">
      <c r="A221" s="17">
        <f>IF('2015 Hourly Load - RC2016'!A221="","",+'2015 Hourly Load - RC2016'!A221)</f>
        <v>42215</v>
      </c>
      <c r="B221" s="20">
        <f>+'2015 Hourly Load - RC2016'!B221/'2015 Hourly Load - RC2016'!$C$7</f>
        <v>0.61322448637027627</v>
      </c>
      <c r="C221" s="20">
        <f>+'2015 Hourly Load - RC2016'!C221/'2015 Hourly Load - RC2016'!$C$7</f>
        <v>0.57464981481005073</v>
      </c>
      <c r="D221" s="20">
        <f>+'2015 Hourly Load - RC2016'!D221/'2015 Hourly Load - RC2016'!$C$7</f>
        <v>0.54505334165974895</v>
      </c>
      <c r="E221" s="20">
        <f>+'2015 Hourly Load - RC2016'!E221/'2015 Hourly Load - RC2016'!$C$7</f>
        <v>0.52781881003868913</v>
      </c>
      <c r="F221" s="20">
        <f>+'2015 Hourly Load - RC2016'!F221/'2015 Hourly Load - RC2016'!$C$7</f>
        <v>0.52096109065020457</v>
      </c>
      <c r="G221" s="20">
        <f>+'2015 Hourly Load - RC2016'!G221/'2015 Hourly Load - RC2016'!$C$7</f>
        <v>0.53494722887671908</v>
      </c>
      <c r="H221" s="20">
        <f>+'2015 Hourly Load - RC2016'!H221/'2015 Hourly Load - RC2016'!$C$7</f>
        <v>0.57022839046747509</v>
      </c>
      <c r="I221" s="20">
        <f>+'2015 Hourly Load - RC2016'!I221/'2015 Hourly Load - RC2016'!$C$7</f>
        <v>0.5978848508960346</v>
      </c>
      <c r="J221" s="20">
        <f>+'2015 Hourly Load - RC2016'!J221/'2015 Hourly Load - RC2016'!$C$7</f>
        <v>0.65707779719663806</v>
      </c>
      <c r="K221" s="20">
        <f>+'2015 Hourly Load - RC2016'!K221/'2015 Hourly Load - RC2016'!$C$7</f>
        <v>0.72258706398663508</v>
      </c>
      <c r="L221" s="20">
        <f>+'2015 Hourly Load - RC2016'!L221/'2015 Hourly Load - RC2016'!$C$7</f>
        <v>0.77623067157155712</v>
      </c>
      <c r="M221" s="20">
        <f>+'2015 Hourly Load - RC2016'!M221/'2015 Hourly Load - RC2016'!$C$7</f>
        <v>0.8379952626428423</v>
      </c>
      <c r="N221" s="20">
        <f>+'2015 Hourly Load - RC2016'!N221/'2015 Hourly Load - RC2016'!$C$7</f>
        <v>0.88974397408094597</v>
      </c>
      <c r="O221" s="20">
        <f>+'2015 Hourly Load - RC2016'!O221/'2015 Hourly Load - RC2016'!$C$7</f>
        <v>0.93472519928041375</v>
      </c>
      <c r="P221" s="20">
        <f>+'2015 Hourly Load - RC2016'!P221/'2015 Hourly Load - RC2016'!$C$7</f>
        <v>0.95823093481594313</v>
      </c>
      <c r="Q221" s="20">
        <f>+'2015 Hourly Load - RC2016'!Q221/'2015 Hourly Load - RC2016'!$C$7</f>
        <v>0.96012583096276127</v>
      </c>
      <c r="R221" s="20">
        <f>+'2015 Hourly Load - RC2016'!R221/'2015 Hourly Load - RC2016'!$C$7</f>
        <v>0.93224378765958049</v>
      </c>
      <c r="S221" s="20">
        <f>+'2015 Hourly Load - RC2016'!S221/'2015 Hourly Load - RC2016'!$C$7</f>
        <v>0.88613464808700682</v>
      </c>
      <c r="T221" s="20">
        <f>+'2015 Hourly Load - RC2016'!T221/'2015 Hourly Load - RC2016'!$C$7</f>
        <v>0.85288373236784165</v>
      </c>
      <c r="U221" s="20">
        <f>+'2015 Hourly Load - RC2016'!U221/'2015 Hourly Load - RC2016'!$C$7</f>
        <v>0.82012909897284314</v>
      </c>
      <c r="V221" s="20">
        <f>+'2015 Hourly Load - RC2016'!V221/'2015 Hourly Load - RC2016'!$C$7</f>
        <v>0.79951082423246511</v>
      </c>
      <c r="W221" s="20">
        <f>+'2015 Hourly Load - RC2016'!W221/'2015 Hourly Load - RC2016'!$C$7</f>
        <v>0.76856085383443618</v>
      </c>
      <c r="X221" s="20">
        <f>+'2015 Hourly Load - RC2016'!X221/'2015 Hourly Load - RC2016'!$C$7</f>
        <v>0.70914232465921156</v>
      </c>
      <c r="Y221" s="20">
        <f>+'2015 Hourly Load - RC2016'!Y221/'2015 Hourly Load - RC2016'!$C$7</f>
        <v>0.64891169713535046</v>
      </c>
      <c r="AA221" s="21">
        <f t="shared" si="3"/>
        <v>0.96012583096276127</v>
      </c>
    </row>
    <row r="222" spans="1:27" x14ac:dyDescent="0.2">
      <c r="A222" s="17">
        <f>IF('2015 Hourly Load - RC2016'!A222="","",+'2015 Hourly Load - RC2016'!A222)</f>
        <v>42216</v>
      </c>
      <c r="B222" s="20">
        <f>+'2015 Hourly Load - RC2016'!B222/'2015 Hourly Load - RC2016'!$C$7</f>
        <v>0.59026014973383789</v>
      </c>
      <c r="C222" s="20">
        <f>+'2015 Hourly Load - RC2016'!C222/'2015 Hourly Load - RC2016'!$C$7</f>
        <v>0.54848220135399128</v>
      </c>
      <c r="D222" s="20">
        <f>+'2015 Hourly Load - RC2016'!D222/'2015 Hourly Load - RC2016'!$C$7</f>
        <v>0.51992340942694704</v>
      </c>
      <c r="E222" s="20">
        <f>+'2015 Hourly Load - RC2016'!E222/'2015 Hourly Load - RC2016'!$C$7</f>
        <v>0.50291446068050838</v>
      </c>
      <c r="F222" s="20">
        <f>+'2015 Hourly Load - RC2016'!F222/'2015 Hourly Load - RC2016'!$C$7</f>
        <v>0.49700418936543289</v>
      </c>
      <c r="G222" s="20">
        <f>+'2015 Hourly Load - RC2016'!G222/'2015 Hourly Load - RC2016'!$C$7</f>
        <v>0.50990752979376563</v>
      </c>
      <c r="H222" s="20">
        <f>+'2015 Hourly Load - RC2016'!H222/'2015 Hourly Load - RC2016'!$C$7</f>
        <v>0.54415101016126421</v>
      </c>
      <c r="I222" s="20">
        <f>+'2015 Hourly Load - RC2016'!I222/'2015 Hourly Load - RC2016'!$C$7</f>
        <v>0.57031862361732355</v>
      </c>
      <c r="J222" s="20">
        <f>+'2015 Hourly Load - RC2016'!J222/'2015 Hourly Load - RC2016'!$C$7</f>
        <v>0.62269896710436679</v>
      </c>
      <c r="K222" s="20">
        <f>+'2015 Hourly Load - RC2016'!K222/'2015 Hourly Load - RC2016'!$C$7</f>
        <v>0.69759248147860597</v>
      </c>
      <c r="L222" s="20">
        <f>+'2015 Hourly Load - RC2016'!L222/'2015 Hourly Load - RC2016'!$C$7</f>
        <v>0.77541857322292074</v>
      </c>
      <c r="M222" s="20">
        <f>+'2015 Hourly Load - RC2016'!M222/'2015 Hourly Load - RC2016'!$C$7</f>
        <v>0.84408600025761471</v>
      </c>
      <c r="N222" s="20">
        <f>+'2015 Hourly Load - RC2016'!N222/'2015 Hourly Load - RC2016'!$C$7</f>
        <v>0.88861605970784008</v>
      </c>
      <c r="O222" s="20">
        <f>+'2015 Hourly Load - RC2016'!O222/'2015 Hourly Load - RC2016'!$C$7</f>
        <v>0.91785160025874779</v>
      </c>
      <c r="P222" s="20">
        <f>+'2015 Hourly Load - RC2016'!P222/'2015 Hourly Load - RC2016'!$C$7</f>
        <v>0.92786747989192919</v>
      </c>
      <c r="Q222" s="20">
        <f>+'2015 Hourly Load - RC2016'!Q222/'2015 Hourly Load - RC2016'!$C$7</f>
        <v>0.91658833616086921</v>
      </c>
      <c r="R222" s="20">
        <f>+'2015 Hourly Load - RC2016'!R222/'2015 Hourly Load - RC2016'!$C$7</f>
        <v>0.88126205799518886</v>
      </c>
      <c r="S222" s="20">
        <f>+'2015 Hourly Load - RC2016'!S222/'2015 Hourly Load - RC2016'!$C$7</f>
        <v>0.84796602570109947</v>
      </c>
      <c r="T222" s="20">
        <f>+'2015 Hourly Load - RC2016'!T222/'2015 Hourly Load - RC2016'!$C$7</f>
        <v>0.81976816637344918</v>
      </c>
      <c r="U222" s="20">
        <f>+'2015 Hourly Load - RC2016'!U222/'2015 Hourly Load - RC2016'!$C$7</f>
        <v>0.78800609762678386</v>
      </c>
      <c r="V222" s="20">
        <f>+'2015 Hourly Load - RC2016'!V222/'2015 Hourly Load - RC2016'!$C$7</f>
        <v>0.77839626716792054</v>
      </c>
      <c r="W222" s="20">
        <f>+'2015 Hourly Load - RC2016'!W222/'2015 Hourly Load - RC2016'!$C$7</f>
        <v>0.75064957358951268</v>
      </c>
      <c r="X222" s="20">
        <f>+'2015 Hourly Load - RC2016'!X222/'2015 Hourly Load - RC2016'!$C$7</f>
        <v>0.69844969640216648</v>
      </c>
      <c r="Y222" s="20">
        <f>+'2015 Hourly Load - RC2016'!Y222/'2015 Hourly Load - RC2016'!$C$7</f>
        <v>0.63844465175292675</v>
      </c>
      <c r="AA222" s="21">
        <f t="shared" si="3"/>
        <v>0.92786747989192919</v>
      </c>
    </row>
    <row r="223" spans="1:27" x14ac:dyDescent="0.2">
      <c r="A223" s="17">
        <f>IF('2015 Hourly Load - RC2016'!A223="","",+'2015 Hourly Load - RC2016'!A223)</f>
        <v>42217</v>
      </c>
      <c r="B223" s="20">
        <f>+'2015 Hourly Load - RC2016'!B223/'2015 Hourly Load - RC2016'!$C$7</f>
        <v>0.58669594031482297</v>
      </c>
      <c r="C223" s="20">
        <f>+'2015 Hourly Load - RC2016'!C223/'2015 Hourly Load - RC2016'!$C$7</f>
        <v>0.54762498643043067</v>
      </c>
      <c r="D223" s="20">
        <f>+'2015 Hourly Load - RC2016'!D223/'2015 Hourly Load - RC2016'!$C$7</f>
        <v>0.51599826740853816</v>
      </c>
      <c r="E223" s="20">
        <f>+'2015 Hourly Load - RC2016'!E223/'2015 Hourly Load - RC2016'!$C$7</f>
        <v>0.50183166288232661</v>
      </c>
      <c r="F223" s="20">
        <f>+'2015 Hourly Load - RC2016'!F223/'2015 Hourly Load - RC2016'!$C$7</f>
        <v>0.49402649542043303</v>
      </c>
      <c r="G223" s="20">
        <f>+'2015 Hourly Load - RC2016'!G223/'2015 Hourly Load - RC2016'!$C$7</f>
        <v>0.50832844967141722</v>
      </c>
      <c r="H223" s="20">
        <f>+'2015 Hourly Load - RC2016'!H223/'2015 Hourly Load - RC2016'!$C$7</f>
        <v>0.53769933994709784</v>
      </c>
      <c r="I223" s="20">
        <f>+'2015 Hourly Load - RC2016'!I223/'2015 Hourly Load - RC2016'!$C$7</f>
        <v>0.57410841591095985</v>
      </c>
      <c r="J223" s="20">
        <f>+'2015 Hourly Load - RC2016'!J223/'2015 Hourly Load - RC2016'!$C$7</f>
        <v>0.63609858985686618</v>
      </c>
      <c r="K223" s="20">
        <f>+'2015 Hourly Load - RC2016'!K223/'2015 Hourly Load - RC2016'!$C$7</f>
        <v>0.71419538105072644</v>
      </c>
      <c r="L223" s="20">
        <f>+'2015 Hourly Load - RC2016'!L223/'2015 Hourly Load - RC2016'!$C$7</f>
        <v>0.78295304123526888</v>
      </c>
      <c r="M223" s="20">
        <f>+'2015 Hourly Load - RC2016'!M223/'2015 Hourly Load - RC2016'!$C$7</f>
        <v>0.84241668698541783</v>
      </c>
      <c r="N223" s="20">
        <f>+'2015 Hourly Load - RC2016'!N223/'2015 Hourly Load - RC2016'!$C$7</f>
        <v>0.88690162986071897</v>
      </c>
      <c r="O223" s="20">
        <f>+'2015 Hourly Load - RC2016'!O223/'2015 Hourly Load - RC2016'!$C$7</f>
        <v>0.91803206655844471</v>
      </c>
      <c r="P223" s="20">
        <f>+'2015 Hourly Load - RC2016'!P223/'2015 Hourly Load - RC2016'!$C$7</f>
        <v>0.94383874741511042</v>
      </c>
      <c r="Q223" s="20">
        <f>+'2015 Hourly Load - RC2016'!Q223/'2015 Hourly Load - RC2016'!$C$7</f>
        <v>0.95764441934192801</v>
      </c>
      <c r="R223" s="20">
        <f>+'2015 Hourly Load - RC2016'!R223/'2015 Hourly Load - RC2016'!$C$7</f>
        <v>0.9556592900452614</v>
      </c>
      <c r="S223" s="20">
        <f>+'2015 Hourly Load - RC2016'!S223/'2015 Hourly Load - RC2016'!$C$7</f>
        <v>0.92858934509071711</v>
      </c>
      <c r="T223" s="20">
        <f>+'2015 Hourly Load - RC2016'!T223/'2015 Hourly Load - RC2016'!$C$7</f>
        <v>0.88839047683321892</v>
      </c>
      <c r="U223" s="20">
        <f>+'2015 Hourly Load - RC2016'!U223/'2015 Hourly Load - RC2016'!$C$7</f>
        <v>0.84895859034943266</v>
      </c>
      <c r="V223" s="20">
        <f>+'2015 Hourly Load - RC2016'!V223/'2015 Hourly Load - RC2016'!$C$7</f>
        <v>0.83262639022685769</v>
      </c>
      <c r="W223" s="20">
        <f>+'2015 Hourly Load - RC2016'!W223/'2015 Hourly Load - RC2016'!$C$7</f>
        <v>0.79896942533337434</v>
      </c>
      <c r="X223" s="20">
        <f>+'2015 Hourly Load - RC2016'!X223/'2015 Hourly Load - RC2016'!$C$7</f>
        <v>0.74027276135693743</v>
      </c>
      <c r="Y223" s="20">
        <f>+'2015 Hourly Load - RC2016'!Y223/'2015 Hourly Load - RC2016'!$C$7</f>
        <v>0.68229796257928843</v>
      </c>
      <c r="AA223" s="21">
        <f t="shared" si="3"/>
        <v>0.95764441934192801</v>
      </c>
    </row>
    <row r="224" spans="1:27" x14ac:dyDescent="0.2">
      <c r="A224" s="17">
        <f>IF('2015 Hourly Load - RC2016'!A224="","",+'2015 Hourly Load - RC2016'!A224)</f>
        <v>42218</v>
      </c>
      <c r="B224" s="20">
        <f>+'2015 Hourly Load - RC2016'!B224/'2015 Hourly Load - RC2016'!$C$7</f>
        <v>0.62684969199739693</v>
      </c>
      <c r="C224" s="20">
        <f>+'2015 Hourly Load - RC2016'!C224/'2015 Hourly Load - RC2016'!$C$7</f>
        <v>0.58105636844929287</v>
      </c>
      <c r="D224" s="20">
        <f>+'2015 Hourly Load - RC2016'!D224/'2015 Hourly Load - RC2016'!$C$7</f>
        <v>0.54888825052830947</v>
      </c>
      <c r="E224" s="20">
        <f>+'2015 Hourly Load - RC2016'!E224/'2015 Hourly Load - RC2016'!$C$7</f>
        <v>0.5265104293658861</v>
      </c>
      <c r="F224" s="20">
        <f>+'2015 Hourly Load - RC2016'!F224/'2015 Hourly Load - RC2016'!$C$7</f>
        <v>0.51401313811187155</v>
      </c>
      <c r="G224" s="20">
        <f>+'2015 Hourly Load - RC2016'!G224/'2015 Hourly Load - RC2016'!$C$7</f>
        <v>0.51288522373876555</v>
      </c>
      <c r="H224" s="20">
        <f>+'2015 Hourly Load - RC2016'!H224/'2015 Hourly Load - RC2016'!$C$7</f>
        <v>0.52023922545141676</v>
      </c>
      <c r="I224" s="20">
        <f>+'2015 Hourly Load - RC2016'!I224/'2015 Hourly Load - RC2016'!$C$7</f>
        <v>0.53648119242414327</v>
      </c>
      <c r="J224" s="20">
        <f>+'2015 Hourly Load - RC2016'!J224/'2015 Hourly Load - RC2016'!$C$7</f>
        <v>0.60591560123254928</v>
      </c>
      <c r="K224" s="20">
        <f>+'2015 Hourly Load - RC2016'!K224/'2015 Hourly Load - RC2016'!$C$7</f>
        <v>0.69010313004118207</v>
      </c>
      <c r="L224" s="20">
        <f>+'2015 Hourly Load - RC2016'!L224/'2015 Hourly Load - RC2016'!$C$7</f>
        <v>0.76319198141845168</v>
      </c>
      <c r="M224" s="20">
        <f>+'2015 Hourly Load - RC2016'!M224/'2015 Hourly Load - RC2016'!$C$7</f>
        <v>0.81850490227557038</v>
      </c>
      <c r="N224" s="20">
        <f>+'2015 Hourly Load - RC2016'!N224/'2015 Hourly Load - RC2016'!$C$7</f>
        <v>0.86100471585420491</v>
      </c>
      <c r="O224" s="20">
        <f>+'2015 Hourly Load - RC2016'!O224/'2015 Hourly Load - RC2016'!$C$7</f>
        <v>0.88491650056405236</v>
      </c>
      <c r="P224" s="20">
        <f>+'2015 Hourly Load - RC2016'!P224/'2015 Hourly Load - RC2016'!$C$7</f>
        <v>0.90625664050321808</v>
      </c>
      <c r="Q224" s="20">
        <f>+'2015 Hourly Load - RC2016'!Q224/'2015 Hourly Load - RC2016'!$C$7</f>
        <v>0.90530919242980901</v>
      </c>
      <c r="R224" s="20">
        <f>+'2015 Hourly Load - RC2016'!R224/'2015 Hourly Load - RC2016'!$C$7</f>
        <v>0.89800030729208202</v>
      </c>
      <c r="S224" s="20">
        <f>+'2015 Hourly Load - RC2016'!S224/'2015 Hourly Load - RC2016'!$C$7</f>
        <v>0.87918669554867379</v>
      </c>
      <c r="T224" s="20">
        <f>+'2015 Hourly Load - RC2016'!T224/'2015 Hourly Load - RC2016'!$C$7</f>
        <v>0.84548461408026621</v>
      </c>
      <c r="U224" s="20">
        <f>+'2015 Hourly Load - RC2016'!U224/'2015 Hourly Load - RC2016'!$C$7</f>
        <v>0.8110606674130707</v>
      </c>
      <c r="V224" s="20">
        <f>+'2015 Hourly Load - RC2016'!V224/'2015 Hourly Load - RC2016'!$C$7</f>
        <v>0.79779639438534389</v>
      </c>
      <c r="W224" s="20">
        <f>+'2015 Hourly Load - RC2016'!W224/'2015 Hourly Load - RC2016'!$C$7</f>
        <v>0.77113249860511801</v>
      </c>
      <c r="X224" s="20">
        <f>+'2015 Hourly Load - RC2016'!X224/'2015 Hourly Load - RC2016'!$C$7</f>
        <v>0.7203312352404232</v>
      </c>
      <c r="Y224" s="20">
        <f>+'2015 Hourly Load - RC2016'!Y224/'2015 Hourly Load - RC2016'!$C$7</f>
        <v>0.66876299010201623</v>
      </c>
      <c r="AA224" s="21">
        <f t="shared" si="3"/>
        <v>0.90625664050321808</v>
      </c>
    </row>
    <row r="225" spans="1:27" x14ac:dyDescent="0.2">
      <c r="A225" s="17">
        <f>IF('2015 Hourly Load - RC2016'!A225="","",+'2015 Hourly Load - RC2016'!A225)</f>
        <v>42219</v>
      </c>
      <c r="B225" s="20">
        <f>+'2015 Hourly Load - RC2016'!B225/'2015 Hourly Load - RC2016'!$C$7</f>
        <v>0.61629241346512464</v>
      </c>
      <c r="C225" s="20">
        <f>+'2015 Hourly Load - RC2016'!C225/'2015 Hourly Load - RC2016'!$C$7</f>
        <v>0.57555214630853557</v>
      </c>
      <c r="D225" s="20">
        <f>+'2015 Hourly Load - RC2016'!D225/'2015 Hourly Load - RC2016'!$C$7</f>
        <v>0.54505334165974895</v>
      </c>
      <c r="E225" s="20">
        <f>+'2015 Hourly Load - RC2016'!E225/'2015 Hourly Load - RC2016'!$C$7</f>
        <v>0.52470576636891653</v>
      </c>
      <c r="F225" s="20">
        <f>+'2015 Hourly Load - RC2016'!F225/'2015 Hourly Load - RC2016'!$C$7</f>
        <v>0.51252429113937159</v>
      </c>
      <c r="G225" s="20">
        <f>+'2015 Hourly Load - RC2016'!G225/'2015 Hourly Load - RC2016'!$C$7</f>
        <v>0.51103544416687163</v>
      </c>
      <c r="H225" s="20">
        <f>+'2015 Hourly Load - RC2016'!H225/'2015 Hourly Load - RC2016'!$C$7</f>
        <v>0.51644943315778058</v>
      </c>
      <c r="I225" s="20">
        <f>+'2015 Hourly Load - RC2016'!I225/'2015 Hourly Load - RC2016'!$C$7</f>
        <v>0.52452530006921949</v>
      </c>
      <c r="J225" s="20">
        <f>+'2015 Hourly Load - RC2016'!J225/'2015 Hourly Load - RC2016'!$C$7</f>
        <v>0.57947728832694445</v>
      </c>
      <c r="K225" s="20">
        <f>+'2015 Hourly Load - RC2016'!K225/'2015 Hourly Load - RC2016'!$C$7</f>
        <v>0.64850564796103227</v>
      </c>
      <c r="L225" s="20">
        <f>+'2015 Hourly Load - RC2016'!L225/'2015 Hourly Load - RC2016'!$C$7</f>
        <v>0.69993854337466643</v>
      </c>
      <c r="M225" s="20">
        <f>+'2015 Hourly Load - RC2016'!M225/'2015 Hourly Load - RC2016'!$C$7</f>
        <v>0.75443936588314897</v>
      </c>
      <c r="N225" s="20">
        <f>+'2015 Hourly Load - RC2016'!N225/'2015 Hourly Load - RC2016'!$C$7</f>
        <v>0.78047162961443561</v>
      </c>
      <c r="O225" s="20">
        <f>+'2015 Hourly Load - RC2016'!O225/'2015 Hourly Load - RC2016'!$C$7</f>
        <v>0.78818656392648079</v>
      </c>
      <c r="P225" s="20">
        <f>+'2015 Hourly Load - RC2016'!P225/'2015 Hourly Load - RC2016'!$C$7</f>
        <v>0.79098379157178378</v>
      </c>
      <c r="Q225" s="20">
        <f>+'2015 Hourly Load - RC2016'!Q225/'2015 Hourly Load - RC2016'!$C$7</f>
        <v>0.79788662753519257</v>
      </c>
      <c r="R225" s="20">
        <f>+'2015 Hourly Load - RC2016'!R225/'2015 Hourly Load - RC2016'!$C$7</f>
        <v>0.80361643255057102</v>
      </c>
      <c r="S225" s="20">
        <f>+'2015 Hourly Load - RC2016'!S225/'2015 Hourly Load - RC2016'!$C$7</f>
        <v>0.79648801371254108</v>
      </c>
      <c r="T225" s="20">
        <f>+'2015 Hourly Load - RC2016'!T225/'2015 Hourly Load - RC2016'!$C$7</f>
        <v>0.77762928539420861</v>
      </c>
      <c r="U225" s="20">
        <f>+'2015 Hourly Load - RC2016'!U225/'2015 Hourly Load - RC2016'!$C$7</f>
        <v>0.75913148967526989</v>
      </c>
      <c r="V225" s="20">
        <f>+'2015 Hourly Load - RC2016'!V225/'2015 Hourly Load - RC2016'!$C$7</f>
        <v>0.74275417297777058</v>
      </c>
      <c r="W225" s="20">
        <f>+'2015 Hourly Load - RC2016'!W225/'2015 Hourly Load - RC2016'!$C$7</f>
        <v>0.71193955230451444</v>
      </c>
      <c r="X225" s="20">
        <f>+'2015 Hourly Load - RC2016'!X225/'2015 Hourly Load - RC2016'!$C$7</f>
        <v>0.65937874251777429</v>
      </c>
      <c r="Y225" s="20">
        <f>+'2015 Hourly Load - RC2016'!Y225/'2015 Hourly Load - RC2016'!$C$7</f>
        <v>0.60104301114073144</v>
      </c>
      <c r="AA225" s="21">
        <f t="shared" si="3"/>
        <v>0.80361643255057102</v>
      </c>
    </row>
    <row r="226" spans="1:27" x14ac:dyDescent="0.2">
      <c r="A226" s="17">
        <f>IF('2015 Hourly Load - RC2016'!A226="","",+'2015 Hourly Load - RC2016'!A226)</f>
        <v>42220</v>
      </c>
      <c r="B226" s="20">
        <f>+'2015 Hourly Load - RC2016'!B226/'2015 Hourly Load - RC2016'!$C$7</f>
        <v>0.54582032343346099</v>
      </c>
      <c r="C226" s="20">
        <f>+'2015 Hourly Load - RC2016'!C226/'2015 Hourly Load - RC2016'!$C$7</f>
        <v>0.50859914912096271</v>
      </c>
      <c r="D226" s="20">
        <f>+'2015 Hourly Load - RC2016'!D226/'2015 Hourly Load - RC2016'!$C$7</f>
        <v>0.48437154838664553</v>
      </c>
      <c r="E226" s="20">
        <f>+'2015 Hourly Load - RC2016'!E226/'2015 Hourly Load - RC2016'!$C$7</f>
        <v>0.47002447756073706</v>
      </c>
      <c r="F226" s="20">
        <f>+'2015 Hourly Load - RC2016'!F226/'2015 Hourly Load - RC2016'!$C$7</f>
        <v>0.46903191291240381</v>
      </c>
      <c r="G226" s="20">
        <f>+'2015 Hourly Load - RC2016'!G226/'2015 Hourly Load - RC2016'!$C$7</f>
        <v>0.48829669040505447</v>
      </c>
      <c r="H226" s="20">
        <f>+'2015 Hourly Load - RC2016'!H226/'2015 Hourly Load - RC2016'!$C$7</f>
        <v>0.5253825149927801</v>
      </c>
      <c r="I226" s="20">
        <f>+'2015 Hourly Load - RC2016'!I226/'2015 Hourly Load - RC2016'!$C$7</f>
        <v>0.55285850912164258</v>
      </c>
      <c r="J226" s="20">
        <f>+'2015 Hourly Load - RC2016'!J226/'2015 Hourly Load - RC2016'!$C$7</f>
        <v>0.6055095520582312</v>
      </c>
      <c r="K226" s="20">
        <f>+'2015 Hourly Load - RC2016'!K226/'2015 Hourly Load - RC2016'!$C$7</f>
        <v>0.67124440172284949</v>
      </c>
      <c r="L226" s="20">
        <f>+'2015 Hourly Load - RC2016'!L226/'2015 Hourly Load - RC2016'!$C$7</f>
        <v>0.73558063756481651</v>
      </c>
      <c r="M226" s="20">
        <f>+'2015 Hourly Load - RC2016'!M226/'2015 Hourly Load - RC2016'!$C$7</f>
        <v>0.79021680979807163</v>
      </c>
      <c r="N226" s="20">
        <f>+'2015 Hourly Load - RC2016'!N226/'2015 Hourly Load - RC2016'!$C$7</f>
        <v>0.80510527952307087</v>
      </c>
      <c r="O226" s="20">
        <f>+'2015 Hourly Load - RC2016'!O226/'2015 Hourly Load - RC2016'!$C$7</f>
        <v>0.79833779328443499</v>
      </c>
      <c r="P226" s="20">
        <f>+'2015 Hourly Load - RC2016'!P226/'2015 Hourly Load - RC2016'!$C$7</f>
        <v>0.77442600857458743</v>
      </c>
      <c r="Q226" s="20">
        <f>+'2015 Hourly Load - RC2016'!Q226/'2015 Hourly Load - RC2016'!$C$7</f>
        <v>0.75006305811549756</v>
      </c>
      <c r="R226" s="20">
        <f>+'2015 Hourly Load - RC2016'!R226/'2015 Hourly Load - RC2016'!$C$7</f>
        <v>0.72583545738118049</v>
      </c>
      <c r="S226" s="20">
        <f>+'2015 Hourly Load - RC2016'!S226/'2015 Hourly Load - RC2016'!$C$7</f>
        <v>0.69881062900156043</v>
      </c>
      <c r="T226" s="20">
        <f>+'2015 Hourly Load - RC2016'!T226/'2015 Hourly Load - RC2016'!$C$7</f>
        <v>0.68157609738050062</v>
      </c>
      <c r="U226" s="20">
        <f>+'2015 Hourly Load - RC2016'!U226/'2015 Hourly Load - RC2016'!$C$7</f>
        <v>0.66849229065247084</v>
      </c>
      <c r="V226" s="20">
        <f>+'2015 Hourly Load - RC2016'!V226/'2015 Hourly Load - RC2016'!$C$7</f>
        <v>0.67729002276269779</v>
      </c>
      <c r="W226" s="20">
        <f>+'2015 Hourly Load - RC2016'!W226/'2015 Hourly Load - RC2016'!$C$7</f>
        <v>0.65590476624860772</v>
      </c>
      <c r="X226" s="20">
        <f>+'2015 Hourly Load - RC2016'!X226/'2015 Hourly Load - RC2016'!$C$7</f>
        <v>0.61448775046815507</v>
      </c>
      <c r="Y226" s="20">
        <f>+'2015 Hourly Load - RC2016'!Y226/'2015 Hourly Load - RC2016'!$C$7</f>
        <v>0.56743116282217221</v>
      </c>
      <c r="AA226" s="21">
        <f t="shared" si="3"/>
        <v>0.80510527952307087</v>
      </c>
    </row>
    <row r="227" spans="1:27" x14ac:dyDescent="0.2">
      <c r="A227" s="17">
        <f>IF('2015 Hourly Load - RC2016'!A227="","",+'2015 Hourly Load - RC2016'!A227)</f>
        <v>42221</v>
      </c>
      <c r="B227" s="20">
        <f>+'2015 Hourly Load - RC2016'!B227/'2015 Hourly Load - RC2016'!$C$7</f>
        <v>0.52118667352482573</v>
      </c>
      <c r="C227" s="20">
        <f>+'2015 Hourly Load - RC2016'!C227/'2015 Hourly Load - RC2016'!$C$7</f>
        <v>0.48951483792800898</v>
      </c>
      <c r="D227" s="20">
        <f>+'2015 Hourly Load - RC2016'!D227/'2015 Hourly Load - RC2016'!$C$7</f>
        <v>0.47092680905922191</v>
      </c>
      <c r="E227" s="20">
        <f>+'2015 Hourly Load - RC2016'!E227/'2015 Hourly Load - RC2016'!$C$7</f>
        <v>0.46068534655141929</v>
      </c>
      <c r="F227" s="20">
        <f>+'2015 Hourly Load - RC2016'!F227/'2015 Hourly Load - RC2016'!$C$7</f>
        <v>0.46014394765232841</v>
      </c>
      <c r="G227" s="20">
        <f>+'2015 Hourly Load - RC2016'!G227/'2015 Hourly Load - RC2016'!$C$7</f>
        <v>0.47728824612353976</v>
      </c>
      <c r="H227" s="20">
        <f>+'2015 Hourly Load - RC2016'!H227/'2015 Hourly Load - RC2016'!$C$7</f>
        <v>0.51717129835656839</v>
      </c>
      <c r="I227" s="20">
        <f>+'2015 Hourly Load - RC2016'!I227/'2015 Hourly Load - RC2016'!$C$7</f>
        <v>0.54951988257724871</v>
      </c>
      <c r="J227" s="20">
        <f>+'2015 Hourly Load - RC2016'!J227/'2015 Hourly Load - RC2016'!$C$7</f>
        <v>0.60744956477997347</v>
      </c>
      <c r="K227" s="20">
        <f>+'2015 Hourly Load - RC2016'!K227/'2015 Hourly Load - RC2016'!$C$7</f>
        <v>0.67972631780860671</v>
      </c>
      <c r="L227" s="20">
        <f>+'2015 Hourly Load - RC2016'!L227/'2015 Hourly Load - RC2016'!$C$7</f>
        <v>0.74063369395633138</v>
      </c>
      <c r="M227" s="20">
        <f>+'2015 Hourly Load - RC2016'!M227/'2015 Hourly Load - RC2016'!$C$7</f>
        <v>0.79720987891132888</v>
      </c>
      <c r="N227" s="20">
        <f>+'2015 Hourly Load - RC2016'!N227/'2015 Hourly Load - RC2016'!$C$7</f>
        <v>0.84178505493647837</v>
      </c>
      <c r="O227" s="20">
        <f>+'2015 Hourly Load - RC2016'!O227/'2015 Hourly Load - RC2016'!$C$7</f>
        <v>0.86835871756685612</v>
      </c>
      <c r="P227" s="20">
        <f>+'2015 Hourly Load - RC2016'!P227/'2015 Hourly Load - RC2016'!$C$7</f>
        <v>0.8629898451508714</v>
      </c>
      <c r="Q227" s="20">
        <f>+'2015 Hourly Load - RC2016'!Q227/'2015 Hourly Load - RC2016'!$C$7</f>
        <v>0.8588842368327656</v>
      </c>
      <c r="R227" s="20">
        <f>+'2015 Hourly Load - RC2016'!R227/'2015 Hourly Load - RC2016'!$C$7</f>
        <v>0.86294472857594717</v>
      </c>
      <c r="S227" s="20">
        <f>+'2015 Hourly Load - RC2016'!S227/'2015 Hourly Load - RC2016'!$C$7</f>
        <v>0.86668940429465924</v>
      </c>
      <c r="T227" s="20">
        <f>+'2015 Hourly Load - RC2016'!T227/'2015 Hourly Load - RC2016'!$C$7</f>
        <v>0.85202651744428104</v>
      </c>
      <c r="U227" s="20">
        <f>+'2015 Hourly Load - RC2016'!U227/'2015 Hourly Load - RC2016'!$C$7</f>
        <v>0.81931700062420676</v>
      </c>
      <c r="V227" s="20">
        <f>+'2015 Hourly Load - RC2016'!V227/'2015 Hourly Load - RC2016'!$C$7</f>
        <v>0.80438341432428317</v>
      </c>
      <c r="W227" s="20">
        <f>+'2015 Hourly Load - RC2016'!W227/'2015 Hourly Load - RC2016'!$C$7</f>
        <v>0.76603432563867868</v>
      </c>
      <c r="X227" s="20">
        <f>+'2015 Hourly Load - RC2016'!X227/'2015 Hourly Load - RC2016'!$C$7</f>
        <v>0.70363810251845416</v>
      </c>
      <c r="Y227" s="20">
        <f>+'2015 Hourly Load - RC2016'!Y227/'2015 Hourly Load - RC2016'!$C$7</f>
        <v>0.64128699597315386</v>
      </c>
      <c r="AA227" s="21">
        <f t="shared" si="3"/>
        <v>0.86835871756685612</v>
      </c>
    </row>
    <row r="228" spans="1:27" x14ac:dyDescent="0.2">
      <c r="A228" s="17">
        <f>IF('2015 Hourly Load - RC2016'!A228="","",+'2015 Hourly Load - RC2016'!A228)</f>
        <v>42222</v>
      </c>
      <c r="B228" s="20">
        <f>+'2015 Hourly Load - RC2016'!B228/'2015 Hourly Load - RC2016'!$C$7</f>
        <v>0.57857495682845961</v>
      </c>
      <c r="C228" s="20">
        <f>+'2015 Hourly Load - RC2016'!C228/'2015 Hourly Load - RC2016'!$C$7</f>
        <v>0.53733840734770388</v>
      </c>
      <c r="D228" s="20">
        <f>+'2015 Hourly Load - RC2016'!D228/'2015 Hourly Load - RC2016'!$C$7</f>
        <v>0.50760658447262941</v>
      </c>
      <c r="E228" s="20">
        <f>+'2015 Hourly Load - RC2016'!E228/'2015 Hourly Load - RC2016'!$C$7</f>
        <v>0.48883808930414535</v>
      </c>
      <c r="F228" s="20">
        <f>+'2015 Hourly Load - RC2016'!F228/'2015 Hourly Load - RC2016'!$C$7</f>
        <v>0.48527387988513038</v>
      </c>
      <c r="G228" s="20">
        <f>+'2015 Hourly Load - RC2016'!G228/'2015 Hourly Load - RC2016'!$C$7</f>
        <v>0.49889908551225098</v>
      </c>
      <c r="H228" s="20">
        <f>+'2015 Hourly Load - RC2016'!H228/'2015 Hourly Load - RC2016'!$C$7</f>
        <v>0.53296209958005247</v>
      </c>
      <c r="I228" s="20">
        <f>+'2015 Hourly Load - RC2016'!I228/'2015 Hourly Load - RC2016'!$C$7</f>
        <v>0.56562649982520263</v>
      </c>
      <c r="J228" s="20">
        <f>+'2015 Hourly Load - RC2016'!J228/'2015 Hourly Load - RC2016'!$C$7</f>
        <v>0.62951156991792712</v>
      </c>
      <c r="K228" s="20">
        <f>+'2015 Hourly Load - RC2016'!K228/'2015 Hourly Load - RC2016'!$C$7</f>
        <v>0.70670602961330253</v>
      </c>
      <c r="L228" s="20">
        <f>+'2015 Hourly Load - RC2016'!L228/'2015 Hourly Load - RC2016'!$C$7</f>
        <v>0.77555392294769343</v>
      </c>
      <c r="M228" s="20">
        <f>+'2015 Hourly Load - RC2016'!M228/'2015 Hourly Load - RC2016'!$C$7</f>
        <v>0.84751485995185705</v>
      </c>
      <c r="N228" s="20">
        <f>+'2015 Hourly Load - RC2016'!N228/'2015 Hourly Load - RC2016'!$C$7</f>
        <v>0.89660169346943053</v>
      </c>
      <c r="O228" s="20">
        <f>+'2015 Hourly Load - RC2016'!O228/'2015 Hourly Load - RC2016'!$C$7</f>
        <v>0.93743219377586828</v>
      </c>
      <c r="P228" s="20">
        <f>+'2015 Hourly Load - RC2016'!P228/'2015 Hourly Load - RC2016'!$C$7</f>
        <v>0.96260724258359442</v>
      </c>
      <c r="Q228" s="20">
        <f>+'2015 Hourly Load - RC2016'!Q228/'2015 Hourly Load - RC2016'!$C$7</f>
        <v>0.96463748845518527</v>
      </c>
      <c r="R228" s="20">
        <f>+'2015 Hourly Load - RC2016'!R228/'2015 Hourly Load - RC2016'!$C$7</f>
        <v>0.94307176564139827</v>
      </c>
      <c r="S228" s="20">
        <f>+'2015 Hourly Load - RC2016'!S228/'2015 Hourly Load - RC2016'!$C$7</f>
        <v>0.91947579695602044</v>
      </c>
      <c r="T228" s="20">
        <f>+'2015 Hourly Load - RC2016'!T228/'2015 Hourly Load - RC2016'!$C$7</f>
        <v>0.88735279560996128</v>
      </c>
      <c r="U228" s="20">
        <f>+'2015 Hourly Load - RC2016'!U228/'2015 Hourly Load - RC2016'!$C$7</f>
        <v>0.85527491083882645</v>
      </c>
      <c r="V228" s="20">
        <f>+'2015 Hourly Load - RC2016'!V228/'2015 Hourly Load - RC2016'!$C$7</f>
        <v>0.84065714056337237</v>
      </c>
      <c r="W228" s="20">
        <f>+'2015 Hourly Load - RC2016'!W228/'2015 Hourly Load - RC2016'!$C$7</f>
        <v>0.80524062924784356</v>
      </c>
      <c r="X228" s="20">
        <f>+'2015 Hourly Load - RC2016'!X228/'2015 Hourly Load - RC2016'!$C$7</f>
        <v>0.73661831878807393</v>
      </c>
      <c r="Y228" s="20">
        <f>+'2015 Hourly Load - RC2016'!Y228/'2015 Hourly Load - RC2016'!$C$7</f>
        <v>0.67300394814489484</v>
      </c>
      <c r="AA228" s="21">
        <f t="shared" si="3"/>
        <v>0.96463748845518527</v>
      </c>
    </row>
    <row r="229" spans="1:27" x14ac:dyDescent="0.2">
      <c r="A229" s="17">
        <f>IF('2015 Hourly Load - RC2016'!A229="","",+'2015 Hourly Load - RC2016'!A229)</f>
        <v>42223</v>
      </c>
      <c r="B229" s="20">
        <f>+'2015 Hourly Load - RC2016'!B229/'2015 Hourly Load - RC2016'!$C$7</f>
        <v>0.60993097640080673</v>
      </c>
      <c r="C229" s="20">
        <f>+'2015 Hourly Load - RC2016'!C229/'2015 Hourly Load - RC2016'!$C$7</f>
        <v>0.56607766557444494</v>
      </c>
      <c r="D229" s="20">
        <f>+'2015 Hourly Load - RC2016'!D229/'2015 Hourly Load - RC2016'!$C$7</f>
        <v>0.53675189187368877</v>
      </c>
      <c r="E229" s="20">
        <f>+'2015 Hourly Load - RC2016'!E229/'2015 Hourly Load - RC2016'!$C$7</f>
        <v>0.51726153150641685</v>
      </c>
      <c r="F229" s="20">
        <f>+'2015 Hourly Load - RC2016'!F229/'2015 Hourly Load - RC2016'!$C$7</f>
        <v>0.51008799609346267</v>
      </c>
      <c r="G229" s="20">
        <f>+'2015 Hourly Load - RC2016'!G229/'2015 Hourly Load - RC2016'!$C$7</f>
        <v>0.52366808514565899</v>
      </c>
      <c r="H229" s="20">
        <f>+'2015 Hourly Load - RC2016'!H229/'2015 Hourly Load - RC2016'!$C$7</f>
        <v>0.55741528318899081</v>
      </c>
      <c r="I229" s="20">
        <f>+'2015 Hourly Load - RC2016'!I229/'2015 Hourly Load - RC2016'!$C$7</f>
        <v>0.58678617346467143</v>
      </c>
      <c r="J229" s="20">
        <f>+'2015 Hourly Load - RC2016'!J229/'2015 Hourly Load - RC2016'!$C$7</f>
        <v>0.6543256861262593</v>
      </c>
      <c r="K229" s="20">
        <f>+'2015 Hourly Load - RC2016'!K229/'2015 Hourly Load - RC2016'!$C$7</f>
        <v>0.73346015854337709</v>
      </c>
      <c r="L229" s="20">
        <f>+'2015 Hourly Load - RC2016'!L229/'2015 Hourly Load - RC2016'!$C$7</f>
        <v>0.80366154912549526</v>
      </c>
      <c r="M229" s="20">
        <f>+'2015 Hourly Load - RC2016'!M229/'2015 Hourly Load - RC2016'!$C$7</f>
        <v>0.86971221481458327</v>
      </c>
      <c r="N229" s="20">
        <f>+'2015 Hourly Load - RC2016'!N229/'2015 Hourly Load - RC2016'!$C$7</f>
        <v>0.92064882790405078</v>
      </c>
      <c r="O229" s="20">
        <f>+'2015 Hourly Load - RC2016'!O229/'2015 Hourly Load - RC2016'!$C$7</f>
        <v>0.95547882374556437</v>
      </c>
      <c r="P229" s="20">
        <f>+'2015 Hourly Load - RC2016'!P229/'2015 Hourly Load - RC2016'!$C$7</f>
        <v>0.96265235915851866</v>
      </c>
      <c r="Q229" s="20">
        <f>+'2015 Hourly Load - RC2016'!Q229/'2015 Hourly Load - RC2016'!$C$7</f>
        <v>0.95845651769056428</v>
      </c>
      <c r="R229" s="20">
        <f>+'2015 Hourly Load - RC2016'!R229/'2015 Hourly Load - RC2016'!$C$7</f>
        <v>0.95155368172715549</v>
      </c>
      <c r="S229" s="20">
        <f>+'2015 Hourly Load - RC2016'!S229/'2015 Hourly Load - RC2016'!$C$7</f>
        <v>0.93950755622238336</v>
      </c>
      <c r="T229" s="20">
        <f>+'2015 Hourly Load - RC2016'!T229/'2015 Hourly Load - RC2016'!$C$7</f>
        <v>0.90738455487632408</v>
      </c>
      <c r="U229" s="20">
        <f>+'2015 Hourly Load - RC2016'!U229/'2015 Hourly Load - RC2016'!$C$7</f>
        <v>0.87043408001337108</v>
      </c>
      <c r="V229" s="20">
        <f>+'2015 Hourly Load - RC2016'!V229/'2015 Hourly Load - RC2016'!$C$7</f>
        <v>0.83646129909541811</v>
      </c>
      <c r="W229" s="20">
        <f>+'2015 Hourly Load - RC2016'!W229/'2015 Hourly Load - RC2016'!$C$7</f>
        <v>0.78908889542496563</v>
      </c>
      <c r="X229" s="20">
        <f>+'2015 Hourly Load - RC2016'!X229/'2015 Hourly Load - RC2016'!$C$7</f>
        <v>0.7166767926715597</v>
      </c>
      <c r="Y229" s="20">
        <f>+'2015 Hourly Load - RC2016'!Y229/'2015 Hourly Load - RC2016'!$C$7</f>
        <v>0.64985914520875954</v>
      </c>
      <c r="AA229" s="21">
        <f t="shared" si="3"/>
        <v>0.96265235915851866</v>
      </c>
    </row>
    <row r="230" spans="1:27" x14ac:dyDescent="0.2">
      <c r="A230" s="17">
        <f>IF('2015 Hourly Load - RC2016'!A230="","",+'2015 Hourly Load - RC2016'!A230)</f>
        <v>42224</v>
      </c>
      <c r="B230" s="20">
        <f>+'2015 Hourly Load - RC2016'!B230/'2015 Hourly Load - RC2016'!$C$7</f>
        <v>0.58953828453505008</v>
      </c>
      <c r="C230" s="20">
        <f>+'2015 Hourly Load - RC2016'!C230/'2015 Hourly Load - RC2016'!$C$7</f>
        <v>0.54374496098694602</v>
      </c>
      <c r="D230" s="20">
        <f>+'2015 Hourly Load - RC2016'!D230/'2015 Hourly Load - RC2016'!$C$7</f>
        <v>0.51617873370823508</v>
      </c>
      <c r="E230" s="20">
        <f>+'2015 Hourly Load - RC2016'!E230/'2015 Hourly Load - RC2016'!$C$7</f>
        <v>0.4994856009862661</v>
      </c>
      <c r="F230" s="20">
        <f>+'2015 Hourly Load - RC2016'!F230/'2015 Hourly Load - RC2016'!$C$7</f>
        <v>0.49199624954884219</v>
      </c>
      <c r="G230" s="20">
        <f>+'2015 Hourly Load - RC2016'!G230/'2015 Hourly Load - RC2016'!$C$7</f>
        <v>0.51902107792846219</v>
      </c>
      <c r="H230" s="20">
        <f>+'2015 Hourly Load - RC2016'!H230/'2015 Hourly Load - RC2016'!$C$7</f>
        <v>0.54031610129270369</v>
      </c>
      <c r="I230" s="20">
        <f>+'2015 Hourly Load - RC2016'!I230/'2015 Hourly Load - RC2016'!$C$7</f>
        <v>0.56910047609436909</v>
      </c>
      <c r="J230" s="20">
        <f>+'2015 Hourly Load - RC2016'!J230/'2015 Hourly Load - RC2016'!$C$7</f>
        <v>0.61543519854156414</v>
      </c>
      <c r="K230" s="20">
        <f>+'2015 Hourly Load - RC2016'!K230/'2015 Hourly Load - RC2016'!$C$7</f>
        <v>0.68329052722762174</v>
      </c>
      <c r="L230" s="20">
        <f>+'2015 Hourly Load - RC2016'!L230/'2015 Hourly Load - RC2016'!$C$7</f>
        <v>0.74550628404814934</v>
      </c>
      <c r="M230" s="20">
        <f>+'2015 Hourly Load - RC2016'!M230/'2015 Hourly Load - RC2016'!$C$7</f>
        <v>0.81160206631216147</v>
      </c>
      <c r="N230" s="20">
        <f>+'2015 Hourly Load - RC2016'!N230/'2015 Hourly Load - RC2016'!$C$7</f>
        <v>0.87052431316321954</v>
      </c>
      <c r="O230" s="20">
        <f>+'2015 Hourly Load - RC2016'!O230/'2015 Hourly Load - RC2016'!$C$7</f>
        <v>0.91888928148200533</v>
      </c>
      <c r="P230" s="20">
        <f>+'2015 Hourly Load - RC2016'!P230/'2015 Hourly Load - RC2016'!$C$7</f>
        <v>0.94365828111541339</v>
      </c>
      <c r="Q230" s="20">
        <f>+'2015 Hourly Load - RC2016'!Q230/'2015 Hourly Load - RC2016'!$C$7</f>
        <v>0.94514712808791335</v>
      </c>
      <c r="R230" s="20">
        <f>+'2015 Hourly Load - RC2016'!R230/'2015 Hourly Load - RC2016'!$C$7</f>
        <v>0.93702614460155009</v>
      </c>
      <c r="S230" s="20">
        <f>+'2015 Hourly Load - RC2016'!S230/'2015 Hourly Load - RC2016'!$C$7</f>
        <v>0.90206079903526371</v>
      </c>
      <c r="T230" s="20">
        <f>+'2015 Hourly Load - RC2016'!T230/'2015 Hourly Load - RC2016'!$C$7</f>
        <v>0.8588842368327656</v>
      </c>
      <c r="U230" s="20">
        <f>+'2015 Hourly Load - RC2016'!U230/'2015 Hourly Load - RC2016'!$C$7</f>
        <v>0.81845978570064615</v>
      </c>
      <c r="V230" s="20">
        <f>+'2015 Hourly Load - RC2016'!V230/'2015 Hourly Load - RC2016'!$C$7</f>
        <v>0.80388713200011652</v>
      </c>
      <c r="W230" s="20">
        <f>+'2015 Hourly Load - RC2016'!W230/'2015 Hourly Load - RC2016'!$C$7</f>
        <v>0.76973388478246652</v>
      </c>
      <c r="X230" s="20">
        <f>+'2015 Hourly Load - RC2016'!X230/'2015 Hourly Load - RC2016'!$C$7</f>
        <v>0.71726330814557482</v>
      </c>
      <c r="Y230" s="20">
        <f>+'2015 Hourly Load - RC2016'!Y230/'2015 Hourly Load - RC2016'!$C$7</f>
        <v>0.66835694092769815</v>
      </c>
      <c r="AA230" s="35">
        <f t="shared" si="3"/>
        <v>0.94514712808791335</v>
      </c>
    </row>
    <row r="231" spans="1:27" x14ac:dyDescent="0.2">
      <c r="A231" s="17">
        <f>IF('2015 Hourly Load - RC2016'!A231="","",+'2015 Hourly Load - RC2016'!A231)</f>
        <v>42225</v>
      </c>
      <c r="B231" s="20">
        <f>+'2015 Hourly Load - RC2016'!B231/'2015 Hourly Load - RC2016'!$C$7</f>
        <v>0.6067728161561099</v>
      </c>
      <c r="C231" s="20">
        <f>+'2015 Hourly Load - RC2016'!C231/'2015 Hourly Load - RC2016'!$C$7</f>
        <v>0.56413765285270268</v>
      </c>
      <c r="D231" s="20">
        <f>+'2015 Hourly Load - RC2016'!D231/'2015 Hourly Load - RC2016'!$C$7</f>
        <v>0.5321500012314162</v>
      </c>
      <c r="E231" s="20">
        <f>+'2015 Hourly Load - RC2016'!E231/'2015 Hourly Load - RC2016'!$C$7</f>
        <v>0.51153172649103829</v>
      </c>
      <c r="F231" s="20">
        <f>+'2015 Hourly Load - RC2016'!F231/'2015 Hourly Load - RC2016'!$C$7</f>
        <v>0.50142561370800842</v>
      </c>
      <c r="G231" s="20">
        <f>+'2015 Hourly Load - RC2016'!G231/'2015 Hourly Load - RC2016'!$C$7</f>
        <v>0.50142561370800842</v>
      </c>
      <c r="H231" s="20">
        <f>+'2015 Hourly Load - RC2016'!H231/'2015 Hourly Load - RC2016'!$C$7</f>
        <v>0.50819309994664452</v>
      </c>
      <c r="I231" s="20">
        <f>+'2015 Hourly Load - RC2016'!I231/'2015 Hourly Load - RC2016'!$C$7</f>
        <v>0.52867602496224964</v>
      </c>
      <c r="J231" s="20">
        <f>+'2015 Hourly Load - RC2016'!J231/'2015 Hourly Load - RC2016'!$C$7</f>
        <v>0.6056449017830039</v>
      </c>
      <c r="K231" s="20">
        <f>+'2015 Hourly Load - RC2016'!K231/'2015 Hourly Load - RC2016'!$C$7</f>
        <v>0.69605851793118179</v>
      </c>
      <c r="L231" s="20">
        <f>+'2015 Hourly Load - RC2016'!L231/'2015 Hourly Load - RC2016'!$C$7</f>
        <v>0.77189948037882994</v>
      </c>
      <c r="M231" s="20">
        <f>+'2015 Hourly Load - RC2016'!M231/'2015 Hourly Load - RC2016'!$C$7</f>
        <v>0.83736363059390284</v>
      </c>
      <c r="N231" s="20">
        <f>+'2015 Hourly Load - RC2016'!N231/'2015 Hourly Load - RC2016'!$C$7</f>
        <v>0.88577371548761286</v>
      </c>
      <c r="O231" s="20">
        <f>+'2015 Hourly Load - RC2016'!O231/'2015 Hourly Load - RC2016'!$C$7</f>
        <v>0.91771625053397521</v>
      </c>
      <c r="P231" s="20">
        <f>+'2015 Hourly Load - RC2016'!P231/'2015 Hourly Load - RC2016'!$C$7</f>
        <v>0.93968802252208017</v>
      </c>
      <c r="Q231" s="20">
        <f>+'2015 Hourly Load - RC2016'!Q231/'2015 Hourly Load - RC2016'!$C$7</f>
        <v>0.95263647952533714</v>
      </c>
      <c r="R231" s="20">
        <f>+'2015 Hourly Load - RC2016'!R231/'2015 Hourly Load - RC2016'!$C$7</f>
        <v>0.95083181652836768</v>
      </c>
      <c r="S231" s="20">
        <f>+'2015 Hourly Load - RC2016'!S231/'2015 Hourly Load - RC2016'!$C$7</f>
        <v>0.92322047267473251</v>
      </c>
      <c r="T231" s="20">
        <f>+'2015 Hourly Load - RC2016'!T231/'2015 Hourly Load - RC2016'!$C$7</f>
        <v>0.87756249885140114</v>
      </c>
      <c r="U231" s="20">
        <f>+'2015 Hourly Load - RC2016'!U231/'2015 Hourly Load - RC2016'!$C$7</f>
        <v>0.83298732282625165</v>
      </c>
      <c r="V231" s="20">
        <f>+'2015 Hourly Load - RC2016'!V231/'2015 Hourly Load - RC2016'!$C$7</f>
        <v>0.81597837407981288</v>
      </c>
      <c r="W231" s="20">
        <f>+'2015 Hourly Load - RC2016'!W231/'2015 Hourly Load - RC2016'!$C$7</f>
        <v>0.77947906496610231</v>
      </c>
      <c r="X231" s="20">
        <f>+'2015 Hourly Load - RC2016'!X231/'2015 Hourly Load - RC2016'!$C$7</f>
        <v>0.72619638998057445</v>
      </c>
      <c r="Y231" s="20">
        <f>+'2015 Hourly Load - RC2016'!Y231/'2015 Hourly Load - RC2016'!$C$7</f>
        <v>0.6766132741388341</v>
      </c>
      <c r="AA231" s="21">
        <f t="shared" si="3"/>
        <v>0.95263647952533714</v>
      </c>
    </row>
    <row r="232" spans="1:27" x14ac:dyDescent="0.2">
      <c r="A232" s="17">
        <f>IF('2015 Hourly Load - RC2016'!A232="","",+'2015 Hourly Load - RC2016'!A232)</f>
        <v>42226</v>
      </c>
      <c r="B232" s="20">
        <f>+'2015 Hourly Load - RC2016'!B232/'2015 Hourly Load - RC2016'!$C$7</f>
        <v>0.6221575682052759</v>
      </c>
      <c r="C232" s="20">
        <f>+'2015 Hourly Load - RC2016'!C232/'2015 Hourly Load - RC2016'!$C$7</f>
        <v>0.58060520270005045</v>
      </c>
      <c r="D232" s="20">
        <f>+'2015 Hourly Load - RC2016'!D232/'2015 Hourly Load - RC2016'!$C$7</f>
        <v>0.54658730520717314</v>
      </c>
      <c r="E232" s="20">
        <f>+'2015 Hourly Load - RC2016'!E232/'2015 Hourly Load - RC2016'!$C$7</f>
        <v>0.52470576636891653</v>
      </c>
      <c r="F232" s="20">
        <f>+'2015 Hourly Load - RC2016'!F232/'2015 Hourly Load - RC2016'!$C$7</f>
        <v>0.51144149334118982</v>
      </c>
      <c r="G232" s="20">
        <f>+'2015 Hourly Load - RC2016'!G232/'2015 Hourly Load - RC2016'!$C$7</f>
        <v>0.50670425297414456</v>
      </c>
      <c r="H232" s="20">
        <f>+'2015 Hourly Load - RC2016'!H232/'2015 Hourly Load - RC2016'!$C$7</f>
        <v>0.5088698485705081</v>
      </c>
      <c r="I232" s="20">
        <f>+'2015 Hourly Load - RC2016'!I232/'2015 Hourly Load - RC2016'!$C$7</f>
        <v>0.52114155694990161</v>
      </c>
      <c r="J232" s="20">
        <f>+'2015 Hourly Load - RC2016'!J232/'2015 Hourly Load - RC2016'!$C$7</f>
        <v>0.59472669065133765</v>
      </c>
      <c r="K232" s="20">
        <f>+'2015 Hourly Load - RC2016'!K232/'2015 Hourly Load - RC2016'!$C$7</f>
        <v>0.68527565652428835</v>
      </c>
      <c r="L232" s="20">
        <f>+'2015 Hourly Load - RC2016'!L232/'2015 Hourly Load - RC2016'!$C$7</f>
        <v>0.76305663169367877</v>
      </c>
      <c r="M232" s="20">
        <f>+'2015 Hourly Load - RC2016'!M232/'2015 Hourly Load - RC2016'!$C$7</f>
        <v>0.83776967976822103</v>
      </c>
      <c r="N232" s="20">
        <f>+'2015 Hourly Load - RC2016'!N232/'2015 Hourly Load - RC2016'!$C$7</f>
        <v>0.88924769175677931</v>
      </c>
      <c r="O232" s="20">
        <f>+'2015 Hourly Load - RC2016'!O232/'2015 Hourly Load - RC2016'!$C$7</f>
        <v>0.92768701359223227</v>
      </c>
      <c r="P232" s="20">
        <f>+'2015 Hourly Load - RC2016'!P232/'2015 Hourly Load - RC2016'!$C$7</f>
        <v>0.94604945958639808</v>
      </c>
      <c r="Q232" s="20">
        <f>+'2015 Hourly Load - RC2016'!Q232/'2015 Hourly Load - RC2016'!$C$7</f>
        <v>0.94965878558033734</v>
      </c>
      <c r="R232" s="20">
        <f>+'2015 Hourly Load - RC2016'!R232/'2015 Hourly Load - RC2016'!$C$7</f>
        <v>0.94645550876071627</v>
      </c>
      <c r="S232" s="20">
        <f>+'2015 Hourly Load - RC2016'!S232/'2015 Hourly Load - RC2016'!$C$7</f>
        <v>0.93377775120700468</v>
      </c>
      <c r="T232" s="20">
        <f>+'2015 Hourly Load - RC2016'!T232/'2015 Hourly Load - RC2016'!$C$7</f>
        <v>0.89953427083950621</v>
      </c>
      <c r="U232" s="20">
        <f>+'2015 Hourly Load - RC2016'!U232/'2015 Hourly Load - RC2016'!$C$7</f>
        <v>0.8553651439886748</v>
      </c>
      <c r="V232" s="20">
        <f>+'2015 Hourly Load - RC2016'!V232/'2015 Hourly Load - RC2016'!$C$7</f>
        <v>0.83488221897306958</v>
      </c>
      <c r="W232" s="20">
        <f>+'2015 Hourly Load - RC2016'!W232/'2015 Hourly Load - RC2016'!$C$7</f>
        <v>0.79138984074610197</v>
      </c>
      <c r="X232" s="20">
        <f>+'2015 Hourly Load - RC2016'!X232/'2015 Hourly Load - RC2016'!$C$7</f>
        <v>0.72764012037815018</v>
      </c>
      <c r="Y232" s="20">
        <f>+'2015 Hourly Load - RC2016'!Y232/'2015 Hourly Load - RC2016'!$C$7</f>
        <v>0.66190527071353178</v>
      </c>
      <c r="AA232" s="21">
        <f t="shared" si="3"/>
        <v>0.94965878558033734</v>
      </c>
    </row>
    <row r="233" spans="1:27" x14ac:dyDescent="0.2">
      <c r="A233" s="17">
        <f>IF('2015 Hourly Load - RC2016'!A233="","",+'2015 Hourly Load - RC2016'!A233)</f>
        <v>42227</v>
      </c>
      <c r="B233" s="20">
        <f>+'2015 Hourly Load - RC2016'!B233/'2015 Hourly Load - RC2016'!$C$7</f>
        <v>0.60054672881656479</v>
      </c>
      <c r="C233" s="20">
        <f>+'2015 Hourly Load - RC2016'!C233/'2015 Hourly Load - RC2016'!$C$7</f>
        <v>0.55574596991679392</v>
      </c>
      <c r="D233" s="20">
        <f>+'2015 Hourly Load - RC2016'!D233/'2015 Hourly Load - RC2016'!$C$7</f>
        <v>0.52484111609368922</v>
      </c>
      <c r="E233" s="20">
        <f>+'2015 Hourly Load - RC2016'!E233/'2015 Hourly Load - RC2016'!$C$7</f>
        <v>0.50598238777535676</v>
      </c>
      <c r="F233" s="20">
        <f>+'2015 Hourly Load - RC2016'!F233/'2015 Hourly Load - RC2016'!$C$7</f>
        <v>0.49989165016058429</v>
      </c>
      <c r="G233" s="20">
        <f>+'2015 Hourly Load - RC2016'!G233/'2015 Hourly Load - RC2016'!$C$7</f>
        <v>0.51631408343300778</v>
      </c>
      <c r="H233" s="20">
        <f>+'2015 Hourly Load - RC2016'!H233/'2015 Hourly Load - RC2016'!$C$7</f>
        <v>0.55024174777603663</v>
      </c>
      <c r="I233" s="20">
        <f>+'2015 Hourly Load - RC2016'!I233/'2015 Hourly Load - RC2016'!$C$7</f>
        <v>0.57541679658376277</v>
      </c>
      <c r="J233" s="20">
        <f>+'2015 Hourly Load - RC2016'!J233/'2015 Hourly Load - RC2016'!$C$7</f>
        <v>0.63375252796080572</v>
      </c>
      <c r="K233" s="20">
        <f>+'2015 Hourly Load - RC2016'!K233/'2015 Hourly Load - RC2016'!$C$7</f>
        <v>0.71478189652474156</v>
      </c>
      <c r="L233" s="20">
        <f>+'2015 Hourly Load - RC2016'!L233/'2015 Hourly Load - RC2016'!$C$7</f>
        <v>0.78944982802435959</v>
      </c>
      <c r="M233" s="20">
        <f>+'2015 Hourly Load - RC2016'!M233/'2015 Hourly Load - RC2016'!$C$7</f>
        <v>0.86335077775026536</v>
      </c>
      <c r="N233" s="20">
        <f>+'2015 Hourly Load - RC2016'!N233/'2015 Hourly Load - RC2016'!$C$7</f>
        <v>0.91897951463185379</v>
      </c>
      <c r="O233" s="20">
        <f>+'2015 Hourly Load - RC2016'!O233/'2015 Hourly Load - RC2016'!$C$7</f>
        <v>0.95408020992291287</v>
      </c>
      <c r="P233" s="20">
        <f>+'2015 Hourly Load - RC2016'!P233/'2015 Hourly Load - RC2016'!$C$7</f>
        <v>0.9630132917579125</v>
      </c>
      <c r="Q233" s="20">
        <f>+'2015 Hourly Load - RC2016'!Q233/'2015 Hourly Load - RC2016'!$C$7</f>
        <v>0.96053188013707924</v>
      </c>
      <c r="R233" s="20">
        <f>+'2015 Hourly Load - RC2016'!R233/'2015 Hourly Load - RC2016'!$C$7</f>
        <v>0.96184026080988227</v>
      </c>
      <c r="S233" s="20">
        <f>+'2015 Hourly Load - RC2016'!S233/'2015 Hourly Load - RC2016'!$C$7</f>
        <v>0.95335834472412517</v>
      </c>
      <c r="T233" s="20">
        <f>+'2015 Hourly Load - RC2016'!T233/'2015 Hourly Load - RC2016'!$C$7</f>
        <v>0.92777724674208073</v>
      </c>
      <c r="U233" s="20">
        <f>+'2015 Hourly Load - RC2016'!U233/'2015 Hourly Load - RC2016'!$C$7</f>
        <v>0.88821001053352189</v>
      </c>
      <c r="V233" s="20">
        <f>+'2015 Hourly Load - RC2016'!V233/'2015 Hourly Load - RC2016'!$C$7</f>
        <v>0.87223874301034077</v>
      </c>
      <c r="W233" s="20">
        <f>+'2015 Hourly Load - RC2016'!W233/'2015 Hourly Load - RC2016'!$C$7</f>
        <v>0.82134724649579749</v>
      </c>
      <c r="X233" s="20">
        <f>+'2015 Hourly Load - RC2016'!X233/'2015 Hourly Load - RC2016'!$C$7</f>
        <v>0.75863520735110324</v>
      </c>
      <c r="Y233" s="20">
        <f>+'2015 Hourly Load - RC2016'!Y233/'2015 Hourly Load - RC2016'!$C$7</f>
        <v>0.685771938848455</v>
      </c>
      <c r="AA233" s="21">
        <f t="shared" si="3"/>
        <v>0.9630132917579125</v>
      </c>
    </row>
    <row r="234" spans="1:27" x14ac:dyDescent="0.2">
      <c r="A234" s="17">
        <f>IF('2015 Hourly Load - RC2016'!A234="","",+'2015 Hourly Load - RC2016'!A234)</f>
        <v>42228</v>
      </c>
      <c r="B234" s="20">
        <f>+'2015 Hourly Load - RC2016'!B234/'2015 Hourly Load - RC2016'!$C$7</f>
        <v>0.62197710190557898</v>
      </c>
      <c r="C234" s="20">
        <f>+'2015 Hourly Load - RC2016'!C234/'2015 Hourly Load - RC2016'!$C$7</f>
        <v>0.57812379107921719</v>
      </c>
      <c r="D234" s="20">
        <f>+'2015 Hourly Load - RC2016'!D234/'2015 Hourly Load - RC2016'!$C$7</f>
        <v>0.54306821236308234</v>
      </c>
      <c r="E234" s="20">
        <f>+'2015 Hourly Load - RC2016'!E234/'2015 Hourly Load - RC2016'!$C$7</f>
        <v>0.52154760612421969</v>
      </c>
      <c r="F234" s="20">
        <f>+'2015 Hourly Load - RC2016'!F234/'2015 Hourly Load - RC2016'!$C$7</f>
        <v>0.51446430386111397</v>
      </c>
      <c r="G234" s="20">
        <f>+'2015 Hourly Load - RC2016'!G234/'2015 Hourly Load - RC2016'!$C$7</f>
        <v>0.52817974263808298</v>
      </c>
      <c r="H234" s="20">
        <f>+'2015 Hourly Load - RC2016'!H234/'2015 Hourly Load - RC2016'!$C$7</f>
        <v>0.5620622904061876</v>
      </c>
      <c r="I234" s="20">
        <f>+'2015 Hourly Load - RC2016'!I234/'2015 Hourly Load - RC2016'!$C$7</f>
        <v>0.58944805138520162</v>
      </c>
      <c r="J234" s="20">
        <f>+'2015 Hourly Load - RC2016'!J234/'2015 Hourly Load - RC2016'!$C$7</f>
        <v>0.64855076453595661</v>
      </c>
      <c r="K234" s="20">
        <f>+'2015 Hourly Load - RC2016'!K234/'2015 Hourly Load - RC2016'!$C$7</f>
        <v>0.72497824245761988</v>
      </c>
      <c r="L234" s="20">
        <f>+'2015 Hourly Load - RC2016'!L234/'2015 Hourly Load - RC2016'!$C$7</f>
        <v>0.79332985346784413</v>
      </c>
      <c r="M234" s="20">
        <f>+'2015 Hourly Load - RC2016'!M234/'2015 Hourly Load - RC2016'!$C$7</f>
        <v>0.85491397823943249</v>
      </c>
      <c r="N234" s="20">
        <f>+'2015 Hourly Load - RC2016'!N234/'2015 Hourly Load - RC2016'!$C$7</f>
        <v>0.89903798851533956</v>
      </c>
      <c r="O234" s="20">
        <f>+'2015 Hourly Load - RC2016'!O234/'2015 Hourly Load - RC2016'!$C$7</f>
        <v>0.93296565285836852</v>
      </c>
      <c r="P234" s="20">
        <f>+'2015 Hourly Load - RC2016'!P234/'2015 Hourly Load - RC2016'!$C$7</f>
        <v>0.94532759438761038</v>
      </c>
      <c r="Q234" s="20">
        <f>+'2015 Hourly Load - RC2016'!Q234/'2015 Hourly Load - RC2016'!$C$7</f>
        <v>0.94438014631420131</v>
      </c>
      <c r="R234" s="20">
        <f>+'2015 Hourly Load - RC2016'!R234/'2015 Hourly Load - RC2016'!$C$7</f>
        <v>0.95173414802685252</v>
      </c>
      <c r="S234" s="20">
        <f>+'2015 Hourly Load - RC2016'!S234/'2015 Hourly Load - RC2016'!$C$7</f>
        <v>0.94681644136011034</v>
      </c>
      <c r="T234" s="20">
        <f>+'2015 Hourly Load - RC2016'!T234/'2015 Hourly Load - RC2016'!$C$7</f>
        <v>0.92958190973905042</v>
      </c>
      <c r="U234" s="20">
        <f>+'2015 Hourly Load - RC2016'!U234/'2015 Hourly Load - RC2016'!$C$7</f>
        <v>0.89181933652746104</v>
      </c>
      <c r="V234" s="20">
        <f>+'2015 Hourly Load - RC2016'!V234/'2015 Hourly Load - RC2016'!$C$7</f>
        <v>0.86835871756685612</v>
      </c>
      <c r="W234" s="20">
        <f>+'2015 Hourly Load - RC2016'!W234/'2015 Hourly Load - RC2016'!$C$7</f>
        <v>0.82112166362117633</v>
      </c>
      <c r="X234" s="20">
        <f>+'2015 Hourly Load - RC2016'!X234/'2015 Hourly Load - RC2016'!$C$7</f>
        <v>0.75502588135716409</v>
      </c>
      <c r="Y234" s="20">
        <f>+'2015 Hourly Load - RC2016'!Y234/'2015 Hourly Load - RC2016'!$C$7</f>
        <v>0.68942638141731849</v>
      </c>
      <c r="AA234" s="21">
        <f t="shared" si="3"/>
        <v>0.95173414802685252</v>
      </c>
    </row>
    <row r="235" spans="1:27" x14ac:dyDescent="0.2">
      <c r="A235" s="17">
        <f>IF('2015 Hourly Load - RC2016'!A235="","",+'2015 Hourly Load - RC2016'!A235)</f>
        <v>42229</v>
      </c>
      <c r="B235" s="20">
        <f>+'2015 Hourly Load - RC2016'!B235/'2015 Hourly Load - RC2016'!$C$7</f>
        <v>0.62472921297595763</v>
      </c>
      <c r="C235" s="20">
        <f>+'2015 Hourly Load - RC2016'!C235/'2015 Hourly Load - RC2016'!$C$7</f>
        <v>0.58398894581936855</v>
      </c>
      <c r="D235" s="20">
        <f>+'2015 Hourly Load - RC2016'!D235/'2015 Hourly Load - RC2016'!$C$7</f>
        <v>0.55227199364762736</v>
      </c>
      <c r="E235" s="20">
        <f>+'2015 Hourly Load - RC2016'!E235/'2015 Hourly Load - RC2016'!$C$7</f>
        <v>0.52601414704171945</v>
      </c>
      <c r="F235" s="20">
        <f>+'2015 Hourly Load - RC2016'!F235/'2015 Hourly Load - RC2016'!$C$7</f>
        <v>0.519156427653235</v>
      </c>
      <c r="G235" s="20">
        <f>+'2015 Hourly Load - RC2016'!G235/'2015 Hourly Load - RC2016'!$C$7</f>
        <v>0.53359373162899193</v>
      </c>
      <c r="H235" s="20">
        <f>+'2015 Hourly Load - RC2016'!H235/'2015 Hourly Load - RC2016'!$C$7</f>
        <v>0.56887489321974793</v>
      </c>
      <c r="I235" s="20">
        <f>+'2015 Hourly Load - RC2016'!I235/'2015 Hourly Load - RC2016'!$C$7</f>
        <v>0.59707275254739822</v>
      </c>
      <c r="J235" s="20">
        <f>+'2015 Hourly Load - RC2016'!J235/'2015 Hourly Load - RC2016'!$C$7</f>
        <v>0.66136387181444078</v>
      </c>
      <c r="K235" s="20">
        <f>+'2015 Hourly Load - RC2016'!K235/'2015 Hourly Load - RC2016'!$C$7</f>
        <v>0.73887414753428593</v>
      </c>
      <c r="L235" s="20">
        <f>+'2015 Hourly Load - RC2016'!L235/'2015 Hourly Load - RC2016'!$C$7</f>
        <v>0.8089401883916314</v>
      </c>
      <c r="M235" s="20">
        <f>+'2015 Hourly Load - RC2016'!M235/'2015 Hourly Load - RC2016'!$C$7</f>
        <v>0.88103647512056771</v>
      </c>
      <c r="N235" s="20">
        <f>+'2015 Hourly Load - RC2016'!N235/'2015 Hourly Load - RC2016'!$C$7</f>
        <v>0.93264983683389868</v>
      </c>
      <c r="O235" s="20">
        <f>+'2015 Hourly Load - RC2016'!O235/'2015 Hourly Load - RC2016'!$C$7</f>
        <v>0.96824681444912442</v>
      </c>
      <c r="P235" s="20">
        <f>+'2015 Hourly Load - RC2016'!P235/'2015 Hourly Load - RC2016'!$C$7</f>
        <v>0.98615809469404792</v>
      </c>
      <c r="Q235" s="20">
        <f>+'2015 Hourly Load - RC2016'!Q235/'2015 Hourly Load - RC2016'!$C$7</f>
        <v>0.99540699255351728</v>
      </c>
      <c r="R235" s="20">
        <f>+'2015 Hourly Load - RC2016'!R235/'2015 Hourly Load - RC2016'!$C$7</f>
        <v>0.99536187597859305</v>
      </c>
      <c r="S235" s="20">
        <f>+'2015 Hourly Load - RC2016'!S235/'2015 Hourly Load - RC2016'!$C$7</f>
        <v>0.97366080344003336</v>
      </c>
      <c r="T235" s="20">
        <f>+'2015 Hourly Load - RC2016'!T235/'2015 Hourly Load - RC2016'!$C$7</f>
        <v>0.94013918827132259</v>
      </c>
      <c r="U235" s="20">
        <f>+'2015 Hourly Load - RC2016'!U235/'2015 Hourly Load - RC2016'!$C$7</f>
        <v>0.89642122716973371</v>
      </c>
      <c r="V235" s="20">
        <f>+'2015 Hourly Load - RC2016'!V235/'2015 Hourly Load - RC2016'!$C$7</f>
        <v>0.87814901432541626</v>
      </c>
      <c r="W235" s="20">
        <f>+'2015 Hourly Load - RC2016'!W235/'2015 Hourly Load - RC2016'!$C$7</f>
        <v>0.83542361787216057</v>
      </c>
      <c r="X235" s="20">
        <f>+'2015 Hourly Load - RC2016'!X235/'2015 Hourly Load - RC2016'!$C$7</f>
        <v>0.76838038753473925</v>
      </c>
      <c r="Y235" s="20">
        <f>+'2015 Hourly Load - RC2016'!Y235/'2015 Hourly Load - RC2016'!$C$7</f>
        <v>0.70169808979671178</v>
      </c>
      <c r="AA235" s="21">
        <f t="shared" si="3"/>
        <v>0.99540699255351728</v>
      </c>
    </row>
    <row r="236" spans="1:27" x14ac:dyDescent="0.2">
      <c r="A236" s="17">
        <f>IF('2015 Hourly Load - RC2016'!A236="","",+'2015 Hourly Load - RC2016'!A236)</f>
        <v>42230</v>
      </c>
      <c r="B236" s="20">
        <f>+'2015 Hourly Load - RC2016'!B236/'2015 Hourly Load - RC2016'!$C$7</f>
        <v>0.64173816172239628</v>
      </c>
      <c r="C236" s="20">
        <f>+'2015 Hourly Load - RC2016'!C236/'2015 Hourly Load - RC2016'!$C$7</f>
        <v>0.60041137909179199</v>
      </c>
      <c r="D236" s="20">
        <f>+'2015 Hourly Load - RC2016'!D236/'2015 Hourly Load - RC2016'!$C$7</f>
        <v>0.57122095511580839</v>
      </c>
      <c r="E236" s="20">
        <f>+'2015 Hourly Load - RC2016'!E236/'2015 Hourly Load - RC2016'!$C$7</f>
        <v>0.5521817604977789</v>
      </c>
      <c r="F236" s="20">
        <f>+'2015 Hourly Load - RC2016'!F236/'2015 Hourly Load - RC2016'!$C$7</f>
        <v>0.54365472783709756</v>
      </c>
      <c r="G236" s="20">
        <f>+'2015 Hourly Load - RC2016'!G236/'2015 Hourly Load - RC2016'!$C$7</f>
        <v>0.5545729389687637</v>
      </c>
      <c r="H236" s="20">
        <f>+'2015 Hourly Load - RC2016'!H236/'2015 Hourly Load - RC2016'!$C$7</f>
        <v>0.58854571988671678</v>
      </c>
      <c r="I236" s="20">
        <f>+'2015 Hourly Load - RC2016'!I236/'2015 Hourly Load - RC2016'!$C$7</f>
        <v>0.61421705101860957</v>
      </c>
      <c r="J236" s="20">
        <f>+'2015 Hourly Load - RC2016'!J236/'2015 Hourly Load - RC2016'!$C$7</f>
        <v>0.67593652551497052</v>
      </c>
      <c r="K236" s="20">
        <f>+'2015 Hourly Load - RC2016'!K236/'2015 Hourly Load - RC2016'!$C$7</f>
        <v>0.75529658080670958</v>
      </c>
      <c r="L236" s="20">
        <f>+'2015 Hourly Load - RC2016'!L236/'2015 Hourly Load - RC2016'!$C$7</f>
        <v>0.82707705151117616</v>
      </c>
      <c r="M236" s="20">
        <f>+'2015 Hourly Load - RC2016'!M236/'2015 Hourly Load - RC2016'!$C$7</f>
        <v>0.88311183756708278</v>
      </c>
      <c r="N236" s="20">
        <f>+'2015 Hourly Load - RC2016'!N236/'2015 Hourly Load - RC2016'!$C$7</f>
        <v>0.93102564013662614</v>
      </c>
      <c r="O236" s="20">
        <f>+'2015 Hourly Load - RC2016'!O236/'2015 Hourly Load - RC2016'!$C$7</f>
        <v>0.95629092209420075</v>
      </c>
      <c r="P236" s="20">
        <f>+'2015 Hourly Load - RC2016'!P236/'2015 Hourly Load - RC2016'!$C$7</f>
        <v>0.95981001493829154</v>
      </c>
      <c r="Q236" s="20">
        <f>+'2015 Hourly Load - RC2016'!Q236/'2015 Hourly Load - RC2016'!$C$7</f>
        <v>0.92746143071761111</v>
      </c>
      <c r="R236" s="20">
        <f>+'2015 Hourly Load - RC2016'!R236/'2015 Hourly Load - RC2016'!$C$7</f>
        <v>0.87932204527344648</v>
      </c>
      <c r="S236" s="20">
        <f>+'2015 Hourly Load - RC2016'!S236/'2015 Hourly Load - RC2016'!$C$7</f>
        <v>0.84228133726064502</v>
      </c>
      <c r="T236" s="20">
        <f>+'2015 Hourly Load - RC2016'!T236/'2015 Hourly Load - RC2016'!$C$7</f>
        <v>0.81119601713784351</v>
      </c>
      <c r="U236" s="20">
        <f>+'2015 Hourly Load - RC2016'!U236/'2015 Hourly Load - RC2016'!$C$7</f>
        <v>0.78471258765731422</v>
      </c>
      <c r="V236" s="20">
        <f>+'2015 Hourly Load - RC2016'!V236/'2015 Hourly Load - RC2016'!$C$7</f>
        <v>0.77929859866640538</v>
      </c>
      <c r="W236" s="20">
        <f>+'2015 Hourly Load - RC2016'!W236/'2015 Hourly Load - RC2016'!$C$7</f>
        <v>0.74302487242731607</v>
      </c>
      <c r="X236" s="20">
        <f>+'2015 Hourly Load - RC2016'!X236/'2015 Hourly Load - RC2016'!$C$7</f>
        <v>0.69348687316050006</v>
      </c>
      <c r="Y236" s="20">
        <f>+'2015 Hourly Load - RC2016'!Y236/'2015 Hourly Load - RC2016'!$C$7</f>
        <v>0.6309101837405785</v>
      </c>
      <c r="AA236" s="21">
        <f t="shared" si="3"/>
        <v>0.95981001493829154</v>
      </c>
    </row>
    <row r="237" spans="1:27" x14ac:dyDescent="0.2">
      <c r="A237" s="17">
        <f>IF('2015 Hourly Load - RC2016'!A237="","",+'2015 Hourly Load - RC2016'!A237)</f>
        <v>42231</v>
      </c>
      <c r="B237" s="20">
        <f>+'2015 Hourly Load - RC2016'!B237/'2015 Hourly Load - RC2016'!$C$7</f>
        <v>0.57672517725656569</v>
      </c>
      <c r="C237" s="20">
        <f>+'2015 Hourly Load - RC2016'!C237/'2015 Hourly Load - RC2016'!$C$7</f>
        <v>0.53981981896853704</v>
      </c>
      <c r="D237" s="20">
        <f>+'2015 Hourly Load - RC2016'!D237/'2015 Hourly Load - RC2016'!$C$7</f>
        <v>0.5111256773167201</v>
      </c>
      <c r="E237" s="20">
        <f>+'2015 Hourly Load - RC2016'!E237/'2015 Hourly Load - RC2016'!$C$7</f>
        <v>0.49795163743884191</v>
      </c>
      <c r="F237" s="20">
        <f>+'2015 Hourly Load - RC2016'!F237/'2015 Hourly Load - RC2016'!$C$7</f>
        <v>0.49447766116967545</v>
      </c>
      <c r="G237" s="20">
        <f>+'2015 Hourly Load - RC2016'!G237/'2015 Hourly Load - RC2016'!$C$7</f>
        <v>0.5121182419650534</v>
      </c>
      <c r="H237" s="20">
        <f>+'2015 Hourly Load - RC2016'!H237/'2015 Hourly Load - RC2016'!$C$7</f>
        <v>0.55105384612467301</v>
      </c>
      <c r="I237" s="20">
        <f>+'2015 Hourly Load - RC2016'!I237/'2015 Hourly Load - RC2016'!$C$7</f>
        <v>0.58358289664505036</v>
      </c>
      <c r="J237" s="20">
        <f>+'2015 Hourly Load - RC2016'!J237/'2015 Hourly Load - RC2016'!$C$7</f>
        <v>0.64697168441360808</v>
      </c>
      <c r="K237" s="20">
        <f>+'2015 Hourly Load - RC2016'!K237/'2015 Hourly Load - RC2016'!$C$7</f>
        <v>0.71532329542383244</v>
      </c>
      <c r="L237" s="20">
        <f>+'2015 Hourly Load - RC2016'!L237/'2015 Hourly Load - RC2016'!$C$7</f>
        <v>0.78042651303951138</v>
      </c>
      <c r="M237" s="20">
        <f>+'2015 Hourly Load - RC2016'!M237/'2015 Hourly Load - RC2016'!$C$7</f>
        <v>0.8271221680861004</v>
      </c>
      <c r="N237" s="20">
        <f>+'2015 Hourly Load - RC2016'!N237/'2015 Hourly Load - RC2016'!$C$7</f>
        <v>0.86235821310193206</v>
      </c>
      <c r="O237" s="20">
        <f>+'2015 Hourly Load - RC2016'!O237/'2015 Hourly Load - RC2016'!$C$7</f>
        <v>0.85495909481435661</v>
      </c>
      <c r="P237" s="20">
        <f>+'2015 Hourly Load - RC2016'!P237/'2015 Hourly Load - RC2016'!$C$7</f>
        <v>0.79260798826905632</v>
      </c>
      <c r="Q237" s="20">
        <f>+'2015 Hourly Load - RC2016'!Q237/'2015 Hourly Load - RC2016'!$C$7</f>
        <v>0.75263470288617929</v>
      </c>
      <c r="R237" s="20">
        <f>+'2015 Hourly Load - RC2016'!R237/'2015 Hourly Load - RC2016'!$C$7</f>
        <v>0.72583545738118049</v>
      </c>
      <c r="S237" s="20">
        <f>+'2015 Hourly Load - RC2016'!S237/'2015 Hourly Load - RC2016'!$C$7</f>
        <v>0.70729254508731765</v>
      </c>
      <c r="T237" s="20">
        <f>+'2015 Hourly Load - RC2016'!T237/'2015 Hourly Load - RC2016'!$C$7</f>
        <v>0.68405750900133377</v>
      </c>
      <c r="U237" s="20">
        <f>+'2015 Hourly Load - RC2016'!U237/'2015 Hourly Load - RC2016'!$C$7</f>
        <v>0.66176992098875898</v>
      </c>
      <c r="V237" s="20">
        <f>+'2015 Hourly Load - RC2016'!V237/'2015 Hourly Load - RC2016'!$C$7</f>
        <v>0.66479273150868312</v>
      </c>
      <c r="W237" s="20">
        <f>+'2015 Hourly Load - RC2016'!W237/'2015 Hourly Load - RC2016'!$C$7</f>
        <v>0.64137722912300232</v>
      </c>
      <c r="X237" s="20">
        <f>+'2015 Hourly Load - RC2016'!X237/'2015 Hourly Load - RC2016'!$C$7</f>
        <v>0.60835189627845832</v>
      </c>
      <c r="Y237" s="20">
        <f>+'2015 Hourly Load - RC2016'!Y237/'2015 Hourly Load - RC2016'!$C$7</f>
        <v>0.56598743242459659</v>
      </c>
      <c r="AA237" s="21">
        <f t="shared" si="3"/>
        <v>0.86235821310193206</v>
      </c>
    </row>
    <row r="238" spans="1:27" x14ac:dyDescent="0.2">
      <c r="A238" s="17">
        <f>IF('2015 Hourly Load - RC2016'!A238="","",+'2015 Hourly Load - RC2016'!A238)</f>
        <v>42232</v>
      </c>
      <c r="B238" s="20">
        <f>+'2015 Hourly Load - RC2016'!B238/'2015 Hourly Load - RC2016'!$C$7</f>
        <v>0.52208900502331057</v>
      </c>
      <c r="C238" s="20">
        <f>+'2015 Hourly Load - RC2016'!C238/'2015 Hourly Load - RC2016'!$C$7</f>
        <v>0.49289858104732698</v>
      </c>
      <c r="D238" s="20">
        <f>+'2015 Hourly Load - RC2016'!D238/'2015 Hourly Load - RC2016'!$C$7</f>
        <v>0.47300217150573698</v>
      </c>
      <c r="E238" s="20">
        <f>+'2015 Hourly Load - RC2016'!E238/'2015 Hourly Load - RC2016'!$C$7</f>
        <v>0.45969278190308599</v>
      </c>
      <c r="F238" s="20">
        <f>+'2015 Hourly Load - RC2016'!F238/'2015 Hourly Load - RC2016'!$C$7</f>
        <v>0.45288017908952571</v>
      </c>
      <c r="G238" s="20">
        <f>+'2015 Hourly Load - RC2016'!G238/'2015 Hourly Load - RC2016'!$C$7</f>
        <v>0.45536159071035898</v>
      </c>
      <c r="H238" s="20">
        <f>+'2015 Hourly Load - RC2016'!H238/'2015 Hourly Load - RC2016'!$C$7</f>
        <v>0.46785888196437353</v>
      </c>
      <c r="I238" s="20">
        <f>+'2015 Hourly Load - RC2016'!I238/'2015 Hourly Load - RC2016'!$C$7</f>
        <v>0.48825157383013024</v>
      </c>
      <c r="J238" s="20">
        <f>+'2015 Hourly Load - RC2016'!J238/'2015 Hourly Load - RC2016'!$C$7</f>
        <v>0.55917482961103615</v>
      </c>
      <c r="K238" s="20">
        <f>+'2015 Hourly Load - RC2016'!K238/'2015 Hourly Load - RC2016'!$C$7</f>
        <v>0.65788989554527433</v>
      </c>
      <c r="L238" s="20">
        <f>+'2015 Hourly Load - RC2016'!L238/'2015 Hourly Load - RC2016'!$C$7</f>
        <v>0.73914484698383143</v>
      </c>
      <c r="M238" s="20">
        <f>+'2015 Hourly Load - RC2016'!M238/'2015 Hourly Load - RC2016'!$C$7</f>
        <v>0.79811221040981373</v>
      </c>
      <c r="N238" s="20">
        <f>+'2015 Hourly Load - RC2016'!N238/'2015 Hourly Load - RC2016'!$C$7</f>
        <v>0.85279349921799319</v>
      </c>
      <c r="O238" s="20">
        <f>+'2015 Hourly Load - RC2016'!O238/'2015 Hourly Load - RC2016'!$C$7</f>
        <v>0.86244844625178052</v>
      </c>
      <c r="P238" s="20">
        <f>+'2015 Hourly Load - RC2016'!P238/'2015 Hourly Load - RC2016'!$C$7</f>
        <v>0.88947327463140069</v>
      </c>
      <c r="Q238" s="20">
        <f>+'2015 Hourly Load - RC2016'!Q238/'2015 Hourly Load - RC2016'!$C$7</f>
        <v>0.86903546619071959</v>
      </c>
      <c r="R238" s="20">
        <f>+'2015 Hourly Load - RC2016'!R238/'2015 Hourly Load - RC2016'!$C$7</f>
        <v>0.83190452502806977</v>
      </c>
      <c r="S238" s="20">
        <f>+'2015 Hourly Load - RC2016'!S238/'2015 Hourly Load - RC2016'!$C$7</f>
        <v>0.79319450374307143</v>
      </c>
      <c r="T238" s="20">
        <f>+'2015 Hourly Load - RC2016'!T238/'2015 Hourly Load - RC2016'!$C$7</f>
        <v>0.75633426202996712</v>
      </c>
      <c r="U238" s="20">
        <f>+'2015 Hourly Load - RC2016'!U238/'2015 Hourly Load - RC2016'!$C$7</f>
        <v>0.72484289273284719</v>
      </c>
      <c r="V238" s="20">
        <f>+'2015 Hourly Load - RC2016'!V238/'2015 Hourly Load - RC2016'!$C$7</f>
        <v>0.71613539377246882</v>
      </c>
      <c r="W238" s="20">
        <f>+'2015 Hourly Load - RC2016'!W238/'2015 Hourly Load - RC2016'!$C$7</f>
        <v>0.69068964551519718</v>
      </c>
      <c r="X238" s="20">
        <f>+'2015 Hourly Load - RC2016'!X238/'2015 Hourly Load - RC2016'!$C$7</f>
        <v>0.65292707230360791</v>
      </c>
      <c r="Y238" s="20">
        <f>+'2015 Hourly Load - RC2016'!Y238/'2015 Hourly Load - RC2016'!$C$7</f>
        <v>0.60149417688997375</v>
      </c>
      <c r="AA238" s="21">
        <f t="shared" si="3"/>
        <v>0.88947327463140069</v>
      </c>
    </row>
    <row r="239" spans="1:27" x14ac:dyDescent="0.2">
      <c r="A239" s="17">
        <f>IF('2015 Hourly Load - RC2016'!A239="","",+'2015 Hourly Load - RC2016'!A239)</f>
        <v>42233</v>
      </c>
      <c r="B239" s="20">
        <f>+'2015 Hourly Load - RC2016'!B239/'2015 Hourly Load - RC2016'!$C$7</f>
        <v>0.5545729389687637</v>
      </c>
      <c r="C239" s="20">
        <f>+'2015 Hourly Load - RC2016'!C239/'2015 Hourly Load - RC2016'!$C$7</f>
        <v>0.51969782655232588</v>
      </c>
      <c r="D239" s="20">
        <f>+'2015 Hourly Load - RC2016'!D239/'2015 Hourly Load - RC2016'!$C$7</f>
        <v>0.49357532967119061</v>
      </c>
      <c r="E239" s="20">
        <f>+'2015 Hourly Load - RC2016'!E239/'2015 Hourly Load - RC2016'!$C$7</f>
        <v>0.47525800025194898</v>
      </c>
      <c r="F239" s="20">
        <f>+'2015 Hourly Load - RC2016'!F239/'2015 Hourly Load - RC2016'!$C$7</f>
        <v>0.46754306593990386</v>
      </c>
      <c r="G239" s="20">
        <f>+'2015 Hourly Load - RC2016'!G239/'2015 Hourly Load - RC2016'!$C$7</f>
        <v>0.46790399853929776</v>
      </c>
      <c r="H239" s="20">
        <f>+'2015 Hourly Load - RC2016'!H239/'2015 Hourly Load - RC2016'!$C$7</f>
        <v>0.47625056490028228</v>
      </c>
      <c r="I239" s="20">
        <f>+'2015 Hourly Load - RC2016'!I239/'2015 Hourly Load - RC2016'!$C$7</f>
        <v>0.49217671584853917</v>
      </c>
      <c r="J239" s="20">
        <f>+'2015 Hourly Load - RC2016'!J239/'2015 Hourly Load - RC2016'!$C$7</f>
        <v>0.55926506276088472</v>
      </c>
      <c r="K239" s="20">
        <f>+'2015 Hourly Load - RC2016'!K239/'2015 Hourly Load - RC2016'!$C$7</f>
        <v>0.6533331214779261</v>
      </c>
      <c r="L239" s="20">
        <f>+'2015 Hourly Load - RC2016'!L239/'2015 Hourly Load - RC2016'!$C$7</f>
        <v>0.73779134973610416</v>
      </c>
      <c r="M239" s="20">
        <f>+'2015 Hourly Load - RC2016'!M239/'2015 Hourly Load - RC2016'!$C$7</f>
        <v>0.80510527952307087</v>
      </c>
      <c r="N239" s="20">
        <f>+'2015 Hourly Load - RC2016'!N239/'2015 Hourly Load - RC2016'!$C$7</f>
        <v>0.86037308380526556</v>
      </c>
      <c r="O239" s="20">
        <f>+'2015 Hourly Load - RC2016'!O239/'2015 Hourly Load - RC2016'!$C$7</f>
        <v>0.90630175707814231</v>
      </c>
      <c r="P239" s="20">
        <f>+'2015 Hourly Load - RC2016'!P239/'2015 Hourly Load - RC2016'!$C$7</f>
        <v>0.91388134166541468</v>
      </c>
      <c r="Q239" s="20">
        <f>+'2015 Hourly Load - RC2016'!Q239/'2015 Hourly Load - RC2016'!$C$7</f>
        <v>0.90530919242980901</v>
      </c>
      <c r="R239" s="20">
        <f>+'2015 Hourly Load - RC2016'!R239/'2015 Hourly Load - RC2016'!$C$7</f>
        <v>0.90968550019746042</v>
      </c>
      <c r="S239" s="20">
        <f>+'2015 Hourly Load - RC2016'!S239/'2015 Hourly Load - RC2016'!$C$7</f>
        <v>0.90801618692526342</v>
      </c>
      <c r="T239" s="20">
        <f>+'2015 Hourly Load - RC2016'!T239/'2015 Hourly Load - RC2016'!$C$7</f>
        <v>0.8879393110839765</v>
      </c>
      <c r="U239" s="20">
        <f>+'2015 Hourly Load - RC2016'!U239/'2015 Hourly Load - RC2016'!$C$7</f>
        <v>0.85486886166450826</v>
      </c>
      <c r="V239" s="20">
        <f>+'2015 Hourly Load - RC2016'!V239/'2015 Hourly Load - RC2016'!$C$7</f>
        <v>0.84440181628208444</v>
      </c>
      <c r="W239" s="20">
        <f>+'2015 Hourly Load - RC2016'!W239/'2015 Hourly Load - RC2016'!$C$7</f>
        <v>0.80650389334572237</v>
      </c>
      <c r="X239" s="20">
        <f>+'2015 Hourly Load - RC2016'!X239/'2015 Hourly Load - RC2016'!$C$7</f>
        <v>0.74185184147928573</v>
      </c>
      <c r="Y239" s="20">
        <f>+'2015 Hourly Load - RC2016'!Y239/'2015 Hourly Load - RC2016'!$C$7</f>
        <v>0.66610111218148615</v>
      </c>
      <c r="AA239" s="21">
        <f t="shared" si="3"/>
        <v>0.91388134166541468</v>
      </c>
    </row>
    <row r="240" spans="1:27" x14ac:dyDescent="0.2">
      <c r="A240" s="17">
        <f>IF('2015 Hourly Load - RC2016'!A240="","",+'2015 Hourly Load - RC2016'!A240)</f>
        <v>42234</v>
      </c>
      <c r="B240" s="20">
        <f>+'2015 Hourly Load - RC2016'!B240/'2015 Hourly Load - RC2016'!$C$7</f>
        <v>0.60898352832739777</v>
      </c>
      <c r="C240" s="20">
        <f>+'2015 Hourly Load - RC2016'!C240/'2015 Hourly Load - RC2016'!$C$7</f>
        <v>0.56359625395361179</v>
      </c>
      <c r="D240" s="20">
        <f>+'2015 Hourly Load - RC2016'!D240/'2015 Hourly Load - RC2016'!$C$7</f>
        <v>0.53300721615497682</v>
      </c>
      <c r="E240" s="20">
        <f>+'2015 Hourly Load - RC2016'!E240/'2015 Hourly Load - RC2016'!$C$7</f>
        <v>0.51459965358588666</v>
      </c>
      <c r="F240" s="20">
        <f>+'2015 Hourly Load - RC2016'!F240/'2015 Hourly Load - RC2016'!$C$7</f>
        <v>0.51058427841762921</v>
      </c>
      <c r="G240" s="20">
        <f>+'2015 Hourly Load - RC2016'!G240/'2015 Hourly Load - RC2016'!$C$7</f>
        <v>0.53598491009997662</v>
      </c>
      <c r="H240" s="20">
        <f>+'2015 Hourly Load - RC2016'!H240/'2015 Hourly Load - RC2016'!$C$7</f>
        <v>0.57938705517709599</v>
      </c>
      <c r="I240" s="20">
        <f>+'2015 Hourly Load - RC2016'!I240/'2015 Hourly Load - RC2016'!$C$7</f>
        <v>0.59865183266974664</v>
      </c>
      <c r="J240" s="20">
        <f>+'2015 Hourly Load - RC2016'!J240/'2015 Hourly Load - RC2016'!$C$7</f>
        <v>0.64480608881724455</v>
      </c>
      <c r="K240" s="20">
        <f>+'2015 Hourly Load - RC2016'!K240/'2015 Hourly Load - RC2016'!$C$7</f>
        <v>0.72479777615792296</v>
      </c>
      <c r="L240" s="20">
        <f>+'2015 Hourly Load - RC2016'!L240/'2015 Hourly Load - RC2016'!$C$7</f>
        <v>0.80032292258110149</v>
      </c>
      <c r="M240" s="20">
        <f>+'2015 Hourly Load - RC2016'!M240/'2015 Hourly Load - RC2016'!$C$7</f>
        <v>0.86813313469223496</v>
      </c>
      <c r="N240" s="20">
        <f>+'2015 Hourly Load - RC2016'!N240/'2015 Hourly Load - RC2016'!$C$7</f>
        <v>0.91852834888261137</v>
      </c>
      <c r="O240" s="20">
        <f>+'2015 Hourly Load - RC2016'!O240/'2015 Hourly Load - RC2016'!$C$7</f>
        <v>0.95886256686488247</v>
      </c>
      <c r="P240" s="20">
        <f>+'2015 Hourly Load - RC2016'!P240/'2015 Hourly Load - RC2016'!$C$7</f>
        <v>0.97699942998442713</v>
      </c>
      <c r="Q240" s="20">
        <f>+'2015 Hourly Load - RC2016'!Q240/'2015 Hourly Load - RC2016'!$C$7</f>
        <v>0.99170743340972944</v>
      </c>
      <c r="R240" s="20">
        <f>+'2015 Hourly Load - RC2016'!R240/'2015 Hourly Load - RC2016'!$C$7</f>
        <v>0.99405349530579001</v>
      </c>
      <c r="S240" s="20">
        <f>+'2015 Hourly Load - RC2016'!S240/'2015 Hourly Load - RC2016'!$C$7</f>
        <v>0.9844436648469268</v>
      </c>
      <c r="T240" s="20">
        <f>+'2015 Hourly Load - RC2016'!T240/'2015 Hourly Load - RC2016'!$C$7</f>
        <v>0.96359980723192773</v>
      </c>
      <c r="U240" s="20">
        <f>+'2015 Hourly Load - RC2016'!U240/'2015 Hourly Load - RC2016'!$C$7</f>
        <v>0.92619816661973231</v>
      </c>
      <c r="V240" s="20">
        <f>+'2015 Hourly Load - RC2016'!V240/'2015 Hourly Load - RC2016'!$C$7</f>
        <v>0.91135481346965719</v>
      </c>
      <c r="W240" s="20">
        <f>+'2015 Hourly Load - RC2016'!W240/'2015 Hourly Load - RC2016'!$C$7</f>
        <v>0.85631259206208388</v>
      </c>
      <c r="X240" s="20">
        <f>+'2015 Hourly Load - RC2016'!X240/'2015 Hourly Load - RC2016'!$C$7</f>
        <v>0.77731346936973877</v>
      </c>
      <c r="Y240" s="20">
        <f>+'2015 Hourly Load - RC2016'!Y240/'2015 Hourly Load - RC2016'!$C$7</f>
        <v>0.70783394398640853</v>
      </c>
      <c r="AA240" s="21">
        <f t="shared" si="3"/>
        <v>0.99405349530579001</v>
      </c>
    </row>
    <row r="241" spans="1:27" x14ac:dyDescent="0.2">
      <c r="A241" s="17">
        <f>IF('2015 Hourly Load - RC2016'!A241="","",+'2015 Hourly Load - RC2016'!A241)</f>
        <v>42235</v>
      </c>
      <c r="B241" s="20">
        <f>+'2015 Hourly Load - RC2016'!B241/'2015 Hourly Load - RC2016'!$C$7</f>
        <v>0.64038466447466913</v>
      </c>
      <c r="C241" s="20">
        <f>+'2015 Hourly Load - RC2016'!C241/'2015 Hourly Load - RC2016'!$C$7</f>
        <v>0.59508762325073172</v>
      </c>
      <c r="D241" s="20">
        <f>+'2015 Hourly Load - RC2016'!D241/'2015 Hourly Load - RC2016'!$C$7</f>
        <v>0.56246833958050579</v>
      </c>
      <c r="E241" s="20">
        <f>+'2015 Hourly Load - RC2016'!E241/'2015 Hourly Load - RC2016'!$C$7</f>
        <v>0.54162448196550661</v>
      </c>
      <c r="F241" s="20">
        <f>+'2015 Hourly Load - RC2016'!F241/'2015 Hourly Load - RC2016'!$C$7</f>
        <v>0.53530816147611304</v>
      </c>
      <c r="G241" s="20">
        <f>+'2015 Hourly Load - RC2016'!G241/'2015 Hourly Load - RC2016'!$C$7</f>
        <v>0.55606178594126365</v>
      </c>
      <c r="H241" s="20">
        <f>+'2015 Hourly Load - RC2016'!H241/'2015 Hourly Load - RC2016'!$C$7</f>
        <v>0.60054672881656479</v>
      </c>
      <c r="I241" s="20">
        <f>+'2015 Hourly Load - RC2016'!I241/'2015 Hourly Load - RC2016'!$C$7</f>
        <v>0.6179166101623973</v>
      </c>
      <c r="J241" s="20">
        <f>+'2015 Hourly Load - RC2016'!J241/'2015 Hourly Load - RC2016'!$C$7</f>
        <v>0.66655227793072847</v>
      </c>
      <c r="K241" s="20">
        <f>+'2015 Hourly Load - RC2016'!K241/'2015 Hourly Load - RC2016'!$C$7</f>
        <v>0.74356627132640696</v>
      </c>
      <c r="L241" s="20">
        <f>+'2015 Hourly Load - RC2016'!L241/'2015 Hourly Load - RC2016'!$C$7</f>
        <v>0.81187276576170708</v>
      </c>
      <c r="M241" s="20">
        <f>+'2015 Hourly Load - RC2016'!M241/'2015 Hourly Load - RC2016'!$C$7</f>
        <v>0.87841971377496164</v>
      </c>
      <c r="N241" s="20">
        <f>+'2015 Hourly Load - RC2016'!N241/'2015 Hourly Load - RC2016'!$C$7</f>
        <v>0.93098052356170191</v>
      </c>
      <c r="O241" s="20">
        <f>+'2015 Hourly Load - RC2016'!O241/'2015 Hourly Load - RC2016'!$C$7</f>
        <v>0.96639703487723061</v>
      </c>
      <c r="P241" s="20">
        <f>+'2015 Hourly Load - RC2016'!P241/'2015 Hourly Load - RC2016'!$C$7</f>
        <v>0.98710554276745699</v>
      </c>
      <c r="Q241" s="20">
        <f>+'2015 Hourly Load - RC2016'!Q241/'2015 Hourly Load - RC2016'!$C$7</f>
        <v>1.0118745424008651</v>
      </c>
      <c r="R241" s="20">
        <f>+'2015 Hourly Load - RC2016'!R241/'2015 Hourly Load - RC2016'!$C$7</f>
        <v>1.0245071833796524</v>
      </c>
      <c r="S241" s="20">
        <f>+'2015 Hourly Load - RC2016'!S241/'2015 Hourly Load - RC2016'!$C$7</f>
        <v>1.0116038429513197</v>
      </c>
      <c r="T241" s="20">
        <f>+'2015 Hourly Load - RC2016'!T241/'2015 Hourly Load - RC2016'!$C$7</f>
        <v>0.9872860090671538</v>
      </c>
      <c r="U241" s="20">
        <f>+'2015 Hourly Load - RC2016'!U241/'2015 Hourly Load - RC2016'!$C$7</f>
        <v>0.94474107891359516</v>
      </c>
      <c r="V241" s="20">
        <f>+'2015 Hourly Load - RC2016'!V241/'2015 Hourly Load - RC2016'!$C$7</f>
        <v>0.92746143071761111</v>
      </c>
      <c r="W241" s="20">
        <f>+'2015 Hourly Load - RC2016'!W241/'2015 Hourly Load - RC2016'!$C$7</f>
        <v>0.87584806900427992</v>
      </c>
      <c r="X241" s="20">
        <f>+'2015 Hourly Load - RC2016'!X241/'2015 Hourly Load - RC2016'!$C$7</f>
        <v>0.79757081151072284</v>
      </c>
      <c r="Y241" s="20">
        <f>+'2015 Hourly Load - RC2016'!Y241/'2015 Hourly Load - RC2016'!$C$7</f>
        <v>0.72452707670837746</v>
      </c>
      <c r="AA241" s="21">
        <f t="shared" si="3"/>
        <v>1.0245071833796524</v>
      </c>
    </row>
    <row r="242" spans="1:27" x14ac:dyDescent="0.2">
      <c r="A242" s="17">
        <f>IF('2015 Hourly Load - RC2016'!A242="","",+'2015 Hourly Load - RC2016'!A242)</f>
        <v>42236</v>
      </c>
      <c r="B242" s="20">
        <f>+'2015 Hourly Load - RC2016'!B242/'2015 Hourly Load - RC2016'!$C$7</f>
        <v>0.65829594471959252</v>
      </c>
      <c r="C242" s="20">
        <f>+'2015 Hourly Load - RC2016'!C242/'2015 Hourly Load - RC2016'!$C$7</f>
        <v>0.61236727144671566</v>
      </c>
      <c r="D242" s="20">
        <f>+'2015 Hourly Load - RC2016'!D242/'2015 Hourly Load - RC2016'!$C$7</f>
        <v>0.58042473640035341</v>
      </c>
      <c r="E242" s="20">
        <f>+'2015 Hourly Load - RC2016'!E242/'2015 Hourly Load - RC2016'!$C$7</f>
        <v>0.55637760196573327</v>
      </c>
      <c r="F242" s="20">
        <f>+'2015 Hourly Load - RC2016'!F242/'2015 Hourly Load - RC2016'!$C$7</f>
        <v>0.54857243450383963</v>
      </c>
      <c r="G242" s="20">
        <f>+'2015 Hourly Load - RC2016'!G242/'2015 Hourly Load - RC2016'!$C$7</f>
        <v>0.56684464734815709</v>
      </c>
      <c r="H242" s="20">
        <f>+'2015 Hourly Load - RC2016'!H242/'2015 Hourly Load - RC2016'!$C$7</f>
        <v>0.60898352832739777</v>
      </c>
      <c r="I242" s="20">
        <f>+'2015 Hourly Load - RC2016'!I242/'2015 Hourly Load - RC2016'!$C$7</f>
        <v>0.56138554178232403</v>
      </c>
      <c r="J242" s="20">
        <f>+'2015 Hourly Load - RC2016'!J242/'2015 Hourly Load - RC2016'!$C$7</f>
        <v>0.67119928514792526</v>
      </c>
      <c r="K242" s="20">
        <f>+'2015 Hourly Load - RC2016'!K242/'2015 Hourly Load - RC2016'!$C$7</f>
        <v>0.7487095608677703</v>
      </c>
      <c r="L242" s="20">
        <f>+'2015 Hourly Load - RC2016'!L242/'2015 Hourly Load - RC2016'!$C$7</f>
        <v>0.81629419010428261</v>
      </c>
      <c r="M242" s="20">
        <f>+'2015 Hourly Load - RC2016'!M242/'2015 Hourly Load - RC2016'!$C$7</f>
        <v>0.88672116356102193</v>
      </c>
      <c r="N242" s="20">
        <f>+'2015 Hourly Load - RC2016'!N242/'2015 Hourly Load - RC2016'!$C$7</f>
        <v>0.9315219224607928</v>
      </c>
      <c r="O242" s="20">
        <f>+'2015 Hourly Load - RC2016'!O242/'2015 Hourly Load - RC2016'!$C$7</f>
        <v>0.97451801836359397</v>
      </c>
      <c r="P242" s="20">
        <f>+'2015 Hourly Load - RC2016'!P242/'2015 Hourly Load - RC2016'!$C$7</f>
        <v>0.99193301628435071</v>
      </c>
      <c r="Q242" s="20">
        <f>+'2015 Hourly Load - RC2016'!Q242/'2015 Hourly Load - RC2016'!$C$7</f>
        <v>0.99536187597859305</v>
      </c>
      <c r="R242" s="20">
        <f>+'2015 Hourly Load - RC2016'!R242/'2015 Hourly Load - RC2016'!$C$7</f>
        <v>0.99400837873086578</v>
      </c>
      <c r="S242" s="20">
        <f>+'2015 Hourly Load - RC2016'!S242/'2015 Hourly Load - RC2016'!$C$7</f>
        <v>0.98060875597836639</v>
      </c>
      <c r="T242" s="20">
        <f>+'2015 Hourly Load - RC2016'!T242/'2015 Hourly Load - RC2016'!$C$7</f>
        <v>0.95155368172715549</v>
      </c>
      <c r="U242" s="20">
        <f>+'2015 Hourly Load - RC2016'!U242/'2015 Hourly Load - RC2016'!$C$7</f>
        <v>0.91555065493761156</v>
      </c>
      <c r="V242" s="20">
        <f>+'2015 Hourly Load - RC2016'!V242/'2015 Hourly Load - RC2016'!$C$7</f>
        <v>0.89930868796488506</v>
      </c>
      <c r="W242" s="20">
        <f>+'2015 Hourly Load - RC2016'!W242/'2015 Hourly Load - RC2016'!$C$7</f>
        <v>0.85387629701617496</v>
      </c>
      <c r="X242" s="20">
        <f>+'2015 Hourly Load - RC2016'!X242/'2015 Hourly Load - RC2016'!$C$7</f>
        <v>0.78304327438511745</v>
      </c>
      <c r="Y242" s="20">
        <f>+'2015 Hourly Load - RC2016'!Y242/'2015 Hourly Load - RC2016'!$C$7</f>
        <v>0.70986418985799926</v>
      </c>
      <c r="AA242" s="21">
        <f t="shared" si="3"/>
        <v>0.99536187597859305</v>
      </c>
    </row>
    <row r="243" spans="1:27" x14ac:dyDescent="0.2">
      <c r="A243" s="17">
        <f>IF('2015 Hourly Load - RC2016'!A243="","",+'2015 Hourly Load - RC2016'!A243)</f>
        <v>42237</v>
      </c>
      <c r="B243" s="20">
        <f>+'2015 Hourly Load - RC2016'!B243/'2015 Hourly Load - RC2016'!$C$7</f>
        <v>0.65247590655436549</v>
      </c>
      <c r="C243" s="20">
        <f>+'2015 Hourly Load - RC2016'!C243/'2015 Hourly Load - RC2016'!$C$7</f>
        <v>0.60713374875550385</v>
      </c>
      <c r="D243" s="20">
        <f>+'2015 Hourly Load - RC2016'!D243/'2015 Hourly Load - RC2016'!$C$7</f>
        <v>0.57501074740944458</v>
      </c>
      <c r="E243" s="20">
        <f>+'2015 Hourly Load - RC2016'!E243/'2015 Hourly Load - RC2016'!$C$7</f>
        <v>0.55434735609414254</v>
      </c>
      <c r="F243" s="20">
        <f>+'2015 Hourly Load - RC2016'!F243/'2015 Hourly Load - RC2016'!$C$7</f>
        <v>0.54595567315823379</v>
      </c>
      <c r="G243" s="20">
        <f>+'2015 Hourly Load - RC2016'!G243/'2015 Hourly Load - RC2016'!$C$7</f>
        <v>0.56540091695058137</v>
      </c>
      <c r="H243" s="20">
        <f>+'2015 Hourly Load - RC2016'!H243/'2015 Hourly Load - RC2016'!$C$7</f>
        <v>0.6100212095506552</v>
      </c>
      <c r="I243" s="20">
        <f>+'2015 Hourly Load - RC2016'!I243/'2015 Hourly Load - RC2016'!$C$7</f>
        <v>0.62987250251732096</v>
      </c>
      <c r="J243" s="20">
        <f>+'2015 Hourly Load - RC2016'!J243/'2015 Hourly Load - RC2016'!$C$7</f>
        <v>0.67936538520921275</v>
      </c>
      <c r="K243" s="20">
        <f>+'2015 Hourly Load - RC2016'!K243/'2015 Hourly Load - RC2016'!$C$7</f>
        <v>0.75019840784027025</v>
      </c>
      <c r="L243" s="20">
        <f>+'2015 Hourly Load - RC2016'!L243/'2015 Hourly Load - RC2016'!$C$7</f>
        <v>0.82143747964564595</v>
      </c>
      <c r="M243" s="20">
        <f>+'2015 Hourly Load - RC2016'!M243/'2015 Hourly Load - RC2016'!$C$7</f>
        <v>0.88915745860693096</v>
      </c>
      <c r="N243" s="20">
        <f>+'2015 Hourly Load - RC2016'!N243/'2015 Hourly Load - RC2016'!$C$7</f>
        <v>0.93693591145170163</v>
      </c>
      <c r="O243" s="20">
        <f>+'2015 Hourly Load - RC2016'!O243/'2015 Hourly Load - RC2016'!$C$7</f>
        <v>0.97803711120768466</v>
      </c>
      <c r="P243" s="20">
        <f>+'2015 Hourly Load - RC2016'!P243/'2015 Hourly Load - RC2016'!$C$7</f>
        <v>1.0010014478441229</v>
      </c>
      <c r="Q243" s="20">
        <f>+'2015 Hourly Load - RC2016'!Q243/'2015 Hourly Load - RC2016'!$C$7</f>
        <v>1.0242364839301068</v>
      </c>
      <c r="R243" s="20">
        <f>+'2015 Hourly Load - RC2016'!R243/'2015 Hourly Load - RC2016'!$C$7</f>
        <v>1.0250485822787432</v>
      </c>
      <c r="S243" s="20">
        <f>+'2015 Hourly Load - RC2016'!S243/'2015 Hourly Load - RC2016'!$C$7</f>
        <v>0.9910758013607901</v>
      </c>
      <c r="T243" s="20">
        <f>+'2015 Hourly Load - RC2016'!T243/'2015 Hourly Load - RC2016'!$C$7</f>
        <v>0.95525324087094321</v>
      </c>
      <c r="U243" s="20">
        <f>+'2015 Hourly Load - RC2016'!U243/'2015 Hourly Load - RC2016'!$C$7</f>
        <v>0.90576035817905143</v>
      </c>
      <c r="V243" s="20">
        <f>+'2015 Hourly Load - RC2016'!V243/'2015 Hourly Load - RC2016'!$C$7</f>
        <v>0.8944360978730671</v>
      </c>
      <c r="W243" s="20">
        <f>+'2015 Hourly Load - RC2016'!W243/'2015 Hourly Load - RC2016'!$C$7</f>
        <v>0.84426646655731163</v>
      </c>
      <c r="X243" s="20">
        <f>+'2015 Hourly Load - RC2016'!X243/'2015 Hourly Load - RC2016'!$C$7</f>
        <v>0.77708788649511773</v>
      </c>
      <c r="Y243" s="20">
        <f>+'2015 Hourly Load - RC2016'!Y243/'2015 Hourly Load - RC2016'!$C$7</f>
        <v>0.70422461799246927</v>
      </c>
      <c r="AA243" s="21">
        <f t="shared" si="3"/>
        <v>1.0250485822787432</v>
      </c>
    </row>
    <row r="244" spans="1:27" x14ac:dyDescent="0.2">
      <c r="A244" s="17">
        <f>IF('2015 Hourly Load - RC2016'!A244="","",+'2015 Hourly Load - RC2016'!A244)</f>
        <v>42238</v>
      </c>
      <c r="B244" s="20">
        <f>+'2015 Hourly Load - RC2016'!B244/'2015 Hourly Load - RC2016'!$C$7</f>
        <v>0.63803860257860856</v>
      </c>
      <c r="C244" s="20">
        <f>+'2015 Hourly Load - RC2016'!C244/'2015 Hourly Load - RC2016'!$C$7</f>
        <v>0.59495227352595892</v>
      </c>
      <c r="D244" s="20">
        <f>+'2015 Hourly Load - RC2016'!D244/'2015 Hourly Load - RC2016'!$C$7</f>
        <v>0.56382183682823295</v>
      </c>
      <c r="E244" s="20">
        <f>+'2015 Hourly Load - RC2016'!E244/'2015 Hourly Load - RC2016'!$C$7</f>
        <v>0.54410589358633987</v>
      </c>
      <c r="F244" s="20">
        <f>+'2015 Hourly Load - RC2016'!F244/'2015 Hourly Load - RC2016'!$C$7</f>
        <v>0.53607514324982508</v>
      </c>
      <c r="G244" s="20">
        <f>+'2015 Hourly Load - RC2016'!G244/'2015 Hourly Load - RC2016'!$C$7</f>
        <v>0.554437589243991</v>
      </c>
      <c r="H244" s="20">
        <f>+'2015 Hourly Load - RC2016'!H244/'2015 Hourly Load - RC2016'!$C$7</f>
        <v>0.59928346471868599</v>
      </c>
      <c r="I244" s="20">
        <f>+'2015 Hourly Load - RC2016'!I244/'2015 Hourly Load - RC2016'!$C$7</f>
        <v>0.61845800906148818</v>
      </c>
      <c r="J244" s="20">
        <f>+'2015 Hourly Load - RC2016'!J244/'2015 Hourly Load - RC2016'!$C$7</f>
        <v>0.66713879340474369</v>
      </c>
      <c r="K244" s="20">
        <f>+'2015 Hourly Load - RC2016'!K244/'2015 Hourly Load - RC2016'!$C$7</f>
        <v>0.74478441884936142</v>
      </c>
      <c r="L244" s="20">
        <f>+'2015 Hourly Load - RC2016'!L244/'2015 Hourly Load - RC2016'!$C$7</f>
        <v>0.81318114643451012</v>
      </c>
      <c r="M244" s="20">
        <f>+'2015 Hourly Load - RC2016'!M244/'2015 Hourly Load - RC2016'!$C$7</f>
        <v>0.87792343145079499</v>
      </c>
      <c r="N244" s="20">
        <f>+'2015 Hourly Load - RC2016'!N244/'2015 Hourly Load - RC2016'!$C$7</f>
        <v>0.92854422851579288</v>
      </c>
      <c r="O244" s="20">
        <f>+'2015 Hourly Load - RC2016'!O244/'2015 Hourly Load - RC2016'!$C$7</f>
        <v>0.96463748845518527</v>
      </c>
      <c r="P244" s="20">
        <f>+'2015 Hourly Load - RC2016'!P244/'2015 Hourly Load - RC2016'!$C$7</f>
        <v>0.97799199463276043</v>
      </c>
      <c r="Q244" s="20">
        <f>+'2015 Hourly Load - RC2016'!Q244/'2015 Hourly Load - RC2016'!$C$7</f>
        <v>1.0065507865598045</v>
      </c>
      <c r="R244" s="20">
        <f>+'2015 Hourly Load - RC2016'!R244/'2015 Hourly Load - RC2016'!$C$7</f>
        <v>1.0139047882724557</v>
      </c>
      <c r="S244" s="20">
        <f>+'2015 Hourly Load - RC2016'!S244/'2015 Hourly Load - RC2016'!$C$7</f>
        <v>0.99364744613147182</v>
      </c>
      <c r="T244" s="20">
        <f>+'2015 Hourly Load - RC2016'!T244/'2015 Hourly Load - RC2016'!$C$7</f>
        <v>0.96071234643677639</v>
      </c>
      <c r="U244" s="20">
        <f>+'2015 Hourly Load - RC2016'!U244/'2015 Hourly Load - RC2016'!$C$7</f>
        <v>0.91112923059503614</v>
      </c>
      <c r="V244" s="20">
        <f>+'2015 Hourly Load - RC2016'!V244/'2015 Hourly Load - RC2016'!$C$7</f>
        <v>0.88419463536526444</v>
      </c>
      <c r="W244" s="20">
        <f>+'2015 Hourly Load - RC2016'!W244/'2015 Hourly Load - RC2016'!$C$7</f>
        <v>0.83176917530329708</v>
      </c>
      <c r="X244" s="20">
        <f>+'2015 Hourly Load - RC2016'!X244/'2015 Hourly Load - RC2016'!$C$7</f>
        <v>0.7708617991555724</v>
      </c>
      <c r="Y244" s="20">
        <f>+'2015 Hourly Load - RC2016'!Y244/'2015 Hourly Load - RC2016'!$C$7</f>
        <v>0.70945814068368118</v>
      </c>
      <c r="AA244" s="21">
        <f t="shared" si="3"/>
        <v>1.0139047882724557</v>
      </c>
    </row>
    <row r="245" spans="1:27" x14ac:dyDescent="0.2">
      <c r="A245" s="17">
        <f>IF('2015 Hourly Load - RC2016'!A245="","",+'2015 Hourly Load - RC2016'!A245)</f>
        <v>42239</v>
      </c>
      <c r="B245" s="20">
        <f>+'2015 Hourly Load - RC2016'!B245/'2015 Hourly Load - RC2016'!$C$7</f>
        <v>0.64778378276224458</v>
      </c>
      <c r="C245" s="20">
        <f>+'2015 Hourly Load - RC2016'!C245/'2015 Hourly Load - RC2016'!$C$7</f>
        <v>0.60415605481050394</v>
      </c>
      <c r="D245" s="20">
        <f>+'2015 Hourly Load - RC2016'!D245/'2015 Hourly Load - RC2016'!$C$7</f>
        <v>0.5688297766448237</v>
      </c>
      <c r="E245" s="20">
        <f>+'2015 Hourly Load - RC2016'!E245/'2015 Hourly Load - RC2016'!$C$7</f>
        <v>0.54446682618573383</v>
      </c>
      <c r="F245" s="20">
        <f>+'2015 Hourly Load - RC2016'!F245/'2015 Hourly Load - RC2016'!$C$7</f>
        <v>0.52935277358611332</v>
      </c>
      <c r="G245" s="20">
        <f>+'2015 Hourly Load - RC2016'!G245/'2015 Hourly Load - RC2016'!$C$7</f>
        <v>0.52799927633838606</v>
      </c>
      <c r="H245" s="20">
        <f>+'2015 Hourly Load - RC2016'!H245/'2015 Hourly Load - RC2016'!$C$7</f>
        <v>0.53499234545164343</v>
      </c>
      <c r="I245" s="20">
        <f>+'2015 Hourly Load - RC2016'!I245/'2015 Hourly Load - RC2016'!$C$7</f>
        <v>0.54997104832649113</v>
      </c>
      <c r="J245" s="20">
        <f>+'2015 Hourly Load - RC2016'!J245/'2015 Hourly Load - RC2016'!$C$7</f>
        <v>0.61940545713489725</v>
      </c>
      <c r="K245" s="20">
        <f>+'2015 Hourly Load - RC2016'!K245/'2015 Hourly Load - RC2016'!$C$7</f>
        <v>0.71532329542383244</v>
      </c>
      <c r="L245" s="20">
        <f>+'2015 Hourly Load - RC2016'!L245/'2015 Hourly Load - RC2016'!$C$7</f>
        <v>0.79531498276451074</v>
      </c>
      <c r="M245" s="20">
        <f>+'2015 Hourly Load - RC2016'!M245/'2015 Hourly Load - RC2016'!$C$7</f>
        <v>0.86524567389708351</v>
      </c>
      <c r="N245" s="20">
        <f>+'2015 Hourly Load - RC2016'!N245/'2015 Hourly Load - RC2016'!$C$7</f>
        <v>0.91771625053397521</v>
      </c>
      <c r="O245" s="20">
        <f>+'2015 Hourly Load - RC2016'!O245/'2015 Hourly Load - RC2016'!$C$7</f>
        <v>0.95281694582503429</v>
      </c>
      <c r="P245" s="20">
        <f>+'2015 Hourly Load - RC2016'!P245/'2015 Hourly Load - RC2016'!$C$7</f>
        <v>0.96851751389867002</v>
      </c>
      <c r="Q245" s="20">
        <f>+'2015 Hourly Load - RC2016'!Q245/'2015 Hourly Load - RC2016'!$C$7</f>
        <v>0.98119527145238139</v>
      </c>
      <c r="R245" s="20">
        <f>+'2015 Hourly Load - RC2016'!R245/'2015 Hourly Load - RC2016'!$C$7</f>
        <v>0.98841392344026002</v>
      </c>
      <c r="S245" s="20">
        <f>+'2015 Hourly Load - RC2016'!S245/'2015 Hourly Load - RC2016'!$C$7</f>
        <v>0.97830781065723005</v>
      </c>
      <c r="T245" s="20">
        <f>+'2015 Hourly Load - RC2016'!T245/'2015 Hourly Load - RC2016'!$C$7</f>
        <v>0.94618480931117077</v>
      </c>
      <c r="U245" s="20">
        <f>+'2015 Hourly Load - RC2016'!U245/'2015 Hourly Load - RC2016'!$C$7</f>
        <v>0.89872217249086983</v>
      </c>
      <c r="V245" s="20">
        <f>+'2015 Hourly Load - RC2016'!V245/'2015 Hourly Load - RC2016'!$C$7</f>
        <v>0.87598341872905261</v>
      </c>
      <c r="W245" s="20">
        <f>+'2015 Hourly Load - RC2016'!W245/'2015 Hourly Load - RC2016'!$C$7</f>
        <v>0.83379942117488781</v>
      </c>
      <c r="X245" s="20">
        <f>+'2015 Hourly Load - RC2016'!X245/'2015 Hourly Load - RC2016'!$C$7</f>
        <v>0.78173489371231442</v>
      </c>
      <c r="Y245" s="20">
        <f>+'2015 Hourly Load - RC2016'!Y245/'2015 Hourly Load - RC2016'!$C$7</f>
        <v>0.71978983634133231</v>
      </c>
      <c r="AA245" s="21">
        <f t="shared" si="3"/>
        <v>0.98841392344026002</v>
      </c>
    </row>
    <row r="246" spans="1:27" x14ac:dyDescent="0.2">
      <c r="A246" s="17">
        <f>IF('2015 Hourly Load - RC2016'!A246="","",+'2015 Hourly Load - RC2016'!A246)</f>
        <v>42240</v>
      </c>
      <c r="B246" s="20">
        <f>+'2015 Hourly Load - RC2016'!B246/'2015 Hourly Load - RC2016'!$C$7</f>
        <v>0.6569875640467896</v>
      </c>
      <c r="C246" s="20">
        <f>+'2015 Hourly Load - RC2016'!C246/'2015 Hourly Load - RC2016'!$C$7</f>
        <v>0.61015655927542789</v>
      </c>
      <c r="D246" s="20">
        <f>+'2015 Hourly Load - RC2016'!D246/'2015 Hourly Load - RC2016'!$C$7</f>
        <v>0.57356701701186896</v>
      </c>
      <c r="E246" s="20">
        <f>+'2015 Hourly Load - RC2016'!E246/'2015 Hourly Load - RC2016'!$C$7</f>
        <v>0.54821150190444579</v>
      </c>
      <c r="F246" s="20">
        <f>+'2015 Hourly Load - RC2016'!F246/'2015 Hourly Load - RC2016'!$C$7</f>
        <v>0.53273651670543132</v>
      </c>
      <c r="G246" s="20">
        <f>+'2015 Hourly Load - RC2016'!G246/'2015 Hourly Load - RC2016'!$C$7</f>
        <v>0.5267811288154316</v>
      </c>
      <c r="H246" s="20">
        <f>+'2015 Hourly Load - RC2016'!H246/'2015 Hourly Load - RC2016'!$C$7</f>
        <v>0.52750299401421941</v>
      </c>
      <c r="I246" s="20">
        <f>+'2015 Hourly Load - RC2016'!I246/'2015 Hourly Load - RC2016'!$C$7</f>
        <v>0.53697747474830992</v>
      </c>
      <c r="J246" s="20">
        <f>+'2015 Hourly Load - RC2016'!J246/'2015 Hourly Load - RC2016'!$C$7</f>
        <v>0.61132959022345823</v>
      </c>
      <c r="K246" s="20">
        <f>+'2015 Hourly Load - RC2016'!K246/'2015 Hourly Load - RC2016'!$C$7</f>
        <v>0.70593904783959049</v>
      </c>
      <c r="L246" s="20">
        <f>+'2015 Hourly Load - RC2016'!L246/'2015 Hourly Load - RC2016'!$C$7</f>
        <v>0.78200559316185991</v>
      </c>
      <c r="M246" s="20">
        <f>+'2015 Hourly Load - RC2016'!M246/'2015 Hourly Load - RC2016'!$C$7</f>
        <v>0.85901958655753829</v>
      </c>
      <c r="N246" s="20">
        <f>+'2015 Hourly Load - RC2016'!N246/'2015 Hourly Load - RC2016'!$C$7</f>
        <v>0.91879904833215686</v>
      </c>
      <c r="O246" s="20">
        <f>+'2015 Hourly Load - RC2016'!O246/'2015 Hourly Load - RC2016'!$C$7</f>
        <v>0.96102816246124589</v>
      </c>
      <c r="P246" s="20">
        <f>+'2015 Hourly Load - RC2016'!P246/'2015 Hourly Load - RC2016'!$C$7</f>
        <v>0.98633856099374495</v>
      </c>
      <c r="Q246" s="20">
        <f>+'2015 Hourly Load - RC2016'!Q246/'2015 Hourly Load - RC2016'!$C$7</f>
        <v>0.99951260087162308</v>
      </c>
      <c r="R246" s="20">
        <f>+'2015 Hourly Load - RC2016'!R246/'2015 Hourly Load - RC2016'!$C$7</f>
        <v>1.0008660981193502</v>
      </c>
      <c r="S246" s="20">
        <f>+'2015 Hourly Load - RC2016'!S246/'2015 Hourly Load - RC2016'!$C$7</f>
        <v>0.9934669798317749</v>
      </c>
      <c r="T246" s="20">
        <f>+'2015 Hourly Load - RC2016'!T246/'2015 Hourly Load - RC2016'!$C$7</f>
        <v>0.96369004038177619</v>
      </c>
      <c r="U246" s="20">
        <f>+'2015 Hourly Load - RC2016'!U246/'2015 Hourly Load - RC2016'!$C$7</f>
        <v>0.92285954007533855</v>
      </c>
      <c r="V246" s="20">
        <f>+'2015 Hourly Load - RC2016'!V246/'2015 Hourly Load - RC2016'!$C$7</f>
        <v>0.90503849298026351</v>
      </c>
      <c r="W246" s="20">
        <f>+'2015 Hourly Load - RC2016'!W246/'2015 Hourly Load - RC2016'!$C$7</f>
        <v>0.85085348649625081</v>
      </c>
      <c r="X246" s="20">
        <f>+'2015 Hourly Load - RC2016'!X246/'2015 Hourly Load - RC2016'!$C$7</f>
        <v>0.78101302851352661</v>
      </c>
      <c r="Y246" s="20">
        <f>+'2015 Hourly Load - RC2016'!Y246/'2015 Hourly Load - RC2016'!$C$7</f>
        <v>0.71184931915466587</v>
      </c>
      <c r="AA246" s="21">
        <f t="shared" si="3"/>
        <v>1.0008660981193502</v>
      </c>
    </row>
    <row r="247" spans="1:27" x14ac:dyDescent="0.2">
      <c r="A247" s="17">
        <f>IF('2015 Hourly Load - RC2016'!A247="","",+'2015 Hourly Load - RC2016'!A247)</f>
        <v>42241</v>
      </c>
      <c r="B247" s="20">
        <f>+'2015 Hourly Load - RC2016'!B247/'2015 Hourly Load - RC2016'!$C$7</f>
        <v>0.65716803034648641</v>
      </c>
      <c r="C247" s="20">
        <f>+'2015 Hourly Load - RC2016'!C247/'2015 Hourly Load - RC2016'!$C$7</f>
        <v>0.61024679242527646</v>
      </c>
      <c r="D247" s="20">
        <f>+'2015 Hourly Load - RC2016'!D247/'2015 Hourly Load - RC2016'!$C$7</f>
        <v>0.58299638117103525</v>
      </c>
      <c r="E247" s="20">
        <f>+'2015 Hourly Load - RC2016'!E247/'2015 Hourly Load - RC2016'!$C$7</f>
        <v>0.56666418104846017</v>
      </c>
      <c r="F247" s="20">
        <f>+'2015 Hourly Load - RC2016'!F247/'2015 Hourly Load - RC2016'!$C$7</f>
        <v>0.5657167329750511</v>
      </c>
      <c r="G247" s="20">
        <f>+'2015 Hourly Load - RC2016'!G247/'2015 Hourly Load - RC2016'!$C$7</f>
        <v>0.59066619890815608</v>
      </c>
      <c r="H247" s="20">
        <f>+'2015 Hourly Load - RC2016'!H247/'2015 Hourly Load - RC2016'!$C$7</f>
        <v>0.63691068820550256</v>
      </c>
      <c r="I247" s="20">
        <f>+'2015 Hourly Load - RC2016'!I247/'2015 Hourly Load - RC2016'!$C$7</f>
        <v>0.65500243475012299</v>
      </c>
      <c r="J247" s="20">
        <f>+'2015 Hourly Load - RC2016'!J247/'2015 Hourly Load - RC2016'!$C$7</f>
        <v>0.68861428306868211</v>
      </c>
      <c r="K247" s="20">
        <f>+'2015 Hourly Load - RC2016'!K247/'2015 Hourly Load - RC2016'!$C$7</f>
        <v>0.75565751340610332</v>
      </c>
      <c r="L247" s="20">
        <f>+'2015 Hourly Load - RC2016'!L247/'2015 Hourly Load - RC2016'!$C$7</f>
        <v>0.82017421554776737</v>
      </c>
      <c r="M247" s="20">
        <f>+'2015 Hourly Load - RC2016'!M247/'2015 Hourly Load - RC2016'!$C$7</f>
        <v>0.87521643695534068</v>
      </c>
      <c r="N247" s="20">
        <f>+'2015 Hourly Load - RC2016'!N247/'2015 Hourly Load - RC2016'!$C$7</f>
        <v>0.90932456759806646</v>
      </c>
      <c r="O247" s="20">
        <f>+'2015 Hourly Load - RC2016'!O247/'2015 Hourly Load - RC2016'!$C$7</f>
        <v>0.92263395720071739</v>
      </c>
      <c r="P247" s="20">
        <f>+'2015 Hourly Load - RC2016'!P247/'2015 Hourly Load - RC2016'!$C$7</f>
        <v>0.92556653457079308</v>
      </c>
      <c r="Q247" s="20">
        <f>+'2015 Hourly Load - RC2016'!Q247/'2015 Hourly Load - RC2016'!$C$7</f>
        <v>0.92475443622215669</v>
      </c>
      <c r="R247" s="20">
        <f>+'2015 Hourly Load - RC2016'!R247/'2015 Hourly Load - RC2016'!$C$7</f>
        <v>0.92741631414268677</v>
      </c>
      <c r="S247" s="20">
        <f>+'2015 Hourly Load - RC2016'!S247/'2015 Hourly Load - RC2016'!$C$7</f>
        <v>0.91699438533518718</v>
      </c>
      <c r="T247" s="20">
        <f>+'2015 Hourly Load - RC2016'!T247/'2015 Hourly Load - RC2016'!$C$7</f>
        <v>0.88590906521238566</v>
      </c>
      <c r="U247" s="20">
        <f>+'2015 Hourly Load - RC2016'!U247/'2015 Hourly Load - RC2016'!$C$7</f>
        <v>0.85703445726087168</v>
      </c>
      <c r="V247" s="20">
        <f>+'2015 Hourly Load - RC2016'!V247/'2015 Hourly Load - RC2016'!$C$7</f>
        <v>0.84968045554822047</v>
      </c>
      <c r="W247" s="20">
        <f>+'2015 Hourly Load - RC2016'!W247/'2015 Hourly Load - RC2016'!$C$7</f>
        <v>0.7993303579327683</v>
      </c>
      <c r="X247" s="20">
        <f>+'2015 Hourly Load - RC2016'!X247/'2015 Hourly Load - RC2016'!$C$7</f>
        <v>0.73715971768716482</v>
      </c>
      <c r="Y247" s="20">
        <f>+'2015 Hourly Load - RC2016'!Y247/'2015 Hourly Load - RC2016'!$C$7</f>
        <v>0.66637181163103154</v>
      </c>
      <c r="AA247" s="21">
        <f t="shared" si="3"/>
        <v>0.92741631414268677</v>
      </c>
    </row>
    <row r="248" spans="1:27" x14ac:dyDescent="0.2">
      <c r="A248" s="17">
        <f>IF('2015 Hourly Load - RC2016'!A248="","",+'2015 Hourly Load - RC2016'!A248)</f>
        <v>42242</v>
      </c>
      <c r="B248" s="20">
        <f>+'2015 Hourly Load - RC2016'!B248/'2015 Hourly Load - RC2016'!$C$7</f>
        <v>0.61516449909201865</v>
      </c>
      <c r="C248" s="20">
        <f>+'2015 Hourly Load - RC2016'!C248/'2015 Hourly Load - RC2016'!$C$7</f>
        <v>0.57830425737891422</v>
      </c>
      <c r="D248" s="20">
        <f>+'2015 Hourly Load - RC2016'!D248/'2015 Hourly Load - RC2016'!$C$7</f>
        <v>0.55236222679747593</v>
      </c>
      <c r="E248" s="20">
        <f>+'2015 Hourly Load - RC2016'!E248/'2015 Hourly Load - RC2016'!$C$7</f>
        <v>0.53693235817338569</v>
      </c>
      <c r="F248" s="20">
        <f>+'2015 Hourly Load - RC2016'!F248/'2015 Hourly Load - RC2016'!$C$7</f>
        <v>0.53413513052808281</v>
      </c>
      <c r="G248" s="20">
        <f>+'2015 Hourly Load - RC2016'!G248/'2015 Hourly Load - RC2016'!$C$7</f>
        <v>0.55755063291376361</v>
      </c>
      <c r="H248" s="20">
        <f>+'2015 Hourly Load - RC2016'!H248/'2015 Hourly Load - RC2016'!$C$7</f>
        <v>0.60474257028451917</v>
      </c>
      <c r="I248" s="20">
        <f>+'2015 Hourly Load - RC2016'!I248/'2015 Hourly Load - RC2016'!$C$7</f>
        <v>0.62188686875573052</v>
      </c>
      <c r="J248" s="20">
        <f>+'2015 Hourly Load - RC2016'!J248/'2015 Hourly Load - RC2016'!$C$7</f>
        <v>0.65924339279300159</v>
      </c>
      <c r="K248" s="20">
        <f>+'2015 Hourly Load - RC2016'!K248/'2015 Hourly Load - RC2016'!$C$7</f>
        <v>0.7280912861273926</v>
      </c>
      <c r="L248" s="20">
        <f>+'2015 Hourly Load - RC2016'!L248/'2015 Hourly Load - RC2016'!$C$7</f>
        <v>0.78800609762678386</v>
      </c>
      <c r="M248" s="20">
        <f>+'2015 Hourly Load - RC2016'!M248/'2015 Hourly Load - RC2016'!$C$7</f>
        <v>0.84214598753587233</v>
      </c>
      <c r="N248" s="20">
        <f>+'2015 Hourly Load - RC2016'!N248/'2015 Hourly Load - RC2016'!$C$7</f>
        <v>0.87986344417253737</v>
      </c>
      <c r="O248" s="20">
        <f>+'2015 Hourly Load - RC2016'!O248/'2015 Hourly Load - RC2016'!$C$7</f>
        <v>0.91315947646662687</v>
      </c>
      <c r="P248" s="20">
        <f>+'2015 Hourly Load - RC2016'!P248/'2015 Hourly Load - RC2016'!$C$7</f>
        <v>0.93544706447920167</v>
      </c>
      <c r="Q248" s="20">
        <f>+'2015 Hourly Load - RC2016'!Q248/'2015 Hourly Load - RC2016'!$C$7</f>
        <v>0.95326811157427671</v>
      </c>
      <c r="R248" s="20">
        <f>+'2015 Hourly Load - RC2016'!R248/'2015 Hourly Load - RC2016'!$C$7</f>
        <v>0.96238165970897316</v>
      </c>
      <c r="S248" s="20">
        <f>+'2015 Hourly Load - RC2016'!S248/'2015 Hourly Load - RC2016'!$C$7</f>
        <v>0.95457649224707952</v>
      </c>
      <c r="T248" s="20">
        <f>+'2015 Hourly Load - RC2016'!T248/'2015 Hourly Load - RC2016'!$C$7</f>
        <v>0.92782236331700496</v>
      </c>
      <c r="U248" s="20">
        <f>+'2015 Hourly Load - RC2016'!U248/'2015 Hourly Load - RC2016'!$C$7</f>
        <v>0.88708209616041589</v>
      </c>
      <c r="V248" s="20">
        <f>+'2015 Hourly Load - RC2016'!V248/'2015 Hourly Load - RC2016'!$C$7</f>
        <v>0.87219362643541654</v>
      </c>
      <c r="W248" s="20">
        <f>+'2015 Hourly Load - RC2016'!W248/'2015 Hourly Load - RC2016'!$C$7</f>
        <v>0.82166306252026722</v>
      </c>
      <c r="X248" s="20">
        <f>+'2015 Hourly Load - RC2016'!X248/'2015 Hourly Load - RC2016'!$C$7</f>
        <v>0.74455883597474026</v>
      </c>
      <c r="Y248" s="20">
        <f>+'2015 Hourly Load - RC2016'!Y248/'2015 Hourly Load - RC2016'!$C$7</f>
        <v>0.6757560592152736</v>
      </c>
      <c r="AA248" s="21">
        <f t="shared" si="3"/>
        <v>0.96238165970897316</v>
      </c>
    </row>
    <row r="249" spans="1:27" x14ac:dyDescent="0.2">
      <c r="A249" s="17">
        <f>IF('2015 Hourly Load - RC2016'!A249="","",+'2015 Hourly Load - RC2016'!A249)</f>
        <v>42243</v>
      </c>
      <c r="B249" s="20">
        <f>+'2015 Hourly Load - RC2016'!B249/'2015 Hourly Load - RC2016'!$C$7</f>
        <v>0.60907376147724612</v>
      </c>
      <c r="C249" s="20">
        <f>+'2015 Hourly Load - RC2016'!C249/'2015 Hourly Load - RC2016'!$C$7</f>
        <v>0.5644534688771724</v>
      </c>
      <c r="D249" s="20">
        <f>+'2015 Hourly Load - RC2016'!D249/'2015 Hourly Load - RC2016'!$C$7</f>
        <v>0.53192441835679494</v>
      </c>
      <c r="E249" s="20">
        <f>+'2015 Hourly Load - RC2016'!E249/'2015 Hourly Load - RC2016'!$C$7</f>
        <v>0.5122535916898262</v>
      </c>
      <c r="F249" s="20">
        <f>+'2015 Hourly Load - RC2016'!F249/'2015 Hourly Load - RC2016'!$C$7</f>
        <v>0.50494470655209922</v>
      </c>
      <c r="G249" s="20">
        <f>+'2015 Hourly Load - RC2016'!G249/'2015 Hourly Load - RC2016'!$C$7</f>
        <v>0.52533739841785587</v>
      </c>
      <c r="H249" s="20">
        <f>+'2015 Hourly Load - RC2016'!H249/'2015 Hourly Load - RC2016'!$C$7</f>
        <v>0.57153677114027812</v>
      </c>
      <c r="I249" s="20">
        <f>+'2015 Hourly Load - RC2016'!I249/'2015 Hourly Load - RC2016'!$C$7</f>
        <v>0.58723733921391386</v>
      </c>
      <c r="J249" s="20">
        <f>+'2015 Hourly Load - RC2016'!J249/'2015 Hourly Load - RC2016'!$C$7</f>
        <v>0.63054925114118465</v>
      </c>
      <c r="K249" s="20">
        <f>+'2015 Hourly Load - RC2016'!K249/'2015 Hourly Load - RC2016'!$C$7</f>
        <v>0.70593904783959049</v>
      </c>
      <c r="L249" s="20">
        <f>+'2015 Hourly Load - RC2016'!L249/'2015 Hourly Load - RC2016'!$C$7</f>
        <v>0.77081668258064817</v>
      </c>
      <c r="M249" s="20">
        <f>+'2015 Hourly Load - RC2016'!M249/'2015 Hourly Load - RC2016'!$C$7</f>
        <v>0.8323556907773122</v>
      </c>
      <c r="N249" s="20">
        <f>+'2015 Hourly Load - RC2016'!N249/'2015 Hourly Load - RC2016'!$C$7</f>
        <v>0.8811718248453404</v>
      </c>
      <c r="O249" s="20">
        <f>+'2015 Hourly Load - RC2016'!O249/'2015 Hourly Load - RC2016'!$C$7</f>
        <v>0.92051347817927798</v>
      </c>
      <c r="P249" s="20">
        <f>+'2015 Hourly Load - RC2016'!P249/'2015 Hourly Load - RC2016'!$C$7</f>
        <v>0.95060623365374641</v>
      </c>
      <c r="Q249" s="20">
        <f>+'2015 Hourly Load - RC2016'!Q249/'2015 Hourly Load - RC2016'!$C$7</f>
        <v>0.97199149016783648</v>
      </c>
      <c r="R249" s="20">
        <f>+'2015 Hourly Load - RC2016'!R249/'2015 Hourly Load - RC2016'!$C$7</f>
        <v>0.98453389799677526</v>
      </c>
      <c r="S249" s="20">
        <f>+'2015 Hourly Load - RC2016'!S249/'2015 Hourly Load - RC2016'!$C$7</f>
        <v>0.97672873053488163</v>
      </c>
      <c r="T249" s="20">
        <f>+'2015 Hourly Load - RC2016'!T249/'2015 Hourly Load - RC2016'!$C$7</f>
        <v>0.95047088392897372</v>
      </c>
      <c r="U249" s="20">
        <f>+'2015 Hourly Load - RC2016'!U249/'2015 Hourly Load - RC2016'!$C$7</f>
        <v>0.90688827255215743</v>
      </c>
      <c r="V249" s="20">
        <f>+'2015 Hourly Load - RC2016'!V249/'2015 Hourly Load - RC2016'!$C$7</f>
        <v>0.89263143487609742</v>
      </c>
      <c r="W249" s="20">
        <f>+'2015 Hourly Load - RC2016'!W249/'2015 Hourly Load - RC2016'!$C$7</f>
        <v>0.84169482178662991</v>
      </c>
      <c r="X249" s="20">
        <f>+'2015 Hourly Load - RC2016'!X249/'2015 Hourly Load - RC2016'!$C$7</f>
        <v>0.76779387206072414</v>
      </c>
      <c r="Y249" s="20">
        <f>+'2015 Hourly Load - RC2016'!Y249/'2015 Hourly Load - RC2016'!$C$7</f>
        <v>0.70057017542360578</v>
      </c>
      <c r="AA249" s="21">
        <f t="shared" si="3"/>
        <v>0.98453389799677526</v>
      </c>
    </row>
    <row r="250" spans="1:27" x14ac:dyDescent="0.2">
      <c r="A250" s="17">
        <f>IF('2015 Hourly Load - RC2016'!A250="","",+'2015 Hourly Load - RC2016'!A250)</f>
        <v>42244</v>
      </c>
      <c r="B250" s="20">
        <f>+'2015 Hourly Load - RC2016'!B250/'2015 Hourly Load - RC2016'!$C$7</f>
        <v>0.63826418545322972</v>
      </c>
      <c r="C250" s="20">
        <f>+'2015 Hourly Load - RC2016'!C250/'2015 Hourly Load - RC2016'!$C$7</f>
        <v>0.59504250667580738</v>
      </c>
      <c r="D250" s="20">
        <f>+'2015 Hourly Load - RC2016'!D250/'2015 Hourly Load - RC2016'!$C$7</f>
        <v>0.56282927217989964</v>
      </c>
      <c r="E250" s="20">
        <f>+'2015 Hourly Load - RC2016'!E250/'2015 Hourly Load - RC2016'!$C$7</f>
        <v>0.54126354936611276</v>
      </c>
      <c r="F250" s="20">
        <f>+'2015 Hourly Load - RC2016'!F250/'2015 Hourly Load - RC2016'!$C$7</f>
        <v>0.53233046753111313</v>
      </c>
      <c r="G250" s="20">
        <f>+'2015 Hourly Load - RC2016'!G250/'2015 Hourly Load - RC2016'!$C$7</f>
        <v>0.55276827597179401</v>
      </c>
      <c r="H250" s="20">
        <f>+'2015 Hourly Load - RC2016'!H250/'2015 Hourly Load - RC2016'!$C$7</f>
        <v>0.60081742826611018</v>
      </c>
      <c r="I250" s="20">
        <f>+'2015 Hourly Load - RC2016'!I250/'2015 Hourly Load - RC2016'!$C$7</f>
        <v>0.61836777591163972</v>
      </c>
      <c r="J250" s="20">
        <f>+'2015 Hourly Load - RC2016'!J250/'2015 Hourly Load - RC2016'!$C$7</f>
        <v>0.66019084086641067</v>
      </c>
      <c r="K250" s="20">
        <f>+'2015 Hourly Load - RC2016'!K250/'2015 Hourly Load - RC2016'!$C$7</f>
        <v>0.72037635181534743</v>
      </c>
      <c r="L250" s="20">
        <f>+'2015 Hourly Load - RC2016'!L250/'2015 Hourly Load - RC2016'!$C$7</f>
        <v>0.76729758973655748</v>
      </c>
      <c r="M250" s="20">
        <f>+'2015 Hourly Load - RC2016'!M250/'2015 Hourly Load - RC2016'!$C$7</f>
        <v>0.80704529224481325</v>
      </c>
      <c r="N250" s="20">
        <f>+'2015 Hourly Load - RC2016'!N250/'2015 Hourly Load - RC2016'!$C$7</f>
        <v>0.85225210031890231</v>
      </c>
      <c r="O250" s="20">
        <f>+'2015 Hourly Load - RC2016'!O250/'2015 Hourly Load - RC2016'!$C$7</f>
        <v>0.89772960784253653</v>
      </c>
      <c r="P250" s="20">
        <f>+'2015 Hourly Load - RC2016'!P250/'2015 Hourly Load - RC2016'!$C$7</f>
        <v>0.93856010814897428</v>
      </c>
      <c r="Q250" s="20">
        <f>+'2015 Hourly Load - RC2016'!Q250/'2015 Hourly Load - RC2016'!$C$7</f>
        <v>0.96391562325639735</v>
      </c>
      <c r="R250" s="20">
        <f>+'2015 Hourly Load - RC2016'!R250/'2015 Hourly Load - RC2016'!$C$7</f>
        <v>0.9749691841128364</v>
      </c>
      <c r="S250" s="20">
        <f>+'2015 Hourly Load - RC2016'!S250/'2015 Hourly Load - RC2016'!$C$7</f>
        <v>0.95606533921957948</v>
      </c>
      <c r="T250" s="20">
        <f>+'2015 Hourly Load - RC2016'!T250/'2015 Hourly Load - RC2016'!$C$7</f>
        <v>0.91721996820980856</v>
      </c>
      <c r="U250" s="20">
        <f>+'2015 Hourly Load - RC2016'!U250/'2015 Hourly Load - RC2016'!$C$7</f>
        <v>0.88536766631329467</v>
      </c>
      <c r="V250" s="20">
        <f>+'2015 Hourly Load - RC2016'!V250/'2015 Hourly Load - RC2016'!$C$7</f>
        <v>0.86583218937109863</v>
      </c>
      <c r="W250" s="20">
        <f>+'2015 Hourly Load - RC2016'!W250/'2015 Hourly Load - RC2016'!$C$7</f>
        <v>0.81164718288708571</v>
      </c>
      <c r="X250" s="20">
        <f>+'2015 Hourly Load - RC2016'!X250/'2015 Hourly Load - RC2016'!$C$7</f>
        <v>0.74546116747322511</v>
      </c>
      <c r="Y250" s="20">
        <f>+'2015 Hourly Load - RC2016'!Y250/'2015 Hourly Load - RC2016'!$C$7</f>
        <v>0.68062864930709155</v>
      </c>
      <c r="AA250" s="21">
        <f t="shared" si="3"/>
        <v>0.9749691841128364</v>
      </c>
    </row>
    <row r="251" spans="1:27" x14ac:dyDescent="0.2">
      <c r="A251" s="17">
        <f>IF('2015 Hourly Load - RC2016'!A251="","",+'2015 Hourly Load - RC2016'!A251)</f>
        <v>42245</v>
      </c>
      <c r="B251" s="20">
        <f>+'2015 Hourly Load - RC2016'!B251/'2015 Hourly Load - RC2016'!$C$7</f>
        <v>0.61723986153853372</v>
      </c>
      <c r="C251" s="20">
        <f>+'2015 Hourly Load - RC2016'!C251/'2015 Hourly Load - RC2016'!$C$7</f>
        <v>0.57654471095686888</v>
      </c>
      <c r="D251" s="20">
        <f>+'2015 Hourly Load - RC2016'!D251/'2015 Hourly Load - RC2016'!$C$7</f>
        <v>0.54875290080353667</v>
      </c>
      <c r="E251" s="20">
        <f>+'2015 Hourly Load - RC2016'!E251/'2015 Hourly Load - RC2016'!$C$7</f>
        <v>0.52953323988581025</v>
      </c>
      <c r="F251" s="20">
        <f>+'2015 Hourly Load - RC2016'!F251/'2015 Hourly Load - RC2016'!$C$7</f>
        <v>0.52438995034444691</v>
      </c>
      <c r="G251" s="20">
        <f>+'2015 Hourly Load - RC2016'!G251/'2015 Hourly Load - RC2016'!$C$7</f>
        <v>0.54532404110929433</v>
      </c>
      <c r="H251" s="20">
        <f>+'2015 Hourly Load - RC2016'!H251/'2015 Hourly Load - RC2016'!$C$7</f>
        <v>0.593643892853156</v>
      </c>
      <c r="I251" s="20">
        <f>+'2015 Hourly Load - RC2016'!I251/'2015 Hourly Load - RC2016'!$C$7</f>
        <v>0.61705939523883668</v>
      </c>
      <c r="J251" s="20">
        <f>+'2015 Hourly Load - RC2016'!J251/'2015 Hourly Load - RC2016'!$C$7</f>
        <v>0.66483784808360735</v>
      </c>
      <c r="K251" s="20">
        <f>+'2015 Hourly Load - RC2016'!K251/'2015 Hourly Load - RC2016'!$C$7</f>
        <v>0.74284440612761904</v>
      </c>
      <c r="L251" s="20">
        <f>+'2015 Hourly Load - RC2016'!L251/'2015 Hourly Load - RC2016'!$C$7</f>
        <v>0.81421882765776754</v>
      </c>
      <c r="M251" s="20">
        <f>+'2015 Hourly Load - RC2016'!M251/'2015 Hourly Load - RC2016'!$C$7</f>
        <v>0.86714057004390166</v>
      </c>
      <c r="N251" s="20">
        <f>+'2015 Hourly Load - RC2016'!N251/'2015 Hourly Load - RC2016'!$C$7</f>
        <v>0.90521895927996066</v>
      </c>
      <c r="O251" s="20">
        <f>+'2015 Hourly Load - RC2016'!O251/'2015 Hourly Load - RC2016'!$C$7</f>
        <v>0.94108663634473166</v>
      </c>
      <c r="P251" s="20">
        <f>+'2015 Hourly Load - RC2016'!P251/'2015 Hourly Load - RC2016'!$C$7</f>
        <v>0.96626168515245792</v>
      </c>
      <c r="Q251" s="20">
        <f>+'2015 Hourly Load - RC2016'!Q251/'2015 Hourly Load - RC2016'!$C$7</f>
        <v>0.98042828967866946</v>
      </c>
      <c r="R251" s="20">
        <f>+'2015 Hourly Load - RC2016'!R251/'2015 Hourly Load - RC2016'!$C$7</f>
        <v>0.97569104931162409</v>
      </c>
      <c r="S251" s="20">
        <f>+'2015 Hourly Load - RC2016'!S251/'2015 Hourly Load - RC2016'!$C$7</f>
        <v>0.94442526288912554</v>
      </c>
      <c r="T251" s="20">
        <f>+'2015 Hourly Load - RC2016'!T251/'2015 Hourly Load - RC2016'!$C$7</f>
        <v>0.90427151120655158</v>
      </c>
      <c r="U251" s="20">
        <f>+'2015 Hourly Load - RC2016'!U251/'2015 Hourly Load - RC2016'!$C$7</f>
        <v>0.86407264294905317</v>
      </c>
      <c r="V251" s="20">
        <f>+'2015 Hourly Load - RC2016'!V251/'2015 Hourly Load - RC2016'!$C$7</f>
        <v>0.84868789089988717</v>
      </c>
      <c r="W251" s="20">
        <f>+'2015 Hourly Load - RC2016'!W251/'2015 Hourly Load - RC2016'!$C$7</f>
        <v>0.80154107010405595</v>
      </c>
      <c r="X251" s="20">
        <f>+'2015 Hourly Load - RC2016'!X251/'2015 Hourly Load - RC2016'!$C$7</f>
        <v>0.74618303267201291</v>
      </c>
      <c r="Y251" s="20">
        <f>+'2015 Hourly Load - RC2016'!Y251/'2015 Hourly Load - RC2016'!$C$7</f>
        <v>0.69402827205959094</v>
      </c>
      <c r="AA251" s="21">
        <f t="shared" si="3"/>
        <v>0.98042828967866946</v>
      </c>
    </row>
    <row r="252" spans="1:27" x14ac:dyDescent="0.2">
      <c r="A252" s="17">
        <f>IF('2015 Hourly Load - RC2016'!A252="","",+'2015 Hourly Load - RC2016'!A252)</f>
        <v>42246</v>
      </c>
      <c r="B252" s="20">
        <f>+'2015 Hourly Load - RC2016'!B252/'2015 Hourly Load - RC2016'!$C$7</f>
        <v>0.64182839487224475</v>
      </c>
      <c r="C252" s="20">
        <f>+'2015 Hourly Load - RC2016'!C252/'2015 Hourly Load - RC2016'!$C$7</f>
        <v>0.60104301114073144</v>
      </c>
      <c r="D252" s="20">
        <f>+'2015 Hourly Load - RC2016'!D252/'2015 Hourly Load - RC2016'!$C$7</f>
        <v>0.57117583854088416</v>
      </c>
      <c r="E252" s="20">
        <f>+'2015 Hourly Load - RC2016'!E252/'2015 Hourly Load - RC2016'!$C$7</f>
        <v>0.54938453285247602</v>
      </c>
      <c r="F252" s="20">
        <f>+'2015 Hourly Load - RC2016'!F252/'2015 Hourly Load - RC2016'!$C$7</f>
        <v>0.53986493554346127</v>
      </c>
      <c r="G252" s="20">
        <f>+'2015 Hourly Load - RC2016'!G252/'2015 Hourly Load - RC2016'!$C$7</f>
        <v>0.54893336710323359</v>
      </c>
      <c r="H252" s="20">
        <f>+'2015 Hourly Load - RC2016'!H252/'2015 Hourly Load - RC2016'!$C$7</f>
        <v>0.5521817604977789</v>
      </c>
      <c r="I252" s="20">
        <f>+'2015 Hourly Load - RC2016'!I252/'2015 Hourly Load - RC2016'!$C$7</f>
        <v>0.56350602080376333</v>
      </c>
      <c r="J252" s="20">
        <f>+'2015 Hourly Load - RC2016'!J252/'2015 Hourly Load - RC2016'!$C$7</f>
        <v>0.62175151903095771</v>
      </c>
      <c r="K252" s="20">
        <f>+'2015 Hourly Load - RC2016'!K252/'2015 Hourly Load - RC2016'!$C$7</f>
        <v>0.71121768710572653</v>
      </c>
      <c r="L252" s="20">
        <f>+'2015 Hourly Load - RC2016'!L252/'2015 Hourly Load - RC2016'!$C$7</f>
        <v>0.78624655120473841</v>
      </c>
      <c r="M252" s="20">
        <f>+'2015 Hourly Load - RC2016'!M252/'2015 Hourly Load - RC2016'!$C$7</f>
        <v>0.8557711931629931</v>
      </c>
      <c r="N252" s="20">
        <f>+'2015 Hourly Load - RC2016'!N252/'2015 Hourly Load - RC2016'!$C$7</f>
        <v>0.90169986643586975</v>
      </c>
      <c r="O252" s="20">
        <f>+'2015 Hourly Load - RC2016'!O252/'2015 Hourly Load - RC2016'!$C$7</f>
        <v>0.9368907948767774</v>
      </c>
      <c r="P252" s="20">
        <f>+'2015 Hourly Load - RC2016'!P252/'2015 Hourly Load - RC2016'!$C$7</f>
        <v>0.96283282545821558</v>
      </c>
      <c r="Q252" s="20">
        <f>+'2015 Hourly Load - RC2016'!Q252/'2015 Hourly Load - RC2016'!$C$7</f>
        <v>0.97397661946450309</v>
      </c>
      <c r="R252" s="20">
        <f>+'2015 Hourly Load - RC2016'!R252/'2015 Hourly Load - RC2016'!$C$7</f>
        <v>0.97244265591707879</v>
      </c>
      <c r="S252" s="20">
        <f>+'2015 Hourly Load - RC2016'!S252/'2015 Hourly Load - RC2016'!$C$7</f>
        <v>0.94564341041207989</v>
      </c>
      <c r="T252" s="20">
        <f>+'2015 Hourly Load - RC2016'!T252/'2015 Hourly Load - RC2016'!$C$7</f>
        <v>0.89822589016670318</v>
      </c>
      <c r="U252" s="20">
        <f>+'2015 Hourly Load - RC2016'!U252/'2015 Hourly Load - RC2016'!$C$7</f>
        <v>0.85730515671041718</v>
      </c>
      <c r="V252" s="20">
        <f>+'2015 Hourly Load - RC2016'!V252/'2015 Hourly Load - RC2016'!$C$7</f>
        <v>0.84205575438602387</v>
      </c>
      <c r="W252" s="20">
        <f>+'2015 Hourly Load - RC2016'!W252/'2015 Hourly Load - RC2016'!$C$7</f>
        <v>0.79711964576148042</v>
      </c>
      <c r="X252" s="20">
        <f>+'2015 Hourly Load - RC2016'!X252/'2015 Hourly Load - RC2016'!$C$7</f>
        <v>0.74649884869648264</v>
      </c>
      <c r="Y252" s="20">
        <f>+'2015 Hourly Load - RC2016'!Y252/'2015 Hourly Load - RC2016'!$C$7</f>
        <v>0.69741201517890894</v>
      </c>
      <c r="AA252" s="21">
        <f t="shared" si="3"/>
        <v>0.97397661946450309</v>
      </c>
    </row>
    <row r="253" spans="1:27" x14ac:dyDescent="0.2">
      <c r="A253" s="17">
        <f>IF('2015 Hourly Load - RC2016'!A253="","",+'2015 Hourly Load - RC2016'!A253)</f>
        <v>42247</v>
      </c>
      <c r="B253" s="20">
        <f>+'2015 Hourly Load - RC2016'!B253/'2015 Hourly Load - RC2016'!$C$7</f>
        <v>0.64363305786921443</v>
      </c>
      <c r="C253" s="20">
        <f>+'2015 Hourly Load - RC2016'!C253/'2015 Hourly Load - RC2016'!$C$7</f>
        <v>0.59955416416823148</v>
      </c>
      <c r="D253" s="20">
        <f>+'2015 Hourly Load - RC2016'!D253/'2015 Hourly Load - RC2016'!$C$7</f>
        <v>0.56612278214936917</v>
      </c>
      <c r="E253" s="20">
        <f>+'2015 Hourly Load - RC2016'!E253/'2015 Hourly Load - RC2016'!$C$7</f>
        <v>0.54577520685853675</v>
      </c>
      <c r="F253" s="20">
        <f>+'2015 Hourly Load - RC2016'!F253/'2015 Hourly Load - RC2016'!$C$7</f>
        <v>0.53133790288277993</v>
      </c>
      <c r="G253" s="20">
        <f>+'2015 Hourly Load - RC2016'!G253/'2015 Hourly Load - RC2016'!$C$7</f>
        <v>0.52502158239338614</v>
      </c>
      <c r="H253" s="20">
        <f>+'2015 Hourly Load - RC2016'!H253/'2015 Hourly Load - RC2016'!$C$7</f>
        <v>0.52885649126194667</v>
      </c>
      <c r="I253" s="20">
        <f>+'2015 Hourly Load - RC2016'!I253/'2015 Hourly Load - RC2016'!$C$7</f>
        <v>0.53936865321929461</v>
      </c>
      <c r="J253" s="20">
        <f>+'2015 Hourly Load - RC2016'!J253/'2015 Hourly Load - RC2016'!$C$7</f>
        <v>0.60772026422951897</v>
      </c>
      <c r="K253" s="20">
        <f>+'2015 Hourly Load - RC2016'!K253/'2015 Hourly Load - RC2016'!$C$7</f>
        <v>0.704540434016939</v>
      </c>
      <c r="L253" s="20">
        <f>+'2015 Hourly Load - RC2016'!L253/'2015 Hourly Load - RC2016'!$C$7</f>
        <v>0.77582462239723893</v>
      </c>
      <c r="M253" s="20">
        <f>+'2015 Hourly Load - RC2016'!M253/'2015 Hourly Load - RC2016'!$C$7</f>
        <v>0.83822084551746345</v>
      </c>
      <c r="N253" s="20">
        <f>+'2015 Hourly Load - RC2016'!N253/'2015 Hourly Load - RC2016'!$C$7</f>
        <v>0.88911234203200673</v>
      </c>
      <c r="O253" s="20">
        <f>+'2015 Hourly Load - RC2016'!O253/'2015 Hourly Load - RC2016'!$C$7</f>
        <v>0.92349117212427789</v>
      </c>
      <c r="P253" s="20">
        <f>+'2015 Hourly Load - RC2016'!P253/'2015 Hourly Load - RC2016'!$C$7</f>
        <v>0.93874057444867109</v>
      </c>
      <c r="Q253" s="20">
        <f>+'2015 Hourly Load - RC2016'!Q253/'2015 Hourly Load - RC2016'!$C$7</f>
        <v>0.94365828111541339</v>
      </c>
      <c r="R253" s="20">
        <f>+'2015 Hourly Load - RC2016'!R253/'2015 Hourly Load - RC2016'!$C$7</f>
        <v>0.93337170203268649</v>
      </c>
      <c r="S253" s="20">
        <f>+'2015 Hourly Load - RC2016'!S253/'2015 Hourly Load - RC2016'!$C$7</f>
        <v>0.9132045930415511</v>
      </c>
      <c r="T253" s="20">
        <f>+'2015 Hourly Load - RC2016'!T253/'2015 Hourly Load - RC2016'!$C$7</f>
        <v>0.87043408001337108</v>
      </c>
      <c r="U253" s="20">
        <f>+'2015 Hourly Load - RC2016'!U253/'2015 Hourly Load - RC2016'!$C$7</f>
        <v>0.82987427915647893</v>
      </c>
      <c r="V253" s="20">
        <f>+'2015 Hourly Load - RC2016'!V253/'2015 Hourly Load - RC2016'!$C$7</f>
        <v>0.81778303707678257</v>
      </c>
      <c r="W253" s="20">
        <f>+'2015 Hourly Load - RC2016'!W253/'2015 Hourly Load - RC2016'!$C$7</f>
        <v>0.77537345664799651</v>
      </c>
      <c r="X253" s="20">
        <f>+'2015 Hourly Load - RC2016'!X253/'2015 Hourly Load - RC2016'!$C$7</f>
        <v>0.72353451206004415</v>
      </c>
      <c r="Y253" s="20">
        <f>+'2015 Hourly Load - RC2016'!Y253/'2015 Hourly Load - RC2016'!$C$7</f>
        <v>0.66858252380231942</v>
      </c>
      <c r="AA253" s="21">
        <f t="shared" si="3"/>
        <v>0.94365828111541339</v>
      </c>
    </row>
    <row r="254" spans="1:27" x14ac:dyDescent="0.2">
      <c r="A254" s="17">
        <f>IF('2015 Hourly Load - RC2016'!A254="","",+'2015 Hourly Load - RC2016'!A254)</f>
        <v>42248</v>
      </c>
      <c r="B254" s="20">
        <f>+'2015 Hourly Load - RC2016'!B254/'2015 Hourly Load - RC2016'!$C$7</f>
        <v>0.61642776318989734</v>
      </c>
      <c r="C254" s="20">
        <f>+'2015 Hourly Load - RC2016'!C254/'2015 Hourly Load - RC2016'!$C$7</f>
        <v>0.58028938667558083</v>
      </c>
      <c r="D254" s="20">
        <f>+'2015 Hourly Load - RC2016'!D254/'2015 Hourly Load - RC2016'!$C$7</f>
        <v>0.55249757652224862</v>
      </c>
      <c r="E254" s="20">
        <f>+'2015 Hourly Load - RC2016'!E254/'2015 Hourly Load - RC2016'!$C$7</f>
        <v>0.53169883548217378</v>
      </c>
      <c r="F254" s="20">
        <f>+'2015 Hourly Load - RC2016'!F254/'2015 Hourly Load - RC2016'!$C$7</f>
        <v>0.52488623266861345</v>
      </c>
      <c r="G254" s="20">
        <f>+'2015 Hourly Load - RC2016'!G254/'2015 Hourly Load - RC2016'!$C$7</f>
        <v>0.52894672441179513</v>
      </c>
      <c r="H254" s="20">
        <f>+'2015 Hourly Load - RC2016'!H254/'2015 Hourly Load - RC2016'!$C$7</f>
        <v>0.54130866594103699</v>
      </c>
      <c r="I254" s="20">
        <f>+'2015 Hourly Load - RC2016'!I254/'2015 Hourly Load - RC2016'!$C$7</f>
        <v>0.54690312123164286</v>
      </c>
      <c r="J254" s="20">
        <f>+'2015 Hourly Load - RC2016'!J254/'2015 Hourly Load - RC2016'!$C$7</f>
        <v>0.61110400734883696</v>
      </c>
      <c r="K254" s="20">
        <f>+'2015 Hourly Load - RC2016'!K254/'2015 Hourly Load - RC2016'!$C$7</f>
        <v>0.70670602961330253</v>
      </c>
      <c r="L254" s="20">
        <f>+'2015 Hourly Load - RC2016'!L254/'2015 Hourly Load - RC2016'!$C$7</f>
        <v>0.78534421970625357</v>
      </c>
      <c r="M254" s="20">
        <f>+'2015 Hourly Load - RC2016'!M254/'2015 Hourly Load - RC2016'!$C$7</f>
        <v>0.85942563573185649</v>
      </c>
      <c r="N254" s="20">
        <f>+'2015 Hourly Load - RC2016'!N254/'2015 Hourly Load - RC2016'!$C$7</f>
        <v>0.89998543658874863</v>
      </c>
      <c r="O254" s="20">
        <f>+'2015 Hourly Load - RC2016'!O254/'2015 Hourly Load - RC2016'!$C$7</f>
        <v>0.93075494068708065</v>
      </c>
      <c r="P254" s="20">
        <f>+'2015 Hourly Load - RC2016'!P254/'2015 Hourly Load - RC2016'!$C$7</f>
        <v>0.95710302044283702</v>
      </c>
      <c r="Q254" s="20">
        <f>+'2015 Hourly Load - RC2016'!Q254/'2015 Hourly Load - RC2016'!$C$7</f>
        <v>0.96608121885276099</v>
      </c>
      <c r="R254" s="20">
        <f>+'2015 Hourly Load - RC2016'!R254/'2015 Hourly Load - RC2016'!$C$7</f>
        <v>0.95886256686488247</v>
      </c>
      <c r="S254" s="20">
        <f>+'2015 Hourly Load - RC2016'!S254/'2015 Hourly Load - RC2016'!$C$7</f>
        <v>0.94068058717041347</v>
      </c>
      <c r="T254" s="20">
        <f>+'2015 Hourly Load - RC2016'!T254/'2015 Hourly Load - RC2016'!$C$7</f>
        <v>0.90955015047268761</v>
      </c>
      <c r="U254" s="20">
        <f>+'2015 Hourly Load - RC2016'!U254/'2015 Hourly Load - RC2016'!$C$7</f>
        <v>0.87097547891246196</v>
      </c>
      <c r="V254" s="20">
        <f>+'2015 Hourly Load - RC2016'!V254/'2015 Hourly Load - RC2016'!$C$7</f>
        <v>0.85901958655753829</v>
      </c>
      <c r="W254" s="20">
        <f>+'2015 Hourly Load - RC2016'!W254/'2015 Hourly Load - RC2016'!$C$7</f>
        <v>0.80871460551701024</v>
      </c>
      <c r="X254" s="20">
        <f>+'2015 Hourly Load - RC2016'!X254/'2015 Hourly Load - RC2016'!$C$7</f>
        <v>0.74085927683095254</v>
      </c>
      <c r="Y254" s="20">
        <f>+'2015 Hourly Load - RC2016'!Y254/'2015 Hourly Load - RC2016'!$C$7</f>
        <v>0.67747048906239471</v>
      </c>
      <c r="AA254" s="21">
        <f t="shared" si="3"/>
        <v>0.96608121885276099</v>
      </c>
    </row>
    <row r="255" spans="1:27" x14ac:dyDescent="0.2">
      <c r="A255" s="17">
        <f>IF('2015 Hourly Load - RC2016'!A255="","",+'2015 Hourly Load - RC2016'!A255)</f>
        <v>42249</v>
      </c>
      <c r="B255" s="20">
        <f>+'2015 Hourly Load - RC2016'!B255/'2015 Hourly Load - RC2016'!$C$7</f>
        <v>0.61764591071285191</v>
      </c>
      <c r="C255" s="20">
        <f>+'2015 Hourly Load - RC2016'!C255/'2015 Hourly Load - RC2016'!$C$7</f>
        <v>0.575461913158687</v>
      </c>
      <c r="D255" s="20">
        <f>+'2015 Hourly Load - RC2016'!D255/'2015 Hourly Load - RC2016'!$C$7</f>
        <v>0.54559474055883983</v>
      </c>
      <c r="E255" s="20">
        <f>+'2015 Hourly Load - RC2016'!E255/'2015 Hourly Load - RC2016'!$C$7</f>
        <v>0.5279090431885376</v>
      </c>
      <c r="F255" s="20">
        <f>+'2015 Hourly Load - RC2016'!F255/'2015 Hourly Load - RC2016'!$C$7</f>
        <v>0.52190853872361365</v>
      </c>
      <c r="G255" s="20">
        <f>+'2015 Hourly Load - RC2016'!G255/'2015 Hourly Load - RC2016'!$C$7</f>
        <v>0.54279751291353695</v>
      </c>
      <c r="H255" s="20">
        <f>+'2015 Hourly Load - RC2016'!H255/'2015 Hourly Load - RC2016'!$C$7</f>
        <v>0.58832013701209551</v>
      </c>
      <c r="I255" s="20">
        <f>+'2015 Hourly Load - RC2016'!I255/'2015 Hourly Load - RC2016'!$C$7</f>
        <v>0.6063667669817917</v>
      </c>
      <c r="J255" s="20">
        <f>+'2015 Hourly Load - RC2016'!J255/'2015 Hourly Load - RC2016'!$C$7</f>
        <v>0.64575353689065362</v>
      </c>
      <c r="K255" s="20">
        <f>+'2015 Hourly Load - RC2016'!K255/'2015 Hourly Load - RC2016'!$C$7</f>
        <v>0.71775959046974147</v>
      </c>
      <c r="L255" s="20">
        <f>+'2015 Hourly Load - RC2016'!L255/'2015 Hourly Load - RC2016'!$C$7</f>
        <v>0.78105814508845084</v>
      </c>
      <c r="M255" s="20">
        <f>+'2015 Hourly Load - RC2016'!M255/'2015 Hourly Load - RC2016'!$C$7</f>
        <v>0.84525903120564494</v>
      </c>
      <c r="N255" s="20">
        <f>+'2015 Hourly Load - RC2016'!N255/'2015 Hourly Load - RC2016'!$C$7</f>
        <v>0.89042072270480976</v>
      </c>
      <c r="O255" s="20">
        <f>+'2015 Hourly Load - RC2016'!O255/'2015 Hourly Load - RC2016'!$C$7</f>
        <v>0.91798694998352048</v>
      </c>
      <c r="P255" s="20">
        <f>+'2015 Hourly Load - RC2016'!P255/'2015 Hourly Load - RC2016'!$C$7</f>
        <v>0.9474931899839738</v>
      </c>
      <c r="Q255" s="20">
        <f>+'2015 Hourly Load - RC2016'!Q255/'2015 Hourly Load - RC2016'!$C$7</f>
        <v>0.96450213873041246</v>
      </c>
      <c r="R255" s="20">
        <f>+'2015 Hourly Load - RC2016'!R255/'2015 Hourly Load - RC2016'!$C$7</f>
        <v>0.9680663481494276</v>
      </c>
      <c r="S255" s="20">
        <f>+'2015 Hourly Load - RC2016'!S255/'2015 Hourly Load - RC2016'!$C$7</f>
        <v>0.95254624637548868</v>
      </c>
      <c r="T255" s="20">
        <f>+'2015 Hourly Load - RC2016'!T255/'2015 Hourly Load - RC2016'!$C$7</f>
        <v>0.91776136710889944</v>
      </c>
      <c r="U255" s="20">
        <f>+'2015 Hourly Load - RC2016'!U255/'2015 Hourly Load - RC2016'!$C$7</f>
        <v>0.87900622924897687</v>
      </c>
      <c r="V255" s="20">
        <f>+'2015 Hourly Load - RC2016'!V255/'2015 Hourly Load - RC2016'!$C$7</f>
        <v>0.85608700918746261</v>
      </c>
      <c r="W255" s="20">
        <f>+'2015 Hourly Load - RC2016'!W255/'2015 Hourly Load - RC2016'!$C$7</f>
        <v>0.79301403744337451</v>
      </c>
      <c r="X255" s="20">
        <f>+'2015 Hourly Load - RC2016'!X255/'2015 Hourly Load - RC2016'!$C$7</f>
        <v>0.71879727169299901</v>
      </c>
      <c r="Y255" s="20">
        <f>+'2015 Hourly Load - RC2016'!Y255/'2015 Hourly Load - RC2016'!$C$7</f>
        <v>0.64602423634019912</v>
      </c>
      <c r="AA255" s="21">
        <f t="shared" si="3"/>
        <v>0.9680663481494276</v>
      </c>
    </row>
    <row r="256" spans="1:27" x14ac:dyDescent="0.2">
      <c r="A256" s="17">
        <f>IF('2015 Hourly Load - RC2016'!A256="","",+'2015 Hourly Load - RC2016'!A256)</f>
        <v>42250</v>
      </c>
      <c r="B256" s="20">
        <f>+'2015 Hourly Load - RC2016'!B256/'2015 Hourly Load - RC2016'!$C$7</f>
        <v>0.58498151046770175</v>
      </c>
      <c r="C256" s="20">
        <f>+'2015 Hourly Load - RC2016'!C256/'2015 Hourly Load - RC2016'!$C$7</f>
        <v>0.5434291449624763</v>
      </c>
      <c r="D256" s="20">
        <f>+'2015 Hourly Load - RC2016'!D256/'2015 Hourly Load - RC2016'!$C$7</f>
        <v>0.51640431658285624</v>
      </c>
      <c r="E256" s="20">
        <f>+'2015 Hourly Load - RC2016'!E256/'2015 Hourly Load - RC2016'!$C$7</f>
        <v>0.49867350263762977</v>
      </c>
      <c r="F256" s="20">
        <f>+'2015 Hourly Load - RC2016'!F256/'2015 Hourly Load - RC2016'!$C$7</f>
        <v>0.49393626227058457</v>
      </c>
      <c r="G256" s="20">
        <f>+'2015 Hourly Load - RC2016'!G256/'2015 Hourly Load - RC2016'!$C$7</f>
        <v>0.51509593591005332</v>
      </c>
      <c r="H256" s="20">
        <f>+'2015 Hourly Load - RC2016'!H256/'2015 Hourly Load - RC2016'!$C$7</f>
        <v>0.56427300257747537</v>
      </c>
      <c r="I256" s="20">
        <f>+'2015 Hourly Load - RC2016'!I256/'2015 Hourly Load - RC2016'!$C$7</f>
        <v>0.58227451597224733</v>
      </c>
      <c r="J256" s="20">
        <f>+'2015 Hourly Load - RC2016'!J256/'2015 Hourly Load - RC2016'!$C$7</f>
        <v>0.61895429138565483</v>
      </c>
      <c r="K256" s="20">
        <f>+'2015 Hourly Load - RC2016'!K256/'2015 Hourly Load - RC2016'!$C$7</f>
        <v>0.68202726312974304</v>
      </c>
      <c r="L256" s="20">
        <f>+'2015 Hourly Load - RC2016'!L256/'2015 Hourly Load - RC2016'!$C$7</f>
        <v>0.72583545738118049</v>
      </c>
      <c r="M256" s="20">
        <f>+'2015 Hourly Load - RC2016'!M256/'2015 Hourly Load - RC2016'!$C$7</f>
        <v>0.77149343120451175</v>
      </c>
      <c r="N256" s="20">
        <f>+'2015 Hourly Load - RC2016'!N256/'2015 Hourly Load - RC2016'!$C$7</f>
        <v>0.81448952710731293</v>
      </c>
      <c r="O256" s="20">
        <f>+'2015 Hourly Load - RC2016'!O256/'2015 Hourly Load - RC2016'!$C$7</f>
        <v>0.85938051915693225</v>
      </c>
      <c r="P256" s="20">
        <f>+'2015 Hourly Load - RC2016'!P256/'2015 Hourly Load - RC2016'!$C$7</f>
        <v>0.89145840392806719</v>
      </c>
      <c r="Q256" s="20">
        <f>+'2015 Hourly Load - RC2016'!Q256/'2015 Hourly Load - RC2016'!$C$7</f>
        <v>0.90215103218511217</v>
      </c>
      <c r="R256" s="20">
        <f>+'2015 Hourly Load - RC2016'!R256/'2015 Hourly Load - RC2016'!$C$7</f>
        <v>0.90860270239927854</v>
      </c>
      <c r="S256" s="20">
        <f>+'2015 Hourly Load - RC2016'!S256/'2015 Hourly Load - RC2016'!$C$7</f>
        <v>0.89353376637458226</v>
      </c>
      <c r="T256" s="20">
        <f>+'2015 Hourly Load - RC2016'!T256/'2015 Hourly Load - RC2016'!$C$7</f>
        <v>0.86664428771973501</v>
      </c>
      <c r="U256" s="20">
        <f>+'2015 Hourly Load - RC2016'!U256/'2015 Hourly Load - RC2016'!$C$7</f>
        <v>0.83145335927882735</v>
      </c>
      <c r="V256" s="20">
        <f>+'2015 Hourly Load - RC2016'!V256/'2015 Hourly Load - RC2016'!$C$7</f>
        <v>0.82062538129700979</v>
      </c>
      <c r="W256" s="20">
        <f>+'2015 Hourly Load - RC2016'!W256/'2015 Hourly Load - RC2016'!$C$7</f>
        <v>0.77248599585284505</v>
      </c>
      <c r="X256" s="20">
        <f>+'2015 Hourly Load - RC2016'!X256/'2015 Hourly Load - RC2016'!$C$7</f>
        <v>0.706796262763151</v>
      </c>
      <c r="Y256" s="20">
        <f>+'2015 Hourly Load - RC2016'!Y256/'2015 Hourly Load - RC2016'!$C$7</f>
        <v>0.63533160808315414</v>
      </c>
      <c r="AA256" s="21">
        <f t="shared" si="3"/>
        <v>0.90860270239927854</v>
      </c>
    </row>
    <row r="257" spans="1:27" x14ac:dyDescent="0.2">
      <c r="A257" s="17">
        <f>IF('2015 Hourly Load - RC2016'!A257="","",+'2015 Hourly Load - RC2016'!A257)</f>
        <v>42251</v>
      </c>
      <c r="B257" s="20">
        <f>+'2015 Hourly Load - RC2016'!B257/'2015 Hourly Load - RC2016'!$C$7</f>
        <v>0.57672517725656569</v>
      </c>
      <c r="C257" s="20">
        <f>+'2015 Hourly Load - RC2016'!C257/'2015 Hourly Load - RC2016'!$C$7</f>
        <v>0.5355337443507342</v>
      </c>
      <c r="D257" s="20">
        <f>+'2015 Hourly Load - RC2016'!D257/'2015 Hourly Load - RC2016'!$C$7</f>
        <v>0.50864426569588694</v>
      </c>
      <c r="E257" s="20">
        <f>+'2015 Hourly Load - RC2016'!E257/'2015 Hourly Load - RC2016'!$C$7</f>
        <v>0.49204136612376642</v>
      </c>
      <c r="F257" s="20">
        <f>+'2015 Hourly Load - RC2016'!F257/'2015 Hourly Load - RC2016'!$C$7</f>
        <v>0.4874845920564182</v>
      </c>
      <c r="G257" s="20">
        <f>+'2015 Hourly Load - RC2016'!G257/'2015 Hourly Load - RC2016'!$C$7</f>
        <v>0.50846379939618991</v>
      </c>
      <c r="H257" s="20">
        <f>+'2015 Hourly Load - RC2016'!H257/'2015 Hourly Load - RC2016'!$C$7</f>
        <v>0.55944552906058165</v>
      </c>
      <c r="I257" s="20">
        <f>+'2015 Hourly Load - RC2016'!I257/'2015 Hourly Load - RC2016'!$C$7</f>
        <v>0.57672517725656569</v>
      </c>
      <c r="J257" s="20">
        <f>+'2015 Hourly Load - RC2016'!J257/'2015 Hourly Load - RC2016'!$C$7</f>
        <v>0.6033890730367919</v>
      </c>
      <c r="K257" s="20">
        <f>+'2015 Hourly Load - RC2016'!K257/'2015 Hourly Load - RC2016'!$C$7</f>
        <v>0.65924339279300159</v>
      </c>
      <c r="L257" s="20">
        <f>+'2015 Hourly Load - RC2016'!L257/'2015 Hourly Load - RC2016'!$C$7</f>
        <v>0.71762424074496867</v>
      </c>
      <c r="M257" s="20">
        <f>+'2015 Hourly Load - RC2016'!M257/'2015 Hourly Load - RC2016'!$C$7</f>
        <v>0.7654929267395878</v>
      </c>
      <c r="N257" s="20">
        <f>+'2015 Hourly Load - RC2016'!N257/'2015 Hourly Load - RC2016'!$C$7</f>
        <v>0.8051503960979951</v>
      </c>
      <c r="O257" s="20">
        <f>+'2015 Hourly Load - RC2016'!O257/'2015 Hourly Load - RC2016'!$C$7</f>
        <v>0.84219110411079656</v>
      </c>
      <c r="P257" s="20">
        <f>+'2015 Hourly Load - RC2016'!P257/'2015 Hourly Load - RC2016'!$C$7</f>
        <v>0.85766608930981103</v>
      </c>
      <c r="Q257" s="20">
        <f>+'2015 Hourly Load - RC2016'!Q257/'2015 Hourly Load - RC2016'!$C$7</f>
        <v>0.86416287609890174</v>
      </c>
      <c r="R257" s="20">
        <f>+'2015 Hourly Load - RC2016'!R257/'2015 Hourly Load - RC2016'!$C$7</f>
        <v>0.87192292698587104</v>
      </c>
      <c r="S257" s="20">
        <f>+'2015 Hourly Load - RC2016'!S257/'2015 Hourly Load - RC2016'!$C$7</f>
        <v>0.86019261750556864</v>
      </c>
      <c r="T257" s="20">
        <f>+'2015 Hourly Load - RC2016'!T257/'2015 Hourly Load - RC2016'!$C$7</f>
        <v>0.83889759414132714</v>
      </c>
      <c r="U257" s="20">
        <f>+'2015 Hourly Load - RC2016'!U257/'2015 Hourly Load - RC2016'!$C$7</f>
        <v>0.81931700062420676</v>
      </c>
      <c r="V257" s="20">
        <f>+'2015 Hourly Load - RC2016'!V257/'2015 Hourly Load - RC2016'!$C$7</f>
        <v>0.81372254533360089</v>
      </c>
      <c r="W257" s="20">
        <f>+'2015 Hourly Load - RC2016'!W257/'2015 Hourly Load - RC2016'!$C$7</f>
        <v>0.76540269358973934</v>
      </c>
      <c r="X257" s="20">
        <f>+'2015 Hourly Load - RC2016'!X257/'2015 Hourly Load - RC2016'!$C$7</f>
        <v>0.6989008621514089</v>
      </c>
      <c r="Y257" s="20">
        <f>+'2015 Hourly Load - RC2016'!Y257/'2015 Hourly Load - RC2016'!$C$7</f>
        <v>0.63564742410762376</v>
      </c>
      <c r="AA257" s="21">
        <f t="shared" si="3"/>
        <v>0.87192292698587104</v>
      </c>
    </row>
    <row r="258" spans="1:27" x14ac:dyDescent="0.2">
      <c r="A258" s="17">
        <f>IF('2015 Hourly Load - RC2016'!A258="","",+'2015 Hourly Load - RC2016'!A258)</f>
        <v>42252</v>
      </c>
      <c r="B258" s="20">
        <f>+'2015 Hourly Load - RC2016'!B258/'2015 Hourly Load - RC2016'!$C$7</f>
        <v>0.57789820820459603</v>
      </c>
      <c r="C258" s="20">
        <f>+'2015 Hourly Load - RC2016'!C258/'2015 Hourly Load - RC2016'!$C$7</f>
        <v>0.53864678802050681</v>
      </c>
      <c r="D258" s="20">
        <f>+'2015 Hourly Load - RC2016'!D258/'2015 Hourly Load - RC2016'!$C$7</f>
        <v>0.51365220551247759</v>
      </c>
      <c r="E258" s="20">
        <f>+'2015 Hourly Load - RC2016'!E258/'2015 Hourly Load - RC2016'!$C$7</f>
        <v>0.49799675401376614</v>
      </c>
      <c r="F258" s="20">
        <f>+'2015 Hourly Load - RC2016'!F258/'2015 Hourly Load - RC2016'!$C$7</f>
        <v>0.49551534239293293</v>
      </c>
      <c r="G258" s="20">
        <f>+'2015 Hourly Load - RC2016'!G258/'2015 Hourly Load - RC2016'!$C$7</f>
        <v>0.51735176465626531</v>
      </c>
      <c r="H258" s="20">
        <f>+'2015 Hourly Load - RC2016'!H258/'2015 Hourly Load - RC2016'!$C$7</f>
        <v>0.57058932306686905</v>
      </c>
      <c r="I258" s="20">
        <f>+'2015 Hourly Load - RC2016'!I258/'2015 Hourly Load - RC2016'!$C$7</f>
        <v>0.58917735193565612</v>
      </c>
      <c r="J258" s="20">
        <f>+'2015 Hourly Load - RC2016'!J258/'2015 Hourly Load - RC2016'!$C$7</f>
        <v>0.62829342239497266</v>
      </c>
      <c r="K258" s="20">
        <f>+'2015 Hourly Load - RC2016'!K258/'2015 Hourly Load - RC2016'!$C$7</f>
        <v>0.69966784392512094</v>
      </c>
      <c r="L258" s="20">
        <f>+'2015 Hourly Load - RC2016'!L258/'2015 Hourly Load - RC2016'!$C$7</f>
        <v>0.76783898863564837</v>
      </c>
      <c r="M258" s="20">
        <f>+'2015 Hourly Load - RC2016'!M258/'2015 Hourly Load - RC2016'!$C$7</f>
        <v>0.82825008245920628</v>
      </c>
      <c r="N258" s="20">
        <f>+'2015 Hourly Load - RC2016'!N258/'2015 Hourly Load - RC2016'!$C$7</f>
        <v>0.8787806463743556</v>
      </c>
      <c r="O258" s="20">
        <f>+'2015 Hourly Load - RC2016'!O258/'2015 Hourly Load - RC2016'!$C$7</f>
        <v>0.9167236858856419</v>
      </c>
      <c r="P258" s="20">
        <f>+'2015 Hourly Load - RC2016'!P258/'2015 Hourly Load - RC2016'!$C$7</f>
        <v>0.93810894239973186</v>
      </c>
      <c r="Q258" s="20">
        <f>+'2015 Hourly Load - RC2016'!Q258/'2015 Hourly Load - RC2016'!$C$7</f>
        <v>0.93941732307253489</v>
      </c>
      <c r="R258" s="20">
        <f>+'2015 Hourly Load - RC2016'!R258/'2015 Hourly Load - RC2016'!$C$7</f>
        <v>0.91875393175723263</v>
      </c>
      <c r="S258" s="20">
        <f>+'2015 Hourly Load - RC2016'!S258/'2015 Hourly Load - RC2016'!$C$7</f>
        <v>0.87706621652723449</v>
      </c>
      <c r="T258" s="20">
        <f>+'2015 Hourly Load - RC2016'!T258/'2015 Hourly Load - RC2016'!$C$7</f>
        <v>0.83280685652655462</v>
      </c>
      <c r="U258" s="20">
        <f>+'2015 Hourly Load - RC2016'!U258/'2015 Hourly Load - RC2016'!$C$7</f>
        <v>0.80262386790223772</v>
      </c>
      <c r="V258" s="20">
        <f>+'2015 Hourly Load - RC2016'!V258/'2015 Hourly Load - RC2016'!$C$7</f>
        <v>0.78489305395701114</v>
      </c>
      <c r="W258" s="20">
        <f>+'2015 Hourly Load - RC2016'!W258/'2015 Hourly Load - RC2016'!$C$7</f>
        <v>0.7400922950572405</v>
      </c>
      <c r="X258" s="20">
        <f>+'2015 Hourly Load - RC2016'!X258/'2015 Hourly Load - RC2016'!$C$7</f>
        <v>0.69068964551519718</v>
      </c>
      <c r="Y258" s="20">
        <f>+'2015 Hourly Load - RC2016'!Y258/'2015 Hourly Load - RC2016'!$C$7</f>
        <v>0.64191862802209321</v>
      </c>
      <c r="AA258" s="21">
        <f t="shared" si="3"/>
        <v>0.93941732307253489</v>
      </c>
    </row>
    <row r="259" spans="1:27" x14ac:dyDescent="0.2">
      <c r="A259" s="17">
        <f>IF('2015 Hourly Load - RC2016'!A259="","",+'2015 Hourly Load - RC2016'!A259)</f>
        <v>42253</v>
      </c>
      <c r="B259" s="20">
        <f>+'2015 Hourly Load - RC2016'!B259/'2015 Hourly Load - RC2016'!$C$7</f>
        <v>0.59053084918338339</v>
      </c>
      <c r="C259" s="20">
        <f>+'2015 Hourly Load - RC2016'!C259/'2015 Hourly Load - RC2016'!$C$7</f>
        <v>0.55660318484035454</v>
      </c>
      <c r="D259" s="20">
        <f>+'2015 Hourly Load - RC2016'!D259/'2015 Hourly Load - RC2016'!$C$7</f>
        <v>0.53020998850967382</v>
      </c>
      <c r="E259" s="20">
        <f>+'2015 Hourly Load - RC2016'!E259/'2015 Hourly Load - RC2016'!$C$7</f>
        <v>0.51198289224028071</v>
      </c>
      <c r="F259" s="20">
        <f>+'2015 Hourly Load - RC2016'!F259/'2015 Hourly Load - RC2016'!$C$7</f>
        <v>0.50318516013005377</v>
      </c>
      <c r="G259" s="20">
        <f>+'2015 Hourly Load - RC2016'!G259/'2015 Hourly Load - RC2016'!$C$7</f>
        <v>0.50304981040528107</v>
      </c>
      <c r="H259" s="20">
        <f>+'2015 Hourly Load - RC2016'!H259/'2015 Hourly Load - RC2016'!$C$7</f>
        <v>0.51401313811187155</v>
      </c>
      <c r="I259" s="20">
        <f>+'2015 Hourly Load - RC2016'!I259/'2015 Hourly Load - RC2016'!$C$7</f>
        <v>0.53187930178187071</v>
      </c>
      <c r="J259" s="20">
        <f>+'2015 Hourly Load - RC2016'!J259/'2015 Hourly Load - RC2016'!$C$7</f>
        <v>0.58818478728732282</v>
      </c>
      <c r="K259" s="20">
        <f>+'2015 Hourly Load - RC2016'!K259/'2015 Hourly Load - RC2016'!$C$7</f>
        <v>0.66167968783891062</v>
      </c>
      <c r="L259" s="20">
        <f>+'2015 Hourly Load - RC2016'!L259/'2015 Hourly Load - RC2016'!$C$7</f>
        <v>0.7179400567694384</v>
      </c>
      <c r="M259" s="20">
        <f>+'2015 Hourly Load - RC2016'!M259/'2015 Hourly Load - RC2016'!$C$7</f>
        <v>0.76034963719822446</v>
      </c>
      <c r="N259" s="20">
        <f>+'2015 Hourly Load - RC2016'!N259/'2015 Hourly Load - RC2016'!$C$7</f>
        <v>0.78498328710685983</v>
      </c>
      <c r="O259" s="20">
        <f>+'2015 Hourly Load - RC2016'!O259/'2015 Hourly Load - RC2016'!$C$7</f>
        <v>0.78178001028723865</v>
      </c>
      <c r="P259" s="20">
        <f>+'2015 Hourly Load - RC2016'!P259/'2015 Hourly Load - RC2016'!$C$7</f>
        <v>0.77401995940026924</v>
      </c>
      <c r="Q259" s="20">
        <f>+'2015 Hourly Load - RC2016'!Q259/'2015 Hourly Load - RC2016'!$C$7</f>
        <v>0.76382361346739103</v>
      </c>
      <c r="R259" s="20">
        <f>+'2015 Hourly Load - RC2016'!R259/'2015 Hourly Load - RC2016'!$C$7</f>
        <v>0.74401743707564938</v>
      </c>
      <c r="S259" s="20">
        <f>+'2015 Hourly Load - RC2016'!S259/'2015 Hourly Load - RC2016'!$C$7</f>
        <v>0.7280912861273926</v>
      </c>
      <c r="T259" s="20">
        <f>+'2015 Hourly Load - RC2016'!T259/'2015 Hourly Load - RC2016'!$C$7</f>
        <v>0.70945814068368118</v>
      </c>
      <c r="U259" s="20">
        <f>+'2015 Hourly Load - RC2016'!U259/'2015 Hourly Load - RC2016'!$C$7</f>
        <v>0.69980319364989374</v>
      </c>
      <c r="V259" s="20">
        <f>+'2015 Hourly Load - RC2016'!V259/'2015 Hourly Load - RC2016'!$C$7</f>
        <v>0.6998934267997422</v>
      </c>
      <c r="W259" s="20">
        <f>+'2015 Hourly Load - RC2016'!W259/'2015 Hourly Load - RC2016'!$C$7</f>
        <v>0.67268813212042522</v>
      </c>
      <c r="X259" s="20">
        <f>+'2015 Hourly Load - RC2016'!X259/'2015 Hourly Load - RC2016'!$C$7</f>
        <v>0.6390762838018661</v>
      </c>
      <c r="Y259" s="20">
        <f>+'2015 Hourly Load - RC2016'!Y259/'2015 Hourly Load - RC2016'!$C$7</f>
        <v>0.60090766141595864</v>
      </c>
      <c r="AA259" s="21">
        <f t="shared" si="3"/>
        <v>0.78498328710685983</v>
      </c>
    </row>
    <row r="260" spans="1:27" x14ac:dyDescent="0.2">
      <c r="A260" s="17">
        <f>IF('2015 Hourly Load - RC2016'!A260="","",+'2015 Hourly Load - RC2016'!A260)</f>
        <v>42254</v>
      </c>
      <c r="B260" s="20">
        <f>+'2015 Hourly Load - RC2016'!B260/'2015 Hourly Load - RC2016'!$C$7</f>
        <v>0.55822738153762719</v>
      </c>
      <c r="C260" s="20">
        <f>+'2015 Hourly Load - RC2016'!C260/'2015 Hourly Load - RC2016'!$C$7</f>
        <v>0.51996852600187127</v>
      </c>
      <c r="D260" s="20">
        <f>+'2015 Hourly Load - RC2016'!D260/'2015 Hourly Load - RC2016'!$C$7</f>
        <v>0.49380091254581182</v>
      </c>
      <c r="E260" s="20">
        <f>+'2015 Hourly Load - RC2016'!E260/'2015 Hourly Load - RC2016'!$C$7</f>
        <v>0.47561893285134293</v>
      </c>
      <c r="F260" s="20">
        <f>+'2015 Hourly Load - RC2016'!F260/'2015 Hourly Load - RC2016'!$C$7</f>
        <v>0.46871609688793414</v>
      </c>
      <c r="G260" s="20">
        <f>+'2015 Hourly Load - RC2016'!G260/'2015 Hourly Load - RC2016'!$C$7</f>
        <v>0.46993424441088866</v>
      </c>
      <c r="H260" s="20">
        <f>+'2015 Hourly Load - RC2016'!H260/'2015 Hourly Load - RC2016'!$C$7</f>
        <v>0.47936360857005489</v>
      </c>
      <c r="I260" s="20">
        <f>+'2015 Hourly Load - RC2016'!I260/'2015 Hourly Load - RC2016'!$C$7</f>
        <v>0.49154508379959977</v>
      </c>
      <c r="J260" s="20">
        <f>+'2015 Hourly Load - RC2016'!J260/'2015 Hourly Load - RC2016'!$C$7</f>
        <v>0.5452789245343701</v>
      </c>
      <c r="K260" s="20">
        <f>+'2015 Hourly Load - RC2016'!K260/'2015 Hourly Load - RC2016'!$C$7</f>
        <v>0.61462310019292776</v>
      </c>
      <c r="L260" s="20">
        <f>+'2015 Hourly Load - RC2016'!L260/'2015 Hourly Load - RC2016'!$C$7</f>
        <v>0.67652304098898564</v>
      </c>
      <c r="M260" s="20">
        <f>+'2015 Hourly Load - RC2016'!M260/'2015 Hourly Load - RC2016'!$C$7</f>
        <v>0.73761088343640724</v>
      </c>
      <c r="N260" s="20">
        <f>+'2015 Hourly Load - RC2016'!N260/'2015 Hourly Load - RC2016'!$C$7</f>
        <v>0.78705864955337479</v>
      </c>
      <c r="O260" s="20">
        <f>+'2015 Hourly Load - RC2016'!O260/'2015 Hourly Load - RC2016'!$C$7</f>
        <v>0.82071561444685814</v>
      </c>
      <c r="P260" s="20">
        <f>+'2015 Hourly Load - RC2016'!P260/'2015 Hourly Load - RC2016'!$C$7</f>
        <v>0.83632594937064531</v>
      </c>
      <c r="Q260" s="20">
        <f>+'2015 Hourly Load - RC2016'!Q260/'2015 Hourly Load - RC2016'!$C$7</f>
        <v>0.82567843768852467</v>
      </c>
      <c r="R260" s="20">
        <f>+'2015 Hourly Load - RC2016'!R260/'2015 Hourly Load - RC2016'!$C$7</f>
        <v>0.80690994252004056</v>
      </c>
      <c r="S260" s="20">
        <f>+'2015 Hourly Load - RC2016'!S260/'2015 Hourly Load - RC2016'!$C$7</f>
        <v>0.7808776787887538</v>
      </c>
      <c r="T260" s="20">
        <f>+'2015 Hourly Load - RC2016'!T260/'2015 Hourly Load - RC2016'!$C$7</f>
        <v>0.74189695805420997</v>
      </c>
      <c r="U260" s="20">
        <f>+'2015 Hourly Load - RC2016'!U260/'2015 Hourly Load - RC2016'!$C$7</f>
        <v>0.72912896735065003</v>
      </c>
      <c r="V260" s="20">
        <f>+'2015 Hourly Load - RC2016'!V260/'2015 Hourly Load - RC2016'!$C$7</f>
        <v>0.7285424518766348</v>
      </c>
      <c r="W260" s="20">
        <f>+'2015 Hourly Load - RC2016'!W260/'2015 Hourly Load - RC2016'!$C$7</f>
        <v>0.69087011181489411</v>
      </c>
      <c r="X260" s="20">
        <f>+'2015 Hourly Load - RC2016'!X260/'2015 Hourly Load - RC2016'!$C$7</f>
        <v>0.63758743682936614</v>
      </c>
      <c r="Y260" s="20">
        <f>+'2015 Hourly Load - RC2016'!Y260/'2015 Hourly Load - RC2016'!$C$7</f>
        <v>0.5811014850242171</v>
      </c>
      <c r="AA260" s="21">
        <f t="shared" si="3"/>
        <v>0.83632594937064531</v>
      </c>
    </row>
    <row r="261" spans="1:27" x14ac:dyDescent="0.2">
      <c r="A261" s="17">
        <f>IF('2015 Hourly Load - RC2016'!A261="","",+'2015 Hourly Load - RC2016'!A261)</f>
        <v>42255</v>
      </c>
      <c r="B261" s="20">
        <f>+'2015 Hourly Load - RC2016'!B261/'2015 Hourly Load - RC2016'!$C$7</f>
        <v>0.53458629627732523</v>
      </c>
      <c r="C261" s="20">
        <f>+'2015 Hourly Load - RC2016'!C261/'2015 Hourly Load - RC2016'!$C$7</f>
        <v>0.50291446068050838</v>
      </c>
      <c r="D261" s="20">
        <f>+'2015 Hourly Load - RC2016'!D261/'2015 Hourly Load - RC2016'!$C$7</f>
        <v>0.47828081077187307</v>
      </c>
      <c r="E261" s="20">
        <f>+'2015 Hourly Load - RC2016'!E261/'2015 Hourly Load - RC2016'!$C$7</f>
        <v>0.46343745762179794</v>
      </c>
      <c r="F261" s="20">
        <f>+'2015 Hourly Load - RC2016'!F261/'2015 Hourly Load - RC2016'!$C$7</f>
        <v>0.46249000954838898</v>
      </c>
      <c r="G261" s="20">
        <f>+'2015 Hourly Load - RC2016'!G261/'2015 Hourly Load - RC2016'!$C$7</f>
        <v>0.48901855560384233</v>
      </c>
      <c r="H261" s="20">
        <f>+'2015 Hourly Load - RC2016'!H261/'2015 Hourly Load - RC2016'!$C$7</f>
        <v>0.5397747023936128</v>
      </c>
      <c r="I261" s="20">
        <f>+'2015 Hourly Load - RC2016'!I261/'2015 Hourly Load - RC2016'!$C$7</f>
        <v>0.55858831413702115</v>
      </c>
      <c r="J261" s="20">
        <f>+'2015 Hourly Load - RC2016'!J261/'2015 Hourly Load - RC2016'!$C$7</f>
        <v>0.58908711878580766</v>
      </c>
      <c r="K261" s="20">
        <f>+'2015 Hourly Load - RC2016'!K261/'2015 Hourly Load - RC2016'!$C$7</f>
        <v>0.66055177346580451</v>
      </c>
      <c r="L261" s="20">
        <f>+'2015 Hourly Load - RC2016'!L261/'2015 Hourly Load - RC2016'!$C$7</f>
        <v>0.7321968944454984</v>
      </c>
      <c r="M261" s="20">
        <f>+'2015 Hourly Load - RC2016'!M261/'2015 Hourly Load - RC2016'!$C$7</f>
        <v>0.79432241811617743</v>
      </c>
      <c r="N261" s="20">
        <f>+'2015 Hourly Load - RC2016'!N261/'2015 Hourly Load - RC2016'!$C$7</f>
        <v>0.84309343560928141</v>
      </c>
      <c r="O261" s="20">
        <f>+'2015 Hourly Load - RC2016'!O261/'2015 Hourly Load - RC2016'!$C$7</f>
        <v>0.87981832759761314</v>
      </c>
      <c r="P261" s="20">
        <f>+'2015 Hourly Load - RC2016'!P261/'2015 Hourly Load - RC2016'!$C$7</f>
        <v>0.9065724565276877</v>
      </c>
      <c r="Q261" s="20">
        <f>+'2015 Hourly Load - RC2016'!Q261/'2015 Hourly Load - RC2016'!$C$7</f>
        <v>0.91776136710889944</v>
      </c>
      <c r="R261" s="20">
        <f>+'2015 Hourly Load - RC2016'!R261/'2015 Hourly Load - RC2016'!$C$7</f>
        <v>0.91654321958594487</v>
      </c>
      <c r="S261" s="20">
        <f>+'2015 Hourly Load - RC2016'!S261/'2015 Hourly Load - RC2016'!$C$7</f>
        <v>0.90648222337783924</v>
      </c>
      <c r="T261" s="20">
        <f>+'2015 Hourly Load - RC2016'!T261/'2015 Hourly Load - RC2016'!$C$7</f>
        <v>0.86939639879011354</v>
      </c>
      <c r="U261" s="20">
        <f>+'2015 Hourly Load - RC2016'!U261/'2015 Hourly Load - RC2016'!$C$7</f>
        <v>0.84823672515064474</v>
      </c>
      <c r="V261" s="20">
        <f>+'2015 Hourly Load - RC2016'!V261/'2015 Hourly Load - RC2016'!$C$7</f>
        <v>0.83348360515041831</v>
      </c>
      <c r="W261" s="20">
        <f>+'2015 Hourly Load - RC2016'!W261/'2015 Hourly Load - RC2016'!$C$7</f>
        <v>0.77983999756549627</v>
      </c>
      <c r="X261" s="20">
        <f>+'2015 Hourly Load - RC2016'!X261/'2015 Hourly Load - RC2016'!$C$7</f>
        <v>0.71320281640239314</v>
      </c>
      <c r="Y261" s="20">
        <f>+'2015 Hourly Load - RC2016'!Y261/'2015 Hourly Load - RC2016'!$C$7</f>
        <v>0.64643028551451731</v>
      </c>
      <c r="AA261" s="21">
        <f t="shared" si="3"/>
        <v>0.91776136710889944</v>
      </c>
    </row>
    <row r="262" spans="1:27" x14ac:dyDescent="0.2">
      <c r="A262" s="17">
        <f>IF('2015 Hourly Load - RC2016'!A262="","",+'2015 Hourly Load - RC2016'!A262)</f>
        <v>42256</v>
      </c>
      <c r="B262" s="20">
        <f>+'2015 Hourly Load - RC2016'!B262/'2015 Hourly Load - RC2016'!$C$7</f>
        <v>0.58818478728732282</v>
      </c>
      <c r="C262" s="20">
        <f>+'2015 Hourly Load - RC2016'!C262/'2015 Hourly Load - RC2016'!$C$7</f>
        <v>0.54609102288300648</v>
      </c>
      <c r="D262" s="20">
        <f>+'2015 Hourly Load - RC2016'!D262/'2015 Hourly Load - RC2016'!$C$7</f>
        <v>0.51951736025262885</v>
      </c>
      <c r="E262" s="20">
        <f>+'2015 Hourly Load - RC2016'!E262/'2015 Hourly Load - RC2016'!$C$7</f>
        <v>0.50255352808111442</v>
      </c>
      <c r="F262" s="20">
        <f>+'2015 Hourly Load - RC2016'!F262/'2015 Hourly Load - RC2016'!$C$7</f>
        <v>0.49556045896785716</v>
      </c>
      <c r="G262" s="20">
        <f>+'2015 Hourly Load - RC2016'!G262/'2015 Hourly Load - RC2016'!$C$7</f>
        <v>0.51590803425868959</v>
      </c>
      <c r="H262" s="20">
        <f>+'2015 Hourly Load - RC2016'!H262/'2015 Hourly Load - RC2016'!$C$7</f>
        <v>0.5653106838007329</v>
      </c>
      <c r="I262" s="20">
        <f>+'2015 Hourly Load - RC2016'!I262/'2015 Hourly Load - RC2016'!$C$7</f>
        <v>0.58299638117103525</v>
      </c>
      <c r="J262" s="20">
        <f>+'2015 Hourly Load - RC2016'!J262/'2015 Hourly Load - RC2016'!$C$7</f>
        <v>0.61372076869444292</v>
      </c>
      <c r="K262" s="20">
        <f>+'2015 Hourly Load - RC2016'!K262/'2015 Hourly Load - RC2016'!$C$7</f>
        <v>0.67796677138656136</v>
      </c>
      <c r="L262" s="20">
        <f>+'2015 Hourly Load - RC2016'!L262/'2015 Hourly Load - RC2016'!$C$7</f>
        <v>0.74442348624996757</v>
      </c>
      <c r="M262" s="20">
        <f>+'2015 Hourly Load - RC2016'!M262/'2015 Hourly Load - RC2016'!$C$7</f>
        <v>0.80334573310102564</v>
      </c>
      <c r="N262" s="20">
        <f>+'2015 Hourly Load - RC2016'!N262/'2015 Hourly Load - RC2016'!$C$7</f>
        <v>0.85234233346875077</v>
      </c>
      <c r="O262" s="20">
        <f>+'2015 Hourly Load - RC2016'!O262/'2015 Hourly Load - RC2016'!$C$7</f>
        <v>0.89466168074768826</v>
      </c>
      <c r="P262" s="20">
        <f>+'2015 Hourly Load - RC2016'!P262/'2015 Hourly Load - RC2016'!$C$7</f>
        <v>0.91383622509049045</v>
      </c>
      <c r="Q262" s="20">
        <f>+'2015 Hourly Load - RC2016'!Q262/'2015 Hourly Load - RC2016'!$C$7</f>
        <v>0.93404845065655018</v>
      </c>
      <c r="R262" s="20">
        <f>+'2015 Hourly Load - RC2016'!R262/'2015 Hourly Load - RC2016'!$C$7</f>
        <v>0.92913074398980799</v>
      </c>
      <c r="S262" s="20">
        <f>+'2015 Hourly Load - RC2016'!S262/'2015 Hourly Load - RC2016'!$C$7</f>
        <v>0.90770037090079381</v>
      </c>
      <c r="T262" s="20">
        <f>+'2015 Hourly Load - RC2016'!T262/'2015 Hourly Load - RC2016'!$C$7</f>
        <v>0.87268990875958319</v>
      </c>
      <c r="U262" s="20">
        <f>+'2015 Hourly Load - RC2016'!U262/'2015 Hourly Load - RC2016'!$C$7</f>
        <v>0.8442213499823874</v>
      </c>
      <c r="V262" s="20">
        <f>+'2015 Hourly Load - RC2016'!V262/'2015 Hourly Load - RC2016'!$C$7</f>
        <v>0.8243249404407974</v>
      </c>
      <c r="W262" s="20">
        <f>+'2015 Hourly Load - RC2016'!W262/'2015 Hourly Load - RC2016'!$C$7</f>
        <v>0.76486129469064845</v>
      </c>
      <c r="X262" s="20">
        <f>+'2015 Hourly Load - RC2016'!X262/'2015 Hourly Load - RC2016'!$C$7</f>
        <v>0.6956524687568636</v>
      </c>
      <c r="Y262" s="20">
        <f>+'2015 Hourly Load - RC2016'!Y262/'2015 Hourly Load - RC2016'!$C$7</f>
        <v>0.62964691964269981</v>
      </c>
      <c r="AA262" s="21">
        <f t="shared" si="3"/>
        <v>0.93404845065655018</v>
      </c>
    </row>
    <row r="263" spans="1:27" x14ac:dyDescent="0.2">
      <c r="A263" s="17">
        <f>IF('2015 Hourly Load - RC2016'!A263="","",+'2015 Hourly Load - RC2016'!A263)</f>
        <v>42257</v>
      </c>
      <c r="B263" s="20">
        <f>+'2015 Hourly Load - RC2016'!B263/'2015 Hourly Load - RC2016'!$C$7</f>
        <v>0.57532656343391431</v>
      </c>
      <c r="C263" s="20">
        <f>+'2015 Hourly Load - RC2016'!C263/'2015 Hourly Load - RC2016'!$C$7</f>
        <v>0.53945888636914319</v>
      </c>
      <c r="D263" s="20">
        <f>+'2015 Hourly Load - RC2016'!D263/'2015 Hourly Load - RC2016'!$C$7</f>
        <v>0.51532151878467447</v>
      </c>
      <c r="E263" s="20">
        <f>+'2015 Hourly Load - RC2016'!E263/'2015 Hourly Load - RC2016'!$C$7</f>
        <v>0.49813210373853894</v>
      </c>
      <c r="F263" s="20">
        <f>+'2015 Hourly Load - RC2016'!F263/'2015 Hourly Load - RC2016'!$C$7</f>
        <v>0.49443254459475122</v>
      </c>
      <c r="G263" s="20">
        <f>+'2015 Hourly Load - RC2016'!G263/'2015 Hourly Load - RC2016'!$C$7</f>
        <v>0.51780293040550773</v>
      </c>
      <c r="H263" s="20">
        <f>+'2015 Hourly Load - RC2016'!H263/'2015 Hourly Load - RC2016'!$C$7</f>
        <v>0.56815302802096013</v>
      </c>
      <c r="I263" s="20">
        <f>+'2015 Hourly Load - RC2016'!I263/'2015 Hourly Load - RC2016'!$C$7</f>
        <v>0.58457546129338356</v>
      </c>
      <c r="J263" s="20">
        <f>+'2015 Hourly Load - RC2016'!J263/'2015 Hourly Load - RC2016'!$C$7</f>
        <v>0.61480356649262469</v>
      </c>
      <c r="K263" s="20">
        <f>+'2015 Hourly Load - RC2016'!K263/'2015 Hourly Load - RC2016'!$C$7</f>
        <v>0.67174068404701615</v>
      </c>
      <c r="L263" s="20">
        <f>+'2015 Hourly Load - RC2016'!L263/'2015 Hourly Load - RC2016'!$C$7</f>
        <v>0.73652808563822547</v>
      </c>
      <c r="M263" s="20">
        <f>+'2015 Hourly Load - RC2016'!M263/'2015 Hourly Load - RC2016'!$C$7</f>
        <v>0.78859261310079898</v>
      </c>
      <c r="N263" s="20">
        <f>+'2015 Hourly Load - RC2016'!N263/'2015 Hourly Load - RC2016'!$C$7</f>
        <v>0.83407012062443342</v>
      </c>
      <c r="O263" s="20">
        <f>+'2015 Hourly Load - RC2016'!O263/'2015 Hourly Load - RC2016'!$C$7</f>
        <v>0.87300572478405281</v>
      </c>
      <c r="P263" s="20">
        <f>+'2015 Hourly Load - RC2016'!P263/'2015 Hourly Load - RC2016'!$C$7</f>
        <v>0.89547377909632464</v>
      </c>
      <c r="Q263" s="20">
        <f>+'2015 Hourly Load - RC2016'!Q263/'2015 Hourly Load - RC2016'!$C$7</f>
        <v>0.90585059132889989</v>
      </c>
      <c r="R263" s="20">
        <f>+'2015 Hourly Load - RC2016'!R263/'2015 Hourly Load - RC2016'!$C$7</f>
        <v>0.90179009958571832</v>
      </c>
      <c r="S263" s="20">
        <f>+'2015 Hourly Load - RC2016'!S263/'2015 Hourly Load - RC2016'!$C$7</f>
        <v>0.8831569541420069</v>
      </c>
      <c r="T263" s="20">
        <f>+'2015 Hourly Load - RC2016'!T263/'2015 Hourly Load - RC2016'!$C$7</f>
        <v>0.85202651744428104</v>
      </c>
      <c r="U263" s="20">
        <f>+'2015 Hourly Load - RC2016'!U263/'2015 Hourly Load - RC2016'!$C$7</f>
        <v>0.82847566533382744</v>
      </c>
      <c r="V263" s="20">
        <f>+'2015 Hourly Load - RC2016'!V263/'2015 Hourly Load - RC2016'!$C$7</f>
        <v>0.814309060807616</v>
      </c>
      <c r="W263" s="20">
        <f>+'2015 Hourly Load - RC2016'!W263/'2015 Hourly Load - RC2016'!$C$7</f>
        <v>0.75570262998102755</v>
      </c>
      <c r="X263" s="20">
        <f>+'2015 Hourly Load - RC2016'!X263/'2015 Hourly Load - RC2016'!$C$7</f>
        <v>0.68951661456716684</v>
      </c>
      <c r="Y263" s="20">
        <f>+'2015 Hourly Load - RC2016'!Y263/'2015 Hourly Load - RC2016'!$C$7</f>
        <v>0.62238315107989717</v>
      </c>
      <c r="AA263" s="21">
        <f t="shared" si="3"/>
        <v>0.90585059132889989</v>
      </c>
    </row>
    <row r="264" spans="1:27" x14ac:dyDescent="0.2">
      <c r="A264" s="17">
        <f>IF('2015 Hourly Load - RC2016'!A264="","",+'2015 Hourly Load - RC2016'!A264)</f>
        <v>42258</v>
      </c>
      <c r="B264" s="20">
        <f>+'2015 Hourly Load - RC2016'!B264/'2015 Hourly Load - RC2016'!$C$7</f>
        <v>0.56598743242459659</v>
      </c>
      <c r="C264" s="20">
        <f>+'2015 Hourly Load - RC2016'!C264/'2015 Hourly Load - RC2016'!$C$7</f>
        <v>0.52908207413656783</v>
      </c>
      <c r="D264" s="20">
        <f>+'2015 Hourly Load - RC2016'!D264/'2015 Hourly Load - RC2016'!$C$7</f>
        <v>0.50264376123096299</v>
      </c>
      <c r="E264" s="20">
        <f>+'2015 Hourly Load - RC2016'!E264/'2015 Hourly Load - RC2016'!$C$7</f>
        <v>0.48599574508391824</v>
      </c>
      <c r="F264" s="20">
        <f>+'2015 Hourly Load - RC2016'!F264/'2015 Hourly Load - RC2016'!$C$7</f>
        <v>0.482205952790282</v>
      </c>
      <c r="G264" s="20">
        <f>+'2015 Hourly Load - RC2016'!G264/'2015 Hourly Load - RC2016'!$C$7</f>
        <v>0.50435819107808411</v>
      </c>
      <c r="H264" s="20">
        <f>+'2015 Hourly Load - RC2016'!H264/'2015 Hourly Load - RC2016'!$C$7</f>
        <v>0.555565503617097</v>
      </c>
      <c r="I264" s="20">
        <f>+'2015 Hourly Load - RC2016'!I264/'2015 Hourly Load - RC2016'!$C$7</f>
        <v>0.57388283303633858</v>
      </c>
      <c r="J264" s="20">
        <f>+'2015 Hourly Load - RC2016'!J264/'2015 Hourly Load - RC2016'!$C$7</f>
        <v>0.60162952661474645</v>
      </c>
      <c r="K264" s="20">
        <f>+'2015 Hourly Load - RC2016'!K264/'2015 Hourly Load - RC2016'!$C$7</f>
        <v>0.66316853481141047</v>
      </c>
      <c r="L264" s="20">
        <f>+'2015 Hourly Load - RC2016'!L264/'2015 Hourly Load - RC2016'!$C$7</f>
        <v>0.71888750484284747</v>
      </c>
      <c r="M264" s="20">
        <f>+'2015 Hourly Load - RC2016'!M264/'2015 Hourly Load - RC2016'!$C$7</f>
        <v>0.76621479193837572</v>
      </c>
      <c r="N264" s="20">
        <f>+'2015 Hourly Load - RC2016'!N264/'2015 Hourly Load - RC2016'!$C$7</f>
        <v>0.80072897175541957</v>
      </c>
      <c r="O264" s="20">
        <f>+'2015 Hourly Load - RC2016'!O264/'2015 Hourly Load - RC2016'!$C$7</f>
        <v>0.82513703878943379</v>
      </c>
      <c r="P264" s="20">
        <f>+'2015 Hourly Load - RC2016'!P264/'2015 Hourly Load - RC2016'!$C$7</f>
        <v>0.83348360515041831</v>
      </c>
      <c r="Q264" s="20">
        <f>+'2015 Hourly Load - RC2016'!Q264/'2015 Hourly Load - RC2016'!$C$7</f>
        <v>0.83605524992109992</v>
      </c>
      <c r="R264" s="20">
        <f>+'2015 Hourly Load - RC2016'!R264/'2015 Hourly Load - RC2016'!$C$7</f>
        <v>0.82039979842238842</v>
      </c>
      <c r="S264" s="20">
        <f>+'2015 Hourly Load - RC2016'!S264/'2015 Hourly Load - RC2016'!$C$7</f>
        <v>0.78940471144943525</v>
      </c>
      <c r="T264" s="20">
        <f>+'2015 Hourly Load - RC2016'!T264/'2015 Hourly Load - RC2016'!$C$7</f>
        <v>0.76089103609731534</v>
      </c>
      <c r="U264" s="20">
        <f>+'2015 Hourly Load - RC2016'!U264/'2015 Hourly Load - RC2016'!$C$7</f>
        <v>0.74473930227443719</v>
      </c>
      <c r="V264" s="20">
        <f>+'2015 Hourly Load - RC2016'!V264/'2015 Hourly Load - RC2016'!$C$7</f>
        <v>0.73661831878807393</v>
      </c>
      <c r="W264" s="20">
        <f>+'2015 Hourly Load - RC2016'!W264/'2015 Hourly Load - RC2016'!$C$7</f>
        <v>0.69366733946019699</v>
      </c>
      <c r="X264" s="20">
        <f>+'2015 Hourly Load - RC2016'!X264/'2015 Hourly Load - RC2016'!$C$7</f>
        <v>0.64485120539216889</v>
      </c>
      <c r="Y264" s="20">
        <f>+'2015 Hourly Load - RC2016'!Y264/'2015 Hourly Load - RC2016'!$C$7</f>
        <v>0.58601919169095928</v>
      </c>
      <c r="AA264" s="21">
        <f t="shared" si="3"/>
        <v>0.83605524992109992</v>
      </c>
    </row>
    <row r="265" spans="1:27" x14ac:dyDescent="0.2">
      <c r="A265" s="17">
        <f>IF('2015 Hourly Load - RC2016'!A265="","",+'2015 Hourly Load - RC2016'!A265)</f>
        <v>42259</v>
      </c>
      <c r="B265" s="20">
        <f>+'2015 Hourly Load - RC2016'!B265/'2015 Hourly Load - RC2016'!$C$7</f>
        <v>0.52628484649126495</v>
      </c>
      <c r="C265" s="20">
        <f>+'2015 Hourly Load - RC2016'!C265/'2015 Hourly Load - RC2016'!$C$7</f>
        <v>0.49592139156725112</v>
      </c>
      <c r="D265" s="20">
        <f>+'2015 Hourly Load - RC2016'!D265/'2015 Hourly Load - RC2016'!$C$7</f>
        <v>0.47417520245376721</v>
      </c>
      <c r="E265" s="20">
        <f>+'2015 Hourly Load - RC2016'!E265/'2015 Hourly Load - RC2016'!$C$7</f>
        <v>0.46307652502240404</v>
      </c>
      <c r="F265" s="20">
        <f>+'2015 Hourly Load - RC2016'!F265/'2015 Hourly Load - RC2016'!$C$7</f>
        <v>0.46307652502240404</v>
      </c>
      <c r="G265" s="20">
        <f>+'2015 Hourly Load - RC2016'!G265/'2015 Hourly Load - RC2016'!$C$7</f>
        <v>0.48811622410535749</v>
      </c>
      <c r="H265" s="20">
        <f>+'2015 Hourly Load - RC2016'!H265/'2015 Hourly Load - RC2016'!$C$7</f>
        <v>0.54379007756187026</v>
      </c>
      <c r="I265" s="20">
        <f>+'2015 Hourly Load - RC2016'!I265/'2015 Hourly Load - RC2016'!$C$7</f>
        <v>0.55976134508505138</v>
      </c>
      <c r="J265" s="20">
        <f>+'2015 Hourly Load - RC2016'!J265/'2015 Hourly Load - RC2016'!$C$7</f>
        <v>0.59247086190512566</v>
      </c>
      <c r="K265" s="20">
        <f>+'2015 Hourly Load - RC2016'!K265/'2015 Hourly Load - RC2016'!$C$7</f>
        <v>0.64638516893959308</v>
      </c>
      <c r="L265" s="20">
        <f>+'2015 Hourly Load - RC2016'!L265/'2015 Hourly Load - RC2016'!$C$7</f>
        <v>0.69542688588224244</v>
      </c>
      <c r="M265" s="20">
        <f>+'2015 Hourly Load - RC2016'!M265/'2015 Hourly Load - RC2016'!$C$7</f>
        <v>0.73630250276360421</v>
      </c>
      <c r="N265" s="20">
        <f>+'2015 Hourly Load - RC2016'!N265/'2015 Hourly Load - RC2016'!$C$7</f>
        <v>0.77623067157155712</v>
      </c>
      <c r="O265" s="20">
        <f>+'2015 Hourly Load - RC2016'!O265/'2015 Hourly Load - RC2016'!$C$7</f>
        <v>0.81381277848344935</v>
      </c>
      <c r="P265" s="20">
        <f>+'2015 Hourly Load - RC2016'!P265/'2015 Hourly Load - RC2016'!$C$7</f>
        <v>0.82310679291784294</v>
      </c>
      <c r="Q265" s="20">
        <f>+'2015 Hourly Load - RC2016'!Q265/'2015 Hourly Load - RC2016'!$C$7</f>
        <v>0.8195425834988278</v>
      </c>
      <c r="R265" s="20">
        <f>+'2015 Hourly Load - RC2016'!R265/'2015 Hourly Load - RC2016'!$C$7</f>
        <v>0.82211422826950964</v>
      </c>
      <c r="S265" s="20">
        <f>+'2015 Hourly Load - RC2016'!S265/'2015 Hourly Load - RC2016'!$C$7</f>
        <v>0.82518215536435802</v>
      </c>
      <c r="T265" s="20">
        <f>+'2015 Hourly Load - RC2016'!T265/'2015 Hourly Load - RC2016'!$C$7</f>
        <v>0.79680382973701069</v>
      </c>
      <c r="U265" s="20">
        <f>+'2015 Hourly Load - RC2016'!U265/'2015 Hourly Load - RC2016'!$C$7</f>
        <v>0.76468082839095164</v>
      </c>
      <c r="V265" s="20">
        <f>+'2015 Hourly Load - RC2016'!V265/'2015 Hourly Load - RC2016'!$C$7</f>
        <v>0.75168725481277021</v>
      </c>
      <c r="W265" s="20">
        <f>+'2015 Hourly Load - RC2016'!W265/'2015 Hourly Load - RC2016'!$C$7</f>
        <v>0.71297723352777198</v>
      </c>
      <c r="X265" s="20">
        <f>+'2015 Hourly Load - RC2016'!X265/'2015 Hourly Load - RC2016'!$C$7</f>
        <v>0.66948485530080415</v>
      </c>
      <c r="Y265" s="20">
        <f>+'2015 Hourly Load - RC2016'!Y265/'2015 Hourly Load - RC2016'!$C$7</f>
        <v>0.61624729689020041</v>
      </c>
      <c r="AA265" s="21">
        <f t="shared" si="3"/>
        <v>0.82518215536435802</v>
      </c>
    </row>
    <row r="266" spans="1:27" x14ac:dyDescent="0.2">
      <c r="A266" s="17">
        <f>IF('2015 Hourly Load - RC2016'!A266="","",+'2015 Hourly Load - RC2016'!A266)</f>
        <v>42260</v>
      </c>
      <c r="B266" s="20">
        <f>+'2015 Hourly Load - RC2016'!B266/'2015 Hourly Load - RC2016'!$C$7</f>
        <v>0.55795668208808169</v>
      </c>
      <c r="C266" s="20">
        <f>+'2015 Hourly Load - RC2016'!C266/'2015 Hourly Load - RC2016'!$C$7</f>
        <v>0.51902107792846219</v>
      </c>
      <c r="D266" s="20">
        <f>+'2015 Hourly Load - RC2016'!D266/'2015 Hourly Load - RC2016'!$C$7</f>
        <v>0.49140973407482702</v>
      </c>
      <c r="E266" s="20">
        <f>+'2015 Hourly Load - RC2016'!E266/'2015 Hourly Load - RC2016'!$C$7</f>
        <v>0.46907702948732805</v>
      </c>
      <c r="F266" s="20">
        <f>+'2015 Hourly Load - RC2016'!F266/'2015 Hourly Load - RC2016'!$C$7</f>
        <v>0.45996348135263143</v>
      </c>
      <c r="G266" s="20">
        <f>+'2015 Hourly Load - RC2016'!G266/'2015 Hourly Load - RC2016'!$C$7</f>
        <v>0.45910626642907093</v>
      </c>
      <c r="H266" s="20">
        <f>+'2015 Hourly Load - RC2016'!H266/'2015 Hourly Load - RC2016'!$C$7</f>
        <v>0.47146820795831279</v>
      </c>
      <c r="I266" s="20">
        <f>+'2015 Hourly Load - RC2016'!I266/'2015 Hourly Load - RC2016'!$C$7</f>
        <v>0.48825157383013024</v>
      </c>
      <c r="J266" s="20">
        <f>+'2015 Hourly Load - RC2016'!J266/'2015 Hourly Load - RC2016'!$C$7</f>
        <v>0.53855655487065834</v>
      </c>
      <c r="K266" s="20">
        <f>+'2015 Hourly Load - RC2016'!K266/'2015 Hourly Load - RC2016'!$C$7</f>
        <v>0.61029190900020069</v>
      </c>
      <c r="L266" s="20">
        <f>+'2015 Hourly Load - RC2016'!L266/'2015 Hourly Load - RC2016'!$C$7</f>
        <v>0.68491472392489439</v>
      </c>
      <c r="M266" s="20">
        <f>+'2015 Hourly Load - RC2016'!M266/'2015 Hourly Load - RC2016'!$C$7</f>
        <v>0.75087515646413394</v>
      </c>
      <c r="N266" s="20">
        <f>+'2015 Hourly Load - RC2016'!N266/'2015 Hourly Load - RC2016'!$C$7</f>
        <v>0.80086432148019238</v>
      </c>
      <c r="O266" s="20">
        <f>+'2015 Hourly Load - RC2016'!O266/'2015 Hourly Load - RC2016'!$C$7</f>
        <v>0.83158870900360016</v>
      </c>
      <c r="P266" s="20">
        <f>+'2015 Hourly Load - RC2016'!P266/'2015 Hourly Load - RC2016'!$C$7</f>
        <v>0.84390553395791779</v>
      </c>
      <c r="Q266" s="20">
        <f>+'2015 Hourly Load - RC2016'!Q266/'2015 Hourly Load - RC2016'!$C$7</f>
        <v>0.84250692013526629</v>
      </c>
      <c r="R266" s="20">
        <f>+'2015 Hourly Load - RC2016'!R266/'2015 Hourly Load - RC2016'!$C$7</f>
        <v>0.82500168906466098</v>
      </c>
      <c r="S266" s="20">
        <f>+'2015 Hourly Load - RC2016'!S266/'2015 Hourly Load - RC2016'!$C$7</f>
        <v>0.79996198998170753</v>
      </c>
      <c r="T266" s="20">
        <f>+'2015 Hourly Load - RC2016'!T266/'2015 Hourly Load - RC2016'!$C$7</f>
        <v>0.75746217640307301</v>
      </c>
      <c r="U266" s="20">
        <f>+'2015 Hourly Load - RC2016'!U266/'2015 Hourly Load - RC2016'!$C$7</f>
        <v>0.73567087071466486</v>
      </c>
      <c r="V266" s="20">
        <f>+'2015 Hourly Load - RC2016'!V266/'2015 Hourly Load - RC2016'!$C$7</f>
        <v>0.72195543193769574</v>
      </c>
      <c r="W266" s="20">
        <f>+'2015 Hourly Load - RC2016'!W266/'2015 Hourly Load - RC2016'!$C$7</f>
        <v>0.67868863658534917</v>
      </c>
      <c r="X266" s="20">
        <f>+'2015 Hourly Load - RC2016'!X266/'2015 Hourly Load - RC2016'!$C$7</f>
        <v>0.62698504172216962</v>
      </c>
      <c r="Y266" s="20">
        <f>+'2015 Hourly Load - RC2016'!Y266/'2015 Hourly Load - RC2016'!$C$7</f>
        <v>0.57325120098739923</v>
      </c>
      <c r="AA266" s="21">
        <f t="shared" si="3"/>
        <v>0.84390553395791779</v>
      </c>
    </row>
    <row r="267" spans="1:27" x14ac:dyDescent="0.2">
      <c r="A267" s="17">
        <f>IF('2015 Hourly Load - RC2016'!A267="","",+'2015 Hourly Load - RC2016'!A267)</f>
        <v>42261</v>
      </c>
      <c r="B267" s="20">
        <f>+'2015 Hourly Load - RC2016'!B267/'2015 Hourly Load - RC2016'!$C$7</f>
        <v>0.5297588227604314</v>
      </c>
      <c r="C267" s="20">
        <f>+'2015 Hourly Load - RC2016'!C267/'2015 Hourly Load - RC2016'!$C$7</f>
        <v>0.49434231144490265</v>
      </c>
      <c r="D267" s="20">
        <f>+'2015 Hourly Load - RC2016'!D267/'2015 Hourly Load - RC2016'!$C$7</f>
        <v>0.4688063300377826</v>
      </c>
      <c r="E267" s="20">
        <f>+'2015 Hourly Load - RC2016'!E267/'2015 Hourly Load - RC2016'!$C$7</f>
        <v>0.45152668184179851</v>
      </c>
      <c r="F267" s="20">
        <f>+'2015 Hourly Load - RC2016'!F267/'2015 Hourly Load - RC2016'!$C$7</f>
        <v>0.44124010275907172</v>
      </c>
      <c r="G267" s="20">
        <f>+'2015 Hourly Load - RC2016'!G267/'2015 Hourly Load - RC2016'!$C$7</f>
        <v>0.43952567291195055</v>
      </c>
      <c r="H267" s="20">
        <f>+'2015 Hourly Load - RC2016'!H267/'2015 Hourly Load - RC2016'!$C$7</f>
        <v>0.4465187420252078</v>
      </c>
      <c r="I267" s="20">
        <f>+'2015 Hourly Load - RC2016'!I267/'2015 Hourly Load - RC2016'!$C$7</f>
        <v>0.45621880563391948</v>
      </c>
      <c r="J267" s="20">
        <f>+'2015 Hourly Load - RC2016'!J267/'2015 Hourly Load - RC2016'!$C$7</f>
        <v>0.51717129835656839</v>
      </c>
      <c r="K267" s="20">
        <f>+'2015 Hourly Load - RC2016'!K267/'2015 Hourly Load - RC2016'!$C$7</f>
        <v>0.59797508404588295</v>
      </c>
      <c r="L267" s="20">
        <f>+'2015 Hourly Load - RC2016'!L267/'2015 Hourly Load - RC2016'!$C$7</f>
        <v>0.67264301554550099</v>
      </c>
      <c r="M267" s="20">
        <f>+'2015 Hourly Load - RC2016'!M267/'2015 Hourly Load - RC2016'!$C$7</f>
        <v>0.74103974313064958</v>
      </c>
      <c r="N267" s="20">
        <f>+'2015 Hourly Load - RC2016'!N267/'2015 Hourly Load - RC2016'!$C$7</f>
        <v>0.79138984074610197</v>
      </c>
      <c r="O267" s="20">
        <f>+'2015 Hourly Load - RC2016'!O267/'2015 Hourly Load - RC2016'!$C$7</f>
        <v>0.82464075646526713</v>
      </c>
      <c r="P267" s="20">
        <f>+'2015 Hourly Load - RC2016'!P267/'2015 Hourly Load - RC2016'!$C$7</f>
        <v>0.8413790057621604</v>
      </c>
      <c r="Q267" s="20">
        <f>+'2015 Hourly Load - RC2016'!Q267/'2015 Hourly Load - RC2016'!$C$7</f>
        <v>0.84697346105276616</v>
      </c>
      <c r="R267" s="20">
        <f>+'2015 Hourly Load - RC2016'!R267/'2015 Hourly Load - RC2016'!$C$7</f>
        <v>0.84783067597632678</v>
      </c>
      <c r="S267" s="20">
        <f>+'2015 Hourly Load - RC2016'!S267/'2015 Hourly Load - RC2016'!$C$7</f>
        <v>0.82608448686284286</v>
      </c>
      <c r="T267" s="20">
        <f>+'2015 Hourly Load - RC2016'!T267/'2015 Hourly Load - RC2016'!$C$7</f>
        <v>0.78723911585307171</v>
      </c>
      <c r="U267" s="20">
        <f>+'2015 Hourly Load - RC2016'!U267/'2015 Hourly Load - RC2016'!$C$7</f>
        <v>0.76431989579155757</v>
      </c>
      <c r="V267" s="20">
        <f>+'2015 Hourly Load - RC2016'!V267/'2015 Hourly Load - RC2016'!$C$7</f>
        <v>0.75200307083723994</v>
      </c>
      <c r="W267" s="20">
        <f>+'2015 Hourly Load - RC2016'!W267/'2015 Hourly Load - RC2016'!$C$7</f>
        <v>0.70607439756436319</v>
      </c>
      <c r="X267" s="20">
        <f>+'2015 Hourly Load - RC2016'!X267/'2015 Hourly Load - RC2016'!$C$7</f>
        <v>0.65040054410785042</v>
      </c>
      <c r="Y267" s="20">
        <f>+'2015 Hourly Load - RC2016'!Y267/'2015 Hourly Load - RC2016'!$C$7</f>
        <v>0.58633500771542901</v>
      </c>
      <c r="AA267" s="21">
        <f t="shared" si="3"/>
        <v>0.84783067597632678</v>
      </c>
    </row>
    <row r="268" spans="1:27" x14ac:dyDescent="0.2">
      <c r="A268" s="17">
        <f>IF('2015 Hourly Load - RC2016'!A268="","",+'2015 Hourly Load - RC2016'!A268)</f>
        <v>42262</v>
      </c>
      <c r="B268" s="20">
        <f>+'2015 Hourly Load - RC2016'!B268/'2015 Hourly Load - RC2016'!$C$7</f>
        <v>0.53751887364740081</v>
      </c>
      <c r="C268" s="20">
        <f>+'2015 Hourly Load - RC2016'!C268/'2015 Hourly Load - RC2016'!$C$7</f>
        <v>0.50147073028293265</v>
      </c>
      <c r="D268" s="20">
        <f>+'2015 Hourly Load - RC2016'!D268/'2015 Hourly Load - RC2016'!$C$7</f>
        <v>0.47904779254558516</v>
      </c>
      <c r="E268" s="20">
        <f>+'2015 Hourly Load - RC2016'!E268/'2015 Hourly Load - RC2016'!$C$7</f>
        <v>0.4664151515667978</v>
      </c>
      <c r="F268" s="20">
        <f>+'2015 Hourly Load - RC2016'!F268/'2015 Hourly Load - RC2016'!$C$7</f>
        <v>0.46591886924263115</v>
      </c>
      <c r="G268" s="20">
        <f>+'2015 Hourly Load - RC2016'!G268/'2015 Hourly Load - RC2016'!$C$7</f>
        <v>0.49023670312679685</v>
      </c>
      <c r="H268" s="20">
        <f>+'2015 Hourly Load - RC2016'!H268/'2015 Hourly Load - RC2016'!$C$7</f>
        <v>0.54072215046702188</v>
      </c>
      <c r="I268" s="20">
        <f>+'2015 Hourly Load - RC2016'!I268/'2015 Hourly Load - RC2016'!$C$7</f>
        <v>0.56066367658353611</v>
      </c>
      <c r="J268" s="20">
        <f>+'2015 Hourly Load - RC2016'!J268/'2015 Hourly Load - RC2016'!$C$7</f>
        <v>0.59445599120179227</v>
      </c>
      <c r="K268" s="20">
        <f>+'2015 Hourly Load - RC2016'!K268/'2015 Hourly Load - RC2016'!$C$7</f>
        <v>0.66339411768603174</v>
      </c>
      <c r="L268" s="20">
        <f>+'2015 Hourly Load - RC2016'!L268/'2015 Hourly Load - RC2016'!$C$7</f>
        <v>0.74514535144875538</v>
      </c>
      <c r="M268" s="20">
        <f>+'2015 Hourly Load - RC2016'!M268/'2015 Hourly Load - RC2016'!$C$7</f>
        <v>0.80578202814693467</v>
      </c>
      <c r="N268" s="20">
        <f>+'2015 Hourly Load - RC2016'!N268/'2015 Hourly Load - RC2016'!$C$7</f>
        <v>0.85545537713852327</v>
      </c>
      <c r="O268" s="20">
        <f>+'2015 Hourly Load - RC2016'!O268/'2015 Hourly Load - RC2016'!$C$7</f>
        <v>0.89822589016670318</v>
      </c>
      <c r="P268" s="20">
        <f>+'2015 Hourly Load - RC2016'!P268/'2015 Hourly Load - RC2016'!$C$7</f>
        <v>0.928002829616702</v>
      </c>
      <c r="Q268" s="20">
        <f>+'2015 Hourly Load - RC2016'!Q268/'2015 Hourly Load - RC2016'!$C$7</f>
        <v>0.9477638894335193</v>
      </c>
      <c r="R268" s="20">
        <f>+'2015 Hourly Load - RC2016'!R268/'2015 Hourly Load - RC2016'!$C$7</f>
        <v>0.9512829822776101</v>
      </c>
      <c r="S268" s="20">
        <f>+'2015 Hourly Load - RC2016'!S268/'2015 Hourly Load - RC2016'!$C$7</f>
        <v>0.93828940869942867</v>
      </c>
      <c r="T268" s="20">
        <f>+'2015 Hourly Load - RC2016'!T268/'2015 Hourly Load - RC2016'!$C$7</f>
        <v>0.9051738427050362</v>
      </c>
      <c r="U268" s="20">
        <f>+'2015 Hourly Load - RC2016'!U268/'2015 Hourly Load - RC2016'!$C$7</f>
        <v>0.87986344417253737</v>
      </c>
      <c r="V268" s="20">
        <f>+'2015 Hourly Load - RC2016'!V268/'2015 Hourly Load - RC2016'!$C$7</f>
        <v>0.86100471585420491</v>
      </c>
      <c r="W268" s="20">
        <f>+'2015 Hourly Load - RC2016'!W268/'2015 Hourly Load - RC2016'!$C$7</f>
        <v>0.80127037065451046</v>
      </c>
      <c r="X268" s="20">
        <f>+'2015 Hourly Load - RC2016'!X268/'2015 Hourly Load - RC2016'!$C$7</f>
        <v>0.73427225689201348</v>
      </c>
      <c r="Y268" s="20">
        <f>+'2015 Hourly Load - RC2016'!Y268/'2015 Hourly Load - RC2016'!$C$7</f>
        <v>0.6544610358510321</v>
      </c>
      <c r="AA268" s="21">
        <f t="shared" ref="AA268:AA331" si="4">MAX(B268:Y268)</f>
        <v>0.9512829822776101</v>
      </c>
    </row>
    <row r="269" spans="1:27" x14ac:dyDescent="0.2">
      <c r="A269" s="17">
        <f>IF('2015 Hourly Load - RC2016'!A269="","",+'2015 Hourly Load - RC2016'!A269)</f>
        <v>42263</v>
      </c>
      <c r="B269" s="20">
        <f>+'2015 Hourly Load - RC2016'!B269/'2015 Hourly Load - RC2016'!$C$7</f>
        <v>0.59183922985618631</v>
      </c>
      <c r="C269" s="20">
        <f>+'2015 Hourly Load - RC2016'!C269/'2015 Hourly Load - RC2016'!$C$7</f>
        <v>0.55222687707270313</v>
      </c>
      <c r="D269" s="20">
        <f>+'2015 Hourly Load - RC2016'!D269/'2015 Hourly Load - RC2016'!$C$7</f>
        <v>0.52150248954929546</v>
      </c>
      <c r="E269" s="20">
        <f>+'2015 Hourly Load - RC2016'!E269/'2015 Hourly Load - RC2016'!$C$7</f>
        <v>0.50192189603217507</v>
      </c>
      <c r="F269" s="20">
        <f>+'2015 Hourly Load - RC2016'!F269/'2015 Hourly Load - RC2016'!$C$7</f>
        <v>0.49641767389141778</v>
      </c>
      <c r="G269" s="20">
        <f>+'2015 Hourly Load - RC2016'!G269/'2015 Hourly Load - RC2016'!$C$7</f>
        <v>0.51622385028315931</v>
      </c>
      <c r="H269" s="20">
        <f>+'2015 Hourly Load - RC2016'!H269/'2015 Hourly Load - RC2016'!$C$7</f>
        <v>0.56598743242459659</v>
      </c>
      <c r="I269" s="20">
        <f>+'2015 Hourly Load - RC2016'!I269/'2015 Hourly Load - RC2016'!$C$7</f>
        <v>0.58380847951967152</v>
      </c>
      <c r="J269" s="20">
        <f>+'2015 Hourly Load - RC2016'!J269/'2015 Hourly Load - RC2016'!$C$7</f>
        <v>0.61570589799110953</v>
      </c>
      <c r="K269" s="20">
        <f>+'2015 Hourly Load - RC2016'!K269/'2015 Hourly Load - RC2016'!$C$7</f>
        <v>0.6790044526098189</v>
      </c>
      <c r="L269" s="20">
        <f>+'2015 Hourly Load - RC2016'!L269/'2015 Hourly Load - RC2016'!$C$7</f>
        <v>0.74744629676989172</v>
      </c>
      <c r="M269" s="20">
        <f>+'2015 Hourly Load - RC2016'!M269/'2015 Hourly Load - RC2016'!$C$7</f>
        <v>0.80930112099102536</v>
      </c>
      <c r="N269" s="20">
        <f>+'2015 Hourly Load - RC2016'!N269/'2015 Hourly Load - RC2016'!$C$7</f>
        <v>0.85568096001314442</v>
      </c>
      <c r="O269" s="20">
        <f>+'2015 Hourly Load - RC2016'!O269/'2015 Hourly Load - RC2016'!$C$7</f>
        <v>0.88983420723079443</v>
      </c>
      <c r="P269" s="20">
        <f>+'2015 Hourly Load - RC2016'!P269/'2015 Hourly Load - RC2016'!$C$7</f>
        <v>0.88378858619094625</v>
      </c>
      <c r="Q269" s="20">
        <f>+'2015 Hourly Load - RC2016'!Q269/'2015 Hourly Load - RC2016'!$C$7</f>
        <v>0.86511032417231082</v>
      </c>
      <c r="R269" s="20">
        <f>+'2015 Hourly Load - RC2016'!R269/'2015 Hourly Load - RC2016'!$C$7</f>
        <v>0.84977068869806893</v>
      </c>
      <c r="S269" s="20">
        <f>+'2015 Hourly Load - RC2016'!S269/'2015 Hourly Load - RC2016'!$C$7</f>
        <v>0.83176917530329708</v>
      </c>
      <c r="T269" s="20">
        <f>+'2015 Hourly Load - RC2016'!T269/'2015 Hourly Load - RC2016'!$C$7</f>
        <v>0.8113313668626162</v>
      </c>
      <c r="U269" s="20">
        <f>+'2015 Hourly Load - RC2016'!U269/'2015 Hourly Load - RC2016'!$C$7</f>
        <v>0.80325549995117707</v>
      </c>
      <c r="V269" s="20">
        <f>+'2015 Hourly Load - RC2016'!V269/'2015 Hourly Load - RC2016'!$C$7</f>
        <v>0.78728423242799594</v>
      </c>
      <c r="W269" s="20">
        <f>+'2015 Hourly Load - RC2016'!W269/'2015 Hourly Load - RC2016'!$C$7</f>
        <v>0.73440760661678606</v>
      </c>
      <c r="X269" s="20">
        <f>+'2015 Hourly Load - RC2016'!X269/'2015 Hourly Load - RC2016'!$C$7</f>
        <v>0.67363558019383429</v>
      </c>
      <c r="Y269" s="20">
        <f>+'2015 Hourly Load - RC2016'!Y269/'2015 Hourly Load - RC2016'!$C$7</f>
        <v>0.60952492722648854</v>
      </c>
      <c r="AA269" s="21">
        <f t="shared" si="4"/>
        <v>0.88983420723079443</v>
      </c>
    </row>
    <row r="270" spans="1:27" x14ac:dyDescent="0.2">
      <c r="A270" s="17">
        <f>IF('2015 Hourly Load - RC2016'!A270="","",+'2015 Hourly Load - RC2016'!A270)</f>
        <v>42264</v>
      </c>
      <c r="B270" s="20">
        <f>+'2015 Hourly Load - RC2016'!B270/'2015 Hourly Load - RC2016'!$C$7</f>
        <v>0.54988081517664267</v>
      </c>
      <c r="C270" s="20">
        <f>+'2015 Hourly Load - RC2016'!C270/'2015 Hourly Load - RC2016'!$C$7</f>
        <v>0.51293034031368978</v>
      </c>
      <c r="D270" s="20">
        <f>+'2015 Hourly Load - RC2016'!D270/'2015 Hourly Load - RC2016'!$C$7</f>
        <v>0.48676272685763033</v>
      </c>
      <c r="E270" s="20">
        <f>+'2015 Hourly Load - RC2016'!E270/'2015 Hourly Load - RC2016'!$C$7</f>
        <v>0.47025006043535827</v>
      </c>
      <c r="F270" s="20">
        <f>+'2015 Hourly Load - RC2016'!F270/'2015 Hourly Load - RC2016'!$C$7</f>
        <v>0.46889656318763107</v>
      </c>
      <c r="G270" s="20">
        <f>+'2015 Hourly Load - RC2016'!G270/'2015 Hourly Load - RC2016'!$C$7</f>
        <v>0.493846029120736</v>
      </c>
      <c r="H270" s="20">
        <f>+'2015 Hourly Load - RC2016'!H270/'2015 Hourly Load - RC2016'!$C$7</f>
        <v>0.54771521958027913</v>
      </c>
      <c r="I270" s="20">
        <f>+'2015 Hourly Load - RC2016'!I270/'2015 Hourly Load - RC2016'!$C$7</f>
        <v>0.56576184954997533</v>
      </c>
      <c r="J270" s="20">
        <f>+'2015 Hourly Load - RC2016'!J270/'2015 Hourly Load - RC2016'!$C$7</f>
        <v>0.59278667792959538</v>
      </c>
      <c r="K270" s="20">
        <f>+'2015 Hourly Load - RC2016'!K270/'2015 Hourly Load - RC2016'!$C$7</f>
        <v>0.64322700869489624</v>
      </c>
      <c r="L270" s="20">
        <f>+'2015 Hourly Load - RC2016'!L270/'2015 Hourly Load - RC2016'!$C$7</f>
        <v>0.70629998043898434</v>
      </c>
      <c r="M270" s="20">
        <f>+'2015 Hourly Load - RC2016'!M270/'2015 Hourly Load - RC2016'!$C$7</f>
        <v>0.75380773383420963</v>
      </c>
      <c r="N270" s="20">
        <f>+'2015 Hourly Load - RC2016'!N270/'2015 Hourly Load - RC2016'!$C$7</f>
        <v>0.78791586447693529</v>
      </c>
      <c r="O270" s="20">
        <f>+'2015 Hourly Load - RC2016'!O270/'2015 Hourly Load - RC2016'!$C$7</f>
        <v>0.80596249444663148</v>
      </c>
      <c r="P270" s="20">
        <f>+'2015 Hourly Load - RC2016'!P270/'2015 Hourly Load - RC2016'!$C$7</f>
        <v>0.8257235542634489</v>
      </c>
      <c r="Q270" s="20">
        <f>+'2015 Hourly Load - RC2016'!Q270/'2015 Hourly Load - RC2016'!$C$7</f>
        <v>0.82455052331541867</v>
      </c>
      <c r="R270" s="20">
        <f>+'2015 Hourly Load - RC2016'!R270/'2015 Hourly Load - RC2016'!$C$7</f>
        <v>0.79653313028746531</v>
      </c>
      <c r="S270" s="20">
        <f>+'2015 Hourly Load - RC2016'!S270/'2015 Hourly Load - RC2016'!$C$7</f>
        <v>0.76413942949186053</v>
      </c>
      <c r="T270" s="20">
        <f>+'2015 Hourly Load - RC2016'!T270/'2015 Hourly Load - RC2016'!$C$7</f>
        <v>0.74171649175451315</v>
      </c>
      <c r="U270" s="20">
        <f>+'2015 Hourly Load - RC2016'!U270/'2015 Hourly Load - RC2016'!$C$7</f>
        <v>0.74550628404814934</v>
      </c>
      <c r="V270" s="20">
        <f>+'2015 Hourly Load - RC2016'!V270/'2015 Hourly Load - RC2016'!$C$7</f>
        <v>0.7390997304089072</v>
      </c>
      <c r="W270" s="20">
        <f>+'2015 Hourly Load - RC2016'!W270/'2015 Hourly Load - RC2016'!$C$7</f>
        <v>0.69826923010246955</v>
      </c>
      <c r="X270" s="20">
        <f>+'2015 Hourly Load - RC2016'!X270/'2015 Hourly Load - RC2016'!$C$7</f>
        <v>0.63948233297618429</v>
      </c>
      <c r="Y270" s="20">
        <f>+'2015 Hourly Load - RC2016'!Y270/'2015 Hourly Load - RC2016'!$C$7</f>
        <v>0.57510098055929315</v>
      </c>
      <c r="AA270" s="21">
        <f t="shared" si="4"/>
        <v>0.8257235542634489</v>
      </c>
    </row>
    <row r="271" spans="1:27" x14ac:dyDescent="0.2">
      <c r="A271" s="17">
        <f>IF('2015 Hourly Load - RC2016'!A271="","",+'2015 Hourly Load - RC2016'!A271)</f>
        <v>42265</v>
      </c>
      <c r="B271" s="20">
        <f>+'2015 Hourly Load - RC2016'!B271/'2015 Hourly Load - RC2016'!$C$7</f>
        <v>0.52542763156770433</v>
      </c>
      <c r="C271" s="20">
        <f>+'2015 Hourly Load - RC2016'!C271/'2015 Hourly Load - RC2016'!$C$7</f>
        <v>0.48789064123073628</v>
      </c>
      <c r="D271" s="20">
        <f>+'2015 Hourly Load - RC2016'!D271/'2015 Hourly Load - RC2016'!$C$7</f>
        <v>0.46808446483899474</v>
      </c>
      <c r="E271" s="20">
        <f>+'2015 Hourly Load - RC2016'!E271/'2015 Hourly Load - RC2016'!$C$7</f>
        <v>0.4544141426369499</v>
      </c>
      <c r="F271" s="20">
        <f>+'2015 Hourly Load - RC2016'!F271/'2015 Hourly Load - RC2016'!$C$7</f>
        <v>0.45324111168891962</v>
      </c>
      <c r="G271" s="20">
        <f>+'2015 Hourly Load - RC2016'!G271/'2015 Hourly Load - RC2016'!$C$7</f>
        <v>0.47787476159755493</v>
      </c>
      <c r="H271" s="20">
        <f>+'2015 Hourly Load - RC2016'!H271/'2015 Hourly Load - RC2016'!$C$7</f>
        <v>0.53233046753111313</v>
      </c>
      <c r="I271" s="20">
        <f>+'2015 Hourly Load - RC2016'!I271/'2015 Hourly Load - RC2016'!$C$7</f>
        <v>0.55064779695035482</v>
      </c>
      <c r="J271" s="20">
        <f>+'2015 Hourly Load - RC2016'!J271/'2015 Hourly Load - RC2016'!$C$7</f>
        <v>0.5787103065532323</v>
      </c>
      <c r="K271" s="20">
        <f>+'2015 Hourly Load - RC2016'!K271/'2015 Hourly Load - RC2016'!$C$7</f>
        <v>0.63312089591186627</v>
      </c>
      <c r="L271" s="20">
        <f>+'2015 Hourly Load - RC2016'!L271/'2015 Hourly Load - RC2016'!$C$7</f>
        <v>0.68495984049981862</v>
      </c>
      <c r="M271" s="20">
        <f>+'2015 Hourly Load - RC2016'!M271/'2015 Hourly Load - RC2016'!$C$7</f>
        <v>0.73810716576057389</v>
      </c>
      <c r="N271" s="20">
        <f>+'2015 Hourly Load - RC2016'!N271/'2015 Hourly Load - RC2016'!$C$7</f>
        <v>0.78836703022617771</v>
      </c>
      <c r="O271" s="20">
        <f>+'2015 Hourly Load - RC2016'!O271/'2015 Hourly Load - RC2016'!$C$7</f>
        <v>0.83388965432473627</v>
      </c>
      <c r="P271" s="20">
        <f>+'2015 Hourly Load - RC2016'!P271/'2015 Hourly Load - RC2016'!$C$7</f>
        <v>0.86583218937109863</v>
      </c>
      <c r="Q271" s="20">
        <f>+'2015 Hourly Load - RC2016'!Q271/'2015 Hourly Load - RC2016'!$C$7</f>
        <v>0.88369835304109778</v>
      </c>
      <c r="R271" s="20">
        <f>+'2015 Hourly Load - RC2016'!R271/'2015 Hourly Load - RC2016'!$C$7</f>
        <v>0.87769784857617383</v>
      </c>
      <c r="S271" s="20">
        <f>+'2015 Hourly Load - RC2016'!S271/'2015 Hourly Load - RC2016'!$C$7</f>
        <v>0.88040484307162825</v>
      </c>
      <c r="T271" s="20">
        <f>+'2015 Hourly Load - RC2016'!T271/'2015 Hourly Load - RC2016'!$C$7</f>
        <v>0.84173993836155414</v>
      </c>
      <c r="U271" s="20">
        <f>+'2015 Hourly Load - RC2016'!U271/'2015 Hourly Load - RC2016'!$C$7</f>
        <v>0.81868536857526741</v>
      </c>
      <c r="V271" s="20">
        <f>+'2015 Hourly Load - RC2016'!V271/'2015 Hourly Load - RC2016'!$C$7</f>
        <v>0.79820244355966208</v>
      </c>
      <c r="W271" s="20">
        <f>+'2015 Hourly Load - RC2016'!W271/'2015 Hourly Load - RC2016'!$C$7</f>
        <v>0.7453258177484523</v>
      </c>
      <c r="X271" s="20">
        <f>+'2015 Hourly Load - RC2016'!X271/'2015 Hourly Load - RC2016'!$C$7</f>
        <v>0.68076399903186424</v>
      </c>
      <c r="Y271" s="20">
        <f>+'2015 Hourly Load - RC2016'!Y271/'2015 Hourly Load - RC2016'!$C$7</f>
        <v>0.61272820404610961</v>
      </c>
      <c r="AA271" s="21">
        <f t="shared" si="4"/>
        <v>0.88369835304109778</v>
      </c>
    </row>
    <row r="272" spans="1:27" x14ac:dyDescent="0.2">
      <c r="A272" s="17">
        <f>IF('2015 Hourly Load - RC2016'!A272="","",+'2015 Hourly Load - RC2016'!A272)</f>
        <v>42266</v>
      </c>
      <c r="B272" s="20">
        <f>+'2015 Hourly Load - RC2016'!B272/'2015 Hourly Load - RC2016'!$C$7</f>
        <v>0.55660318484035454</v>
      </c>
      <c r="C272" s="20">
        <f>+'2015 Hourly Load - RC2016'!C272/'2015 Hourly Load - RC2016'!$C$7</f>
        <v>0.51617873370823508</v>
      </c>
      <c r="D272" s="20">
        <f>+'2015 Hourly Load - RC2016'!D272/'2015 Hourly Load - RC2016'!$C$7</f>
        <v>0.49154508379959977</v>
      </c>
      <c r="E272" s="20">
        <f>+'2015 Hourly Load - RC2016'!E272/'2015 Hourly Load - RC2016'!$C$7</f>
        <v>0.4757091660011914</v>
      </c>
      <c r="F272" s="20">
        <f>+'2015 Hourly Load - RC2016'!F272/'2015 Hourly Load - RC2016'!$C$7</f>
        <v>0.47282170520603994</v>
      </c>
      <c r="G272" s="20">
        <f>+'2015 Hourly Load - RC2016'!G272/'2015 Hourly Load - RC2016'!$C$7</f>
        <v>0.4956055755427814</v>
      </c>
      <c r="H272" s="20">
        <f>+'2015 Hourly Load - RC2016'!H272/'2015 Hourly Load - RC2016'!$C$7</f>
        <v>0.54888825052830947</v>
      </c>
      <c r="I272" s="20">
        <f>+'2015 Hourly Load - RC2016'!I272/'2015 Hourly Load - RC2016'!$C$7</f>
        <v>0.57122095511580839</v>
      </c>
      <c r="J272" s="20">
        <f>+'2015 Hourly Load - RC2016'!J272/'2015 Hourly Load - RC2016'!$C$7</f>
        <v>0.59937369786853445</v>
      </c>
      <c r="K272" s="20">
        <f>+'2015 Hourly Load - RC2016'!K272/'2015 Hourly Load - RC2016'!$C$7</f>
        <v>0.65843129444436532</v>
      </c>
      <c r="L272" s="20">
        <f>+'2015 Hourly Load - RC2016'!L272/'2015 Hourly Load - RC2016'!$C$7</f>
        <v>0.70720231193746919</v>
      </c>
      <c r="M272" s="20">
        <f>+'2015 Hourly Load - RC2016'!M272/'2015 Hourly Load - RC2016'!$C$7</f>
        <v>0.73734018398686174</v>
      </c>
      <c r="N272" s="20">
        <f>+'2015 Hourly Load - RC2016'!N272/'2015 Hourly Load - RC2016'!$C$7</f>
        <v>0.74627326582186138</v>
      </c>
      <c r="O272" s="20">
        <f>+'2015 Hourly Load - RC2016'!O272/'2015 Hourly Load - RC2016'!$C$7</f>
        <v>0.73156526239655906</v>
      </c>
      <c r="P272" s="20">
        <f>+'2015 Hourly Load - RC2016'!P272/'2015 Hourly Load - RC2016'!$C$7</f>
        <v>0.70652556331360561</v>
      </c>
      <c r="Q272" s="20">
        <f>+'2015 Hourly Load - RC2016'!Q272/'2015 Hourly Load - RC2016'!$C$7</f>
        <v>0.69479525383330309</v>
      </c>
      <c r="R272" s="20">
        <f>+'2015 Hourly Load - RC2016'!R272/'2015 Hourly Load - RC2016'!$C$7</f>
        <v>0.68405750900133377</v>
      </c>
      <c r="S272" s="20">
        <f>+'2015 Hourly Load - RC2016'!S272/'2015 Hourly Load - RC2016'!$C$7</f>
        <v>0.67345511389413726</v>
      </c>
      <c r="T272" s="20">
        <f>+'2015 Hourly Load - RC2016'!T272/'2015 Hourly Load - RC2016'!$C$7</f>
        <v>0.66082247291535001</v>
      </c>
      <c r="U272" s="20">
        <f>+'2015 Hourly Load - RC2016'!U272/'2015 Hourly Load - RC2016'!$C$7</f>
        <v>0.6656048298573195</v>
      </c>
      <c r="V272" s="20">
        <f>+'2015 Hourly Load - RC2016'!V272/'2015 Hourly Load - RC2016'!$C$7</f>
        <v>0.66014572429148632</v>
      </c>
      <c r="W272" s="20">
        <f>+'2015 Hourly Load - RC2016'!W272/'2015 Hourly Load - RC2016'!$C$7</f>
        <v>0.63212833126353307</v>
      </c>
      <c r="X272" s="20">
        <f>+'2015 Hourly Load - RC2016'!X272/'2015 Hourly Load - RC2016'!$C$7</f>
        <v>0.59192946300603477</v>
      </c>
      <c r="Y272" s="20">
        <f>+'2015 Hourly Load - RC2016'!Y272/'2015 Hourly Load - RC2016'!$C$7</f>
        <v>0.54699335438149133</v>
      </c>
      <c r="AA272" s="21">
        <f t="shared" si="4"/>
        <v>0.74627326582186138</v>
      </c>
    </row>
    <row r="273" spans="1:27" x14ac:dyDescent="0.2">
      <c r="A273" s="17">
        <f>IF('2015 Hourly Load - RC2016'!A273="","",+'2015 Hourly Load - RC2016'!A273)</f>
        <v>42267</v>
      </c>
      <c r="B273" s="20">
        <f>+'2015 Hourly Load - RC2016'!B273/'2015 Hourly Load - RC2016'!$C$7</f>
        <v>0.50151584685785688</v>
      </c>
      <c r="C273" s="20">
        <f>+'2015 Hourly Load - RC2016'!C273/'2015 Hourly Load - RC2016'!$C$7</f>
        <v>0.47043052673505525</v>
      </c>
      <c r="D273" s="20">
        <f>+'2015 Hourly Load - RC2016'!D273/'2015 Hourly Load - RC2016'!$C$7</f>
        <v>0.44981225199467734</v>
      </c>
      <c r="E273" s="20">
        <f>+'2015 Hourly Load - RC2016'!E273/'2015 Hourly Load - RC2016'!$C$7</f>
        <v>0.4383977585388445</v>
      </c>
      <c r="F273" s="20">
        <f>+'2015 Hourly Load - RC2016'!F273/'2015 Hourly Load - RC2016'!$C$7</f>
        <v>0.43257772037361752</v>
      </c>
      <c r="G273" s="20">
        <f>+'2015 Hourly Load - RC2016'!G273/'2015 Hourly Load - RC2016'!$C$7</f>
        <v>0.43835264196392026</v>
      </c>
      <c r="H273" s="20">
        <f>+'2015 Hourly Load - RC2016'!H273/'2015 Hourly Load - RC2016'!$C$7</f>
        <v>0.45585787303452563</v>
      </c>
      <c r="I273" s="20">
        <f>+'2015 Hourly Load - RC2016'!I273/'2015 Hourly Load - RC2016'!$C$7</f>
        <v>0.47850639364649428</v>
      </c>
      <c r="J273" s="20">
        <f>+'2015 Hourly Load - RC2016'!J273/'2015 Hourly Load - RC2016'!$C$7</f>
        <v>0.52082574092543177</v>
      </c>
      <c r="K273" s="20">
        <f>+'2015 Hourly Load - RC2016'!K273/'2015 Hourly Load - RC2016'!$C$7</f>
        <v>0.58493639389277752</v>
      </c>
      <c r="L273" s="20">
        <f>+'2015 Hourly Load - RC2016'!L273/'2015 Hourly Load - RC2016'!$C$7</f>
        <v>0.64151257884777502</v>
      </c>
      <c r="M273" s="20">
        <f>+'2015 Hourly Load - RC2016'!M273/'2015 Hourly Load - RC2016'!$C$7</f>
        <v>0.68590728857322769</v>
      </c>
      <c r="N273" s="20">
        <f>+'2015 Hourly Load - RC2016'!N273/'2015 Hourly Load - RC2016'!$C$7</f>
        <v>0.71852657224345351</v>
      </c>
      <c r="O273" s="20">
        <f>+'2015 Hourly Load - RC2016'!O273/'2015 Hourly Load - RC2016'!$C$7</f>
        <v>0.739821595607695</v>
      </c>
      <c r="P273" s="20">
        <f>+'2015 Hourly Load - RC2016'!P273/'2015 Hourly Load - RC2016'!$C$7</f>
        <v>0.74225789065360392</v>
      </c>
      <c r="Q273" s="20">
        <f>+'2015 Hourly Load - RC2016'!Q273/'2015 Hourly Load - RC2016'!$C$7</f>
        <v>0.70927767438398426</v>
      </c>
      <c r="R273" s="20">
        <f>+'2015 Hourly Load - RC2016'!R273/'2015 Hourly Load - RC2016'!$C$7</f>
        <v>0.68171144710527332</v>
      </c>
      <c r="S273" s="20">
        <f>+'2015 Hourly Load - RC2016'!S273/'2015 Hourly Load - RC2016'!$C$7</f>
        <v>0.66790577517845573</v>
      </c>
      <c r="T273" s="20">
        <f>+'2015 Hourly Load - RC2016'!T273/'2015 Hourly Load - RC2016'!$C$7</f>
        <v>0.64611446949004758</v>
      </c>
      <c r="U273" s="20">
        <f>+'2015 Hourly Load - RC2016'!U273/'2015 Hourly Load - RC2016'!$C$7</f>
        <v>0.65089682643201707</v>
      </c>
      <c r="V273" s="20">
        <f>+'2015 Hourly Load - RC2016'!V273/'2015 Hourly Load - RC2016'!$C$7</f>
        <v>0.64611446949004758</v>
      </c>
      <c r="W273" s="20">
        <f>+'2015 Hourly Load - RC2016'!W273/'2015 Hourly Load - RC2016'!$C$7</f>
        <v>0.61317936979535204</v>
      </c>
      <c r="X273" s="20">
        <f>+'2015 Hourly Load - RC2016'!X273/'2015 Hourly Load - RC2016'!$C$7</f>
        <v>0.57307073468770231</v>
      </c>
      <c r="Y273" s="20">
        <f>+'2015 Hourly Load - RC2016'!Y273/'2015 Hourly Load - RC2016'!$C$7</f>
        <v>0.53043557138429509</v>
      </c>
      <c r="AA273" s="21">
        <f t="shared" si="4"/>
        <v>0.74225789065360392</v>
      </c>
    </row>
    <row r="274" spans="1:27" x14ac:dyDescent="0.2">
      <c r="A274" s="17">
        <f>IF('2015 Hourly Load - RC2016'!A274="","",+'2015 Hourly Load - RC2016'!A274)</f>
        <v>42268</v>
      </c>
      <c r="B274" s="20">
        <f>+'2015 Hourly Load - RC2016'!B274/'2015 Hourly Load - RC2016'!$C$7</f>
        <v>0.48983065395247866</v>
      </c>
      <c r="C274" s="20">
        <f>+'2015 Hourly Load - RC2016'!C274/'2015 Hourly Load - RC2016'!$C$7</f>
        <v>0.45612857248407102</v>
      </c>
      <c r="D274" s="20">
        <f>+'2015 Hourly Load - RC2016'!D274/'2015 Hourly Load - RC2016'!$C$7</f>
        <v>0.43402145077119314</v>
      </c>
      <c r="E274" s="20">
        <f>+'2015 Hourly Load - RC2016'!E274/'2015 Hourly Load - RC2016'!$C$7</f>
        <v>0.41967437994528467</v>
      </c>
      <c r="F274" s="20">
        <f>+'2015 Hourly Load - RC2016'!F274/'2015 Hourly Load - RC2016'!$C$7</f>
        <v>0.41349340918066374</v>
      </c>
      <c r="G274" s="20">
        <f>+'2015 Hourly Load - RC2016'!G274/'2015 Hourly Load - RC2016'!$C$7</f>
        <v>0.41507248930301222</v>
      </c>
      <c r="H274" s="20">
        <f>+'2015 Hourly Load - RC2016'!H274/'2015 Hourly Load - RC2016'!$C$7</f>
        <v>0.42653209933376929</v>
      </c>
      <c r="I274" s="20">
        <f>+'2015 Hourly Load - RC2016'!I274/'2015 Hourly Load - RC2016'!$C$7</f>
        <v>0.43957078948687478</v>
      </c>
      <c r="J274" s="20">
        <f>+'2015 Hourly Load - RC2016'!J274/'2015 Hourly Load - RC2016'!$C$7</f>
        <v>0.48937948820323623</v>
      </c>
      <c r="K274" s="20">
        <f>+'2015 Hourly Load - RC2016'!K274/'2015 Hourly Load - RC2016'!$C$7</f>
        <v>0.56549115010042994</v>
      </c>
      <c r="L274" s="20">
        <f>+'2015 Hourly Load - RC2016'!L274/'2015 Hourly Load - RC2016'!$C$7</f>
        <v>0.6346999760342148</v>
      </c>
      <c r="M274" s="20">
        <f>+'2015 Hourly Load - RC2016'!M274/'2015 Hourly Load - RC2016'!$C$7</f>
        <v>0.69849481297709071</v>
      </c>
      <c r="N274" s="20">
        <f>+'2015 Hourly Load - RC2016'!N274/'2015 Hourly Load - RC2016'!$C$7</f>
        <v>0.74943142606655833</v>
      </c>
      <c r="O274" s="20">
        <f>+'2015 Hourly Load - RC2016'!O274/'2015 Hourly Load - RC2016'!$C$7</f>
        <v>0.78489305395701114</v>
      </c>
      <c r="P274" s="20">
        <f>+'2015 Hourly Load - RC2016'!P274/'2015 Hourly Load - RC2016'!$C$7</f>
        <v>0.80871460551701024</v>
      </c>
      <c r="Q274" s="20">
        <f>+'2015 Hourly Load - RC2016'!Q274/'2015 Hourly Load - RC2016'!$C$7</f>
        <v>0.81769280392693411</v>
      </c>
      <c r="R274" s="20">
        <f>+'2015 Hourly Load - RC2016'!R274/'2015 Hourly Load - RC2016'!$C$7</f>
        <v>0.81642953982905531</v>
      </c>
      <c r="S274" s="20">
        <f>+'2015 Hourly Load - RC2016'!S274/'2015 Hourly Load - RC2016'!$C$7</f>
        <v>0.79969129053216204</v>
      </c>
      <c r="T274" s="20">
        <f>+'2015 Hourly Load - RC2016'!T274/'2015 Hourly Load - RC2016'!$C$7</f>
        <v>0.76201895047042134</v>
      </c>
      <c r="U274" s="20">
        <f>+'2015 Hourly Load - RC2016'!U274/'2015 Hourly Load - RC2016'!$C$7</f>
        <v>0.74460395254966449</v>
      </c>
      <c r="V274" s="20">
        <f>+'2015 Hourly Load - RC2016'!V274/'2015 Hourly Load - RC2016'!$C$7</f>
        <v>0.7254294082068623</v>
      </c>
      <c r="W274" s="20">
        <f>+'2015 Hourly Load - RC2016'!W274/'2015 Hourly Load - RC2016'!$C$7</f>
        <v>0.67408674594307672</v>
      </c>
      <c r="X274" s="20">
        <f>+'2015 Hourly Load - RC2016'!X274/'2015 Hourly Load - RC2016'!$C$7</f>
        <v>0.61868359193610944</v>
      </c>
      <c r="Y274" s="20">
        <f>+'2015 Hourly Load - RC2016'!Y274/'2015 Hourly Load - RC2016'!$C$7</f>
        <v>0.55565573676694546</v>
      </c>
      <c r="AA274" s="21">
        <f t="shared" si="4"/>
        <v>0.81769280392693411</v>
      </c>
    </row>
    <row r="275" spans="1:27" x14ac:dyDescent="0.2">
      <c r="A275" s="17">
        <f>IF('2015 Hourly Load - RC2016'!A275="","",+'2015 Hourly Load - RC2016'!A275)</f>
        <v>42269</v>
      </c>
      <c r="B275" s="20">
        <f>+'2015 Hourly Load - RC2016'!B275/'2015 Hourly Load - RC2016'!$C$7</f>
        <v>0.50489958997717499</v>
      </c>
      <c r="C275" s="20">
        <f>+'2015 Hourly Load - RC2016'!C275/'2015 Hourly Load - RC2016'!$C$7</f>
        <v>0.46979889468611585</v>
      </c>
      <c r="D275" s="20">
        <f>+'2015 Hourly Load - RC2016'!D275/'2015 Hourly Load - RC2016'!$C$7</f>
        <v>0.4465187420252078</v>
      </c>
      <c r="E275" s="20">
        <f>+'2015 Hourly Load - RC2016'!E275/'2015 Hourly Load - RC2016'!$C$7</f>
        <v>0.43681867841649613</v>
      </c>
      <c r="F275" s="20">
        <f>+'2015 Hourly Load - RC2016'!F275/'2015 Hourly Load - RC2016'!$C$7</f>
        <v>0.43920985688748082</v>
      </c>
      <c r="G275" s="20">
        <f>+'2015 Hourly Load - RC2016'!G275/'2015 Hourly Load - RC2016'!$C$7</f>
        <v>0.46889656318763107</v>
      </c>
      <c r="H275" s="20">
        <f>+'2015 Hourly Load - RC2016'!H275/'2015 Hourly Load - RC2016'!$C$7</f>
        <v>0.52208900502331057</v>
      </c>
      <c r="I275" s="20">
        <f>+'2015 Hourly Load - RC2016'!I275/'2015 Hourly Load - RC2016'!$C$7</f>
        <v>0.54618125603285494</v>
      </c>
      <c r="J275" s="20">
        <f>+'2015 Hourly Load - RC2016'!J275/'2015 Hourly Load - RC2016'!$C$7</f>
        <v>0.57713122643088388</v>
      </c>
      <c r="K275" s="20">
        <f>+'2015 Hourly Load - RC2016'!K275/'2015 Hourly Load - RC2016'!$C$7</f>
        <v>0.63257949701277549</v>
      </c>
      <c r="L275" s="20">
        <f>+'2015 Hourly Load - RC2016'!L275/'2015 Hourly Load - RC2016'!$C$7</f>
        <v>0.68793753444481853</v>
      </c>
      <c r="M275" s="20">
        <f>+'2015 Hourly Load - RC2016'!M275/'2015 Hourly Load - RC2016'!$C$7</f>
        <v>0.7364378524883769</v>
      </c>
      <c r="N275" s="20">
        <f>+'2015 Hourly Load - RC2016'!N275/'2015 Hourly Load - RC2016'!$C$7</f>
        <v>0.77271157872746632</v>
      </c>
      <c r="O275" s="20">
        <f>+'2015 Hourly Load - RC2016'!O275/'2015 Hourly Load - RC2016'!$C$7</f>
        <v>0.78024604673981446</v>
      </c>
      <c r="P275" s="20">
        <f>+'2015 Hourly Load - RC2016'!P275/'2015 Hourly Load - RC2016'!$C$7</f>
        <v>0.77072644943079982</v>
      </c>
      <c r="Q275" s="20">
        <f>+'2015 Hourly Load - RC2016'!Q275/'2015 Hourly Load - RC2016'!$C$7</f>
        <v>0.758590090776179</v>
      </c>
      <c r="R275" s="20">
        <f>+'2015 Hourly Load - RC2016'!R275/'2015 Hourly Load - RC2016'!$C$7</f>
        <v>0.75168725481277021</v>
      </c>
      <c r="S275" s="20">
        <f>+'2015 Hourly Load - RC2016'!S275/'2015 Hourly Load - RC2016'!$C$7</f>
        <v>0.73815228233549812</v>
      </c>
      <c r="T275" s="20">
        <f>+'2015 Hourly Load - RC2016'!T275/'2015 Hourly Load - RC2016'!$C$7</f>
        <v>0.72971548282466514</v>
      </c>
      <c r="U275" s="20">
        <f>+'2015 Hourly Load - RC2016'!U275/'2015 Hourly Load - RC2016'!$C$7</f>
        <v>0.73481365579110425</v>
      </c>
      <c r="V275" s="20">
        <f>+'2015 Hourly Load - RC2016'!V275/'2015 Hourly Load - RC2016'!$C$7</f>
        <v>0.71748889102019597</v>
      </c>
      <c r="W275" s="20">
        <f>+'2015 Hourly Load - RC2016'!W275/'2015 Hourly Load - RC2016'!$C$7</f>
        <v>0.66948485530080415</v>
      </c>
      <c r="X275" s="20">
        <f>+'2015 Hourly Load - RC2016'!X275/'2015 Hourly Load - RC2016'!$C$7</f>
        <v>0.61038214215004916</v>
      </c>
      <c r="Y275" s="20">
        <f>+'2015 Hourly Load - RC2016'!Y275/'2015 Hourly Load - RC2016'!$C$7</f>
        <v>0.55010639805126393</v>
      </c>
      <c r="AA275" s="21">
        <f t="shared" si="4"/>
        <v>0.78024604673981446</v>
      </c>
    </row>
    <row r="276" spans="1:27" x14ac:dyDescent="0.2">
      <c r="A276" s="17">
        <f>IF('2015 Hourly Load - RC2016'!A276="","",+'2015 Hourly Load - RC2016'!A276)</f>
        <v>42270</v>
      </c>
      <c r="B276" s="20">
        <f>+'2015 Hourly Load - RC2016'!B276/'2015 Hourly Load - RC2016'!$C$7</f>
        <v>0.49916978496179643</v>
      </c>
      <c r="C276" s="20">
        <f>+'2015 Hourly Load - RC2016'!C276/'2015 Hourly Load - RC2016'!$C$7</f>
        <v>0.46420443939551004</v>
      </c>
      <c r="D276" s="20">
        <f>+'2015 Hourly Load - RC2016'!D276/'2015 Hourly Load - RC2016'!$C$7</f>
        <v>0.44074382043490506</v>
      </c>
      <c r="E276" s="20">
        <f>+'2015 Hourly Load - RC2016'!E276/'2015 Hourly Load - RC2016'!$C$7</f>
        <v>0.42851722863043584</v>
      </c>
      <c r="F276" s="20">
        <f>+'2015 Hourly Load - RC2016'!F276/'2015 Hourly Load - RC2016'!$C$7</f>
        <v>0.42982560930323882</v>
      </c>
      <c r="G276" s="20">
        <f>+'2015 Hourly Load - RC2016'!G276/'2015 Hourly Load - RC2016'!$C$7</f>
        <v>0.46118162887558595</v>
      </c>
      <c r="H276" s="20">
        <f>+'2015 Hourly Load - RC2016'!H276/'2015 Hourly Load - RC2016'!$C$7</f>
        <v>0.52091597407528034</v>
      </c>
      <c r="I276" s="20">
        <f>+'2015 Hourly Load - RC2016'!I276/'2015 Hourly Load - RC2016'!$C$7</f>
        <v>0.5465421886322489</v>
      </c>
      <c r="J276" s="20">
        <f>+'2015 Hourly Load - RC2016'!J276/'2015 Hourly Load - RC2016'!$C$7</f>
        <v>0.55940041248565742</v>
      </c>
      <c r="K276" s="20">
        <f>+'2015 Hourly Load - RC2016'!K276/'2015 Hourly Load - RC2016'!$C$7</f>
        <v>0.59617042104891338</v>
      </c>
      <c r="L276" s="20">
        <f>+'2015 Hourly Load - RC2016'!L276/'2015 Hourly Load - RC2016'!$C$7</f>
        <v>0.62260873395451832</v>
      </c>
      <c r="M276" s="20">
        <f>+'2015 Hourly Load - RC2016'!M276/'2015 Hourly Load - RC2016'!$C$7</f>
        <v>0.65400987010178968</v>
      </c>
      <c r="N276" s="20">
        <f>+'2015 Hourly Load - RC2016'!N276/'2015 Hourly Load - RC2016'!$C$7</f>
        <v>0.67670350728868256</v>
      </c>
      <c r="O276" s="20">
        <f>+'2015 Hourly Load - RC2016'!O276/'2015 Hourly Load - RC2016'!$C$7</f>
        <v>0.68157609738050062</v>
      </c>
      <c r="P276" s="20">
        <f>+'2015 Hourly Load - RC2016'!P276/'2015 Hourly Load - RC2016'!$C$7</f>
        <v>0.68405750900133377</v>
      </c>
      <c r="Q276" s="20">
        <f>+'2015 Hourly Load - RC2016'!Q276/'2015 Hourly Load - RC2016'!$C$7</f>
        <v>0.68956173114209107</v>
      </c>
      <c r="R276" s="20">
        <f>+'2015 Hourly Load - RC2016'!R276/'2015 Hourly Load - RC2016'!$C$7</f>
        <v>0.69700596600459075</v>
      </c>
      <c r="S276" s="20">
        <f>+'2015 Hourly Load - RC2016'!S276/'2015 Hourly Load - RC2016'!$C$7</f>
        <v>0.70905209150936299</v>
      </c>
      <c r="T276" s="20">
        <f>+'2015 Hourly Load - RC2016'!T276/'2015 Hourly Load - RC2016'!$C$7</f>
        <v>0.70115669089762089</v>
      </c>
      <c r="U276" s="20">
        <f>+'2015 Hourly Load - RC2016'!U276/'2015 Hourly Load - RC2016'!$C$7</f>
        <v>0.71162373628004472</v>
      </c>
      <c r="V276" s="20">
        <f>+'2015 Hourly Load - RC2016'!V276/'2015 Hourly Load - RC2016'!$C$7</f>
        <v>0.70246507157042393</v>
      </c>
      <c r="W276" s="20">
        <f>+'2015 Hourly Load - RC2016'!W276/'2015 Hourly Load - RC2016'!$C$7</f>
        <v>0.65906292649330456</v>
      </c>
      <c r="X276" s="20">
        <f>+'2015 Hourly Load - RC2016'!X276/'2015 Hourly Load - RC2016'!$C$7</f>
        <v>0.60483280343436763</v>
      </c>
      <c r="Y276" s="20">
        <f>+'2015 Hourly Load - RC2016'!Y276/'2015 Hourly Load - RC2016'!$C$7</f>
        <v>0.54379007756187026</v>
      </c>
      <c r="AA276" s="21">
        <f t="shared" si="4"/>
        <v>0.71162373628004472</v>
      </c>
    </row>
    <row r="277" spans="1:27" x14ac:dyDescent="0.2">
      <c r="A277" s="17">
        <f>IF('2015 Hourly Load - RC2016'!A277="","",+'2015 Hourly Load - RC2016'!A277)</f>
        <v>42271</v>
      </c>
      <c r="B277" s="20">
        <f>+'2015 Hourly Load - RC2016'!B277/'2015 Hourly Load - RC2016'!$C$7</f>
        <v>0.49217671584853917</v>
      </c>
      <c r="C277" s="20">
        <f>+'2015 Hourly Load - RC2016'!C277/'2015 Hourly Load - RC2016'!$C$7</f>
        <v>0.45833928465535884</v>
      </c>
      <c r="D277" s="20">
        <f>+'2015 Hourly Load - RC2016'!D277/'2015 Hourly Load - RC2016'!$C$7</f>
        <v>0.44160103535846557</v>
      </c>
      <c r="E277" s="20">
        <f>+'2015 Hourly Load - RC2016'!E277/'2015 Hourly Load - RC2016'!$C$7</f>
        <v>0.42847211205551161</v>
      </c>
      <c r="F277" s="20">
        <f>+'2015 Hourly Load - RC2016'!F277/'2015 Hourly Load - RC2016'!$C$7</f>
        <v>0.42711861480778446</v>
      </c>
      <c r="G277" s="20">
        <f>+'2015 Hourly Load - RC2016'!G277/'2015 Hourly Load - RC2016'!$C$7</f>
        <v>0.45775276918134367</v>
      </c>
      <c r="H277" s="20">
        <f>+'2015 Hourly Load - RC2016'!H277/'2015 Hourly Load - RC2016'!$C$7</f>
        <v>0.51626896685808354</v>
      </c>
      <c r="I277" s="20">
        <f>+'2015 Hourly Load - RC2016'!I277/'2015 Hourly Load - RC2016'!$C$7</f>
        <v>0.54139889909088545</v>
      </c>
      <c r="J277" s="20">
        <f>+'2015 Hourly Load - RC2016'!J277/'2015 Hourly Load - RC2016'!$C$7</f>
        <v>0.56161112465694518</v>
      </c>
      <c r="K277" s="20">
        <f>+'2015 Hourly Load - RC2016'!K277/'2015 Hourly Load - RC2016'!$C$7</f>
        <v>0.59883229896944357</v>
      </c>
      <c r="L277" s="20">
        <f>+'2015 Hourly Load - RC2016'!L277/'2015 Hourly Load - RC2016'!$C$7</f>
        <v>0.63429392685989661</v>
      </c>
      <c r="M277" s="20">
        <f>+'2015 Hourly Load - RC2016'!M277/'2015 Hourly Load - RC2016'!$C$7</f>
        <v>0.66939462215095569</v>
      </c>
      <c r="N277" s="20">
        <f>+'2015 Hourly Load - RC2016'!N277/'2015 Hourly Load - RC2016'!$C$7</f>
        <v>0.69285524111156072</v>
      </c>
      <c r="O277" s="20">
        <f>+'2015 Hourly Load - RC2016'!O277/'2015 Hourly Load - RC2016'!$C$7</f>
        <v>0.72136891646368062</v>
      </c>
      <c r="P277" s="20">
        <f>+'2015 Hourly Load - RC2016'!P277/'2015 Hourly Load - RC2016'!$C$7</f>
        <v>0.75353703438466413</v>
      </c>
      <c r="Q277" s="20">
        <f>+'2015 Hourly Load - RC2016'!Q277/'2015 Hourly Load - RC2016'!$C$7</f>
        <v>0.77884743291716296</v>
      </c>
      <c r="R277" s="20">
        <f>+'2015 Hourly Load - RC2016'!R277/'2015 Hourly Load - RC2016'!$C$7</f>
        <v>0.78119349481322353</v>
      </c>
      <c r="S277" s="20">
        <f>+'2015 Hourly Load - RC2016'!S277/'2015 Hourly Load - RC2016'!$C$7</f>
        <v>0.77095203230542086</v>
      </c>
      <c r="T277" s="20">
        <f>+'2015 Hourly Load - RC2016'!T277/'2015 Hourly Load - RC2016'!$C$7</f>
        <v>0.75295051891064901</v>
      </c>
      <c r="U277" s="20">
        <f>+'2015 Hourly Load - RC2016'!U277/'2015 Hourly Load - RC2016'!$C$7</f>
        <v>0.75263470288617929</v>
      </c>
      <c r="V277" s="20">
        <f>+'2015 Hourly Load - RC2016'!V277/'2015 Hourly Load - RC2016'!$C$7</f>
        <v>0.74239324037837662</v>
      </c>
      <c r="W277" s="20">
        <f>+'2015 Hourly Load - RC2016'!W277/'2015 Hourly Load - RC2016'!$C$7</f>
        <v>0.69998365994959078</v>
      </c>
      <c r="X277" s="20">
        <f>+'2015 Hourly Load - RC2016'!X277/'2015 Hourly Load - RC2016'!$C$7</f>
        <v>0.63858000147769944</v>
      </c>
      <c r="Y277" s="20">
        <f>+'2015 Hourly Load - RC2016'!Y277/'2015 Hourly Load - RC2016'!$C$7</f>
        <v>0.58060520270005045</v>
      </c>
      <c r="AA277" s="21">
        <f t="shared" si="4"/>
        <v>0.78119349481322353</v>
      </c>
    </row>
    <row r="278" spans="1:27" x14ac:dyDescent="0.2">
      <c r="A278" s="17">
        <f>IF('2015 Hourly Load - RC2016'!A278="","",+'2015 Hourly Load - RC2016'!A278)</f>
        <v>42272</v>
      </c>
      <c r="B278" s="20">
        <f>+'2015 Hourly Load - RC2016'!B278/'2015 Hourly Load - RC2016'!$C$7</f>
        <v>0.53048068795921932</v>
      </c>
      <c r="C278" s="20">
        <f>+'2015 Hourly Load - RC2016'!C278/'2015 Hourly Load - RC2016'!$C$7</f>
        <v>0.49375579597088759</v>
      </c>
      <c r="D278" s="20">
        <f>+'2015 Hourly Load - RC2016'!D278/'2015 Hourly Load - RC2016'!$C$7</f>
        <v>0.46979889468611585</v>
      </c>
      <c r="E278" s="20">
        <f>+'2015 Hourly Load - RC2016'!E278/'2015 Hourly Load - RC2016'!$C$7</f>
        <v>0.45472995866141958</v>
      </c>
      <c r="F278" s="20">
        <f>+'2015 Hourly Load - RC2016'!F278/'2015 Hourly Load - RC2016'!$C$7</f>
        <v>0.45382762716293473</v>
      </c>
      <c r="G278" s="20">
        <f>+'2015 Hourly Load - RC2016'!G278/'2015 Hourly Load - RC2016'!$C$7</f>
        <v>0.47408496930391869</v>
      </c>
      <c r="H278" s="20">
        <f>+'2015 Hourly Load - RC2016'!H278/'2015 Hourly Load - RC2016'!$C$7</f>
        <v>0.51856991217921977</v>
      </c>
      <c r="I278" s="20">
        <f>+'2015 Hourly Load - RC2016'!I278/'2015 Hourly Load - RC2016'!$C$7</f>
        <v>0.54622637260777918</v>
      </c>
      <c r="J278" s="20">
        <f>+'2015 Hourly Load - RC2016'!J278/'2015 Hourly Load - RC2016'!$C$7</f>
        <v>0.57907123915262626</v>
      </c>
      <c r="K278" s="20">
        <f>+'2015 Hourly Load - RC2016'!K278/'2015 Hourly Load - RC2016'!$C$7</f>
        <v>0.6376776699792146</v>
      </c>
      <c r="L278" s="20">
        <f>+'2015 Hourly Load - RC2016'!L278/'2015 Hourly Load - RC2016'!$C$7</f>
        <v>0.69497572013300002</v>
      </c>
      <c r="M278" s="20">
        <f>+'2015 Hourly Load - RC2016'!M278/'2015 Hourly Load - RC2016'!$C$7</f>
        <v>0.73255782704489236</v>
      </c>
      <c r="N278" s="20">
        <f>+'2015 Hourly Load - RC2016'!N278/'2015 Hourly Load - RC2016'!$C$7</f>
        <v>0.75263470288617929</v>
      </c>
      <c r="O278" s="20">
        <f>+'2015 Hourly Load - RC2016'!O278/'2015 Hourly Load - RC2016'!$C$7</f>
        <v>0.77036551683140575</v>
      </c>
      <c r="P278" s="20">
        <f>+'2015 Hourly Load - RC2016'!P278/'2015 Hourly Load - RC2016'!$C$7</f>
        <v>0.79396148551678358</v>
      </c>
      <c r="Q278" s="20">
        <f>+'2015 Hourly Load - RC2016'!Q278/'2015 Hourly Load - RC2016'!$C$7</f>
        <v>0.81318114643451012</v>
      </c>
      <c r="R278" s="20">
        <f>+'2015 Hourly Load - RC2016'!R278/'2015 Hourly Load - RC2016'!$C$7</f>
        <v>0.79937547450769253</v>
      </c>
      <c r="S278" s="20">
        <f>+'2015 Hourly Load - RC2016'!S278/'2015 Hourly Load - RC2016'!$C$7</f>
        <v>0.76233476649489107</v>
      </c>
      <c r="T278" s="20">
        <f>+'2015 Hourly Load - RC2016'!T278/'2015 Hourly Load - RC2016'!$C$7</f>
        <v>0.73702436796239212</v>
      </c>
      <c r="U278" s="20">
        <f>+'2015 Hourly Load - RC2016'!U278/'2015 Hourly Load - RC2016'!$C$7</f>
        <v>0.73300899279413478</v>
      </c>
      <c r="V278" s="20">
        <f>+'2015 Hourly Load - RC2016'!V278/'2015 Hourly Load - RC2016'!$C$7</f>
        <v>0.71911308771746862</v>
      </c>
      <c r="W278" s="20">
        <f>+'2015 Hourly Load - RC2016'!W278/'2015 Hourly Load - RC2016'!$C$7</f>
        <v>0.67498907744156145</v>
      </c>
      <c r="X278" s="20">
        <f>+'2015 Hourly Load - RC2016'!X278/'2015 Hourly Load - RC2016'!$C$7</f>
        <v>0.6191798742602761</v>
      </c>
      <c r="Y278" s="20">
        <f>+'2015 Hourly Load - RC2016'!Y278/'2015 Hourly Load - RC2016'!$C$7</f>
        <v>0.56607766557444494</v>
      </c>
      <c r="AA278" s="21">
        <f t="shared" si="4"/>
        <v>0.81318114643451012</v>
      </c>
    </row>
    <row r="279" spans="1:27" x14ac:dyDescent="0.2">
      <c r="A279" s="17">
        <f>IF('2015 Hourly Load - RC2016'!A279="","",+'2015 Hourly Load - RC2016'!A279)</f>
        <v>42273</v>
      </c>
      <c r="B279" s="20">
        <f>+'2015 Hourly Load - RC2016'!B279/'2015 Hourly Load - RC2016'!$C$7</f>
        <v>0.51726153150641685</v>
      </c>
      <c r="C279" s="20">
        <f>+'2015 Hourly Load - RC2016'!C279/'2015 Hourly Load - RC2016'!$C$7</f>
        <v>0.484461781536494</v>
      </c>
      <c r="D279" s="20">
        <f>+'2015 Hourly Load - RC2016'!D279/'2015 Hourly Load - RC2016'!$C$7</f>
        <v>0.46307652502240404</v>
      </c>
      <c r="E279" s="20">
        <f>+'2015 Hourly Load - RC2016'!E279/'2015 Hourly Load - RC2016'!$C$7</f>
        <v>0.45035365089376822</v>
      </c>
      <c r="F279" s="20">
        <f>+'2015 Hourly Load - RC2016'!F279/'2015 Hourly Load - RC2016'!$C$7</f>
        <v>0.45008295144422278</v>
      </c>
      <c r="G279" s="20">
        <f>+'2015 Hourly Load - RC2016'!G279/'2015 Hourly Load - RC2016'!$C$7</f>
        <v>0.47742359584831251</v>
      </c>
      <c r="H279" s="20">
        <f>+'2015 Hourly Load - RC2016'!H279/'2015 Hourly Load - RC2016'!$C$7</f>
        <v>0.53196953493171917</v>
      </c>
      <c r="I279" s="20">
        <f>+'2015 Hourly Load - RC2016'!I279/'2015 Hourly Load - RC2016'!$C$7</f>
        <v>0.55840784783732411</v>
      </c>
      <c r="J279" s="20">
        <f>+'2015 Hourly Load - RC2016'!J279/'2015 Hourly Load - RC2016'!$C$7</f>
        <v>0.58015403695080803</v>
      </c>
      <c r="K279" s="20">
        <f>+'2015 Hourly Load - RC2016'!K279/'2015 Hourly Load - RC2016'!$C$7</f>
        <v>0.6211650035569426</v>
      </c>
      <c r="L279" s="20">
        <f>+'2015 Hourly Load - RC2016'!L279/'2015 Hourly Load - RC2016'!$C$7</f>
        <v>0.67363558019383429</v>
      </c>
      <c r="M279" s="20">
        <f>+'2015 Hourly Load - RC2016'!M279/'2015 Hourly Load - RC2016'!$C$7</f>
        <v>0.73255782704489236</v>
      </c>
      <c r="N279" s="20">
        <f>+'2015 Hourly Load - RC2016'!N279/'2015 Hourly Load - RC2016'!$C$7</f>
        <v>0.776772070470648</v>
      </c>
      <c r="O279" s="20">
        <f>+'2015 Hourly Load - RC2016'!O279/'2015 Hourly Load - RC2016'!$C$7</f>
        <v>0.82003886582299446</v>
      </c>
      <c r="P279" s="20">
        <f>+'2015 Hourly Load - RC2016'!P279/'2015 Hourly Load - RC2016'!$C$7</f>
        <v>0.83501756869784238</v>
      </c>
      <c r="Q279" s="20">
        <f>+'2015 Hourly Load - RC2016'!Q279/'2015 Hourly Load - RC2016'!$C$7</f>
        <v>0.83641618252049388</v>
      </c>
      <c r="R279" s="20">
        <f>+'2015 Hourly Load - RC2016'!R279/'2015 Hourly Load - RC2016'!$C$7</f>
        <v>0.8212118967710248</v>
      </c>
      <c r="S279" s="20">
        <f>+'2015 Hourly Load - RC2016'!S279/'2015 Hourly Load - RC2016'!$C$7</f>
        <v>0.79157030704579889</v>
      </c>
      <c r="T279" s="20">
        <f>+'2015 Hourly Load - RC2016'!T279/'2015 Hourly Load - RC2016'!$C$7</f>
        <v>0.76071056979761831</v>
      </c>
      <c r="U279" s="20">
        <f>+'2015 Hourly Load - RC2016'!U279/'2015 Hourly Load - RC2016'!$C$7</f>
        <v>0.75592821285564893</v>
      </c>
      <c r="V279" s="20">
        <f>+'2015 Hourly Load - RC2016'!V279/'2015 Hourly Load - RC2016'!$C$7</f>
        <v>0.73801693261072543</v>
      </c>
      <c r="W279" s="20">
        <f>+'2015 Hourly Load - RC2016'!W279/'2015 Hourly Load - RC2016'!$C$7</f>
        <v>0.70007389309943924</v>
      </c>
      <c r="X279" s="20">
        <f>+'2015 Hourly Load - RC2016'!X279/'2015 Hourly Load - RC2016'!$C$7</f>
        <v>0.65044566068277465</v>
      </c>
      <c r="Y279" s="20">
        <f>+'2015 Hourly Load - RC2016'!Y279/'2015 Hourly Load - RC2016'!$C$7</f>
        <v>0.63447439315959353</v>
      </c>
      <c r="AA279" s="21">
        <f t="shared" si="4"/>
        <v>0.83641618252049388</v>
      </c>
    </row>
    <row r="280" spans="1:27" x14ac:dyDescent="0.2">
      <c r="A280" s="17">
        <f>IF('2015 Hourly Load - RC2016'!A280="","",+'2015 Hourly Load - RC2016'!A280)</f>
        <v>42274</v>
      </c>
      <c r="B280" s="20">
        <f>+'2015 Hourly Load - RC2016'!B280/'2015 Hourly Load - RC2016'!$C$7</f>
        <v>0.57541679658376277</v>
      </c>
      <c r="C280" s="20">
        <f>+'2015 Hourly Load - RC2016'!C280/'2015 Hourly Load - RC2016'!$C$7</f>
        <v>0.52091597407528034</v>
      </c>
      <c r="D280" s="20">
        <f>+'2015 Hourly Load - RC2016'!D280/'2015 Hourly Load - RC2016'!$C$7</f>
        <v>0.49889908551225098</v>
      </c>
      <c r="E280" s="20">
        <f>+'2015 Hourly Load - RC2016'!E280/'2015 Hourly Load - RC2016'!$C$7</f>
        <v>0.48301805113891827</v>
      </c>
      <c r="F280" s="20">
        <f>+'2015 Hourly Load - RC2016'!F280/'2015 Hourly Load - RC2016'!$C$7</f>
        <v>0.47683708037429745</v>
      </c>
      <c r="G280" s="20">
        <f>+'2015 Hourly Load - RC2016'!G280/'2015 Hourly Load - RC2016'!$C$7</f>
        <v>0.47954407486975176</v>
      </c>
      <c r="H280" s="20">
        <f>+'2015 Hourly Load - RC2016'!H280/'2015 Hourly Load - RC2016'!$C$7</f>
        <v>0.49330463022164517</v>
      </c>
      <c r="I280" s="20">
        <f>+'2015 Hourly Load - RC2016'!I280/'2015 Hourly Load - RC2016'!$C$7</f>
        <v>0.51040381211793229</v>
      </c>
      <c r="J280" s="20">
        <f>+'2015 Hourly Load - RC2016'!J280/'2015 Hourly Load - RC2016'!$C$7</f>
        <v>0.56540091695058137</v>
      </c>
      <c r="K280" s="20">
        <f>+'2015 Hourly Load - RC2016'!K280/'2015 Hourly Load - RC2016'!$C$7</f>
        <v>0.64503167169186582</v>
      </c>
      <c r="L280" s="20">
        <f>+'2015 Hourly Load - RC2016'!L280/'2015 Hourly Load - RC2016'!$C$7</f>
        <v>0.71189443572959021</v>
      </c>
      <c r="M280" s="20">
        <f>+'2015 Hourly Load - RC2016'!M280/'2015 Hourly Load - RC2016'!$C$7</f>
        <v>0.77397484282534501</v>
      </c>
      <c r="N280" s="20">
        <f>+'2015 Hourly Load - RC2016'!N280/'2015 Hourly Load - RC2016'!$C$7</f>
        <v>0.82247516086890349</v>
      </c>
      <c r="O280" s="20">
        <f>+'2015 Hourly Load - RC2016'!O280/'2015 Hourly Load - RC2016'!$C$7</f>
        <v>0.85532002741375068</v>
      </c>
      <c r="P280" s="20">
        <f>+'2015 Hourly Load - RC2016'!P280/'2015 Hourly Load - RC2016'!$C$7</f>
        <v>0.87814901432541626</v>
      </c>
      <c r="Q280" s="20">
        <f>+'2015 Hourly Load - RC2016'!Q280/'2015 Hourly Load - RC2016'!$C$7</f>
        <v>0.87927692869852225</v>
      </c>
      <c r="R280" s="20">
        <f>+'2015 Hourly Load - RC2016'!R280/'2015 Hourly Load - RC2016'!$C$7</f>
        <v>0.85062790362162954</v>
      </c>
      <c r="S280" s="20">
        <f>+'2015 Hourly Load - RC2016'!S280/'2015 Hourly Load - RC2016'!$C$7</f>
        <v>0.82039979842238842</v>
      </c>
      <c r="T280" s="20">
        <f>+'2015 Hourly Load - RC2016'!T280/'2015 Hourly Load - RC2016'!$C$7</f>
        <v>0.77947906496610231</v>
      </c>
      <c r="U280" s="20">
        <f>+'2015 Hourly Load - RC2016'!U280/'2015 Hourly Load - RC2016'!$C$7</f>
        <v>0.76919248588337563</v>
      </c>
      <c r="V280" s="20">
        <f>+'2015 Hourly Load - RC2016'!V280/'2015 Hourly Load - RC2016'!$C$7</f>
        <v>0.74487465199920988</v>
      </c>
      <c r="W280" s="20">
        <f>+'2015 Hourly Load - RC2016'!W280/'2015 Hourly Load - RC2016'!$C$7</f>
        <v>0.70729254508731765</v>
      </c>
      <c r="X280" s="20">
        <f>+'2015 Hourly Load - RC2016'!X280/'2015 Hourly Load - RC2016'!$C$7</f>
        <v>0.65852152759421367</v>
      </c>
      <c r="Y280" s="20">
        <f>+'2015 Hourly Load - RC2016'!Y280/'2015 Hourly Load - RC2016'!$C$7</f>
        <v>0.60402070508573125</v>
      </c>
      <c r="AA280" s="21">
        <f t="shared" si="4"/>
        <v>0.87927692869852225</v>
      </c>
    </row>
    <row r="281" spans="1:27" x14ac:dyDescent="0.2">
      <c r="A281" s="17">
        <f>IF('2015 Hourly Load - RC2016'!A281="","",+'2015 Hourly Load - RC2016'!A281)</f>
        <v>42275</v>
      </c>
      <c r="B281" s="20">
        <f>+'2015 Hourly Load - RC2016'!B281/'2015 Hourly Load - RC2016'!$C$7</f>
        <v>0.555565503617097</v>
      </c>
      <c r="C281" s="20">
        <f>+'2015 Hourly Load - RC2016'!C281/'2015 Hourly Load - RC2016'!$C$7</f>
        <v>0.52032945860126512</v>
      </c>
      <c r="D281" s="20">
        <f>+'2015 Hourly Load - RC2016'!D281/'2015 Hourly Load - RC2016'!$C$7</f>
        <v>0.49438742801982688</v>
      </c>
      <c r="E281" s="20">
        <f>+'2015 Hourly Load - RC2016'!E281/'2015 Hourly Load - RC2016'!$C$7</f>
        <v>0.47638591462505503</v>
      </c>
      <c r="F281" s="20">
        <f>+'2015 Hourly Load - RC2016'!F281/'2015 Hourly Load - RC2016'!$C$7</f>
        <v>0.46803934826407051</v>
      </c>
      <c r="G281" s="20">
        <f>+'2015 Hourly Load - RC2016'!G281/'2015 Hourly Load - RC2016'!$C$7</f>
        <v>0.46916726263717645</v>
      </c>
      <c r="H281" s="20">
        <f>+'2015 Hourly Load - RC2016'!H281/'2015 Hourly Load - RC2016'!$C$7</f>
        <v>0.47850639364649428</v>
      </c>
      <c r="I281" s="20">
        <f>+'2015 Hourly Load - RC2016'!I281/'2015 Hourly Load - RC2016'!$C$7</f>
        <v>0.49447766116967545</v>
      </c>
      <c r="J281" s="20">
        <f>+'2015 Hourly Load - RC2016'!J281/'2015 Hourly Load - RC2016'!$C$7</f>
        <v>0.54437659303588537</v>
      </c>
      <c r="K281" s="20">
        <f>+'2015 Hourly Load - RC2016'!K281/'2015 Hourly Load - RC2016'!$C$7</f>
        <v>0.62337571572823036</v>
      </c>
      <c r="L281" s="20">
        <f>+'2015 Hourly Load - RC2016'!L281/'2015 Hourly Load - RC2016'!$C$7</f>
        <v>0.6942538549342121</v>
      </c>
      <c r="M281" s="20">
        <f>+'2015 Hourly Load - RC2016'!M281/'2015 Hourly Load - RC2016'!$C$7</f>
        <v>0.75831939132663362</v>
      </c>
      <c r="N281" s="20">
        <f>+'2015 Hourly Load - RC2016'!N281/'2015 Hourly Load - RC2016'!$C$7</f>
        <v>0.81191788233663131</v>
      </c>
      <c r="O281" s="20">
        <f>+'2015 Hourly Load - RC2016'!O281/'2015 Hourly Load - RC2016'!$C$7</f>
        <v>0.8497255721231447</v>
      </c>
      <c r="P281" s="20">
        <f>+'2015 Hourly Load - RC2016'!P281/'2015 Hourly Load - RC2016'!$C$7</f>
        <v>0.8732764242335983</v>
      </c>
      <c r="Q281" s="20">
        <f>+'2015 Hourly Load - RC2016'!Q281/'2015 Hourly Load - RC2016'!$C$7</f>
        <v>0.88054019279640106</v>
      </c>
      <c r="R281" s="20">
        <f>+'2015 Hourly Load - RC2016'!R281/'2015 Hourly Load - RC2016'!$C$7</f>
        <v>0.87052431316321954</v>
      </c>
      <c r="S281" s="20">
        <f>+'2015 Hourly Load - RC2016'!S281/'2015 Hourly Load - RC2016'!$C$7</f>
        <v>0.84128877261231172</v>
      </c>
      <c r="T281" s="20">
        <f>+'2015 Hourly Load - RC2016'!T281/'2015 Hourly Load - RC2016'!$C$7</f>
        <v>0.79702941261163196</v>
      </c>
      <c r="U281" s="20">
        <f>+'2015 Hourly Load - RC2016'!U281/'2015 Hourly Load - RC2016'!$C$7</f>
        <v>0.79612708111314712</v>
      </c>
      <c r="V281" s="20">
        <f>+'2015 Hourly Load - RC2016'!V281/'2015 Hourly Load - RC2016'!$C$7</f>
        <v>0.77880231634223873</v>
      </c>
      <c r="W281" s="20">
        <f>+'2015 Hourly Load - RC2016'!W281/'2015 Hourly Load - RC2016'!$C$7</f>
        <v>0.73061781432314998</v>
      </c>
      <c r="X281" s="20">
        <f>+'2015 Hourly Load - RC2016'!X281/'2015 Hourly Load - RC2016'!$C$7</f>
        <v>0.66858252380231942</v>
      </c>
      <c r="Y281" s="20">
        <f>+'2015 Hourly Load - RC2016'!Y281/'2015 Hourly Load - RC2016'!$C$7</f>
        <v>0.60307325701232217</v>
      </c>
      <c r="AA281" s="21">
        <f t="shared" si="4"/>
        <v>0.88054019279640106</v>
      </c>
    </row>
    <row r="282" spans="1:27" x14ac:dyDescent="0.2">
      <c r="A282" s="17">
        <f>IF('2015 Hourly Load - RC2016'!A282="","",+'2015 Hourly Load - RC2016'!A282)</f>
        <v>42276</v>
      </c>
      <c r="B282" s="20">
        <f>+'2015 Hourly Load - RC2016'!B282/'2015 Hourly Load - RC2016'!$C$7</f>
        <v>0.55362549089535462</v>
      </c>
      <c r="C282" s="20">
        <f>+'2015 Hourly Load - RC2016'!C282/'2015 Hourly Load - RC2016'!$C$7</f>
        <v>0.51392290496202298</v>
      </c>
      <c r="D282" s="20">
        <f>+'2015 Hourly Load - RC2016'!D282/'2015 Hourly Load - RC2016'!$C$7</f>
        <v>0.49095856832558471</v>
      </c>
      <c r="E282" s="20">
        <f>+'2015 Hourly Load - RC2016'!E282/'2015 Hourly Load - RC2016'!$C$7</f>
        <v>0.47638591462505503</v>
      </c>
      <c r="F282" s="20">
        <f>+'2015 Hourly Load - RC2016'!F282/'2015 Hourly Load - RC2016'!$C$7</f>
        <v>0.47643103119997926</v>
      </c>
      <c r="G282" s="20">
        <f>+'2015 Hourly Load - RC2016'!G282/'2015 Hourly Load - RC2016'!$C$7</f>
        <v>0.50088421480891754</v>
      </c>
      <c r="H282" s="20">
        <f>+'2015 Hourly Load - RC2016'!H282/'2015 Hourly Load - RC2016'!$C$7</f>
        <v>0.55349014117058193</v>
      </c>
      <c r="I282" s="20">
        <f>+'2015 Hourly Load - RC2016'!I282/'2015 Hourly Load - RC2016'!$C$7</f>
        <v>0.57586796233300519</v>
      </c>
      <c r="J282" s="20">
        <f>+'2015 Hourly Load - RC2016'!J282/'2015 Hourly Load - RC2016'!$C$7</f>
        <v>0.60379512221111009</v>
      </c>
      <c r="K282" s="20">
        <f>+'2015 Hourly Load - RC2016'!K282/'2015 Hourly Load - RC2016'!$C$7</f>
        <v>0.66731925970444061</v>
      </c>
      <c r="L282" s="20">
        <f>+'2015 Hourly Load - RC2016'!L282/'2015 Hourly Load - RC2016'!$C$7</f>
        <v>0.73467830606633167</v>
      </c>
      <c r="M282" s="20">
        <f>+'2015 Hourly Load - RC2016'!M282/'2015 Hourly Load - RC2016'!$C$7</f>
        <v>0.80018757285632869</v>
      </c>
      <c r="N282" s="20">
        <f>+'2015 Hourly Load - RC2016'!N282/'2015 Hourly Load - RC2016'!$C$7</f>
        <v>0.84016085823920583</v>
      </c>
      <c r="O282" s="20">
        <f>+'2015 Hourly Load - RC2016'!O282/'2015 Hourly Load - RC2016'!$C$7</f>
        <v>0.87350200710821946</v>
      </c>
      <c r="P282" s="20">
        <f>+'2015 Hourly Load - RC2016'!P282/'2015 Hourly Load - RC2016'!$C$7</f>
        <v>0.89015002325526416</v>
      </c>
      <c r="Q282" s="20">
        <f>+'2015 Hourly Load - RC2016'!Q282/'2015 Hourly Load - RC2016'!$C$7</f>
        <v>0.89001467353049157</v>
      </c>
      <c r="R282" s="20">
        <f>+'2015 Hourly Load - RC2016'!R282/'2015 Hourly Load - RC2016'!$C$7</f>
        <v>0.87869041322450714</v>
      </c>
      <c r="S282" s="20">
        <f>+'2015 Hourly Load - RC2016'!S282/'2015 Hourly Load - RC2016'!$C$7</f>
        <v>0.84805625885094782</v>
      </c>
      <c r="T282" s="20">
        <f>+'2015 Hourly Load - RC2016'!T282/'2015 Hourly Load - RC2016'!$C$7</f>
        <v>0.81381277848344935</v>
      </c>
      <c r="U282" s="20">
        <f>+'2015 Hourly Load - RC2016'!U282/'2015 Hourly Load - RC2016'!$C$7</f>
        <v>0.79973640710708627</v>
      </c>
      <c r="V282" s="20">
        <f>+'2015 Hourly Load - RC2016'!V282/'2015 Hourly Load - RC2016'!$C$7</f>
        <v>0.75746217640307301</v>
      </c>
      <c r="W282" s="20">
        <f>+'2015 Hourly Load - RC2016'!W282/'2015 Hourly Load - RC2016'!$C$7</f>
        <v>0.70616463071421165</v>
      </c>
      <c r="X282" s="20">
        <f>+'2015 Hourly Load - RC2016'!X282/'2015 Hourly Load - RC2016'!$C$7</f>
        <v>0.64209909432179024</v>
      </c>
      <c r="Y282" s="20">
        <f>+'2015 Hourly Load - RC2016'!Y282/'2015 Hourly Load - RC2016'!$C$7</f>
        <v>0.58033450325050506</v>
      </c>
      <c r="AA282" s="21">
        <f t="shared" si="4"/>
        <v>0.89015002325526416</v>
      </c>
    </row>
    <row r="283" spans="1:27" x14ac:dyDescent="0.2">
      <c r="A283" s="17">
        <f>IF('2015 Hourly Load - RC2016'!A283="","",+'2015 Hourly Load - RC2016'!A283)</f>
        <v>42277</v>
      </c>
      <c r="B283" s="20">
        <f>+'2015 Hourly Load - RC2016'!B283/'2015 Hourly Load - RC2016'!$C$7</f>
        <v>0.52669089566558314</v>
      </c>
      <c r="C283" s="20">
        <f>+'2015 Hourly Load - RC2016'!C283/'2015 Hourly Load - RC2016'!$C$7</f>
        <v>0.49127438435005433</v>
      </c>
      <c r="D283" s="20">
        <f>+'2015 Hourly Load - RC2016'!D283/'2015 Hourly Load - RC2016'!$C$7</f>
        <v>0.46930261236194926</v>
      </c>
      <c r="E283" s="20">
        <f>+'2015 Hourly Load - RC2016'!E283/'2015 Hourly Load - RC2016'!$C$7</f>
        <v>0.45617368905899525</v>
      </c>
      <c r="F283" s="20">
        <f>+'2015 Hourly Load - RC2016'!F283/'2015 Hourly Load - RC2016'!$C$7</f>
        <v>0.4560383393342225</v>
      </c>
      <c r="G283" s="20">
        <f>+'2015 Hourly Load - RC2016'!G283/'2015 Hourly Load - RC2016'!$C$7</f>
        <v>0.48243153566490321</v>
      </c>
      <c r="H283" s="20">
        <f>+'2015 Hourly Load - RC2016'!H283/'2015 Hourly Load - RC2016'!$C$7</f>
        <v>0.54225611401444607</v>
      </c>
      <c r="I283" s="20">
        <f>+'2015 Hourly Load - RC2016'!I283/'2015 Hourly Load - RC2016'!$C$7</f>
        <v>0.5623329898557331</v>
      </c>
      <c r="J283" s="20">
        <f>+'2015 Hourly Load - RC2016'!J283/'2015 Hourly Load - RC2016'!$C$7</f>
        <v>0.59504250667580738</v>
      </c>
      <c r="K283" s="20">
        <f>+'2015 Hourly Load - RC2016'!K283/'2015 Hourly Load - RC2016'!$C$7</f>
        <v>0.65730338007125921</v>
      </c>
      <c r="L283" s="20">
        <f>+'2015 Hourly Load - RC2016'!L283/'2015 Hourly Load - RC2016'!$C$7</f>
        <v>0.71830098936883235</v>
      </c>
      <c r="M283" s="20">
        <f>+'2015 Hourly Load - RC2016'!M283/'2015 Hourly Load - RC2016'!$C$7</f>
        <v>0.76991435108216344</v>
      </c>
      <c r="N283" s="20">
        <f>+'2015 Hourly Load - RC2016'!N283/'2015 Hourly Load - RC2016'!$C$7</f>
        <v>0.81097043426322224</v>
      </c>
      <c r="O283" s="20">
        <f>+'2015 Hourly Load - RC2016'!O283/'2015 Hourly Load - RC2016'!$C$7</f>
        <v>0.82455052331541867</v>
      </c>
      <c r="P283" s="20">
        <f>+'2015 Hourly Load - RC2016'!P283/'2015 Hourly Load - RC2016'!$C$7</f>
        <v>0.83691246484466053</v>
      </c>
      <c r="Q283" s="20">
        <f>+'2015 Hourly Load - RC2016'!Q283/'2015 Hourly Load - RC2016'!$C$7</f>
        <v>0.81751233762723707</v>
      </c>
      <c r="R283" s="20">
        <f>+'2015 Hourly Load - RC2016'!R283/'2015 Hourly Load - RC2016'!$C$7</f>
        <v>0.81485045970670689</v>
      </c>
      <c r="S283" s="20">
        <f>+'2015 Hourly Load - RC2016'!S283/'2015 Hourly Load - RC2016'!$C$7</f>
        <v>0.8089401883916314</v>
      </c>
      <c r="T283" s="20">
        <f>+'2015 Hourly Load - RC2016'!T283/'2015 Hourly Load - RC2016'!$C$7</f>
        <v>0.78669771695398083</v>
      </c>
      <c r="U283" s="20">
        <f>+'2015 Hourly Load - RC2016'!U283/'2015 Hourly Load - RC2016'!$C$7</f>
        <v>0.78940471144943525</v>
      </c>
      <c r="V283" s="20">
        <f>+'2015 Hourly Load - RC2016'!V283/'2015 Hourly Load - RC2016'!$C$7</f>
        <v>0.77180924722898148</v>
      </c>
      <c r="W283" s="20">
        <f>+'2015 Hourly Load - RC2016'!W283/'2015 Hourly Load - RC2016'!$C$7</f>
        <v>0.72551964135671076</v>
      </c>
      <c r="X283" s="20">
        <f>+'2015 Hourly Load - RC2016'!X283/'2015 Hourly Load - RC2016'!$C$7</f>
        <v>0.66312341823648624</v>
      </c>
      <c r="Y283" s="20">
        <f>+'2015 Hourly Load - RC2016'!Y283/'2015 Hourly Load - RC2016'!$C$7</f>
        <v>0.5978848508960346</v>
      </c>
      <c r="AA283" s="21">
        <f t="shared" si="4"/>
        <v>0.83691246484466053</v>
      </c>
    </row>
    <row r="284" spans="1:27" x14ac:dyDescent="0.2">
      <c r="A284" s="17">
        <f>IF('2015 Hourly Load - RC2016'!A284="","",+'2015 Hourly Load - RC2016'!A284)</f>
        <v>42278</v>
      </c>
      <c r="B284" s="20">
        <f>+'2015 Hourly Load - RC2016'!B284/'2015 Hourly Load - RC2016'!$C$7</f>
        <v>0.54523380795944587</v>
      </c>
      <c r="C284" s="20">
        <f>+'2015 Hourly Load - RC2016'!C284/'2015 Hourly Load - RC2016'!$C$7</f>
        <v>0.50796751707202326</v>
      </c>
      <c r="D284" s="20">
        <f>+'2015 Hourly Load - RC2016'!D284/'2015 Hourly Load - RC2016'!$C$7</f>
        <v>0.48662737713285759</v>
      </c>
      <c r="E284" s="20">
        <f>+'2015 Hourly Load - RC2016'!E284/'2015 Hourly Load - RC2016'!$C$7</f>
        <v>0.47358868697975204</v>
      </c>
      <c r="F284" s="20">
        <f>+'2015 Hourly Load - RC2016'!F284/'2015 Hourly Load - RC2016'!$C$7</f>
        <v>0.47142309138338856</v>
      </c>
      <c r="G284" s="20">
        <f>+'2015 Hourly Load - RC2016'!G284/'2015 Hourly Load - RC2016'!$C$7</f>
        <v>0.49880885236240247</v>
      </c>
      <c r="H284" s="20">
        <f>+'2015 Hourly Load - RC2016'!H284/'2015 Hourly Load - RC2016'!$C$7</f>
        <v>0.55691900086482415</v>
      </c>
      <c r="I284" s="20">
        <f>+'2015 Hourly Load - RC2016'!I284/'2015 Hourly Load - RC2016'!$C$7</f>
        <v>0.5768605269813385</v>
      </c>
      <c r="J284" s="20">
        <f>+'2015 Hourly Load - RC2016'!J284/'2015 Hourly Load - RC2016'!$C$7</f>
        <v>0.61042725872497339</v>
      </c>
      <c r="K284" s="20">
        <f>+'2015 Hourly Load - RC2016'!K284/'2015 Hourly Load - RC2016'!$C$7</f>
        <v>0.67255278239565253</v>
      </c>
      <c r="L284" s="20">
        <f>+'2015 Hourly Load - RC2016'!L284/'2015 Hourly Load - RC2016'!$C$7</f>
        <v>0.72976059939958937</v>
      </c>
      <c r="M284" s="20">
        <f>+'2015 Hourly Load - RC2016'!M284/'2015 Hourly Load - RC2016'!$C$7</f>
        <v>0.78547956943102648</v>
      </c>
      <c r="N284" s="20">
        <f>+'2015 Hourly Load - RC2016'!N284/'2015 Hourly Load - RC2016'!$C$7</f>
        <v>0.82978404600663047</v>
      </c>
      <c r="O284" s="20">
        <f>+'2015 Hourly Load - RC2016'!O284/'2015 Hourly Load - RC2016'!$C$7</f>
        <v>0.86240332967685629</v>
      </c>
      <c r="P284" s="20">
        <f>+'2015 Hourly Load - RC2016'!P284/'2015 Hourly Load - RC2016'!$C$7</f>
        <v>0.8763894679033708</v>
      </c>
      <c r="Q284" s="20">
        <f>+'2015 Hourly Load - RC2016'!Q284/'2015 Hourly Load - RC2016'!$C$7</f>
        <v>0.90021101946336979</v>
      </c>
      <c r="R284" s="20">
        <f>+'2015 Hourly Load - RC2016'!R284/'2015 Hourly Load - RC2016'!$C$7</f>
        <v>0.91419715768988441</v>
      </c>
      <c r="S284" s="20">
        <f>+'2015 Hourly Load - RC2016'!S284/'2015 Hourly Load - RC2016'!$C$7</f>
        <v>0.9000756697385971</v>
      </c>
      <c r="T284" s="20">
        <f>+'2015 Hourly Load - RC2016'!T284/'2015 Hourly Load - RC2016'!$C$7</f>
        <v>0.86605777224571978</v>
      </c>
      <c r="U284" s="20">
        <f>+'2015 Hourly Load - RC2016'!U284/'2015 Hourly Load - RC2016'!$C$7</f>
        <v>0.84904882349928112</v>
      </c>
      <c r="V284" s="20">
        <f>+'2015 Hourly Load - RC2016'!V284/'2015 Hourly Load - RC2016'!$C$7</f>
        <v>0.82594913713806994</v>
      </c>
      <c r="W284" s="20">
        <f>+'2015 Hourly Load - RC2016'!W284/'2015 Hourly Load - RC2016'!$C$7</f>
        <v>0.77207994667852686</v>
      </c>
      <c r="X284" s="20">
        <f>+'2015 Hourly Load - RC2016'!X284/'2015 Hourly Load - RC2016'!$C$7</f>
        <v>0.70016412624928759</v>
      </c>
      <c r="Y284" s="20">
        <f>+'2015 Hourly Load - RC2016'!Y284/'2015 Hourly Load - RC2016'!$C$7</f>
        <v>0.66294295193678932</v>
      </c>
      <c r="AA284" s="21">
        <f t="shared" si="4"/>
        <v>0.91419715768988441</v>
      </c>
    </row>
    <row r="285" spans="1:27" x14ac:dyDescent="0.2">
      <c r="A285" s="17">
        <f>IF('2015 Hourly Load - RC2016'!A285="","",+'2015 Hourly Load - RC2016'!A285)</f>
        <v>42279</v>
      </c>
      <c r="B285" s="20">
        <f>+'2015 Hourly Load - RC2016'!B285/'2015 Hourly Load - RC2016'!$C$7</f>
        <v>0.58601919169095928</v>
      </c>
      <c r="C285" s="20">
        <f>+'2015 Hourly Load - RC2016'!C285/'2015 Hourly Load - RC2016'!$C$7</f>
        <v>0.53729329077277965</v>
      </c>
      <c r="D285" s="20">
        <f>+'2015 Hourly Load - RC2016'!D285/'2015 Hourly Load - RC2016'!$C$7</f>
        <v>0.51117079389164433</v>
      </c>
      <c r="E285" s="20">
        <f>+'2015 Hourly Load - RC2016'!E285/'2015 Hourly Load - RC2016'!$C$7</f>
        <v>0.49452277774459963</v>
      </c>
      <c r="F285" s="20">
        <f>+'2015 Hourly Load - RC2016'!F285/'2015 Hourly Load - RC2016'!$C$7</f>
        <v>0.49023670312679685</v>
      </c>
      <c r="G285" s="20">
        <f>+'2015 Hourly Load - RC2016'!G285/'2015 Hourly Load - RC2016'!$C$7</f>
        <v>0.51274987401399286</v>
      </c>
      <c r="H285" s="20">
        <f>+'2015 Hourly Load - RC2016'!H285/'2015 Hourly Load - RC2016'!$C$7</f>
        <v>0.56594231584967236</v>
      </c>
      <c r="I285" s="20">
        <f>+'2015 Hourly Load - RC2016'!I285/'2015 Hourly Load - RC2016'!$C$7</f>
        <v>0.58471081101815636</v>
      </c>
      <c r="J285" s="20">
        <f>+'2015 Hourly Load - RC2016'!J285/'2015 Hourly Load - RC2016'!$C$7</f>
        <v>0.61931522398504868</v>
      </c>
      <c r="K285" s="20">
        <f>+'2015 Hourly Load - RC2016'!K285/'2015 Hourly Load - RC2016'!$C$7</f>
        <v>0.68608775487292462</v>
      </c>
      <c r="L285" s="20">
        <f>+'2015 Hourly Load - RC2016'!L285/'2015 Hourly Load - RC2016'!$C$7</f>
        <v>0.75313098521034594</v>
      </c>
      <c r="M285" s="20">
        <f>+'2015 Hourly Load - RC2016'!M285/'2015 Hourly Load - RC2016'!$C$7</f>
        <v>0.80821832319284359</v>
      </c>
      <c r="N285" s="20">
        <f>+'2015 Hourly Load - RC2016'!N285/'2015 Hourly Load - RC2016'!$C$7</f>
        <v>0.85288373236784165</v>
      </c>
      <c r="O285" s="20">
        <f>+'2015 Hourly Load - RC2016'!O285/'2015 Hourly Load - RC2016'!$C$7</f>
        <v>0.89836123989147598</v>
      </c>
      <c r="P285" s="20">
        <f>+'2015 Hourly Load - RC2016'!P285/'2015 Hourly Load - RC2016'!$C$7</f>
        <v>0.92290465665026278</v>
      </c>
      <c r="Q285" s="20">
        <f>+'2015 Hourly Load - RC2016'!Q285/'2015 Hourly Load - RC2016'!$C$7</f>
        <v>0.94013918827132259</v>
      </c>
      <c r="R285" s="20">
        <f>+'2015 Hourly Load - RC2016'!R285/'2015 Hourly Load - RC2016'!$C$7</f>
        <v>0.95020018447942822</v>
      </c>
      <c r="S285" s="20">
        <f>+'2015 Hourly Load - RC2016'!S285/'2015 Hourly Load - RC2016'!$C$7</f>
        <v>0.93319123573298957</v>
      </c>
      <c r="T285" s="20">
        <f>+'2015 Hourly Load - RC2016'!T285/'2015 Hourly Load - RC2016'!$C$7</f>
        <v>0.89425563157337007</v>
      </c>
      <c r="U285" s="20">
        <f>+'2015 Hourly Load - RC2016'!U285/'2015 Hourly Load - RC2016'!$C$7</f>
        <v>0.8744043386067043</v>
      </c>
      <c r="V285" s="20">
        <f>+'2015 Hourly Load - RC2016'!V285/'2015 Hourly Load - RC2016'!$C$7</f>
        <v>0.84841719145034178</v>
      </c>
      <c r="W285" s="20">
        <f>+'2015 Hourly Load - RC2016'!W285/'2015 Hourly Load - RC2016'!$C$7</f>
        <v>0.7889084291252686</v>
      </c>
      <c r="X285" s="20">
        <f>+'2015 Hourly Load - RC2016'!X285/'2015 Hourly Load - RC2016'!$C$7</f>
        <v>0.72240659768693816</v>
      </c>
      <c r="Y285" s="20">
        <f>+'2015 Hourly Load - RC2016'!Y285/'2015 Hourly Load - RC2016'!$C$7</f>
        <v>0.64922751315982019</v>
      </c>
      <c r="AA285" s="21">
        <f t="shared" si="4"/>
        <v>0.95020018447942822</v>
      </c>
    </row>
    <row r="286" spans="1:27" x14ac:dyDescent="0.2">
      <c r="A286" s="17">
        <f>IF('2015 Hourly Load - RC2016'!A286="","",+'2015 Hourly Load - RC2016'!A286)</f>
        <v>42280</v>
      </c>
      <c r="B286" s="20">
        <f>+'2015 Hourly Load - RC2016'!B286/'2015 Hourly Load - RC2016'!$C$7</f>
        <v>0.59098201493262581</v>
      </c>
      <c r="C286" s="20">
        <f>+'2015 Hourly Load - RC2016'!C286/'2015 Hourly Load - RC2016'!$C$7</f>
        <v>0.55064779695035482</v>
      </c>
      <c r="D286" s="20">
        <f>+'2015 Hourly Load - RC2016'!D286/'2015 Hourly Load - RC2016'!$C$7</f>
        <v>0.51951736025262885</v>
      </c>
      <c r="E286" s="20">
        <f>+'2015 Hourly Load - RC2016'!E286/'2015 Hourly Load - RC2016'!$C$7</f>
        <v>0.50160608000770546</v>
      </c>
      <c r="F286" s="20">
        <f>+'2015 Hourly Load - RC2016'!F286/'2015 Hourly Load - RC2016'!$C$7</f>
        <v>0.49461301089444809</v>
      </c>
      <c r="G286" s="20">
        <f>+'2015 Hourly Load - RC2016'!G286/'2015 Hourly Load - RC2016'!$C$7</f>
        <v>0.51473500331065936</v>
      </c>
      <c r="H286" s="20">
        <f>+'2015 Hourly Load - RC2016'!H286/'2015 Hourly Load - RC2016'!$C$7</f>
        <v>0.56594231584967236</v>
      </c>
      <c r="I286" s="20">
        <f>+'2015 Hourly Load - RC2016'!I286/'2015 Hourly Load - RC2016'!$C$7</f>
        <v>0.58809455413747436</v>
      </c>
      <c r="J286" s="20">
        <f>+'2015 Hourly Load - RC2016'!J286/'2015 Hourly Load - RC2016'!$C$7</f>
        <v>0.62657899254785143</v>
      </c>
      <c r="K286" s="20">
        <f>+'2015 Hourly Load - RC2016'!K286/'2015 Hourly Load - RC2016'!$C$7</f>
        <v>0.69736689860398471</v>
      </c>
      <c r="L286" s="20">
        <f>+'2015 Hourly Load - RC2016'!L286/'2015 Hourly Load - RC2016'!$C$7</f>
        <v>0.76621479193837572</v>
      </c>
      <c r="M286" s="20">
        <f>+'2015 Hourly Load - RC2016'!M286/'2015 Hourly Load - RC2016'!$C$7</f>
        <v>0.82888171450814563</v>
      </c>
      <c r="N286" s="20">
        <f>+'2015 Hourly Load - RC2016'!N286/'2015 Hourly Load - RC2016'!$C$7</f>
        <v>0.87120106178708323</v>
      </c>
      <c r="O286" s="20">
        <f>+'2015 Hourly Load - RC2016'!O286/'2015 Hourly Load - RC2016'!$C$7</f>
        <v>0.9168590356104146</v>
      </c>
      <c r="P286" s="20">
        <f>+'2015 Hourly Load - RC2016'!P286/'2015 Hourly Load - RC2016'!$C$7</f>
        <v>0.93995872197162567</v>
      </c>
      <c r="Q286" s="20">
        <f>+'2015 Hourly Load - RC2016'!Q286/'2015 Hourly Load - RC2016'!$C$7</f>
        <v>0.95236578007579187</v>
      </c>
      <c r="R286" s="20">
        <f>+'2015 Hourly Load - RC2016'!R286/'2015 Hourly Load - RC2016'!$C$7</f>
        <v>0.95177926460177675</v>
      </c>
      <c r="S286" s="20">
        <f>+'2015 Hourly Load - RC2016'!S286/'2015 Hourly Load - RC2016'!$C$7</f>
        <v>0.91311435989170264</v>
      </c>
      <c r="T286" s="20">
        <f>+'2015 Hourly Load - RC2016'!T286/'2015 Hourly Load - RC2016'!$C$7</f>
        <v>0.85735027328534141</v>
      </c>
      <c r="U286" s="20">
        <f>+'2015 Hourly Load - RC2016'!U286/'2015 Hourly Load - RC2016'!$C$7</f>
        <v>0.82649053603716083</v>
      </c>
      <c r="V286" s="20">
        <f>+'2015 Hourly Load - RC2016'!V286/'2015 Hourly Load - RC2016'!$C$7</f>
        <v>0.78593073518026868</v>
      </c>
      <c r="W286" s="20">
        <f>+'2015 Hourly Load - RC2016'!W286/'2015 Hourly Load - RC2016'!$C$7</f>
        <v>0.73639273591345267</v>
      </c>
      <c r="X286" s="20">
        <f>+'2015 Hourly Load - RC2016'!X286/'2015 Hourly Load - RC2016'!$C$7</f>
        <v>0.68031283328262182</v>
      </c>
      <c r="Y286" s="20">
        <f>+'2015 Hourly Load - RC2016'!Y286/'2015 Hourly Load - RC2016'!$C$7</f>
        <v>0.62405246435209405</v>
      </c>
      <c r="AA286" s="21">
        <f t="shared" si="4"/>
        <v>0.95236578007579187</v>
      </c>
    </row>
    <row r="287" spans="1:27" x14ac:dyDescent="0.2">
      <c r="A287" s="17">
        <f>IF('2015 Hourly Load - RC2016'!A287="","",+'2015 Hourly Load - RC2016'!A287)</f>
        <v>42281</v>
      </c>
      <c r="B287" s="20">
        <f>+'2015 Hourly Load - RC2016'!B287/'2015 Hourly Load - RC2016'!$C$7</f>
        <v>0.57104048881611147</v>
      </c>
      <c r="C287" s="20">
        <f>+'2015 Hourly Load - RC2016'!C287/'2015 Hourly Load - RC2016'!$C$7</f>
        <v>0.52917230728641629</v>
      </c>
      <c r="D287" s="20">
        <f>+'2015 Hourly Load - RC2016'!D287/'2015 Hourly Load - RC2016'!$C$7</f>
        <v>0.50246329493126596</v>
      </c>
      <c r="E287" s="20">
        <f>+'2015 Hourly Load - RC2016'!E287/'2015 Hourly Load - RC2016'!$C$7</f>
        <v>0.48383014948755471</v>
      </c>
      <c r="F287" s="20">
        <f>+'2015 Hourly Load - RC2016'!F287/'2015 Hourly Load - RC2016'!$C$7</f>
        <v>0.47476171792778232</v>
      </c>
      <c r="G287" s="20">
        <f>+'2015 Hourly Load - RC2016'!G287/'2015 Hourly Load - RC2016'!$C$7</f>
        <v>0.47791987817247916</v>
      </c>
      <c r="H287" s="20">
        <f>+'2015 Hourly Load - RC2016'!H287/'2015 Hourly Load - RC2016'!$C$7</f>
        <v>0.49195113297391796</v>
      </c>
      <c r="I287" s="20">
        <f>+'2015 Hourly Load - RC2016'!I287/'2015 Hourly Load - RC2016'!$C$7</f>
        <v>0.50954659719437179</v>
      </c>
      <c r="J287" s="20">
        <f>+'2015 Hourly Load - RC2016'!J287/'2015 Hourly Load - RC2016'!$C$7</f>
        <v>0.56828837774573282</v>
      </c>
      <c r="K287" s="20">
        <f>+'2015 Hourly Load - RC2016'!K287/'2015 Hourly Load - RC2016'!$C$7</f>
        <v>0.64521213799156274</v>
      </c>
      <c r="L287" s="20">
        <f>+'2015 Hourly Load - RC2016'!L287/'2015 Hourly Load - RC2016'!$C$7</f>
        <v>0.70363810251845416</v>
      </c>
      <c r="M287" s="20">
        <f>+'2015 Hourly Load - RC2016'!M287/'2015 Hourly Load - RC2016'!$C$7</f>
        <v>0.75457471560792166</v>
      </c>
      <c r="N287" s="20">
        <f>+'2015 Hourly Load - RC2016'!N287/'2015 Hourly Load - RC2016'!$C$7</f>
        <v>0.79752569493579861</v>
      </c>
      <c r="O287" s="20">
        <f>+'2015 Hourly Load - RC2016'!O287/'2015 Hourly Load - RC2016'!$C$7</f>
        <v>0.82319702606769141</v>
      </c>
      <c r="P287" s="20">
        <f>+'2015 Hourly Load - RC2016'!P287/'2015 Hourly Load - RC2016'!$C$7</f>
        <v>0.83258127365193346</v>
      </c>
      <c r="Q287" s="20">
        <f>+'2015 Hourly Load - RC2016'!Q287/'2015 Hourly Load - RC2016'!$C$7</f>
        <v>0.82698681836132748</v>
      </c>
      <c r="R287" s="20">
        <f>+'2015 Hourly Load - RC2016'!R287/'2015 Hourly Load - RC2016'!$C$7</f>
        <v>0.80740622484420721</v>
      </c>
      <c r="S287" s="20">
        <f>+'2015 Hourly Load - RC2016'!S287/'2015 Hourly Load - RC2016'!$C$7</f>
        <v>0.77789998484375389</v>
      </c>
      <c r="T287" s="20">
        <f>+'2015 Hourly Load - RC2016'!T287/'2015 Hourly Load - RC2016'!$C$7</f>
        <v>0.73955089615814962</v>
      </c>
      <c r="U287" s="20">
        <f>+'2015 Hourly Load - RC2016'!U287/'2015 Hourly Load - RC2016'!$C$7</f>
        <v>0.73291875964428621</v>
      </c>
      <c r="V287" s="20">
        <f>+'2015 Hourly Load - RC2016'!V287/'2015 Hourly Load - RC2016'!$C$7</f>
        <v>0.71121768710572653</v>
      </c>
      <c r="W287" s="20">
        <f>+'2015 Hourly Load - RC2016'!W287/'2015 Hourly Load - RC2016'!$C$7</f>
        <v>0.66989090447512234</v>
      </c>
      <c r="X287" s="20">
        <f>+'2015 Hourly Load - RC2016'!X287/'2015 Hourly Load - RC2016'!$C$7</f>
        <v>0.61927010741012445</v>
      </c>
      <c r="Y287" s="20">
        <f>+'2015 Hourly Load - RC2016'!Y287/'2015 Hourly Load - RC2016'!$C$7</f>
        <v>0.56643859817383901</v>
      </c>
      <c r="AA287" s="21">
        <f t="shared" si="4"/>
        <v>0.83258127365193346</v>
      </c>
    </row>
    <row r="288" spans="1:27" x14ac:dyDescent="0.2">
      <c r="A288" s="17">
        <f>IF('2015 Hourly Load - RC2016'!A288="","",+'2015 Hourly Load - RC2016'!A288)</f>
        <v>42282</v>
      </c>
      <c r="B288" s="20">
        <f>+'2015 Hourly Load - RC2016'!B288/'2015 Hourly Load - RC2016'!$C$7</f>
        <v>0.51193777566535648</v>
      </c>
      <c r="C288" s="20">
        <f>+'2015 Hourly Load - RC2016'!C288/'2015 Hourly Load - RC2016'!$C$7</f>
        <v>0.46659561786649478</v>
      </c>
      <c r="D288" s="20">
        <f>+'2015 Hourly Load - RC2016'!D288/'2015 Hourly Load - RC2016'!$C$7</f>
        <v>0.43257772037361752</v>
      </c>
      <c r="E288" s="20">
        <f>+'2015 Hourly Load - RC2016'!E288/'2015 Hourly Load - RC2016'!$C$7</f>
        <v>0.40586870801846719</v>
      </c>
      <c r="F288" s="20">
        <f>+'2015 Hourly Load - RC2016'!F288/'2015 Hourly Load - RC2016'!$C$7</f>
        <v>0.39111558801824053</v>
      </c>
      <c r="G288" s="20">
        <f>+'2015 Hourly Load - RC2016'!G288/'2015 Hourly Load - RC2016'!$C$7</f>
        <v>0.3871904459998316</v>
      </c>
      <c r="H288" s="20">
        <f>+'2015 Hourly Load - RC2016'!H288/'2015 Hourly Load - RC2016'!$C$7</f>
        <v>0.39391281566354341</v>
      </c>
      <c r="I288" s="20">
        <f>+'2015 Hourly Load - RC2016'!I288/'2015 Hourly Load - RC2016'!$C$7</f>
        <v>0.40036448587770979</v>
      </c>
      <c r="J288" s="20">
        <f>+'2015 Hourly Load - RC2016'!J288/'2015 Hourly Load - RC2016'!$C$7</f>
        <v>0.43397633419626896</v>
      </c>
      <c r="K288" s="20">
        <f>+'2015 Hourly Load - RC2016'!K288/'2015 Hourly Load - RC2016'!$C$7</f>
        <v>0.48387526606247888</v>
      </c>
      <c r="L288" s="20">
        <f>+'2015 Hourly Load - RC2016'!L288/'2015 Hourly Load - RC2016'!$C$7</f>
        <v>0.53264628355558286</v>
      </c>
      <c r="M288" s="20">
        <f>+'2015 Hourly Load - RC2016'!M288/'2015 Hourly Load - RC2016'!$C$7</f>
        <v>0.56707023022277825</v>
      </c>
      <c r="N288" s="20">
        <f>+'2015 Hourly Load - RC2016'!N288/'2015 Hourly Load - RC2016'!$C$7</f>
        <v>0.60411093823557971</v>
      </c>
      <c r="O288" s="20">
        <f>+'2015 Hourly Load - RC2016'!O288/'2015 Hourly Load - RC2016'!$C$7</f>
        <v>0.63677533848072976</v>
      </c>
      <c r="P288" s="20">
        <f>+'2015 Hourly Load - RC2016'!P288/'2015 Hourly Load - RC2016'!$C$7</f>
        <v>0.66393551658512262</v>
      </c>
      <c r="Q288" s="20">
        <f>+'2015 Hourly Load - RC2016'!Q288/'2015 Hourly Load - RC2016'!$C$7</f>
        <v>0.68378680955178839</v>
      </c>
      <c r="R288" s="20">
        <f>+'2015 Hourly Load - RC2016'!R288/'2015 Hourly Load - RC2016'!$C$7</f>
        <v>0.70300647046951481</v>
      </c>
      <c r="S288" s="20">
        <f>+'2015 Hourly Load - RC2016'!S288/'2015 Hourly Load - RC2016'!$C$7</f>
        <v>0.69547200245716667</v>
      </c>
      <c r="T288" s="20">
        <f>+'2015 Hourly Load - RC2016'!T288/'2015 Hourly Load - RC2016'!$C$7</f>
        <v>0.66601087903163758</v>
      </c>
      <c r="U288" s="20">
        <f>+'2015 Hourly Load - RC2016'!U288/'2015 Hourly Load - RC2016'!$C$7</f>
        <v>0.66357458398572866</v>
      </c>
      <c r="V288" s="20">
        <f>+'2015 Hourly Load - RC2016'!V288/'2015 Hourly Load - RC2016'!$C$7</f>
        <v>0.64688145126375973</v>
      </c>
      <c r="W288" s="20">
        <f>+'2015 Hourly Load - RC2016'!W288/'2015 Hourly Load - RC2016'!$C$7</f>
        <v>0.60180999291444348</v>
      </c>
      <c r="X288" s="20">
        <f>+'2015 Hourly Load - RC2016'!X288/'2015 Hourly Load - RC2016'!$C$7</f>
        <v>0.54721893725611248</v>
      </c>
      <c r="Y288" s="20">
        <f>+'2015 Hourly Load - RC2016'!Y288/'2015 Hourly Load - RC2016'!$C$7</f>
        <v>0.48915390532861502</v>
      </c>
      <c r="AA288" s="21">
        <f t="shared" si="4"/>
        <v>0.70300647046951481</v>
      </c>
    </row>
    <row r="289" spans="1:27" x14ac:dyDescent="0.2">
      <c r="A289" s="17">
        <f>IF('2015 Hourly Load - RC2016'!A289="","",+'2015 Hourly Load - RC2016'!A289)</f>
        <v>42283</v>
      </c>
      <c r="B289" s="20">
        <f>+'2015 Hourly Load - RC2016'!B289/'2015 Hourly Load - RC2016'!$C$7</f>
        <v>0.44245825028202618</v>
      </c>
      <c r="C289" s="20">
        <f>+'2015 Hourly Load - RC2016'!C289/'2015 Hourly Load - RC2016'!$C$7</f>
        <v>0.40938780086255794</v>
      </c>
      <c r="D289" s="20">
        <f>+'2015 Hourly Load - RC2016'!D289/'2015 Hourly Load - RC2016'!$C$7</f>
        <v>0.38922069187142239</v>
      </c>
      <c r="E289" s="20">
        <f>+'2015 Hourly Load - RC2016'!E289/'2015 Hourly Load - RC2016'!$C$7</f>
        <v>0.37875364648899862</v>
      </c>
      <c r="F289" s="20">
        <f>+'2015 Hourly Load - RC2016'!F289/'2015 Hourly Load - RC2016'!$C$7</f>
        <v>0.38123505810983188</v>
      </c>
      <c r="G289" s="20">
        <f>+'2015 Hourly Load - RC2016'!G289/'2015 Hourly Load - RC2016'!$C$7</f>
        <v>0.4127264274069517</v>
      </c>
      <c r="H289" s="20">
        <f>+'2015 Hourly Load - RC2016'!H289/'2015 Hourly Load - RC2016'!$C$7</f>
        <v>0.46736259964020688</v>
      </c>
      <c r="I289" s="20">
        <f>+'2015 Hourly Load - RC2016'!I289/'2015 Hourly Load - RC2016'!$C$7</f>
        <v>0.49109391805035735</v>
      </c>
      <c r="J289" s="20">
        <f>+'2015 Hourly Load - RC2016'!J289/'2015 Hourly Load - RC2016'!$C$7</f>
        <v>0.5142387209864927</v>
      </c>
      <c r="K289" s="20">
        <f>+'2015 Hourly Load - RC2016'!K289/'2015 Hourly Load - RC2016'!$C$7</f>
        <v>0.55691900086482415</v>
      </c>
      <c r="L289" s="20">
        <f>+'2015 Hourly Load - RC2016'!L289/'2015 Hourly Load - RC2016'!$C$7</f>
        <v>0.60009556306732237</v>
      </c>
      <c r="M289" s="20">
        <f>+'2015 Hourly Load - RC2016'!M289/'2015 Hourly Load - RC2016'!$C$7</f>
        <v>0.63839953517800252</v>
      </c>
      <c r="N289" s="20">
        <f>+'2015 Hourly Load - RC2016'!N289/'2015 Hourly Load - RC2016'!$C$7</f>
        <v>0.67837282056087955</v>
      </c>
      <c r="O289" s="20">
        <f>+'2015 Hourly Load - RC2016'!O289/'2015 Hourly Load - RC2016'!$C$7</f>
        <v>0.70774371083656007</v>
      </c>
      <c r="P289" s="20">
        <f>+'2015 Hourly Load - RC2016'!P289/'2015 Hourly Load - RC2016'!$C$7</f>
        <v>0.73720483426208905</v>
      </c>
      <c r="Q289" s="20">
        <f>+'2015 Hourly Load - RC2016'!Q289/'2015 Hourly Load - RC2016'!$C$7</f>
        <v>0.74636349897170984</v>
      </c>
      <c r="R289" s="20">
        <f>+'2015 Hourly Load - RC2016'!R289/'2015 Hourly Load - RC2016'!$C$7</f>
        <v>0.75646961175473981</v>
      </c>
      <c r="S289" s="20">
        <f>+'2015 Hourly Load - RC2016'!S289/'2015 Hourly Load - RC2016'!$C$7</f>
        <v>0.74230300722852816</v>
      </c>
      <c r="T289" s="20">
        <f>+'2015 Hourly Load - RC2016'!T289/'2015 Hourly Load - RC2016'!$C$7</f>
        <v>0.72791081982769545</v>
      </c>
      <c r="U289" s="20">
        <f>+'2015 Hourly Load - RC2016'!U289/'2015 Hourly Load - RC2016'!$C$7</f>
        <v>0.74288952270254327</v>
      </c>
      <c r="V289" s="20">
        <f>+'2015 Hourly Load - RC2016'!V289/'2015 Hourly Load - RC2016'!$C$7</f>
        <v>0.71965448661655962</v>
      </c>
      <c r="W289" s="20">
        <f>+'2015 Hourly Load - RC2016'!W289/'2015 Hourly Load - RC2016'!$C$7</f>
        <v>0.67043230337421322</v>
      </c>
      <c r="X289" s="20">
        <f>+'2015 Hourly Load - RC2016'!X289/'2015 Hourly Load - RC2016'!$C$7</f>
        <v>0.61525473224186711</v>
      </c>
      <c r="Y289" s="20">
        <f>+'2015 Hourly Load - RC2016'!Y289/'2015 Hourly Load - RC2016'!$C$7</f>
        <v>0.55380595719505166</v>
      </c>
      <c r="AA289" s="21">
        <f t="shared" si="4"/>
        <v>0.75646961175473981</v>
      </c>
    </row>
    <row r="290" spans="1:27" x14ac:dyDescent="0.2">
      <c r="A290" s="17">
        <f>IF('2015 Hourly Load - RC2016'!A290="","",+'2015 Hourly Load - RC2016'!A290)</f>
        <v>42284</v>
      </c>
      <c r="B290" s="20">
        <f>+'2015 Hourly Load - RC2016'!B290/'2015 Hourly Load - RC2016'!$C$7</f>
        <v>0.49966606728596308</v>
      </c>
      <c r="C290" s="20">
        <f>+'2015 Hourly Load - RC2016'!C290/'2015 Hourly Load - RC2016'!$C$7</f>
        <v>0.4671821333405099</v>
      </c>
      <c r="D290" s="20">
        <f>+'2015 Hourly Load - RC2016'!D290/'2015 Hourly Load - RC2016'!$C$7</f>
        <v>0.44615780942581384</v>
      </c>
      <c r="E290" s="20">
        <f>+'2015 Hourly Load - RC2016'!E290/'2015 Hourly Load - RC2016'!$C$7</f>
        <v>0.43266795352346599</v>
      </c>
      <c r="F290" s="20">
        <f>+'2015 Hourly Load - RC2016'!F290/'2015 Hourly Load - RC2016'!$C$7</f>
        <v>0.4296451430035419</v>
      </c>
      <c r="G290" s="20">
        <f>+'2015 Hourly Load - RC2016'!G290/'2015 Hourly Load - RC2016'!$C$7</f>
        <v>0.45486530838619232</v>
      </c>
      <c r="H290" s="20">
        <f>+'2015 Hourly Load - RC2016'!H290/'2015 Hourly Load - RC2016'!$C$7</f>
        <v>0.51220847511490186</v>
      </c>
      <c r="I290" s="20">
        <f>+'2015 Hourly Load - RC2016'!I290/'2015 Hourly Load - RC2016'!$C$7</f>
        <v>0.53824073884618873</v>
      </c>
      <c r="J290" s="20">
        <f>+'2015 Hourly Load - RC2016'!J290/'2015 Hourly Load - RC2016'!$C$7</f>
        <v>0.55006128147633959</v>
      </c>
      <c r="K290" s="20">
        <f>+'2015 Hourly Load - RC2016'!K290/'2015 Hourly Load - RC2016'!$C$7</f>
        <v>0.59238062875527719</v>
      </c>
      <c r="L290" s="20">
        <f>+'2015 Hourly Load - RC2016'!L290/'2015 Hourly Load - RC2016'!$C$7</f>
        <v>0.63785813627891152</v>
      </c>
      <c r="M290" s="20">
        <f>+'2015 Hourly Load - RC2016'!M290/'2015 Hourly Load - RC2016'!$C$7</f>
        <v>0.66984578790019811</v>
      </c>
      <c r="N290" s="20">
        <f>+'2015 Hourly Load - RC2016'!N290/'2015 Hourly Load - RC2016'!$C$7</f>
        <v>0.69592316820640909</v>
      </c>
      <c r="O290" s="20">
        <f>+'2015 Hourly Load - RC2016'!O290/'2015 Hourly Load - RC2016'!$C$7</f>
        <v>0.71775959046974147</v>
      </c>
      <c r="P290" s="20">
        <f>+'2015 Hourly Load - RC2016'!P290/'2015 Hourly Load - RC2016'!$C$7</f>
        <v>0.72867780160140772</v>
      </c>
      <c r="Q290" s="20">
        <f>+'2015 Hourly Load - RC2016'!Q290/'2015 Hourly Load - RC2016'!$C$7</f>
        <v>0.72371497835974119</v>
      </c>
      <c r="R290" s="20">
        <f>+'2015 Hourly Load - RC2016'!R290/'2015 Hourly Load - RC2016'!$C$7</f>
        <v>0.72308334631080173</v>
      </c>
      <c r="S290" s="20">
        <f>+'2015 Hourly Load - RC2016'!S290/'2015 Hourly Load - RC2016'!$C$7</f>
        <v>0.7144209639253476</v>
      </c>
      <c r="T290" s="20">
        <f>+'2015 Hourly Load - RC2016'!T290/'2015 Hourly Load - RC2016'!$C$7</f>
        <v>0.7077888274114843</v>
      </c>
      <c r="U290" s="20">
        <f>+'2015 Hourly Load - RC2016'!U290/'2015 Hourly Load - RC2016'!$C$7</f>
        <v>0.72488800930777142</v>
      </c>
      <c r="V290" s="20">
        <f>+'2015 Hourly Load - RC2016'!V290/'2015 Hourly Load - RC2016'!$C$7</f>
        <v>0.70544276551542384</v>
      </c>
      <c r="W290" s="20">
        <f>+'2015 Hourly Load - RC2016'!W290/'2015 Hourly Load - RC2016'!$C$7</f>
        <v>0.67070300282375861</v>
      </c>
      <c r="X290" s="20">
        <f>+'2015 Hourly Load - RC2016'!X290/'2015 Hourly Load - RC2016'!$C$7</f>
        <v>0.61024679242527646</v>
      </c>
      <c r="Y290" s="20">
        <f>+'2015 Hourly Load - RC2016'!Y290/'2015 Hourly Load - RC2016'!$C$7</f>
        <v>0.54198541456490057</v>
      </c>
      <c r="AA290" s="21">
        <f t="shared" si="4"/>
        <v>0.72867780160140772</v>
      </c>
    </row>
    <row r="291" spans="1:27" x14ac:dyDescent="0.2">
      <c r="A291" s="17">
        <f>IF('2015 Hourly Load - RC2016'!A291="","",+'2015 Hourly Load - RC2016'!A291)</f>
        <v>42285</v>
      </c>
      <c r="B291" s="20">
        <f>+'2015 Hourly Load - RC2016'!B291/'2015 Hourly Load - RC2016'!$C$7</f>
        <v>0.49149996722467554</v>
      </c>
      <c r="C291" s="20">
        <f>+'2015 Hourly Load - RC2016'!C291/'2015 Hourly Load - RC2016'!$C$7</f>
        <v>0.45874533382967692</v>
      </c>
      <c r="D291" s="20">
        <f>+'2015 Hourly Load - RC2016'!D291/'2015 Hourly Load - RC2016'!$C$7</f>
        <v>0.43528471486907194</v>
      </c>
      <c r="E291" s="20">
        <f>+'2015 Hourly Load - RC2016'!E291/'2015 Hourly Load - RC2016'!$C$7</f>
        <v>0.4235995219636936</v>
      </c>
      <c r="F291" s="20">
        <f>+'2015 Hourly Load - RC2016'!F291/'2015 Hourly Load - RC2016'!$C$7</f>
        <v>0.42495301921142087</v>
      </c>
      <c r="G291" s="20">
        <f>+'2015 Hourly Load - RC2016'!G291/'2015 Hourly Load - RC2016'!$C$7</f>
        <v>0.4537825105880105</v>
      </c>
      <c r="H291" s="20">
        <f>+'2015 Hourly Load - RC2016'!H291/'2015 Hourly Load - RC2016'!$C$7</f>
        <v>0.51175730936565955</v>
      </c>
      <c r="I291" s="20">
        <f>+'2015 Hourly Load - RC2016'!I291/'2015 Hourly Load - RC2016'!$C$7</f>
        <v>0.53386443107853732</v>
      </c>
      <c r="J291" s="20">
        <f>+'2015 Hourly Load - RC2016'!J291/'2015 Hourly Load - RC2016'!$C$7</f>
        <v>0.55655806826543031</v>
      </c>
      <c r="K291" s="20">
        <f>+'2015 Hourly Load - RC2016'!K291/'2015 Hourly Load - RC2016'!$C$7</f>
        <v>0.6086225957280037</v>
      </c>
      <c r="L291" s="20">
        <f>+'2015 Hourly Load - RC2016'!L291/'2015 Hourly Load - RC2016'!$C$7</f>
        <v>0.66677786080534973</v>
      </c>
      <c r="M291" s="20">
        <f>+'2015 Hourly Load - RC2016'!M291/'2015 Hourly Load - RC2016'!$C$7</f>
        <v>0.71518794569905975</v>
      </c>
      <c r="N291" s="20">
        <f>+'2015 Hourly Load - RC2016'!N291/'2015 Hourly Load - RC2016'!$C$7</f>
        <v>0.76016917089852742</v>
      </c>
      <c r="O291" s="20">
        <f>+'2015 Hourly Load - RC2016'!O291/'2015 Hourly Load - RC2016'!$C$7</f>
        <v>0.79472846729049562</v>
      </c>
      <c r="P291" s="20">
        <f>+'2015 Hourly Load - RC2016'!P291/'2015 Hourly Load - RC2016'!$C$7</f>
        <v>0.82283609346829745</v>
      </c>
      <c r="Q291" s="20">
        <f>+'2015 Hourly Load - RC2016'!Q291/'2015 Hourly Load - RC2016'!$C$7</f>
        <v>0.83551385102200904</v>
      </c>
      <c r="R291" s="20">
        <f>+'2015 Hourly Load - RC2016'!R291/'2015 Hourly Load - RC2016'!$C$7</f>
        <v>0.83443105322382716</v>
      </c>
      <c r="S291" s="20">
        <f>+'2015 Hourly Load - RC2016'!S291/'2015 Hourly Load - RC2016'!$C$7</f>
        <v>0.82089608074655507</v>
      </c>
      <c r="T291" s="20">
        <f>+'2015 Hourly Load - RC2016'!T291/'2015 Hourly Load - RC2016'!$C$7</f>
        <v>0.79626243083791981</v>
      </c>
      <c r="U291" s="20">
        <f>+'2015 Hourly Load - RC2016'!U291/'2015 Hourly Load - RC2016'!$C$7</f>
        <v>0.79648801371254108</v>
      </c>
      <c r="V291" s="20">
        <f>+'2015 Hourly Load - RC2016'!V291/'2015 Hourly Load - RC2016'!$C$7</f>
        <v>0.77352367707610259</v>
      </c>
      <c r="W291" s="20">
        <f>+'2015 Hourly Load - RC2016'!W291/'2015 Hourly Load - RC2016'!$C$7</f>
        <v>0.72290288001110481</v>
      </c>
      <c r="X291" s="20">
        <f>+'2015 Hourly Load - RC2016'!X291/'2015 Hourly Load - RC2016'!$C$7</f>
        <v>0.66073223976550155</v>
      </c>
      <c r="Y291" s="20">
        <f>+'2015 Hourly Load - RC2016'!Y291/'2015 Hourly Load - RC2016'!$C$7</f>
        <v>0.59797508404588295</v>
      </c>
      <c r="AA291" s="21">
        <f t="shared" si="4"/>
        <v>0.83551385102200904</v>
      </c>
    </row>
    <row r="292" spans="1:27" x14ac:dyDescent="0.2">
      <c r="A292" s="17">
        <f>IF('2015 Hourly Load - RC2016'!A292="","",+'2015 Hourly Load - RC2016'!A292)</f>
        <v>42286</v>
      </c>
      <c r="B292" s="20">
        <f>+'2015 Hourly Load - RC2016'!B292/'2015 Hourly Load - RC2016'!$C$7</f>
        <v>0.54063191731717342</v>
      </c>
      <c r="C292" s="20">
        <f>+'2015 Hourly Load - RC2016'!C292/'2015 Hourly Load - RC2016'!$C$7</f>
        <v>0.50426795792823553</v>
      </c>
      <c r="D292" s="20">
        <f>+'2015 Hourly Load - RC2016'!D292/'2015 Hourly Load - RC2016'!$C$7</f>
        <v>0.4789575593957367</v>
      </c>
      <c r="E292" s="20">
        <f>+'2015 Hourly Load - RC2016'!E292/'2015 Hourly Load - RC2016'!$C$7</f>
        <v>0.46032441395202539</v>
      </c>
      <c r="F292" s="20">
        <f>+'2015 Hourly Load - RC2016'!F292/'2015 Hourly Load - RC2016'!$C$7</f>
        <v>0.45739183658194976</v>
      </c>
      <c r="G292" s="20">
        <f>+'2015 Hourly Load - RC2016'!G292/'2015 Hourly Load - RC2016'!$C$7</f>
        <v>0.45215831389073791</v>
      </c>
      <c r="H292" s="20">
        <f>+'2015 Hourly Load - RC2016'!H292/'2015 Hourly Load - RC2016'!$C$7</f>
        <v>0.53151836918247686</v>
      </c>
      <c r="I292" s="20">
        <f>+'2015 Hourly Load - RC2016'!I292/'2015 Hourly Load - RC2016'!$C$7</f>
        <v>0.55263292624702132</v>
      </c>
      <c r="J292" s="20">
        <f>+'2015 Hourly Load - RC2016'!J292/'2015 Hourly Load - RC2016'!$C$7</f>
        <v>0.57947728832694445</v>
      </c>
      <c r="K292" s="20">
        <f>+'2015 Hourly Load - RC2016'!K292/'2015 Hourly Load - RC2016'!$C$7</f>
        <v>0.64191862802209321</v>
      </c>
      <c r="L292" s="20">
        <f>+'2015 Hourly Load - RC2016'!L292/'2015 Hourly Load - RC2016'!$C$7</f>
        <v>0.70124692404746947</v>
      </c>
      <c r="M292" s="20">
        <f>+'2015 Hourly Load - RC2016'!M292/'2015 Hourly Load - RC2016'!$C$7</f>
        <v>0.75362726753451259</v>
      </c>
      <c r="N292" s="20">
        <f>+'2015 Hourly Load - RC2016'!N292/'2015 Hourly Load - RC2016'!$C$7</f>
        <v>0.79278845456875324</v>
      </c>
      <c r="O292" s="20">
        <f>+'2015 Hourly Load - RC2016'!O292/'2015 Hourly Load - RC2016'!$C$7</f>
        <v>0.83032544490572135</v>
      </c>
      <c r="P292" s="20">
        <f>+'2015 Hourly Load - RC2016'!P292/'2015 Hourly Load - RC2016'!$C$7</f>
        <v>0.85590654288776569</v>
      </c>
      <c r="Q292" s="20">
        <f>+'2015 Hourly Load - RC2016'!Q292/'2015 Hourly Load - RC2016'!$C$7</f>
        <v>0.87282525848435588</v>
      </c>
      <c r="R292" s="20">
        <f>+'2015 Hourly Load - RC2016'!R292/'2015 Hourly Load - RC2016'!$C$7</f>
        <v>0.87580295242935569</v>
      </c>
      <c r="S292" s="20">
        <f>+'2015 Hourly Load - RC2016'!S292/'2015 Hourly Load - RC2016'!$C$7</f>
        <v>0.85956098545662918</v>
      </c>
      <c r="T292" s="20">
        <f>+'2015 Hourly Load - RC2016'!T292/'2015 Hourly Load - RC2016'!$C$7</f>
        <v>0.82306167634291871</v>
      </c>
      <c r="U292" s="20">
        <f>+'2015 Hourly Load - RC2016'!U292/'2015 Hourly Load - RC2016'!$C$7</f>
        <v>0.81503092600640381</v>
      </c>
      <c r="V292" s="20">
        <f>+'2015 Hourly Load - RC2016'!V292/'2015 Hourly Load - RC2016'!$C$7</f>
        <v>0.78791586447693529</v>
      </c>
      <c r="W292" s="20">
        <f>+'2015 Hourly Load - RC2016'!W292/'2015 Hourly Load - RC2016'!$C$7</f>
        <v>0.73485877236602848</v>
      </c>
      <c r="X292" s="20">
        <f>+'2015 Hourly Load - RC2016'!X292/'2015 Hourly Load - RC2016'!$C$7</f>
        <v>0.67530489346603118</v>
      </c>
      <c r="Y292" s="20">
        <f>+'2015 Hourly Load - RC2016'!Y292/'2015 Hourly Load - RC2016'!$C$7</f>
        <v>0.60596071780747351</v>
      </c>
      <c r="AA292" s="21">
        <f t="shared" si="4"/>
        <v>0.87580295242935569</v>
      </c>
    </row>
    <row r="293" spans="1:27" x14ac:dyDescent="0.2">
      <c r="A293" s="17">
        <f>IF('2015 Hourly Load - RC2016'!A293="","",+'2015 Hourly Load - RC2016'!A293)</f>
        <v>42287</v>
      </c>
      <c r="B293" s="20">
        <f>+'2015 Hourly Load - RC2016'!B293/'2015 Hourly Load - RC2016'!$C$7</f>
        <v>0.54712870410626402</v>
      </c>
      <c r="C293" s="20">
        <f>+'2015 Hourly Load - RC2016'!C293/'2015 Hourly Load - RC2016'!$C$7</f>
        <v>0.50471912367747795</v>
      </c>
      <c r="D293" s="20">
        <f>+'2015 Hourly Load - RC2016'!D293/'2015 Hourly Load - RC2016'!$C$7</f>
        <v>0.47931849199513066</v>
      </c>
      <c r="E293" s="20">
        <f>+'2015 Hourly Load - RC2016'!E293/'2015 Hourly Load - RC2016'!$C$7</f>
        <v>0.46104627915081325</v>
      </c>
      <c r="F293" s="20">
        <f>+'2015 Hourly Load - RC2016'!F293/'2015 Hourly Load - RC2016'!$C$7</f>
        <v>0.45775276918134367</v>
      </c>
      <c r="G293" s="20">
        <f>+'2015 Hourly Load - RC2016'!G293/'2015 Hourly Load - RC2016'!$C$7</f>
        <v>0.48004035719391841</v>
      </c>
      <c r="H293" s="20">
        <f>+'2015 Hourly Load - RC2016'!H293/'2015 Hourly Load - RC2016'!$C$7</f>
        <v>0.53287186643020401</v>
      </c>
      <c r="I293" s="20">
        <f>+'2015 Hourly Load - RC2016'!I293/'2015 Hourly Load - RC2016'!$C$7</f>
        <v>0.55655806826543031</v>
      </c>
      <c r="J293" s="20">
        <f>+'2015 Hourly Load - RC2016'!J293/'2015 Hourly Load - RC2016'!$C$7</f>
        <v>0.58570337566648967</v>
      </c>
      <c r="K293" s="20">
        <f>+'2015 Hourly Load - RC2016'!K293/'2015 Hourly Load - RC2016'!$C$7</f>
        <v>0.648821463985502</v>
      </c>
      <c r="L293" s="20">
        <f>+'2015 Hourly Load - RC2016'!L293/'2015 Hourly Load - RC2016'!$C$7</f>
        <v>0.71081163793140834</v>
      </c>
      <c r="M293" s="20">
        <f>+'2015 Hourly Load - RC2016'!M293/'2015 Hourly Load - RC2016'!$C$7</f>
        <v>0.75868032392602747</v>
      </c>
      <c r="N293" s="20">
        <f>+'2015 Hourly Load - RC2016'!N293/'2015 Hourly Load - RC2016'!$C$7</f>
        <v>0.80081920490526814</v>
      </c>
      <c r="O293" s="20">
        <f>+'2015 Hourly Load - RC2016'!O293/'2015 Hourly Load - RC2016'!$C$7</f>
        <v>0.83564920074678173</v>
      </c>
      <c r="P293" s="20">
        <f>+'2015 Hourly Load - RC2016'!P293/'2015 Hourly Load - RC2016'!$C$7</f>
        <v>0.85929028600708379</v>
      </c>
      <c r="Q293" s="20">
        <f>+'2015 Hourly Load - RC2016'!Q293/'2015 Hourly Load - RC2016'!$C$7</f>
        <v>0.87526155353026491</v>
      </c>
      <c r="R293" s="20">
        <f>+'2015 Hourly Load - RC2016'!R293/'2015 Hourly Load - RC2016'!$C$7</f>
        <v>0.87841971377496164</v>
      </c>
      <c r="S293" s="20">
        <f>+'2015 Hourly Load - RC2016'!S293/'2015 Hourly Load - RC2016'!$C$7</f>
        <v>0.85617724233731107</v>
      </c>
      <c r="T293" s="20">
        <f>+'2015 Hourly Load - RC2016'!T293/'2015 Hourly Load - RC2016'!$C$7</f>
        <v>0.81078996796352532</v>
      </c>
      <c r="U293" s="20">
        <f>+'2015 Hourly Load - RC2016'!U293/'2015 Hourly Load - RC2016'!$C$7</f>
        <v>0.79477358386541985</v>
      </c>
      <c r="V293" s="20">
        <f>+'2015 Hourly Load - RC2016'!V293/'2015 Hourly Load - RC2016'!$C$7</f>
        <v>0.76441012894140603</v>
      </c>
      <c r="W293" s="20">
        <f>+'2015 Hourly Load - RC2016'!W293/'2015 Hourly Load - RC2016'!$C$7</f>
        <v>0.71843633909360505</v>
      </c>
      <c r="X293" s="20">
        <f>+'2015 Hourly Load - RC2016'!X293/'2015 Hourly Load - RC2016'!$C$7</f>
        <v>0.66682297738027396</v>
      </c>
      <c r="Y293" s="20">
        <f>+'2015 Hourly Load - RC2016'!Y293/'2015 Hourly Load - RC2016'!$C$7</f>
        <v>0.61169052282285219</v>
      </c>
      <c r="AA293" s="21">
        <f t="shared" si="4"/>
        <v>0.87841971377496164</v>
      </c>
    </row>
    <row r="294" spans="1:27" x14ac:dyDescent="0.2">
      <c r="A294" s="17">
        <f>IF('2015 Hourly Load - RC2016'!A294="","",+'2015 Hourly Load - RC2016'!A294)</f>
        <v>42288</v>
      </c>
      <c r="B294" s="20">
        <f>+'2015 Hourly Load - RC2016'!B294/'2015 Hourly Load - RC2016'!$C$7</f>
        <v>0.55755063291376361</v>
      </c>
      <c r="C294" s="20">
        <f>+'2015 Hourly Load - RC2016'!C294/'2015 Hourly Load - RC2016'!$C$7</f>
        <v>0.51793828013028043</v>
      </c>
      <c r="D294" s="20">
        <f>+'2015 Hourly Load - RC2016'!D294/'2015 Hourly Load - RC2016'!$C$7</f>
        <v>0.49262788159778154</v>
      </c>
      <c r="E294" s="20">
        <f>+'2015 Hourly Load - RC2016'!E294/'2015 Hourly Load - RC2016'!$C$7</f>
        <v>0.47363380355467638</v>
      </c>
      <c r="F294" s="20">
        <f>+'2015 Hourly Load - RC2016'!F294/'2015 Hourly Load - RC2016'!$C$7</f>
        <v>0.46298629187255563</v>
      </c>
      <c r="G294" s="20">
        <f>+'2015 Hourly Load - RC2016'!G294/'2015 Hourly Load - RC2016'!$C$7</f>
        <v>0.46352769077164646</v>
      </c>
      <c r="H294" s="20">
        <f>+'2015 Hourly Load - RC2016'!H294/'2015 Hourly Load - RC2016'!$C$7</f>
        <v>0.47611521517550959</v>
      </c>
      <c r="I294" s="20">
        <f>+'2015 Hourly Load - RC2016'!I294/'2015 Hourly Load - RC2016'!$C$7</f>
        <v>0.48924413847846354</v>
      </c>
      <c r="J294" s="20">
        <f>+'2015 Hourly Load - RC2016'!J294/'2015 Hourly Load - RC2016'!$C$7</f>
        <v>0.54279751291353695</v>
      </c>
      <c r="K294" s="20">
        <f>+'2015 Hourly Load - RC2016'!K294/'2015 Hourly Load - RC2016'!$C$7</f>
        <v>0.6268045754224727</v>
      </c>
      <c r="L294" s="20">
        <f>+'2015 Hourly Load - RC2016'!L294/'2015 Hourly Load - RC2016'!$C$7</f>
        <v>0.69619386765595448</v>
      </c>
      <c r="M294" s="20">
        <f>+'2015 Hourly Load - RC2016'!M294/'2015 Hourly Load - RC2016'!$C$7</f>
        <v>0.75439424930822474</v>
      </c>
      <c r="N294" s="20">
        <f>+'2015 Hourly Load - RC2016'!N294/'2015 Hourly Load - RC2016'!$C$7</f>
        <v>0.79914989163307115</v>
      </c>
      <c r="O294" s="20">
        <f>+'2015 Hourly Load - RC2016'!O294/'2015 Hourly Load - RC2016'!$C$7</f>
        <v>0.83303243940117588</v>
      </c>
      <c r="P294" s="20">
        <f>+'2015 Hourly Load - RC2016'!P294/'2015 Hourly Load - RC2016'!$C$7</f>
        <v>0.85604189261253838</v>
      </c>
      <c r="Q294" s="20">
        <f>+'2015 Hourly Load - RC2016'!Q294/'2015 Hourly Load - RC2016'!$C$7</f>
        <v>0.87065966288799235</v>
      </c>
      <c r="R294" s="20">
        <f>+'2015 Hourly Load - RC2016'!R294/'2015 Hourly Load - RC2016'!$C$7</f>
        <v>0.87345689053329523</v>
      </c>
      <c r="S294" s="20">
        <f>+'2015 Hourly Load - RC2016'!S294/'2015 Hourly Load - RC2016'!$C$7</f>
        <v>0.85432746276541738</v>
      </c>
      <c r="T294" s="20">
        <f>+'2015 Hourly Load - RC2016'!T294/'2015 Hourly Load - RC2016'!$C$7</f>
        <v>0.80591737787170725</v>
      </c>
      <c r="U294" s="20">
        <f>+'2015 Hourly Load - RC2016'!U294/'2015 Hourly Load - RC2016'!$C$7</f>
        <v>0.78412607218329922</v>
      </c>
      <c r="V294" s="20">
        <f>+'2015 Hourly Load - RC2016'!V294/'2015 Hourly Load - RC2016'!$C$7</f>
        <v>0.75353703438466413</v>
      </c>
      <c r="W294" s="20">
        <f>+'2015 Hourly Load - RC2016'!W294/'2015 Hourly Load - RC2016'!$C$7</f>
        <v>0.70684137933807523</v>
      </c>
      <c r="X294" s="20">
        <f>+'2015 Hourly Load - RC2016'!X294/'2015 Hourly Load - RC2016'!$C$7</f>
        <v>0.66041642374103182</v>
      </c>
      <c r="Y294" s="20">
        <f>+'2015 Hourly Load - RC2016'!Y294/'2015 Hourly Load - RC2016'!$C$7</f>
        <v>0.60496815315914021</v>
      </c>
      <c r="AA294" s="21">
        <f t="shared" si="4"/>
        <v>0.87345689053329523</v>
      </c>
    </row>
    <row r="295" spans="1:27" x14ac:dyDescent="0.2">
      <c r="A295" s="17">
        <f>IF('2015 Hourly Load - RC2016'!A295="","",+'2015 Hourly Load - RC2016'!A295)</f>
        <v>42289</v>
      </c>
      <c r="B295" s="20">
        <f>+'2015 Hourly Load - RC2016'!B295/'2015 Hourly Load - RC2016'!$C$7</f>
        <v>0.55461805554368793</v>
      </c>
      <c r="C295" s="20">
        <f>+'2015 Hourly Load - RC2016'!C295/'2015 Hourly Load - RC2016'!$C$7</f>
        <v>0.51383267181217451</v>
      </c>
      <c r="D295" s="20">
        <f>+'2015 Hourly Load - RC2016'!D295/'2015 Hourly Load - RC2016'!$C$7</f>
        <v>0.48292781798906986</v>
      </c>
      <c r="E295" s="20">
        <f>+'2015 Hourly Load - RC2016'!E295/'2015 Hourly Load - RC2016'!$C$7</f>
        <v>0.46352769077164646</v>
      </c>
      <c r="F295" s="20">
        <f>+'2015 Hourly Load - RC2016'!F295/'2015 Hourly Load - RC2016'!$C$7</f>
        <v>0.45418855976232869</v>
      </c>
      <c r="G295" s="20">
        <f>+'2015 Hourly Load - RC2016'!G295/'2015 Hourly Load - RC2016'!$C$7</f>
        <v>0.45242901334028329</v>
      </c>
      <c r="H295" s="20">
        <f>+'2015 Hourly Load - RC2016'!H295/'2015 Hourly Load - RC2016'!$C$7</f>
        <v>0.46145232832513139</v>
      </c>
      <c r="I295" s="20">
        <f>+'2015 Hourly Load - RC2016'!I295/'2015 Hourly Load - RC2016'!$C$7</f>
        <v>0.46826493113869172</v>
      </c>
      <c r="J295" s="20">
        <f>+'2015 Hourly Load - RC2016'!J295/'2015 Hourly Load - RC2016'!$C$7</f>
        <v>0.52660066251573467</v>
      </c>
      <c r="K295" s="20">
        <f>+'2015 Hourly Load - RC2016'!K295/'2015 Hourly Load - RC2016'!$C$7</f>
        <v>0.61629241346512464</v>
      </c>
      <c r="L295" s="20">
        <f>+'2015 Hourly Load - RC2016'!L295/'2015 Hourly Load - RC2016'!$C$7</f>
        <v>0.68870451621853057</v>
      </c>
      <c r="M295" s="20">
        <f>+'2015 Hourly Load - RC2016'!M295/'2015 Hourly Load - RC2016'!$C$7</f>
        <v>0.74920584319193695</v>
      </c>
      <c r="N295" s="20">
        <f>+'2015 Hourly Load - RC2016'!N295/'2015 Hourly Load - RC2016'!$C$7</f>
        <v>0.80018757285632869</v>
      </c>
      <c r="O295" s="20">
        <f>+'2015 Hourly Load - RC2016'!O295/'2015 Hourly Load - RC2016'!$C$7</f>
        <v>0.83307755597610011</v>
      </c>
      <c r="P295" s="20">
        <f>+'2015 Hourly Load - RC2016'!P295/'2015 Hourly Load - RC2016'!$C$7</f>
        <v>0.85486886166450826</v>
      </c>
      <c r="Q295" s="20">
        <f>+'2015 Hourly Load - RC2016'!Q295/'2015 Hourly Load - RC2016'!$C$7</f>
        <v>0.86659917114481078</v>
      </c>
      <c r="R295" s="20">
        <f>+'2015 Hourly Load - RC2016'!R295/'2015 Hourly Load - RC2016'!$C$7</f>
        <v>0.8679075518176137</v>
      </c>
      <c r="S295" s="20">
        <f>+'2015 Hourly Load - RC2016'!S295/'2015 Hourly Load - RC2016'!$C$7</f>
        <v>0.8509888362210235</v>
      </c>
      <c r="T295" s="20">
        <f>+'2015 Hourly Load - RC2016'!T295/'2015 Hourly Load - RC2016'!$C$7</f>
        <v>0.81033880221428289</v>
      </c>
      <c r="U295" s="20">
        <f>+'2015 Hourly Load - RC2016'!U295/'2015 Hourly Load - RC2016'!$C$7</f>
        <v>0.8068197093701921</v>
      </c>
      <c r="V295" s="20">
        <f>+'2015 Hourly Load - RC2016'!V295/'2015 Hourly Load - RC2016'!$C$7</f>
        <v>0.77753905224436015</v>
      </c>
      <c r="W295" s="20">
        <f>+'2015 Hourly Load - RC2016'!W295/'2015 Hourly Load - RC2016'!$C$7</f>
        <v>0.72687313860443803</v>
      </c>
      <c r="X295" s="20">
        <f>+'2015 Hourly Load - RC2016'!X295/'2015 Hourly Load - RC2016'!$C$7</f>
        <v>0.67404162936815248</v>
      </c>
      <c r="Y295" s="20">
        <f>+'2015 Hourly Load - RC2016'!Y295/'2015 Hourly Load - RC2016'!$C$7</f>
        <v>0.61281843719595808</v>
      </c>
      <c r="AA295" s="21">
        <f t="shared" si="4"/>
        <v>0.8679075518176137</v>
      </c>
    </row>
    <row r="296" spans="1:27" x14ac:dyDescent="0.2">
      <c r="A296" s="17">
        <f>IF('2015 Hourly Load - RC2016'!A296="","",+'2015 Hourly Load - RC2016'!A296)</f>
        <v>42290</v>
      </c>
      <c r="B296" s="20">
        <f>+'2015 Hourly Load - RC2016'!B296/'2015 Hourly Load - RC2016'!$C$7</f>
        <v>0.56147577493217249</v>
      </c>
      <c r="C296" s="20">
        <f>+'2015 Hourly Load - RC2016'!C296/'2015 Hourly Load - RC2016'!$C$7</f>
        <v>0.52457041664414372</v>
      </c>
      <c r="D296" s="20">
        <f>+'2015 Hourly Load - RC2016'!D296/'2015 Hourly Load - RC2016'!$C$7</f>
        <v>0.50129026398323573</v>
      </c>
      <c r="E296" s="20">
        <f>+'2015 Hourly Load - RC2016'!E296/'2015 Hourly Load - RC2016'!$C$7</f>
        <v>0.4874845920564182</v>
      </c>
      <c r="F296" s="20">
        <f>+'2015 Hourly Load - RC2016'!F296/'2015 Hourly Load - RC2016'!$C$7</f>
        <v>0.48780040808088782</v>
      </c>
      <c r="G296" s="20">
        <f>+'2015 Hourly Load - RC2016'!G296/'2015 Hourly Load - RC2016'!$C$7</f>
        <v>0.51297545688861401</v>
      </c>
      <c r="H296" s="20">
        <f>+'2015 Hourly Load - RC2016'!H296/'2015 Hourly Load - RC2016'!$C$7</f>
        <v>0.56264880588020272</v>
      </c>
      <c r="I296" s="20">
        <f>+'2015 Hourly Load - RC2016'!I296/'2015 Hourly Load - RC2016'!$C$7</f>
        <v>0.5833573137704291</v>
      </c>
      <c r="J296" s="20">
        <f>+'2015 Hourly Load - RC2016'!J296/'2015 Hourly Load - RC2016'!$C$7</f>
        <v>0.61078819132436735</v>
      </c>
      <c r="K296" s="20">
        <f>+'2015 Hourly Load - RC2016'!K296/'2015 Hourly Load - RC2016'!$C$7</f>
        <v>0.6688532232518648</v>
      </c>
      <c r="L296" s="20">
        <f>+'2015 Hourly Load - RC2016'!L296/'2015 Hourly Load - RC2016'!$C$7</f>
        <v>0.73386620771769528</v>
      </c>
      <c r="M296" s="20">
        <f>+'2015 Hourly Load - RC2016'!M296/'2015 Hourly Load - RC2016'!$C$7</f>
        <v>0.78543445285610203</v>
      </c>
      <c r="N296" s="20">
        <f>+'2015 Hourly Load - RC2016'!N296/'2015 Hourly Load - RC2016'!$C$7</f>
        <v>0.82139236307072172</v>
      </c>
      <c r="O296" s="20">
        <f>+'2015 Hourly Load - RC2016'!O296/'2015 Hourly Load - RC2016'!$C$7</f>
        <v>0.85031208759715993</v>
      </c>
      <c r="P296" s="20">
        <f>+'2015 Hourly Load - RC2016'!P296/'2015 Hourly Load - RC2016'!$C$7</f>
        <v>0.86984756453935597</v>
      </c>
      <c r="Q296" s="20">
        <f>+'2015 Hourly Load - RC2016'!Q296/'2015 Hourly Load - RC2016'!$C$7</f>
        <v>0.88261555524291613</v>
      </c>
      <c r="R296" s="20">
        <f>+'2015 Hourly Load - RC2016'!R296/'2015 Hourly Load - RC2016'!$C$7</f>
        <v>0.8809011253957949</v>
      </c>
      <c r="S296" s="20">
        <f>+'2015 Hourly Load - RC2016'!S296/'2015 Hourly Load - RC2016'!$C$7</f>
        <v>0.86276426227625025</v>
      </c>
      <c r="T296" s="20">
        <f>+'2015 Hourly Load - RC2016'!T296/'2015 Hourly Load - RC2016'!$C$7</f>
        <v>0.82797938300966079</v>
      </c>
      <c r="U296" s="20">
        <f>+'2015 Hourly Load - RC2016'!U296/'2015 Hourly Load - RC2016'!$C$7</f>
        <v>0.82640030288731237</v>
      </c>
      <c r="V296" s="20">
        <f>+'2015 Hourly Load - RC2016'!V296/'2015 Hourly Load - RC2016'!$C$7</f>
        <v>0.79581126508867739</v>
      </c>
      <c r="W296" s="20">
        <f>+'2015 Hourly Load - RC2016'!W296/'2015 Hourly Load - RC2016'!$C$7</f>
        <v>0.74591233322246753</v>
      </c>
      <c r="X296" s="20">
        <f>+'2015 Hourly Load - RC2016'!X296/'2015 Hourly Load - RC2016'!$C$7</f>
        <v>0.68541100624906104</v>
      </c>
      <c r="Y296" s="20">
        <f>+'2015 Hourly Load - RC2016'!Y296/'2015 Hourly Load - RC2016'!$C$7</f>
        <v>0.62039802178323056</v>
      </c>
      <c r="AA296" s="21">
        <f t="shared" si="4"/>
        <v>0.88261555524291613</v>
      </c>
    </row>
    <row r="297" spans="1:27" x14ac:dyDescent="0.2">
      <c r="A297" s="17">
        <f>IF('2015 Hourly Load - RC2016'!A297="","",+'2015 Hourly Load - RC2016'!A297)</f>
        <v>42291</v>
      </c>
      <c r="B297" s="20">
        <f>+'2015 Hourly Load - RC2016'!B297/'2015 Hourly Load - RC2016'!$C$7</f>
        <v>0.5655813832502784</v>
      </c>
      <c r="C297" s="20">
        <f>+'2015 Hourly Load - RC2016'!C297/'2015 Hourly Load - RC2016'!$C$7</f>
        <v>0.53084162055861328</v>
      </c>
      <c r="D297" s="20">
        <f>+'2015 Hourly Load - RC2016'!D297/'2015 Hourly Load - RC2016'!$C$7</f>
        <v>0.50950148061944756</v>
      </c>
      <c r="E297" s="20">
        <f>+'2015 Hourly Load - RC2016'!E297/'2015 Hourly Load - RC2016'!$C$7</f>
        <v>0.49510929321861474</v>
      </c>
      <c r="F297" s="20">
        <f>+'2015 Hourly Load - RC2016'!F297/'2015 Hourly Load - RC2016'!$C$7</f>
        <v>0.49168043352437252</v>
      </c>
      <c r="G297" s="20">
        <f>+'2015 Hourly Load - RC2016'!G297/'2015 Hourly Load - RC2016'!$C$7</f>
        <v>0.51766758068073504</v>
      </c>
      <c r="H297" s="20">
        <f>+'2015 Hourly Load - RC2016'!H297/'2015 Hourly Load - RC2016'!$C$7</f>
        <v>0.57392794961126281</v>
      </c>
      <c r="I297" s="20">
        <f>+'2015 Hourly Load - RC2016'!I297/'2015 Hourly Load - RC2016'!$C$7</f>
        <v>0.59544855585012557</v>
      </c>
      <c r="J297" s="20">
        <f>+'2015 Hourly Load - RC2016'!J297/'2015 Hourly Load - RC2016'!$C$7</f>
        <v>0.62287943340406371</v>
      </c>
      <c r="K297" s="20">
        <f>+'2015 Hourly Load - RC2016'!K297/'2015 Hourly Load - RC2016'!$C$7</f>
        <v>0.68279424490345508</v>
      </c>
      <c r="L297" s="20">
        <f>+'2015 Hourly Load - RC2016'!L297/'2015 Hourly Load - RC2016'!$C$7</f>
        <v>0.74031787793186166</v>
      </c>
      <c r="M297" s="20">
        <f>+'2015 Hourly Load - RC2016'!M297/'2015 Hourly Load - RC2016'!$C$7</f>
        <v>0.78827679707632925</v>
      </c>
      <c r="N297" s="20">
        <f>+'2015 Hourly Load - RC2016'!N297/'2015 Hourly Load - RC2016'!$C$7</f>
        <v>0.82184352881996414</v>
      </c>
      <c r="O297" s="20">
        <f>+'2015 Hourly Load - RC2016'!O297/'2015 Hourly Load - RC2016'!$C$7</f>
        <v>0.85771120588473537</v>
      </c>
      <c r="P297" s="20">
        <f>+'2015 Hourly Load - RC2016'!P297/'2015 Hourly Load - RC2016'!$C$7</f>
        <v>0.87706621652723449</v>
      </c>
      <c r="Q297" s="20">
        <f>+'2015 Hourly Load - RC2016'!Q297/'2015 Hourly Load - RC2016'!$C$7</f>
        <v>0.88229973921844629</v>
      </c>
      <c r="R297" s="20">
        <f>+'2015 Hourly Load - RC2016'!R297/'2015 Hourly Load - RC2016'!$C$7</f>
        <v>0.87187781041094681</v>
      </c>
      <c r="S297" s="20">
        <f>+'2015 Hourly Load - RC2016'!S297/'2015 Hourly Load - RC2016'!$C$7</f>
        <v>0.84489809860625109</v>
      </c>
      <c r="T297" s="20">
        <f>+'2015 Hourly Load - RC2016'!T297/'2015 Hourly Load - RC2016'!$C$7</f>
        <v>0.82067049787193391</v>
      </c>
      <c r="U297" s="20">
        <f>+'2015 Hourly Load - RC2016'!U297/'2015 Hourly Load - RC2016'!$C$7</f>
        <v>0.82671611891178221</v>
      </c>
      <c r="V297" s="20">
        <f>+'2015 Hourly Load - RC2016'!V297/'2015 Hourly Load - RC2016'!$C$7</f>
        <v>0.79265310484398055</v>
      </c>
      <c r="W297" s="20">
        <f>+'2015 Hourly Load - RC2016'!W297/'2015 Hourly Load - RC2016'!$C$7</f>
        <v>0.73968624588292231</v>
      </c>
      <c r="X297" s="20">
        <f>+'2015 Hourly Load - RC2016'!X297/'2015 Hourly Load - RC2016'!$C$7</f>
        <v>0.67643280783913717</v>
      </c>
      <c r="Y297" s="20">
        <f>+'2015 Hourly Load - RC2016'!Y297/'2015 Hourly Load - RC2016'!$C$7</f>
        <v>0.60884817860262497</v>
      </c>
      <c r="AA297" s="21">
        <f t="shared" si="4"/>
        <v>0.88229973921844629</v>
      </c>
    </row>
    <row r="298" spans="1:27" x14ac:dyDescent="0.2">
      <c r="A298" s="17">
        <f>IF('2015 Hourly Load - RC2016'!A298="","",+'2015 Hourly Load - RC2016'!A298)</f>
        <v>42292</v>
      </c>
      <c r="B298" s="20">
        <f>+'2015 Hourly Load - RC2016'!B298/'2015 Hourly Load - RC2016'!$C$7</f>
        <v>0.54672265493194583</v>
      </c>
      <c r="C298" s="20">
        <f>+'2015 Hourly Load - RC2016'!C298/'2015 Hourly Load - RC2016'!$C$7</f>
        <v>0.50656890324937187</v>
      </c>
      <c r="D298" s="20">
        <f>+'2015 Hourly Load - RC2016'!D298/'2015 Hourly Load - RC2016'!$C$7</f>
        <v>0.48270223511444865</v>
      </c>
      <c r="E298" s="20">
        <f>+'2015 Hourly Load - RC2016'!E298/'2015 Hourly Load - RC2016'!$C$7</f>
        <v>0.46776864881452507</v>
      </c>
      <c r="F298" s="20">
        <f>+'2015 Hourly Load - RC2016'!F298/'2015 Hourly Load - RC2016'!$C$7</f>
        <v>0.46808446483899474</v>
      </c>
      <c r="G298" s="20">
        <f>+'2015 Hourly Load - RC2016'!G298/'2015 Hourly Load - RC2016'!$C$7</f>
        <v>0.4929888141971755</v>
      </c>
      <c r="H298" s="20">
        <f>+'2015 Hourly Load - RC2016'!H298/'2015 Hourly Load - RC2016'!$C$7</f>
        <v>0.54748963670565798</v>
      </c>
      <c r="I298" s="20">
        <f>+'2015 Hourly Load - RC2016'!I298/'2015 Hourly Load - RC2016'!$C$7</f>
        <v>0.5722135197641417</v>
      </c>
      <c r="J298" s="20">
        <f>+'2015 Hourly Load - RC2016'!J298/'2015 Hourly Load - RC2016'!$C$7</f>
        <v>0.59729833542201938</v>
      </c>
      <c r="K298" s="20">
        <f>+'2015 Hourly Load - RC2016'!K298/'2015 Hourly Load - RC2016'!$C$7</f>
        <v>0.64972379548398684</v>
      </c>
      <c r="L298" s="20">
        <f>+'2015 Hourly Load - RC2016'!L298/'2015 Hourly Load - RC2016'!$C$7</f>
        <v>0.6987655124266362</v>
      </c>
      <c r="M298" s="20">
        <f>+'2015 Hourly Load - RC2016'!M298/'2015 Hourly Load - RC2016'!$C$7</f>
        <v>0.74514535144875538</v>
      </c>
      <c r="N298" s="20">
        <f>+'2015 Hourly Load - RC2016'!N298/'2015 Hourly Load - RC2016'!$C$7</f>
        <v>0.69709619915443932</v>
      </c>
      <c r="O298" s="20">
        <f>+'2015 Hourly Load - RC2016'!O298/'2015 Hourly Load - RC2016'!$C$7</f>
        <v>0.80339084967594987</v>
      </c>
      <c r="P298" s="20">
        <f>+'2015 Hourly Load - RC2016'!P298/'2015 Hourly Load - RC2016'!$C$7</f>
        <v>0.81042903536413136</v>
      </c>
      <c r="Q298" s="20">
        <f>+'2015 Hourly Load - RC2016'!Q298/'2015 Hourly Load - RC2016'!$C$7</f>
        <v>0.81552720833057046</v>
      </c>
      <c r="R298" s="20">
        <f>+'2015 Hourly Load - RC2016'!R298/'2015 Hourly Load - RC2016'!$C$7</f>
        <v>0.80321038337625283</v>
      </c>
      <c r="S298" s="20">
        <f>+'2015 Hourly Load - RC2016'!S298/'2015 Hourly Load - RC2016'!$C$7</f>
        <v>0.7835395567092841</v>
      </c>
      <c r="T298" s="20">
        <f>+'2015 Hourly Load - RC2016'!T298/'2015 Hourly Load - RC2016'!$C$7</f>
        <v>0.75958265542451231</v>
      </c>
      <c r="U298" s="20">
        <f>+'2015 Hourly Load - RC2016'!U298/'2015 Hourly Load - RC2016'!$C$7</f>
        <v>0.7653575770148151</v>
      </c>
      <c r="V298" s="20">
        <f>+'2015 Hourly Load - RC2016'!V298/'2015 Hourly Load - RC2016'!$C$7</f>
        <v>0.73350527511830144</v>
      </c>
      <c r="W298" s="20">
        <f>+'2015 Hourly Load - RC2016'!W298/'2015 Hourly Load - RC2016'!$C$7</f>
        <v>0.68509519022459131</v>
      </c>
      <c r="X298" s="20">
        <f>+'2015 Hourly Load - RC2016'!X298/'2015 Hourly Load - RC2016'!$C$7</f>
        <v>0.62093942068232144</v>
      </c>
      <c r="Y298" s="20">
        <f>+'2015 Hourly Load - RC2016'!Y298/'2015 Hourly Load - RC2016'!$C$7</f>
        <v>0.55773109921346053</v>
      </c>
      <c r="AA298" s="21">
        <f t="shared" si="4"/>
        <v>0.81552720833057046</v>
      </c>
    </row>
    <row r="299" spans="1:27" x14ac:dyDescent="0.2">
      <c r="A299" s="17">
        <f>IF('2015 Hourly Load - RC2016'!A299="","",+'2015 Hourly Load - RC2016'!A299)</f>
        <v>42293</v>
      </c>
      <c r="B299" s="20">
        <f>+'2015 Hourly Load - RC2016'!B299/'2015 Hourly Load - RC2016'!$C$7</f>
        <v>0.50183166288232661</v>
      </c>
      <c r="C299" s="20">
        <f>+'2015 Hourly Load - RC2016'!C299/'2015 Hourly Load - RC2016'!$C$7</f>
        <v>0.46465560514475246</v>
      </c>
      <c r="D299" s="20">
        <f>+'2015 Hourly Load - RC2016'!D299/'2015 Hourly Load - RC2016'!$C$7</f>
        <v>0.4416461519333898</v>
      </c>
      <c r="E299" s="20">
        <f>+'2015 Hourly Load - RC2016'!E299/'2015 Hourly Load - RC2016'!$C$7</f>
        <v>0.42594558385975417</v>
      </c>
      <c r="F299" s="20">
        <f>+'2015 Hourly Load - RC2016'!F299/'2015 Hourly Load - RC2016'!$C$7</f>
        <v>0.41895251474649692</v>
      </c>
      <c r="G299" s="20">
        <f>+'2015 Hourly Load - RC2016'!G299/'2015 Hourly Load - RC2016'!$C$7</f>
        <v>0.43826240881407186</v>
      </c>
      <c r="H299" s="20">
        <f>+'2015 Hourly Load - RC2016'!H299/'2015 Hourly Load - RC2016'!$C$7</f>
        <v>0.4860859782337667</v>
      </c>
      <c r="I299" s="20">
        <f>+'2015 Hourly Load - RC2016'!I299/'2015 Hourly Load - RC2016'!$C$7</f>
        <v>0.50268887780588722</v>
      </c>
      <c r="J299" s="20">
        <f>+'2015 Hourly Load - RC2016'!J299/'2015 Hourly Load - RC2016'!$C$7</f>
        <v>0.51929177737800769</v>
      </c>
      <c r="K299" s="20">
        <f>+'2015 Hourly Load - RC2016'!K299/'2015 Hourly Load - RC2016'!$C$7</f>
        <v>0.55989669480982407</v>
      </c>
      <c r="L299" s="20">
        <f>+'2015 Hourly Load - RC2016'!L299/'2015 Hourly Load - RC2016'!$C$7</f>
        <v>0.59824578349542845</v>
      </c>
      <c r="M299" s="20">
        <f>+'2015 Hourly Load - RC2016'!M299/'2015 Hourly Load - RC2016'!$C$7</f>
        <v>0.62802272294542716</v>
      </c>
      <c r="N299" s="20">
        <f>+'2015 Hourly Load - RC2016'!N299/'2015 Hourly Load - RC2016'!$C$7</f>
        <v>0.65879222704375917</v>
      </c>
      <c r="O299" s="20">
        <f>+'2015 Hourly Load - RC2016'!O299/'2015 Hourly Load - RC2016'!$C$7</f>
        <v>0.69001289689133349</v>
      </c>
      <c r="P299" s="20">
        <f>+'2015 Hourly Load - RC2016'!P299/'2015 Hourly Load - RC2016'!$C$7</f>
        <v>0.7179400567694384</v>
      </c>
      <c r="Q299" s="20">
        <f>+'2015 Hourly Load - RC2016'!Q299/'2015 Hourly Load - RC2016'!$C$7</f>
        <v>0.74555140062307357</v>
      </c>
      <c r="R299" s="20">
        <f>+'2015 Hourly Load - RC2016'!R299/'2015 Hourly Load - RC2016'!$C$7</f>
        <v>0.76116173554686073</v>
      </c>
      <c r="S299" s="20">
        <f>+'2015 Hourly Load - RC2016'!S299/'2015 Hourly Load - RC2016'!$C$7</f>
        <v>0.75326633493511863</v>
      </c>
      <c r="T299" s="20">
        <f>+'2015 Hourly Load - RC2016'!T299/'2015 Hourly Load - RC2016'!$C$7</f>
        <v>0.72163961591322623</v>
      </c>
      <c r="U299" s="20">
        <f>+'2015 Hourly Load - RC2016'!U299/'2015 Hourly Load - RC2016'!$C$7</f>
        <v>0.71866192196822631</v>
      </c>
      <c r="V299" s="20">
        <f>+'2015 Hourly Load - RC2016'!V299/'2015 Hourly Load - RC2016'!$C$7</f>
        <v>0.68865939964360634</v>
      </c>
      <c r="W299" s="20">
        <f>+'2015 Hourly Load - RC2016'!W299/'2015 Hourly Load - RC2016'!$C$7</f>
        <v>0.63623393958163899</v>
      </c>
      <c r="X299" s="20">
        <f>+'2015 Hourly Load - RC2016'!X299/'2015 Hourly Load - RC2016'!$C$7</f>
        <v>0.57388283303633858</v>
      </c>
      <c r="Y299" s="20">
        <f>+'2015 Hourly Load - RC2016'!Y299/'2015 Hourly Load - RC2016'!$C$7</f>
        <v>0.5077419341974021</v>
      </c>
      <c r="AA299" s="21">
        <f t="shared" si="4"/>
        <v>0.76116173554686073</v>
      </c>
    </row>
    <row r="300" spans="1:27" x14ac:dyDescent="0.2">
      <c r="A300" s="17">
        <f>IF('2015 Hourly Load - RC2016'!A300="","",+'2015 Hourly Load - RC2016'!A300)</f>
        <v>42294</v>
      </c>
      <c r="B300" s="20">
        <f>+'2015 Hourly Load - RC2016'!B300/'2015 Hourly Load - RC2016'!$C$7</f>
        <v>0.45035365089376822</v>
      </c>
      <c r="C300" s="20">
        <f>+'2015 Hourly Load - RC2016'!C300/'2015 Hourly Load - RC2016'!$C$7</f>
        <v>0.41119246385952751</v>
      </c>
      <c r="D300" s="20">
        <f>+'2015 Hourly Load - RC2016'!D300/'2015 Hourly Load - RC2016'!$C$7</f>
        <v>0.38913045872157392</v>
      </c>
      <c r="E300" s="20">
        <f>+'2015 Hourly Load - RC2016'!E300/'2015 Hourly Load - RC2016'!$C$7</f>
        <v>0.37622711829324118</v>
      </c>
      <c r="F300" s="20">
        <f>+'2015 Hourly Load - RC2016'!F300/'2015 Hourly Load - RC2016'!$C$7</f>
        <v>0.37302384147362011</v>
      </c>
      <c r="G300" s="20">
        <f>+'2015 Hourly Load - RC2016'!G300/'2015 Hourly Load - RC2016'!$C$7</f>
        <v>0.39607841125990695</v>
      </c>
      <c r="H300" s="20">
        <f>+'2015 Hourly Load - RC2016'!H300/'2015 Hourly Load - RC2016'!$C$7</f>
        <v>0.44530059450225329</v>
      </c>
      <c r="I300" s="20">
        <f>+'2015 Hourly Load - RC2016'!I300/'2015 Hourly Load - RC2016'!$C$7</f>
        <v>0.46713701676558567</v>
      </c>
      <c r="J300" s="20">
        <f>+'2015 Hourly Load - RC2016'!J300/'2015 Hourly Load - RC2016'!$C$7</f>
        <v>0.4889734390289181</v>
      </c>
      <c r="K300" s="20">
        <f>+'2015 Hourly Load - RC2016'!K300/'2015 Hourly Load - RC2016'!$C$7</f>
        <v>0.52957835646073448</v>
      </c>
      <c r="L300" s="20">
        <f>+'2015 Hourly Load - RC2016'!L300/'2015 Hourly Load - RC2016'!$C$7</f>
        <v>0.56716046337262682</v>
      </c>
      <c r="M300" s="20">
        <f>+'2015 Hourly Load - RC2016'!M300/'2015 Hourly Load - RC2016'!$C$7</f>
        <v>0.60108812771565567</v>
      </c>
      <c r="N300" s="20">
        <f>+'2015 Hourly Load - RC2016'!N300/'2015 Hourly Load - RC2016'!$C$7</f>
        <v>0.62915063731853316</v>
      </c>
      <c r="O300" s="20">
        <f>+'2015 Hourly Load - RC2016'!O300/'2015 Hourly Load - RC2016'!$C$7</f>
        <v>0.66140898838936513</v>
      </c>
      <c r="P300" s="20">
        <f>+'2015 Hourly Load - RC2016'!P300/'2015 Hourly Load - RC2016'!$C$7</f>
        <v>0.69258454166201533</v>
      </c>
      <c r="Q300" s="20">
        <f>+'2015 Hourly Load - RC2016'!Q300/'2015 Hourly Load - RC2016'!$C$7</f>
        <v>0.72055681811504424</v>
      </c>
      <c r="R300" s="20">
        <f>+'2015 Hourly Load - RC2016'!R300/'2015 Hourly Load - RC2016'!$C$7</f>
        <v>0.73404667401739232</v>
      </c>
      <c r="S300" s="20">
        <f>+'2015 Hourly Load - RC2016'!S300/'2015 Hourly Load - RC2016'!$C$7</f>
        <v>0.72177496563799881</v>
      </c>
      <c r="T300" s="20">
        <f>+'2015 Hourly Load - RC2016'!T300/'2015 Hourly Load - RC2016'!$C$7</f>
        <v>0.68297471120315201</v>
      </c>
      <c r="U300" s="20">
        <f>+'2015 Hourly Load - RC2016'!U300/'2015 Hourly Load - RC2016'!$C$7</f>
        <v>0.66962020502557684</v>
      </c>
      <c r="V300" s="20">
        <f>+'2015 Hourly Load - RC2016'!V300/'2015 Hourly Load - RC2016'!$C$7</f>
        <v>0.63515114178345711</v>
      </c>
      <c r="W300" s="20">
        <f>+'2015 Hourly Load - RC2016'!W300/'2015 Hourly Load - RC2016'!$C$7</f>
        <v>0.58746292208853501</v>
      </c>
      <c r="X300" s="20">
        <f>+'2015 Hourly Load - RC2016'!X300/'2015 Hourly Load - RC2016'!$C$7</f>
        <v>0.54194029798997645</v>
      </c>
      <c r="Y300" s="20">
        <f>+'2015 Hourly Load - RC2016'!Y300/'2015 Hourly Load - RC2016'!$C$7</f>
        <v>0.48983065395247866</v>
      </c>
      <c r="AA300" s="21">
        <f t="shared" si="4"/>
        <v>0.73404667401739232</v>
      </c>
    </row>
    <row r="301" spans="1:27" x14ac:dyDescent="0.2">
      <c r="A301" s="17">
        <f>IF('2015 Hourly Load - RC2016'!A301="","",+'2015 Hourly Load - RC2016'!A301)</f>
        <v>42295</v>
      </c>
      <c r="B301" s="20">
        <f>+'2015 Hourly Load - RC2016'!B301/'2015 Hourly Load - RC2016'!$C$7</f>
        <v>0.44566152710164719</v>
      </c>
      <c r="C301" s="20">
        <f>+'2015 Hourly Load - RC2016'!C301/'2015 Hourly Load - RC2016'!$C$7</f>
        <v>0.40622964061786104</v>
      </c>
      <c r="D301" s="20">
        <f>+'2015 Hourly Load - RC2016'!D301/'2015 Hourly Load - RC2016'!$C$7</f>
        <v>0.38159599070922584</v>
      </c>
      <c r="E301" s="20">
        <f>+'2015 Hourly Load - RC2016'!E301/'2015 Hourly Load - RC2016'!$C$7</f>
        <v>0.36756473590778704</v>
      </c>
      <c r="F301" s="20">
        <f>+'2015 Hourly Load - RC2016'!F301/'2015 Hourly Load - RC2016'!$C$7</f>
        <v>0.36120329884346908</v>
      </c>
      <c r="G301" s="20">
        <f>+'2015 Hourly Load - RC2016'!G301/'2015 Hourly Load - RC2016'!$C$7</f>
        <v>0.36693310385884764</v>
      </c>
      <c r="H301" s="20">
        <f>+'2015 Hourly Load - RC2016'!H301/'2015 Hourly Load - RC2016'!$C$7</f>
        <v>0.38443833492945295</v>
      </c>
      <c r="I301" s="20">
        <f>+'2015 Hourly Load - RC2016'!I301/'2015 Hourly Load - RC2016'!$C$7</f>
        <v>0.40257519804899755</v>
      </c>
      <c r="J301" s="20">
        <f>+'2015 Hourly Load - RC2016'!J301/'2015 Hourly Load - RC2016'!$C$7</f>
        <v>0.44809782214755617</v>
      </c>
      <c r="K301" s="20">
        <f>+'2015 Hourly Load - RC2016'!K301/'2015 Hourly Load - RC2016'!$C$7</f>
        <v>0.50729076844815968</v>
      </c>
      <c r="L301" s="20">
        <f>+'2015 Hourly Load - RC2016'!L301/'2015 Hourly Load - RC2016'!$C$7</f>
        <v>0.55651295169050607</v>
      </c>
      <c r="M301" s="20">
        <f>+'2015 Hourly Load - RC2016'!M301/'2015 Hourly Load - RC2016'!$C$7</f>
        <v>0.59693740282262553</v>
      </c>
      <c r="N301" s="20">
        <f>+'2015 Hourly Load - RC2016'!N301/'2015 Hourly Load - RC2016'!$C$7</f>
        <v>0.63682045505565399</v>
      </c>
      <c r="O301" s="20">
        <f>+'2015 Hourly Load - RC2016'!O301/'2015 Hourly Load - RC2016'!$C$7</f>
        <v>0.67151510117239488</v>
      </c>
      <c r="P301" s="20">
        <f>+'2015 Hourly Load - RC2016'!P301/'2015 Hourly Load - RC2016'!$C$7</f>
        <v>0.70287112074474212</v>
      </c>
      <c r="Q301" s="20">
        <f>+'2015 Hourly Load - RC2016'!Q301/'2015 Hourly Load - RC2016'!$C$7</f>
        <v>0.72687313860443803</v>
      </c>
      <c r="R301" s="20">
        <f>+'2015 Hourly Load - RC2016'!R301/'2015 Hourly Load - RC2016'!$C$7</f>
        <v>0.73562575413974074</v>
      </c>
      <c r="S301" s="20">
        <f>+'2015 Hourly Load - RC2016'!S301/'2015 Hourly Load - RC2016'!$C$7</f>
        <v>0.72195543193769574</v>
      </c>
      <c r="T301" s="20">
        <f>+'2015 Hourly Load - RC2016'!T301/'2015 Hourly Load - RC2016'!$C$7</f>
        <v>0.68279424490345508</v>
      </c>
      <c r="U301" s="20">
        <f>+'2015 Hourly Load - RC2016'!U301/'2015 Hourly Load - RC2016'!$C$7</f>
        <v>0.67214673322133434</v>
      </c>
      <c r="V301" s="20">
        <f>+'2015 Hourly Load - RC2016'!V301/'2015 Hourly Load - RC2016'!$C$7</f>
        <v>0.63930186667648725</v>
      </c>
      <c r="W301" s="20">
        <f>+'2015 Hourly Load - RC2016'!W301/'2015 Hourly Load - RC2016'!$C$7</f>
        <v>0.593643892853156</v>
      </c>
      <c r="X301" s="20">
        <f>+'2015 Hourly Load - RC2016'!X301/'2015 Hourly Load - RC2016'!$C$7</f>
        <v>0.55060268037543059</v>
      </c>
      <c r="Y301" s="20">
        <f>+'2015 Hourly Load - RC2016'!Y301/'2015 Hourly Load - RC2016'!$C$7</f>
        <v>0.49921490153672066</v>
      </c>
      <c r="AA301" s="21">
        <f t="shared" si="4"/>
        <v>0.73562575413974074</v>
      </c>
    </row>
    <row r="302" spans="1:27" x14ac:dyDescent="0.2">
      <c r="A302" s="17">
        <f>IF('2015 Hourly Load - RC2016'!A302="","",+'2015 Hourly Load - RC2016'!A302)</f>
        <v>42296</v>
      </c>
      <c r="B302" s="20">
        <f>+'2015 Hourly Load - RC2016'!B302/'2015 Hourly Load - RC2016'!$C$7</f>
        <v>0.4537825105880105</v>
      </c>
      <c r="C302" s="20">
        <f>+'2015 Hourly Load - RC2016'!C302/'2015 Hourly Load - RC2016'!$C$7</f>
        <v>0.41818553297278477</v>
      </c>
      <c r="D302" s="20">
        <f>+'2015 Hourly Load - RC2016'!D302/'2015 Hourly Load - RC2016'!$C$7</f>
        <v>0.39237885211611923</v>
      </c>
      <c r="E302" s="20">
        <f>+'2015 Hourly Load - RC2016'!E302/'2015 Hourly Load - RC2016'!$C$7</f>
        <v>0.3768136337672563</v>
      </c>
      <c r="F302" s="20">
        <f>+'2015 Hourly Load - RC2016'!F302/'2015 Hourly Load - RC2016'!$C$7</f>
        <v>0.37031684697816569</v>
      </c>
      <c r="G302" s="20">
        <f>+'2015 Hourly Load - RC2016'!G302/'2015 Hourly Load - RC2016'!$C$7</f>
        <v>0.37058754642771113</v>
      </c>
      <c r="H302" s="20">
        <f>+'2015 Hourly Load - RC2016'!H302/'2015 Hourly Load - RC2016'!$C$7</f>
        <v>0.38240808905786211</v>
      </c>
      <c r="I302" s="20">
        <f>+'2015 Hourly Load - RC2016'!I302/'2015 Hourly Load - RC2016'!$C$7</f>
        <v>0.39382258251369495</v>
      </c>
      <c r="J302" s="20">
        <f>+'2015 Hourly Load - RC2016'!J302/'2015 Hourly Load - RC2016'!$C$7</f>
        <v>0.4416461519333898</v>
      </c>
      <c r="K302" s="20">
        <f>+'2015 Hourly Load - RC2016'!K302/'2015 Hourly Load - RC2016'!$C$7</f>
        <v>0.5056214551759628</v>
      </c>
      <c r="L302" s="20">
        <f>+'2015 Hourly Load - RC2016'!L302/'2015 Hourly Load - RC2016'!$C$7</f>
        <v>0.5612050754826271</v>
      </c>
      <c r="M302" s="20">
        <f>+'2015 Hourly Load - RC2016'!M302/'2015 Hourly Load - RC2016'!$C$7</f>
        <v>0.60812631340383716</v>
      </c>
      <c r="N302" s="20">
        <f>+'2015 Hourly Load - RC2016'!N302/'2015 Hourly Load - RC2016'!$C$7</f>
        <v>0.65622058227307745</v>
      </c>
      <c r="O302" s="20">
        <f>+'2015 Hourly Load - RC2016'!O302/'2015 Hourly Load - RC2016'!$C$7</f>
        <v>0.69285524111156072</v>
      </c>
      <c r="P302" s="20">
        <f>+'2015 Hourly Load - RC2016'!P302/'2015 Hourly Load - RC2016'!$C$7</f>
        <v>0.72222613138724123</v>
      </c>
      <c r="Q302" s="20">
        <f>+'2015 Hourly Load - RC2016'!Q302/'2015 Hourly Load - RC2016'!$C$7</f>
        <v>0.73964112930799808</v>
      </c>
      <c r="R302" s="20">
        <f>+'2015 Hourly Load - RC2016'!R302/'2015 Hourly Load - RC2016'!$C$7</f>
        <v>0.7455965171979978</v>
      </c>
      <c r="S302" s="20">
        <f>+'2015 Hourly Load - RC2016'!S302/'2015 Hourly Load - RC2016'!$C$7</f>
        <v>0.73215177787057417</v>
      </c>
      <c r="T302" s="20">
        <f>+'2015 Hourly Load - RC2016'!T302/'2015 Hourly Load - RC2016'!$C$7</f>
        <v>0.7021492555459542</v>
      </c>
      <c r="U302" s="20">
        <f>+'2015 Hourly Load - RC2016'!U302/'2015 Hourly Load - RC2016'!$C$7</f>
        <v>0.70467578374171169</v>
      </c>
      <c r="V302" s="20">
        <f>+'2015 Hourly Load - RC2016'!V302/'2015 Hourly Load - RC2016'!$C$7</f>
        <v>0.67616210838959168</v>
      </c>
      <c r="W302" s="20">
        <f>+'2015 Hourly Load - RC2016'!W302/'2015 Hourly Load - RC2016'!$C$7</f>
        <v>0.62504502900042735</v>
      </c>
      <c r="X302" s="20">
        <f>+'2015 Hourly Load - RC2016'!X302/'2015 Hourly Load - RC2016'!$C$7</f>
        <v>0.57198793688952054</v>
      </c>
      <c r="Y302" s="20">
        <f>+'2015 Hourly Load - RC2016'!Y302/'2015 Hourly Load - RC2016'!$C$7</f>
        <v>0.51432895413634117</v>
      </c>
      <c r="AA302" s="21">
        <f t="shared" si="4"/>
        <v>0.7455965171979978</v>
      </c>
    </row>
    <row r="303" spans="1:27" x14ac:dyDescent="0.2">
      <c r="A303" s="17">
        <f>IF('2015 Hourly Load - RC2016'!A303="","",+'2015 Hourly Load - RC2016'!A303)</f>
        <v>42297</v>
      </c>
      <c r="B303" s="20">
        <f>+'2015 Hourly Load - RC2016'!B303/'2015 Hourly Load - RC2016'!$C$7</f>
        <v>0.46366304049641915</v>
      </c>
      <c r="C303" s="20">
        <f>+'2015 Hourly Load - RC2016'!C303/'2015 Hourly Load - RC2016'!$C$7</f>
        <v>0.42689303193316325</v>
      </c>
      <c r="D303" s="20">
        <f>+'2015 Hourly Load - RC2016'!D303/'2015 Hourly Load - RC2016'!$C$7</f>
        <v>0.4051017262447551</v>
      </c>
      <c r="E303" s="20">
        <f>+'2015 Hourly Load - RC2016'!E303/'2015 Hourly Load - RC2016'!$C$7</f>
        <v>0.39373234936384649</v>
      </c>
      <c r="F303" s="20">
        <f>+'2015 Hourly Load - RC2016'!F303/'2015 Hourly Load - RC2016'!$C$7</f>
        <v>0.39440909798771007</v>
      </c>
      <c r="G303" s="20">
        <f>+'2015 Hourly Load - RC2016'!G303/'2015 Hourly Load - RC2016'!$C$7</f>
        <v>0.42008042911960292</v>
      </c>
      <c r="H303" s="20">
        <f>+'2015 Hourly Load - RC2016'!H303/'2015 Hourly Load - RC2016'!$C$7</f>
        <v>0.47065610960967647</v>
      </c>
      <c r="I303" s="20">
        <f>+'2015 Hourly Load - RC2016'!I303/'2015 Hourly Load - RC2016'!$C$7</f>
        <v>0.49664325676603899</v>
      </c>
      <c r="J303" s="20">
        <f>+'2015 Hourly Load - RC2016'!J303/'2015 Hourly Load - RC2016'!$C$7</f>
        <v>0.52574344759217406</v>
      </c>
      <c r="K303" s="20">
        <f>+'2015 Hourly Load - RC2016'!K303/'2015 Hourly Load - RC2016'!$C$7</f>
        <v>0.5822293993973231</v>
      </c>
      <c r="L303" s="20">
        <f>+'2015 Hourly Load - RC2016'!L303/'2015 Hourly Load - RC2016'!$C$7</f>
        <v>0.63682045505565399</v>
      </c>
      <c r="M303" s="20">
        <f>+'2015 Hourly Load - RC2016'!M303/'2015 Hourly Load - RC2016'!$C$7</f>
        <v>0.68270401175360662</v>
      </c>
      <c r="N303" s="20">
        <f>+'2015 Hourly Load - RC2016'!N303/'2015 Hourly Load - RC2016'!$C$7</f>
        <v>0.7213237998887565</v>
      </c>
      <c r="O303" s="20">
        <f>+'2015 Hourly Load - RC2016'!O303/'2015 Hourly Load - RC2016'!$C$7</f>
        <v>0.75137143878830059</v>
      </c>
      <c r="P303" s="20">
        <f>+'2015 Hourly Load - RC2016'!P303/'2015 Hourly Load - RC2016'!$C$7</f>
        <v>0.77844138374284477</v>
      </c>
      <c r="Q303" s="20">
        <f>+'2015 Hourly Load - RC2016'!Q303/'2015 Hourly Load - RC2016'!$C$7</f>
        <v>0.78633678435458687</v>
      </c>
      <c r="R303" s="20">
        <f>+'2015 Hourly Load - RC2016'!R303/'2015 Hourly Load - RC2016'!$C$7</f>
        <v>0.7808776787887538</v>
      </c>
      <c r="S303" s="20">
        <f>+'2015 Hourly Load - RC2016'!S303/'2015 Hourly Load - RC2016'!$C$7</f>
        <v>0.7623798830698153</v>
      </c>
      <c r="T303" s="20">
        <f>+'2015 Hourly Load - RC2016'!T303/'2015 Hourly Load - RC2016'!$C$7</f>
        <v>0.74410767022549784</v>
      </c>
      <c r="U303" s="20">
        <f>+'2015 Hourly Load - RC2016'!U303/'2015 Hourly Load - RC2016'!$C$7</f>
        <v>0.75069469016443691</v>
      </c>
      <c r="V303" s="20">
        <f>+'2015 Hourly Load - RC2016'!V303/'2015 Hourly Load - RC2016'!$C$7</f>
        <v>0.7175340075951202</v>
      </c>
      <c r="W303" s="20">
        <f>+'2015 Hourly Load - RC2016'!W303/'2015 Hourly Load - RC2016'!$C$7</f>
        <v>0.6657401795820922</v>
      </c>
      <c r="X303" s="20">
        <f>+'2015 Hourly Load - RC2016'!X303/'2015 Hourly Load - RC2016'!$C$7</f>
        <v>0.60659234985641297</v>
      </c>
      <c r="Y303" s="20">
        <f>+'2015 Hourly Load - RC2016'!Y303/'2015 Hourly Load - RC2016'!$C$7</f>
        <v>0.54487287536005202</v>
      </c>
      <c r="AA303" s="21">
        <f t="shared" si="4"/>
        <v>0.78633678435458687</v>
      </c>
    </row>
    <row r="304" spans="1:27" x14ac:dyDescent="0.2">
      <c r="A304" s="17">
        <f>IF('2015 Hourly Load - RC2016'!A304="","",+'2015 Hourly Load - RC2016'!A304)</f>
        <v>42298</v>
      </c>
      <c r="B304" s="20">
        <f>+'2015 Hourly Load - RC2016'!B304/'2015 Hourly Load - RC2016'!$C$7</f>
        <v>0.49055251915126652</v>
      </c>
      <c r="C304" s="20">
        <f>+'2015 Hourly Load - RC2016'!C304/'2015 Hourly Load - RC2016'!$C$7</f>
        <v>0.4576625360314952</v>
      </c>
      <c r="D304" s="20">
        <f>+'2015 Hourly Load - RC2016'!D304/'2015 Hourly Load - RC2016'!$C$7</f>
        <v>0.43857822483854147</v>
      </c>
      <c r="E304" s="20">
        <f>+'2015 Hourly Load - RC2016'!E304/'2015 Hourly Load - RC2016'!$C$7</f>
        <v>0.42657721590869352</v>
      </c>
      <c r="F304" s="20">
        <f>+'2015 Hourly Load - RC2016'!F304/'2015 Hourly Load - RC2016'!$C$7</f>
        <v>0.42747954740717831</v>
      </c>
      <c r="G304" s="20">
        <f>+'2015 Hourly Load - RC2016'!G304/'2015 Hourly Load - RC2016'!$C$7</f>
        <v>0.45414344318740446</v>
      </c>
      <c r="H304" s="20">
        <f>+'2015 Hourly Load - RC2016'!H304/'2015 Hourly Load - RC2016'!$C$7</f>
        <v>0.51058427841762921</v>
      </c>
      <c r="I304" s="20">
        <f>+'2015 Hourly Load - RC2016'!I304/'2015 Hourly Load - RC2016'!$C$7</f>
        <v>0.53882725432020373</v>
      </c>
      <c r="J304" s="20">
        <f>+'2015 Hourly Load - RC2016'!J304/'2015 Hourly Load - RC2016'!$C$7</f>
        <v>0.54961011572709728</v>
      </c>
      <c r="K304" s="20">
        <f>+'2015 Hourly Load - RC2016'!K304/'2015 Hourly Load - RC2016'!$C$7</f>
        <v>0.58471081101815636</v>
      </c>
      <c r="L304" s="20">
        <f>+'2015 Hourly Load - RC2016'!L304/'2015 Hourly Load - RC2016'!$C$7</f>
        <v>0.62360129860285163</v>
      </c>
      <c r="M304" s="20">
        <f>+'2015 Hourly Load - RC2016'!M304/'2015 Hourly Load - RC2016'!$C$7</f>
        <v>0.64706191756345666</v>
      </c>
      <c r="N304" s="20">
        <f>+'2015 Hourly Load - RC2016'!N304/'2015 Hourly Load - RC2016'!$C$7</f>
        <v>0.66298806851171355</v>
      </c>
      <c r="O304" s="20">
        <f>+'2015 Hourly Load - RC2016'!O304/'2015 Hourly Load - RC2016'!$C$7</f>
        <v>0.67070300282375861</v>
      </c>
      <c r="P304" s="20">
        <f>+'2015 Hourly Load - RC2016'!P304/'2015 Hourly Load - RC2016'!$C$7</f>
        <v>0.67255278239565253</v>
      </c>
      <c r="Q304" s="20">
        <f>+'2015 Hourly Load - RC2016'!Q304/'2015 Hourly Load - RC2016'!$C$7</f>
        <v>0.67417697909292518</v>
      </c>
      <c r="R304" s="20">
        <f>+'2015 Hourly Load - RC2016'!R304/'2015 Hourly Load - RC2016'!$C$7</f>
        <v>0.67074811939868284</v>
      </c>
      <c r="S304" s="20">
        <f>+'2015 Hourly Load - RC2016'!S304/'2015 Hourly Load - RC2016'!$C$7</f>
        <v>0.66407086630989531</v>
      </c>
      <c r="T304" s="20">
        <f>+'2015 Hourly Load - RC2016'!T304/'2015 Hourly Load - RC2016'!$C$7</f>
        <v>0.66384528343527405</v>
      </c>
      <c r="U304" s="20">
        <f>+'2015 Hourly Load - RC2016'!U304/'2015 Hourly Load - RC2016'!$C$7</f>
        <v>0.68320029407777327</v>
      </c>
      <c r="V304" s="20">
        <f>+'2015 Hourly Load - RC2016'!V304/'2015 Hourly Load - RC2016'!$C$7</f>
        <v>0.65865687731898637</v>
      </c>
      <c r="W304" s="20">
        <f>+'2015 Hourly Load - RC2016'!W304/'2015 Hourly Load - RC2016'!$C$7</f>
        <v>0.61940545713489725</v>
      </c>
      <c r="X304" s="20">
        <f>+'2015 Hourly Load - RC2016'!X304/'2015 Hourly Load - RC2016'!$C$7</f>
        <v>0.56567161640012686</v>
      </c>
      <c r="Y304" s="20">
        <f>+'2015 Hourly Load - RC2016'!Y304/'2015 Hourly Load - RC2016'!$C$7</f>
        <v>0.50318516013005377</v>
      </c>
      <c r="AA304" s="21">
        <f t="shared" si="4"/>
        <v>0.68320029407777327</v>
      </c>
    </row>
    <row r="305" spans="1:27" x14ac:dyDescent="0.2">
      <c r="A305" s="17">
        <f>IF('2015 Hourly Load - RC2016'!A305="","",+'2015 Hourly Load - RC2016'!A305)</f>
        <v>42299</v>
      </c>
      <c r="B305" s="20">
        <f>+'2015 Hourly Load - RC2016'!B305/'2015 Hourly Load - RC2016'!$C$7</f>
        <v>0.45608345590914684</v>
      </c>
      <c r="C305" s="20">
        <f>+'2015 Hourly Load - RC2016'!C305/'2015 Hourly Load - RC2016'!$C$7</f>
        <v>0.42418603743770883</v>
      </c>
      <c r="D305" s="20">
        <f>+'2015 Hourly Load - RC2016'!D305/'2015 Hourly Load - RC2016'!$C$7</f>
        <v>0.40568824171877022</v>
      </c>
      <c r="E305" s="20">
        <f>+'2015 Hourly Load - RC2016'!E305/'2015 Hourly Load - RC2016'!$C$7</f>
        <v>0.3965746935840736</v>
      </c>
      <c r="F305" s="20">
        <f>+'2015 Hourly Load - RC2016'!F305/'2015 Hourly Load - RC2016'!$C$7</f>
        <v>0.39874028918043719</v>
      </c>
      <c r="G305" s="20">
        <f>+'2015 Hourly Load - RC2016'!G305/'2015 Hourly Load - RC2016'!$C$7</f>
        <v>0.4235092888138452</v>
      </c>
      <c r="H305" s="20">
        <f>+'2015 Hourly Load - RC2016'!H305/'2015 Hourly Load - RC2016'!$C$7</f>
        <v>0.48540922960990307</v>
      </c>
      <c r="I305" s="20">
        <f>+'2015 Hourly Load - RC2016'!I305/'2015 Hourly Load - RC2016'!$C$7</f>
        <v>0.51523128563482601</v>
      </c>
      <c r="J305" s="20">
        <f>+'2015 Hourly Load - RC2016'!J305/'2015 Hourly Load - RC2016'!$C$7</f>
        <v>0.52759322716406798</v>
      </c>
      <c r="K305" s="20">
        <f>+'2015 Hourly Load - RC2016'!K305/'2015 Hourly Load - RC2016'!$C$7</f>
        <v>0.56016739425936946</v>
      </c>
      <c r="L305" s="20">
        <f>+'2015 Hourly Load - RC2016'!L305/'2015 Hourly Load - RC2016'!$C$7</f>
        <v>0.60122347744042826</v>
      </c>
      <c r="M305" s="20">
        <f>+'2015 Hourly Load - RC2016'!M305/'2015 Hourly Load - RC2016'!$C$7</f>
        <v>0.64182839487224475</v>
      </c>
      <c r="N305" s="20">
        <f>+'2015 Hourly Load - RC2016'!N305/'2015 Hourly Load - RC2016'!$C$7</f>
        <v>0.67160533432224345</v>
      </c>
      <c r="O305" s="20">
        <f>+'2015 Hourly Load - RC2016'!O305/'2015 Hourly Load - RC2016'!$C$7</f>
        <v>0.69705108257951509</v>
      </c>
      <c r="P305" s="20">
        <f>+'2015 Hourly Load - RC2016'!P305/'2015 Hourly Load - RC2016'!$C$7</f>
        <v>0.71559399487337794</v>
      </c>
      <c r="Q305" s="20">
        <f>+'2015 Hourly Load - RC2016'!Q305/'2015 Hourly Load - RC2016'!$C$7</f>
        <v>0.72610615683072599</v>
      </c>
      <c r="R305" s="20">
        <f>+'2015 Hourly Load - RC2016'!R305/'2015 Hourly Load - RC2016'!$C$7</f>
        <v>0.71997030264102924</v>
      </c>
      <c r="S305" s="20">
        <f>+'2015 Hourly Load - RC2016'!S305/'2015 Hourly Load - RC2016'!$C$7</f>
        <v>0.70458555059186323</v>
      </c>
      <c r="T305" s="20">
        <f>+'2015 Hourly Load - RC2016'!T305/'2015 Hourly Load - RC2016'!$C$7</f>
        <v>0.69741201517890894</v>
      </c>
      <c r="U305" s="20">
        <f>+'2015 Hourly Load - RC2016'!U305/'2015 Hourly Load - RC2016'!$C$7</f>
        <v>0.70932279095890849</v>
      </c>
      <c r="V305" s="20">
        <f>+'2015 Hourly Load - RC2016'!V305/'2015 Hourly Load - RC2016'!$C$7</f>
        <v>0.68360634325209135</v>
      </c>
      <c r="W305" s="20">
        <f>+'2015 Hourly Load - RC2016'!W305/'2015 Hourly Load - RC2016'!$C$7</f>
        <v>0.64006884845019929</v>
      </c>
      <c r="X305" s="20">
        <f>+'2015 Hourly Load - RC2016'!X305/'2015 Hourly Load - RC2016'!$C$7</f>
        <v>0.58218428282239887</v>
      </c>
      <c r="Y305" s="20">
        <f>+'2015 Hourly Load - RC2016'!Y305/'2015 Hourly Load - RC2016'!$C$7</f>
        <v>0.52032945860126512</v>
      </c>
      <c r="AA305" s="21">
        <f t="shared" si="4"/>
        <v>0.72610615683072599</v>
      </c>
    </row>
    <row r="306" spans="1:27" x14ac:dyDescent="0.2">
      <c r="A306" s="17">
        <f>IF('2015 Hourly Load - RC2016'!A306="","",+'2015 Hourly Load - RC2016'!A306)</f>
        <v>42300</v>
      </c>
      <c r="B306" s="20">
        <f>+'2015 Hourly Load - RC2016'!B306/'2015 Hourly Load - RC2016'!$C$7</f>
        <v>0.46916726263717645</v>
      </c>
      <c r="C306" s="20">
        <f>+'2015 Hourly Load - RC2016'!C306/'2015 Hourly Load - RC2016'!$C$7</f>
        <v>0.43943543976210203</v>
      </c>
      <c r="D306" s="20">
        <f>+'2015 Hourly Load - RC2016'!D306/'2015 Hourly Load - RC2016'!$C$7</f>
        <v>0.41944879707066357</v>
      </c>
      <c r="E306" s="20">
        <f>+'2015 Hourly Load - RC2016'!E306/'2015 Hourly Load - RC2016'!$C$7</f>
        <v>0.4073575549909671</v>
      </c>
      <c r="F306" s="20">
        <f>+'2015 Hourly Load - RC2016'!F306/'2015 Hourly Load - RC2016'!$C$7</f>
        <v>0.40600405774323983</v>
      </c>
      <c r="G306" s="20">
        <f>+'2015 Hourly Load - RC2016'!G306/'2015 Hourly Load - RC2016'!$C$7</f>
        <v>0.43181073859990537</v>
      </c>
      <c r="H306" s="20">
        <f>+'2015 Hourly Load - RC2016'!H306/'2015 Hourly Load - RC2016'!$C$7</f>
        <v>0.49113903462528158</v>
      </c>
      <c r="I306" s="20">
        <f>+'2015 Hourly Load - RC2016'!I306/'2015 Hourly Load - RC2016'!$C$7</f>
        <v>0.52050992490096215</v>
      </c>
      <c r="J306" s="20">
        <f>+'2015 Hourly Load - RC2016'!J306/'2015 Hourly Load - RC2016'!$C$7</f>
        <v>0.52759322716406798</v>
      </c>
      <c r="K306" s="20">
        <f>+'2015 Hourly Load - RC2016'!K306/'2015 Hourly Load - RC2016'!$C$7</f>
        <v>0.55538503731740008</v>
      </c>
      <c r="L306" s="20">
        <f>+'2015 Hourly Load - RC2016'!L306/'2015 Hourly Load - RC2016'!$C$7</f>
        <v>0.58719222263898962</v>
      </c>
      <c r="M306" s="20">
        <f>+'2015 Hourly Load - RC2016'!M306/'2015 Hourly Load - RC2016'!$C$7</f>
        <v>0.61358541896967023</v>
      </c>
      <c r="N306" s="20">
        <f>+'2015 Hourly Load - RC2016'!N306/'2015 Hourly Load - RC2016'!$C$7</f>
        <v>0.63546695780792684</v>
      </c>
      <c r="O306" s="20">
        <f>+'2015 Hourly Load - RC2016'!O306/'2015 Hourly Load - RC2016'!$C$7</f>
        <v>0.64940797945951712</v>
      </c>
      <c r="P306" s="20">
        <f>+'2015 Hourly Load - RC2016'!P306/'2015 Hourly Load - RC2016'!$C$7</f>
        <v>0.66226620331292563</v>
      </c>
      <c r="Q306" s="20">
        <f>+'2015 Hourly Load - RC2016'!Q306/'2015 Hourly Load - RC2016'!$C$7</f>
        <v>0.66817647462800123</v>
      </c>
      <c r="R306" s="20">
        <f>+'2015 Hourly Load - RC2016'!R306/'2015 Hourly Load - RC2016'!$C$7</f>
        <v>0.66474761493375889</v>
      </c>
      <c r="S306" s="20">
        <f>+'2015 Hourly Load - RC2016'!S306/'2015 Hourly Load - RC2016'!$C$7</f>
        <v>0.65518290104981991</v>
      </c>
      <c r="T306" s="20">
        <f>+'2015 Hourly Load - RC2016'!T306/'2015 Hourly Load - RC2016'!$C$7</f>
        <v>0.64800936563686562</v>
      </c>
      <c r="U306" s="20">
        <f>+'2015 Hourly Load - RC2016'!U306/'2015 Hourly Load - RC2016'!$C$7</f>
        <v>0.66095782264012271</v>
      </c>
      <c r="V306" s="20">
        <f>+'2015 Hourly Load - RC2016'!V306/'2015 Hourly Load - RC2016'!$C$7</f>
        <v>0.6490921634350475</v>
      </c>
      <c r="W306" s="20">
        <f>+'2015 Hourly Load - RC2016'!W306/'2015 Hourly Load - RC2016'!$C$7</f>
        <v>0.61114912392376119</v>
      </c>
      <c r="X306" s="20">
        <f>+'2015 Hourly Load - RC2016'!X306/'2015 Hourly Load - RC2016'!$C$7</f>
        <v>0.55958087878535434</v>
      </c>
      <c r="Y306" s="20">
        <f>+'2015 Hourly Load - RC2016'!Y306/'2015 Hourly Load - RC2016'!$C$7</f>
        <v>0.50444842422793257</v>
      </c>
      <c r="AA306" s="21">
        <f t="shared" si="4"/>
        <v>0.66817647462800123</v>
      </c>
    </row>
    <row r="307" spans="1:27" x14ac:dyDescent="0.2">
      <c r="A307" s="17">
        <f>IF('2015 Hourly Load - RC2016'!A307="","",+'2015 Hourly Load - RC2016'!A307)</f>
        <v>42301</v>
      </c>
      <c r="B307" s="20">
        <f>+'2015 Hourly Load - RC2016'!B307/'2015 Hourly Load - RC2016'!$C$7</f>
        <v>0.45757230288164674</v>
      </c>
      <c r="C307" s="20">
        <f>+'2015 Hourly Load - RC2016'!C307/'2015 Hourly Load - RC2016'!$C$7</f>
        <v>0.42585535070990566</v>
      </c>
      <c r="D307" s="20">
        <f>+'2015 Hourly Load - RC2016'!D307/'2015 Hourly Load - RC2016'!$C$7</f>
        <v>0.40744778814081556</v>
      </c>
      <c r="E307" s="20">
        <f>+'2015 Hourly Load - RC2016'!E307/'2015 Hourly Load - RC2016'!$C$7</f>
        <v>0.39932680465445225</v>
      </c>
      <c r="F307" s="20">
        <f>+'2015 Hourly Load - RC2016'!F307/'2015 Hourly Load - RC2016'!$C$7</f>
        <v>0.40189844942513403</v>
      </c>
      <c r="G307" s="20">
        <f>+'2015 Hourly Load - RC2016'!G307/'2015 Hourly Load - RC2016'!$C$7</f>
        <v>0.42626139988422385</v>
      </c>
      <c r="H307" s="20">
        <f>+'2015 Hourly Load - RC2016'!H307/'2015 Hourly Load - RC2016'!$C$7</f>
        <v>0.47688219694922168</v>
      </c>
      <c r="I307" s="20">
        <f>+'2015 Hourly Load - RC2016'!I307/'2015 Hourly Load - RC2016'!$C$7</f>
        <v>0.50805775022187183</v>
      </c>
      <c r="J307" s="20">
        <f>+'2015 Hourly Load - RC2016'!J307/'2015 Hourly Load - RC2016'!$C$7</f>
        <v>0.52687136196528006</v>
      </c>
      <c r="K307" s="20">
        <f>+'2015 Hourly Load - RC2016'!K307/'2015 Hourly Load - RC2016'!$C$7</f>
        <v>0.56264880588020272</v>
      </c>
      <c r="L307" s="20">
        <f>+'2015 Hourly Load - RC2016'!L307/'2015 Hourly Load - RC2016'!$C$7</f>
        <v>0.59220016245558027</v>
      </c>
      <c r="M307" s="20">
        <f>+'2015 Hourly Load - RC2016'!M307/'2015 Hourly Load - RC2016'!$C$7</f>
        <v>0.61313425322042781</v>
      </c>
      <c r="N307" s="20">
        <f>+'2015 Hourly Load - RC2016'!N307/'2015 Hourly Load - RC2016'!$C$7</f>
        <v>0.62351106545300305</v>
      </c>
      <c r="O307" s="20">
        <f>+'2015 Hourly Load - RC2016'!O307/'2015 Hourly Load - RC2016'!$C$7</f>
        <v>0.63465485945929045</v>
      </c>
      <c r="P307" s="20">
        <f>+'2015 Hourly Load - RC2016'!P307/'2015 Hourly Load - RC2016'!$C$7</f>
        <v>0.64318189211997201</v>
      </c>
      <c r="Q307" s="20">
        <f>+'2015 Hourly Load - RC2016'!Q307/'2015 Hourly Load - RC2016'!$C$7</f>
        <v>0.65085170985709284</v>
      </c>
      <c r="R307" s="20">
        <f>+'2015 Hourly Load - RC2016'!R307/'2015 Hourly Load - RC2016'!$C$7</f>
        <v>0.65003961150845657</v>
      </c>
      <c r="S307" s="20">
        <f>+'2015 Hourly Load - RC2016'!S307/'2015 Hourly Load - RC2016'!$C$7</f>
        <v>0.63984326557557814</v>
      </c>
      <c r="T307" s="20">
        <f>+'2015 Hourly Load - RC2016'!T307/'2015 Hourly Load - RC2016'!$C$7</f>
        <v>0.631180883190124</v>
      </c>
      <c r="U307" s="20">
        <f>+'2015 Hourly Load - RC2016'!U307/'2015 Hourly Load - RC2016'!$C$7</f>
        <v>0.63596324013209349</v>
      </c>
      <c r="V307" s="20">
        <f>+'2015 Hourly Load - RC2016'!V307/'2015 Hourly Load - RC2016'!$C$7</f>
        <v>0.61205145542224604</v>
      </c>
      <c r="W307" s="20">
        <f>+'2015 Hourly Load - RC2016'!W307/'2015 Hourly Load - RC2016'!$C$7</f>
        <v>0.58105636844929287</v>
      </c>
      <c r="X307" s="20">
        <f>+'2015 Hourly Load - RC2016'!X307/'2015 Hourly Load - RC2016'!$C$7</f>
        <v>0.5452789245343701</v>
      </c>
      <c r="Y307" s="20">
        <f>+'2015 Hourly Load - RC2016'!Y307/'2015 Hourly Load - RC2016'!$C$7</f>
        <v>0.49641767389141778</v>
      </c>
      <c r="AA307" s="21">
        <f t="shared" si="4"/>
        <v>0.65085170985709284</v>
      </c>
    </row>
    <row r="308" spans="1:27" x14ac:dyDescent="0.2">
      <c r="A308" s="17">
        <f>IF('2015 Hourly Load - RC2016'!A308="","",+'2015 Hourly Load - RC2016'!A308)</f>
        <v>42302</v>
      </c>
      <c r="B308" s="20">
        <f>+'2015 Hourly Load - RC2016'!B308/'2015 Hourly Load - RC2016'!$C$7</f>
        <v>0.44521036135240488</v>
      </c>
      <c r="C308" s="20">
        <f>+'2015 Hourly Load - RC2016'!C308/'2015 Hourly Load - RC2016'!$C$7</f>
        <v>0.40830500306437612</v>
      </c>
      <c r="D308" s="20">
        <f>+'2015 Hourly Load - RC2016'!D308/'2015 Hourly Load - RC2016'!$C$7</f>
        <v>0.38398716918021053</v>
      </c>
      <c r="E308" s="20">
        <f>+'2015 Hourly Load - RC2016'!E308/'2015 Hourly Load - RC2016'!$C$7</f>
        <v>0.36869265028089299</v>
      </c>
      <c r="F308" s="20">
        <f>+'2015 Hourly Load - RC2016'!F308/'2015 Hourly Load - RC2016'!$C$7</f>
        <v>0.36323354471505992</v>
      </c>
      <c r="G308" s="20">
        <f>+'2015 Hourly Load - RC2016'!G308/'2015 Hourly Load - RC2016'!$C$7</f>
        <v>0.36738426960809006</v>
      </c>
      <c r="H308" s="20">
        <f>+'2015 Hourly Load - RC2016'!H308/'2015 Hourly Load - RC2016'!$C$7</f>
        <v>0.38412251890498328</v>
      </c>
      <c r="I308" s="20">
        <f>+'2015 Hourly Load - RC2016'!I308/'2015 Hourly Load - RC2016'!$C$7</f>
        <v>0.40496637651998235</v>
      </c>
      <c r="J308" s="20">
        <f>+'2015 Hourly Load - RC2016'!J308/'2015 Hourly Load - RC2016'!$C$7</f>
        <v>0.44557129395179873</v>
      </c>
      <c r="K308" s="20">
        <f>+'2015 Hourly Load - RC2016'!K308/'2015 Hourly Load - RC2016'!$C$7</f>
        <v>0.50065863193429638</v>
      </c>
      <c r="L308" s="20">
        <f>+'2015 Hourly Load - RC2016'!L308/'2015 Hourly Load - RC2016'!$C$7</f>
        <v>0.54586544000838533</v>
      </c>
      <c r="M308" s="20">
        <f>+'2015 Hourly Load - RC2016'!M308/'2015 Hourly Load - RC2016'!$C$7</f>
        <v>0.57902612257770203</v>
      </c>
      <c r="N308" s="20">
        <f>+'2015 Hourly Load - RC2016'!N308/'2015 Hourly Load - RC2016'!$C$7</f>
        <v>0.60744956477997347</v>
      </c>
      <c r="O308" s="20">
        <f>+'2015 Hourly Load - RC2016'!O308/'2015 Hourly Load - RC2016'!$C$7</f>
        <v>0.63361717823603292</v>
      </c>
      <c r="P308" s="20">
        <f>+'2015 Hourly Load - RC2016'!P308/'2015 Hourly Load - RC2016'!$C$7</f>
        <v>0.65310753860330484</v>
      </c>
      <c r="Q308" s="20">
        <f>+'2015 Hourly Load - RC2016'!Q308/'2015 Hourly Load - RC2016'!$C$7</f>
        <v>0.66718390997966792</v>
      </c>
      <c r="R308" s="20">
        <f>+'2015 Hourly Load - RC2016'!R308/'2015 Hourly Load - RC2016'!$C$7</f>
        <v>0.66749972600413754</v>
      </c>
      <c r="S308" s="20">
        <f>+'2015 Hourly Load - RC2016'!S308/'2015 Hourly Load - RC2016'!$C$7</f>
        <v>0.65058101040754746</v>
      </c>
      <c r="T308" s="20">
        <f>+'2015 Hourly Load - RC2016'!T308/'2015 Hourly Load - RC2016'!$C$7</f>
        <v>0.6197663897342911</v>
      </c>
      <c r="U308" s="20">
        <f>+'2015 Hourly Load - RC2016'!U308/'2015 Hourly Load - RC2016'!$C$7</f>
        <v>0.61557054826633673</v>
      </c>
      <c r="V308" s="20">
        <f>+'2015 Hourly Load - RC2016'!V308/'2015 Hourly Load - RC2016'!$C$7</f>
        <v>0.58737268893868644</v>
      </c>
      <c r="W308" s="20">
        <f>+'2015 Hourly Load - RC2016'!W308/'2015 Hourly Load - RC2016'!$C$7</f>
        <v>0.55299385884641528</v>
      </c>
      <c r="X308" s="20">
        <f>+'2015 Hourly Load - RC2016'!X308/'2015 Hourly Load - RC2016'!$C$7</f>
        <v>0.51572756795899266</v>
      </c>
      <c r="Y308" s="20">
        <f>+'2015 Hourly Load - RC2016'!Y308/'2015 Hourly Load - RC2016'!$C$7</f>
        <v>0.46826493113869172</v>
      </c>
      <c r="AA308" s="21">
        <f t="shared" si="4"/>
        <v>0.66749972600413754</v>
      </c>
    </row>
    <row r="309" spans="1:27" x14ac:dyDescent="0.2">
      <c r="A309" s="17">
        <f>IF('2015 Hourly Load - RC2016'!A309="","",+'2015 Hourly Load - RC2016'!A309)</f>
        <v>42303</v>
      </c>
      <c r="B309" s="20">
        <f>+'2015 Hourly Load - RC2016'!B309/'2015 Hourly Load - RC2016'!$C$7</f>
        <v>0.42549441811051175</v>
      </c>
      <c r="C309" s="20">
        <f>+'2015 Hourly Load - RC2016'!C309/'2015 Hourly Load - RC2016'!$C$7</f>
        <v>0.39377746593877072</v>
      </c>
      <c r="D309" s="20">
        <f>+'2015 Hourly Load - RC2016'!D309/'2015 Hourly Load - RC2016'!$C$7</f>
        <v>0.37437733872134726</v>
      </c>
      <c r="E309" s="20">
        <f>+'2015 Hourly Load - RC2016'!E309/'2015 Hourly Load - RC2016'!$C$7</f>
        <v>0.36079724966915089</v>
      </c>
      <c r="F309" s="20">
        <f>+'2015 Hourly Load - RC2016'!F309/'2015 Hourly Load - RC2016'!$C$7</f>
        <v>0.35520279437854513</v>
      </c>
      <c r="G309" s="20">
        <f>+'2015 Hourly Load - RC2016'!G309/'2015 Hourly Load - RC2016'!$C$7</f>
        <v>0.35633070875165113</v>
      </c>
      <c r="H309" s="20">
        <f>+'2015 Hourly Load - RC2016'!H309/'2015 Hourly Load - RC2016'!$C$7</f>
        <v>0.36751961933286281</v>
      </c>
      <c r="I309" s="20">
        <f>+'2015 Hourly Load - RC2016'!I309/'2015 Hourly Load - RC2016'!$C$7</f>
        <v>0.38470903437899839</v>
      </c>
      <c r="J309" s="20">
        <f>+'2015 Hourly Load - RC2016'!J309/'2015 Hourly Load - RC2016'!$C$7</f>
        <v>0.42269719046520887</v>
      </c>
      <c r="K309" s="20">
        <f>+'2015 Hourly Load - RC2016'!K309/'2015 Hourly Load - RC2016'!$C$7</f>
        <v>0.47940872514497912</v>
      </c>
      <c r="L309" s="20">
        <f>+'2015 Hourly Load - RC2016'!L309/'2015 Hourly Load - RC2016'!$C$7</f>
        <v>0.52822485921300721</v>
      </c>
      <c r="M309" s="20">
        <f>+'2015 Hourly Load - RC2016'!M309/'2015 Hourly Load - RC2016'!$C$7</f>
        <v>0.56440835230224806</v>
      </c>
      <c r="N309" s="20">
        <f>+'2015 Hourly Load - RC2016'!N309/'2015 Hourly Load - RC2016'!$C$7</f>
        <v>0.59499739010088315</v>
      </c>
      <c r="O309" s="20">
        <f>+'2015 Hourly Load - RC2016'!O309/'2015 Hourly Load - RC2016'!$C$7</f>
        <v>0.62477432955088186</v>
      </c>
      <c r="P309" s="20">
        <f>+'2015 Hourly Load - RC2016'!P309/'2015 Hourly Load - RC2016'!$C$7</f>
        <v>0.64859588111088085</v>
      </c>
      <c r="Q309" s="20">
        <f>+'2015 Hourly Load - RC2016'!Q309/'2015 Hourly Load - RC2016'!$C$7</f>
        <v>0.6667327442304255</v>
      </c>
      <c r="R309" s="20">
        <f>+'2015 Hourly Load - RC2016'!R309/'2015 Hourly Load - RC2016'!$C$7</f>
        <v>0.67480861114186452</v>
      </c>
      <c r="S309" s="20">
        <f>+'2015 Hourly Load - RC2016'!S309/'2015 Hourly Load - RC2016'!$C$7</f>
        <v>0.66316853481141047</v>
      </c>
      <c r="T309" s="20">
        <f>+'2015 Hourly Load - RC2016'!T309/'2015 Hourly Load - RC2016'!$C$7</f>
        <v>0.63627905615656322</v>
      </c>
      <c r="U309" s="20">
        <f>+'2015 Hourly Load - RC2016'!U309/'2015 Hourly Load - RC2016'!$C$7</f>
        <v>0.64453538936769916</v>
      </c>
      <c r="V309" s="20">
        <f>+'2015 Hourly Load - RC2016'!V309/'2015 Hourly Load - RC2016'!$C$7</f>
        <v>0.61552543169141249</v>
      </c>
      <c r="W309" s="20">
        <f>+'2015 Hourly Load - RC2016'!W309/'2015 Hourly Load - RC2016'!$C$7</f>
        <v>0.56828837774573282</v>
      </c>
      <c r="X309" s="20">
        <f>+'2015 Hourly Load - RC2016'!X309/'2015 Hourly Load - RC2016'!$C$7</f>
        <v>0.51324615633815951</v>
      </c>
      <c r="Y309" s="20">
        <f>+'2015 Hourly Load - RC2016'!Y309/'2015 Hourly Load - RC2016'!$C$7</f>
        <v>0.45301552881429841</v>
      </c>
      <c r="AA309" s="21">
        <f t="shared" si="4"/>
        <v>0.67480861114186452</v>
      </c>
    </row>
    <row r="310" spans="1:27" x14ac:dyDescent="0.2">
      <c r="A310" s="17">
        <f>IF('2015 Hourly Load - RC2016'!A310="","",+'2015 Hourly Load - RC2016'!A310)</f>
        <v>42304</v>
      </c>
      <c r="B310" s="20">
        <f>+'2015 Hourly Load - RC2016'!B310/'2015 Hourly Load - RC2016'!$C$7</f>
        <v>0.40338729639763393</v>
      </c>
      <c r="C310" s="20">
        <f>+'2015 Hourly Load - RC2016'!C310/'2015 Hourly Load - RC2016'!$C$7</f>
        <v>0.37167034422589285</v>
      </c>
      <c r="D310" s="20">
        <f>+'2015 Hourly Load - RC2016'!D310/'2015 Hourly Load - RC2016'!$C$7</f>
        <v>0.35321766508187857</v>
      </c>
      <c r="E310" s="20">
        <f>+'2015 Hourly Load - RC2016'!E310/'2015 Hourly Load - RC2016'!$C$7</f>
        <v>0.34487109872089405</v>
      </c>
      <c r="F310" s="20">
        <f>+'2015 Hourly Load - RC2016'!F310/'2015 Hourly Load - RC2016'!$C$7</f>
        <v>0.34780367609096968</v>
      </c>
      <c r="G310" s="20">
        <f>+'2015 Hourly Load - RC2016'!G310/'2015 Hourly Load - RC2016'!$C$7</f>
        <v>0.37600153541861997</v>
      </c>
      <c r="H310" s="20">
        <f>+'2015 Hourly Load - RC2016'!H310/'2015 Hourly Load - RC2016'!$C$7</f>
        <v>0.43154003915035993</v>
      </c>
      <c r="I310" s="20">
        <f>+'2015 Hourly Load - RC2016'!I310/'2015 Hourly Load - RC2016'!$C$7</f>
        <v>0.46280582557285865</v>
      </c>
      <c r="J310" s="20">
        <f>+'2015 Hourly Load - RC2016'!J310/'2015 Hourly Load - RC2016'!$C$7</f>
        <v>0.47900267597066093</v>
      </c>
      <c r="K310" s="20">
        <f>+'2015 Hourly Load - RC2016'!K310/'2015 Hourly Load - RC2016'!$C$7</f>
        <v>0.51996852600187127</v>
      </c>
      <c r="L310" s="20">
        <f>+'2015 Hourly Load - RC2016'!L310/'2015 Hourly Load - RC2016'!$C$7</f>
        <v>0.56093437603308161</v>
      </c>
      <c r="M310" s="20">
        <f>+'2015 Hourly Load - RC2016'!M310/'2015 Hourly Load - RC2016'!$C$7</f>
        <v>0.59761415144648911</v>
      </c>
      <c r="N310" s="20">
        <f>+'2015 Hourly Load - RC2016'!N310/'2015 Hourly Load - RC2016'!$C$7</f>
        <v>0.62784225664573023</v>
      </c>
      <c r="O310" s="20">
        <f>+'2015 Hourly Load - RC2016'!O310/'2015 Hourly Load - RC2016'!$C$7</f>
        <v>0.65969455854224401</v>
      </c>
      <c r="P310" s="20">
        <f>+'2015 Hourly Load - RC2016'!P310/'2015 Hourly Load - RC2016'!$C$7</f>
        <v>0.68703520294633369</v>
      </c>
      <c r="Q310" s="20">
        <f>+'2015 Hourly Load - RC2016'!Q310/'2015 Hourly Load - RC2016'!$C$7</f>
        <v>0.71193955230451444</v>
      </c>
      <c r="R310" s="20">
        <f>+'2015 Hourly Load - RC2016'!R310/'2015 Hourly Load - RC2016'!$C$7</f>
        <v>0.72479777615792296</v>
      </c>
      <c r="S310" s="20">
        <f>+'2015 Hourly Load - RC2016'!S310/'2015 Hourly Load - RC2016'!$C$7</f>
        <v>0.71514282912413552</v>
      </c>
      <c r="T310" s="20">
        <f>+'2015 Hourly Load - RC2016'!T310/'2015 Hourly Load - RC2016'!$C$7</f>
        <v>0.69520130300762117</v>
      </c>
      <c r="U310" s="20">
        <f>+'2015 Hourly Load - RC2016'!U310/'2015 Hourly Load - RC2016'!$C$7</f>
        <v>0.70363810251845416</v>
      </c>
      <c r="V310" s="20">
        <f>+'2015 Hourly Load - RC2016'!V310/'2015 Hourly Load - RC2016'!$C$7</f>
        <v>0.66867275695216777</v>
      </c>
      <c r="W310" s="20">
        <f>+'2015 Hourly Load - RC2016'!W310/'2015 Hourly Load - RC2016'!$C$7</f>
        <v>0.61471333334277622</v>
      </c>
      <c r="X310" s="20">
        <f>+'2015 Hourly Load - RC2016'!X310/'2015 Hourly Load - RC2016'!$C$7</f>
        <v>0.55371572404520308</v>
      </c>
      <c r="Y310" s="20">
        <f>+'2015 Hourly Load - RC2016'!Y310/'2015 Hourly Load - RC2016'!$C$7</f>
        <v>0.48793575780566051</v>
      </c>
      <c r="AA310" s="21">
        <f t="shared" si="4"/>
        <v>0.72479777615792296</v>
      </c>
    </row>
    <row r="311" spans="1:27" x14ac:dyDescent="0.2">
      <c r="A311" s="17">
        <f>IF('2015 Hourly Load - RC2016'!A311="","",+'2015 Hourly Load - RC2016'!A311)</f>
        <v>42305</v>
      </c>
      <c r="B311" s="20">
        <f>+'2015 Hourly Load - RC2016'!B311/'2015 Hourly Load - RC2016'!$C$7</f>
        <v>0.43623216294248096</v>
      </c>
      <c r="C311" s="20">
        <f>+'2015 Hourly Load - RC2016'!C311/'2015 Hourly Load - RC2016'!$C$7</f>
        <v>0.40248496489914914</v>
      </c>
      <c r="D311" s="20">
        <f>+'2015 Hourly Load - RC2016'!D311/'2015 Hourly Load - RC2016'!$C$7</f>
        <v>0.3810545918101349</v>
      </c>
      <c r="E311" s="20">
        <f>+'2015 Hourly Load - RC2016'!E311/'2015 Hourly Load - RC2016'!$C$7</f>
        <v>0.37013638067846871</v>
      </c>
      <c r="F311" s="20">
        <f>+'2015 Hourly Load - RC2016'!F311/'2015 Hourly Load - RC2016'!$C$7</f>
        <v>0.37072289615248388</v>
      </c>
      <c r="G311" s="20">
        <f>+'2015 Hourly Load - RC2016'!G311/'2015 Hourly Load - RC2016'!$C$7</f>
        <v>0.39905610520490686</v>
      </c>
      <c r="H311" s="20">
        <f>+'2015 Hourly Load - RC2016'!H311/'2015 Hourly Load - RC2016'!$C$7</f>
        <v>0.45617368905899525</v>
      </c>
      <c r="I311" s="20">
        <f>+'2015 Hourly Load - RC2016'!I311/'2015 Hourly Load - RC2016'!$C$7</f>
        <v>0.48450689811141828</v>
      </c>
      <c r="J311" s="20">
        <f>+'2015 Hourly Load - RC2016'!J311/'2015 Hourly Load - RC2016'!$C$7</f>
        <v>0.50214747890679634</v>
      </c>
      <c r="K311" s="20">
        <f>+'2015 Hourly Load - RC2016'!K311/'2015 Hourly Load - RC2016'!$C$7</f>
        <v>0.54938453285247602</v>
      </c>
      <c r="L311" s="20">
        <f>+'2015 Hourly Load - RC2016'!L311/'2015 Hourly Load - RC2016'!$C$7</f>
        <v>0.59283179450451962</v>
      </c>
      <c r="M311" s="20">
        <f>+'2015 Hourly Load - RC2016'!M311/'2015 Hourly Load - RC2016'!$C$7</f>
        <v>0.6341585771351238</v>
      </c>
      <c r="N311" s="20">
        <f>+'2015 Hourly Load - RC2016'!N311/'2015 Hourly Load - RC2016'!$C$7</f>
        <v>0.66790577517845573</v>
      </c>
      <c r="O311" s="20">
        <f>+'2015 Hourly Load - RC2016'!O311/'2015 Hourly Load - RC2016'!$C$7</f>
        <v>0.7091874412341358</v>
      </c>
      <c r="P311" s="20">
        <f>+'2015 Hourly Load - RC2016'!P311/'2015 Hourly Load - RC2016'!$C$7</f>
        <v>0.7388290309593617</v>
      </c>
      <c r="Q311" s="20">
        <f>+'2015 Hourly Load - RC2016'!Q311/'2015 Hourly Load - RC2016'!$C$7</f>
        <v>0.76003382117375473</v>
      </c>
      <c r="R311" s="20">
        <f>+'2015 Hourly Load - RC2016'!R311/'2015 Hourly Load - RC2016'!$C$7</f>
        <v>0.77018505053170894</v>
      </c>
      <c r="S311" s="20">
        <f>+'2015 Hourly Load - RC2016'!S311/'2015 Hourly Load - RC2016'!$C$7</f>
        <v>0.75827427475170939</v>
      </c>
      <c r="T311" s="20">
        <f>+'2015 Hourly Load - RC2016'!T311/'2015 Hourly Load - RC2016'!$C$7</f>
        <v>0.73314434251890748</v>
      </c>
      <c r="U311" s="20">
        <f>+'2015 Hourly Load - RC2016'!U311/'2015 Hourly Load - RC2016'!$C$7</f>
        <v>0.73995694533246781</v>
      </c>
      <c r="V311" s="20">
        <f>+'2015 Hourly Load - RC2016'!V311/'2015 Hourly Load - RC2016'!$C$7</f>
        <v>0.70372833566830273</v>
      </c>
      <c r="W311" s="20">
        <f>+'2015 Hourly Load - RC2016'!W311/'2015 Hourly Load - RC2016'!$C$7</f>
        <v>0.65477685187550172</v>
      </c>
      <c r="X311" s="20">
        <f>+'2015 Hourly Load - RC2016'!X311/'2015 Hourly Load - RC2016'!$C$7</f>
        <v>0.59260621162989835</v>
      </c>
      <c r="Y311" s="20">
        <f>+'2015 Hourly Load - RC2016'!Y311/'2015 Hourly Load - RC2016'!$C$7</f>
        <v>0.52826997578793145</v>
      </c>
      <c r="AA311" s="21">
        <f t="shared" si="4"/>
        <v>0.77018505053170894</v>
      </c>
    </row>
    <row r="312" spans="1:27" x14ac:dyDescent="0.2">
      <c r="A312" s="17">
        <f>IF('2015 Hourly Load - RC2016'!A312="","",+'2015 Hourly Load - RC2016'!A312)</f>
        <v>42306</v>
      </c>
      <c r="B312" s="20">
        <f>+'2015 Hourly Load - RC2016'!B312/'2015 Hourly Load - RC2016'!$C$7</f>
        <v>0.47634079805013069</v>
      </c>
      <c r="C312" s="20">
        <f>+'2015 Hourly Load - RC2016'!C312/'2015 Hourly Load - RC2016'!$C$7</f>
        <v>0.4400219552361172</v>
      </c>
      <c r="D312" s="20">
        <f>+'2015 Hourly Load - RC2016'!D312/'2015 Hourly Load - RC2016'!$C$7</f>
        <v>0.41574923792687585</v>
      </c>
      <c r="E312" s="20">
        <f>+'2015 Hourly Load - RC2016'!E312/'2015 Hourly Load - RC2016'!$C$7</f>
        <v>0.40230449859945216</v>
      </c>
      <c r="F312" s="20">
        <f>+'2015 Hourly Load - RC2016'!F312/'2015 Hourly Load - RC2016'!$C$7</f>
        <v>0.40225938202452793</v>
      </c>
      <c r="G312" s="20">
        <f>+'2015 Hourly Load - RC2016'!G312/'2015 Hourly Load - RC2016'!$C$7</f>
        <v>0.42729908110748133</v>
      </c>
      <c r="H312" s="20">
        <f>+'2015 Hourly Load - RC2016'!H312/'2015 Hourly Load - RC2016'!$C$7</f>
        <v>0.48635667768331214</v>
      </c>
      <c r="I312" s="20">
        <f>+'2015 Hourly Load - RC2016'!I312/'2015 Hourly Load - RC2016'!$C$7</f>
        <v>0.51121591046656856</v>
      </c>
      <c r="J312" s="20">
        <f>+'2015 Hourly Load - RC2016'!J312/'2015 Hourly Load - RC2016'!$C$7</f>
        <v>0.52745787743929518</v>
      </c>
      <c r="K312" s="20">
        <f>+'2015 Hourly Load - RC2016'!K312/'2015 Hourly Load - RC2016'!$C$7</f>
        <v>0.5833573137704291</v>
      </c>
      <c r="L312" s="20">
        <f>+'2015 Hourly Load - RC2016'!L312/'2015 Hourly Load - RC2016'!$C$7</f>
        <v>0.62897017101883612</v>
      </c>
      <c r="M312" s="20">
        <f>+'2015 Hourly Load - RC2016'!M312/'2015 Hourly Load - RC2016'!$C$7</f>
        <v>0.67115416857300103</v>
      </c>
      <c r="N312" s="20">
        <f>+'2015 Hourly Load - RC2016'!N312/'2015 Hourly Load - RC2016'!$C$7</f>
        <v>0.71067628820663575</v>
      </c>
      <c r="O312" s="20">
        <f>+'2015 Hourly Load - RC2016'!O312/'2015 Hourly Load - RC2016'!$C$7</f>
        <v>0.74365650447625542</v>
      </c>
      <c r="P312" s="20">
        <f>+'2015 Hourly Load - RC2016'!P312/'2015 Hourly Load - RC2016'!$C$7</f>
        <v>0.76964365163261805</v>
      </c>
      <c r="Q312" s="20">
        <f>+'2015 Hourly Load - RC2016'!Q312/'2015 Hourly Load - RC2016'!$C$7</f>
        <v>0.79193123964519285</v>
      </c>
      <c r="R312" s="20">
        <f>+'2015 Hourly Load - RC2016'!R312/'2015 Hourly Load - RC2016'!$C$7</f>
        <v>0.79630754741284404</v>
      </c>
      <c r="S312" s="20">
        <f>+'2015 Hourly Load - RC2016'!S312/'2015 Hourly Load - RC2016'!$C$7</f>
        <v>0.77591485554708739</v>
      </c>
      <c r="T312" s="20">
        <f>+'2015 Hourly Load - RC2016'!T312/'2015 Hourly Load - RC2016'!$C$7</f>
        <v>0.74370162105117965</v>
      </c>
      <c r="U312" s="20">
        <f>+'2015 Hourly Load - RC2016'!U312/'2015 Hourly Load - RC2016'!$C$7</f>
        <v>0.74379185420102811</v>
      </c>
      <c r="V312" s="20">
        <f>+'2015 Hourly Load - RC2016'!V312/'2015 Hourly Load - RC2016'!$C$7</f>
        <v>0.70977395670815091</v>
      </c>
      <c r="W312" s="20">
        <f>+'2015 Hourly Load - RC2016'!W312/'2015 Hourly Load - RC2016'!$C$7</f>
        <v>0.65982990826701671</v>
      </c>
      <c r="X312" s="20">
        <f>+'2015 Hourly Load - RC2016'!X312/'2015 Hourly Load - RC2016'!$C$7</f>
        <v>0.59765926802141334</v>
      </c>
      <c r="Y312" s="20">
        <f>+'2015 Hourly Load - RC2016'!Y312/'2015 Hourly Load - RC2016'!$C$7</f>
        <v>0.53106720343323444</v>
      </c>
      <c r="AA312" s="21">
        <f t="shared" si="4"/>
        <v>0.79630754741284404</v>
      </c>
    </row>
    <row r="313" spans="1:27" x14ac:dyDescent="0.2">
      <c r="A313" s="17">
        <f>IF('2015 Hourly Load - RC2016'!A313="","",+'2015 Hourly Load - RC2016'!A313)</f>
        <v>42307</v>
      </c>
      <c r="B313" s="20">
        <f>+'2015 Hourly Load - RC2016'!B313/'2015 Hourly Load - RC2016'!$C$7</f>
        <v>0.47101704220907037</v>
      </c>
      <c r="C313" s="20">
        <f>+'2015 Hourly Load - RC2016'!C313/'2015 Hourly Load - RC2016'!$C$7</f>
        <v>0.43406656734611748</v>
      </c>
      <c r="D313" s="20">
        <f>+'2015 Hourly Load - RC2016'!D313/'2015 Hourly Load - RC2016'!$C$7</f>
        <v>0.40920733456286096</v>
      </c>
      <c r="E313" s="20">
        <f>+'2015 Hourly Load - RC2016'!E313/'2015 Hourly Load - RC2016'!$C$7</f>
        <v>0.39517607976142211</v>
      </c>
      <c r="F313" s="20">
        <f>+'2015 Hourly Load - RC2016'!F313/'2015 Hourly Load - RC2016'!$C$7</f>
        <v>0.39350676648922528</v>
      </c>
      <c r="G313" s="20">
        <f>+'2015 Hourly Load - RC2016'!G313/'2015 Hourly Load - RC2016'!$C$7</f>
        <v>0.41827576612263329</v>
      </c>
      <c r="H313" s="20">
        <f>+'2015 Hourly Load - RC2016'!H313/'2015 Hourly Load - RC2016'!$C$7</f>
        <v>0.47426543560361567</v>
      </c>
      <c r="I313" s="20">
        <f>+'2015 Hourly Load - RC2016'!I313/'2015 Hourly Load - RC2016'!$C$7</f>
        <v>0.50151584685785688</v>
      </c>
      <c r="J313" s="20">
        <f>+'2015 Hourly Load - RC2016'!J313/'2015 Hourly Load - RC2016'!$C$7</f>
        <v>0.51753223095596224</v>
      </c>
      <c r="K313" s="20">
        <f>+'2015 Hourly Load - RC2016'!K313/'2015 Hourly Load - RC2016'!$C$7</f>
        <v>0.56779209542156617</v>
      </c>
      <c r="L313" s="20">
        <f>+'2015 Hourly Load - RC2016'!L313/'2015 Hourly Load - RC2016'!$C$7</f>
        <v>0.62062360465785171</v>
      </c>
      <c r="M313" s="20">
        <f>+'2015 Hourly Load - RC2016'!M313/'2015 Hourly Load - RC2016'!$C$7</f>
        <v>0.66352946741080443</v>
      </c>
      <c r="N313" s="20">
        <f>+'2015 Hourly Load - RC2016'!N313/'2015 Hourly Load - RC2016'!$C$7</f>
        <v>0.69966784392512094</v>
      </c>
      <c r="O313" s="20">
        <f>+'2015 Hourly Load - RC2016'!O313/'2015 Hourly Load - RC2016'!$C$7</f>
        <v>0.72876803475125607</v>
      </c>
      <c r="P313" s="20">
        <f>+'2015 Hourly Load - RC2016'!P313/'2015 Hourly Load - RC2016'!$C$7</f>
        <v>0.74555140062307357</v>
      </c>
      <c r="Q313" s="20">
        <f>+'2015 Hourly Load - RC2016'!Q313/'2015 Hourly Load - RC2016'!$C$7</f>
        <v>0.75845474105140631</v>
      </c>
      <c r="R313" s="20">
        <f>+'2015 Hourly Load - RC2016'!R313/'2015 Hourly Load - RC2016'!$C$7</f>
        <v>0.76729758973655748</v>
      </c>
      <c r="S313" s="20">
        <f>+'2015 Hourly Load - RC2016'!S313/'2015 Hourly Load - RC2016'!$C$7</f>
        <v>0.75033375756504317</v>
      </c>
      <c r="T313" s="20">
        <f>+'2015 Hourly Load - RC2016'!T313/'2015 Hourly Load - RC2016'!$C$7</f>
        <v>0.72723407120383199</v>
      </c>
      <c r="U313" s="20">
        <f>+'2015 Hourly Load - RC2016'!U313/'2015 Hourly Load - RC2016'!$C$7</f>
        <v>0.73197131157087714</v>
      </c>
      <c r="V313" s="20">
        <f>+'2015 Hourly Load - RC2016'!V313/'2015 Hourly Load - RC2016'!$C$7</f>
        <v>0.69853992955201505</v>
      </c>
      <c r="W313" s="20">
        <f>+'2015 Hourly Load - RC2016'!W313/'2015 Hourly Load - RC2016'!$C$7</f>
        <v>0.65428056955133518</v>
      </c>
      <c r="X313" s="20">
        <f>+'2015 Hourly Load - RC2016'!X313/'2015 Hourly Load - RC2016'!$C$7</f>
        <v>0.59626065419876184</v>
      </c>
      <c r="Y313" s="20">
        <f>+'2015 Hourly Load - RC2016'!Y313/'2015 Hourly Load - RC2016'!$C$7</f>
        <v>0.53359373162899193</v>
      </c>
      <c r="AA313" s="21">
        <f t="shared" si="4"/>
        <v>0.76729758973655748</v>
      </c>
    </row>
    <row r="314" spans="1:27" x14ac:dyDescent="0.2">
      <c r="A314" s="17">
        <f>IF('2015 Hourly Load - RC2016'!A314="","",+'2015 Hourly Load - RC2016'!A314)</f>
        <v>42308</v>
      </c>
      <c r="B314" s="20">
        <f>+'2015 Hourly Load - RC2016'!B314/'2015 Hourly Load - RC2016'!$C$7</f>
        <v>0.47643103119997926</v>
      </c>
      <c r="C314" s="20">
        <f>+'2015 Hourly Load - RC2016'!C314/'2015 Hourly Load - RC2016'!$C$7</f>
        <v>0.43853310826361724</v>
      </c>
      <c r="D314" s="20">
        <f>+'2015 Hourly Load - RC2016'!D314/'2015 Hourly Load - RC2016'!$C$7</f>
        <v>0.41204967878308812</v>
      </c>
      <c r="E314" s="20">
        <f>+'2015 Hourly Load - RC2016'!E314/'2015 Hourly Load - RC2016'!$C$7</f>
        <v>0.39851470630581598</v>
      </c>
      <c r="F314" s="20">
        <f>+'2015 Hourly Load - RC2016'!F314/'2015 Hourly Load - RC2016'!$C$7</f>
        <v>0.39562724551066453</v>
      </c>
      <c r="G314" s="20">
        <f>+'2015 Hourly Load - RC2016'!G314/'2015 Hourly Load - RC2016'!$C$7</f>
        <v>0.42003531254467869</v>
      </c>
      <c r="H314" s="20">
        <f>+'2015 Hourly Load - RC2016'!H314/'2015 Hourly Load - RC2016'!$C$7</f>
        <v>0.47620544832535805</v>
      </c>
      <c r="I314" s="20">
        <f>+'2015 Hourly Load - RC2016'!I314/'2015 Hourly Load - RC2016'!$C$7</f>
        <v>0.50467400710255372</v>
      </c>
      <c r="J314" s="20">
        <f>+'2015 Hourly Load - RC2016'!J314/'2015 Hourly Load - RC2016'!$C$7</f>
        <v>0.52244993762270453</v>
      </c>
      <c r="K314" s="20">
        <f>+'2015 Hourly Load - RC2016'!K314/'2015 Hourly Load - RC2016'!$C$7</f>
        <v>0.57117583854088416</v>
      </c>
      <c r="L314" s="20">
        <f>+'2015 Hourly Load - RC2016'!L314/'2015 Hourly Load - RC2016'!$C$7</f>
        <v>0.61561566484126096</v>
      </c>
      <c r="M314" s="20">
        <f>+'2015 Hourly Load - RC2016'!M314/'2015 Hourly Load - RC2016'!$C$7</f>
        <v>0.65549871707428964</v>
      </c>
      <c r="N314" s="20">
        <f>+'2015 Hourly Load - RC2016'!N314/'2015 Hourly Load - RC2016'!$C$7</f>
        <v>0.68473425762519746</v>
      </c>
      <c r="O314" s="20">
        <f>+'2015 Hourly Load - RC2016'!O314/'2015 Hourly Load - RC2016'!$C$7</f>
        <v>0.70499159976618142</v>
      </c>
      <c r="P314" s="20">
        <f>+'2015 Hourly Load - RC2016'!P314/'2015 Hourly Load - RC2016'!$C$7</f>
        <v>0.71997030264102924</v>
      </c>
      <c r="Q314" s="20">
        <f>+'2015 Hourly Load - RC2016'!Q314/'2015 Hourly Load - RC2016'!$C$7</f>
        <v>0.7312043297971651</v>
      </c>
      <c r="R314" s="20">
        <f>+'2015 Hourly Load - RC2016'!R314/'2015 Hourly Load - RC2016'!$C$7</f>
        <v>0.73364062484307413</v>
      </c>
      <c r="S314" s="20">
        <f>+'2015 Hourly Load - RC2016'!S314/'2015 Hourly Load - RC2016'!$C$7</f>
        <v>0.71027023903231756</v>
      </c>
      <c r="T314" s="20">
        <f>+'2015 Hourly Load - RC2016'!T314/'2015 Hourly Load - RC2016'!$C$7</f>
        <v>0.66781554202860716</v>
      </c>
      <c r="U314" s="20">
        <f>+'2015 Hourly Load - RC2016'!U314/'2015 Hourly Load - RC2016'!$C$7</f>
        <v>0.64453538936769916</v>
      </c>
      <c r="V314" s="20">
        <f>+'2015 Hourly Load - RC2016'!V314/'2015 Hourly Load - RC2016'!$C$7</f>
        <v>0.60041137909179199</v>
      </c>
      <c r="W314" s="20">
        <f>+'2015 Hourly Load - RC2016'!W314/'2015 Hourly Load - RC2016'!$C$7</f>
        <v>0.56215252355603607</v>
      </c>
      <c r="X314" s="20">
        <f>+'2015 Hourly Load - RC2016'!X314/'2015 Hourly Load - RC2016'!$C$7</f>
        <v>0.51626896685808354</v>
      </c>
      <c r="Y314" s="20">
        <f>+'2015 Hourly Load - RC2016'!Y314/'2015 Hourly Load - RC2016'!$C$7</f>
        <v>0.46488118801937367</v>
      </c>
      <c r="AA314" s="21">
        <f t="shared" si="4"/>
        <v>0.73364062484307413</v>
      </c>
    </row>
    <row r="315" spans="1:27" x14ac:dyDescent="0.2">
      <c r="A315" s="17">
        <f>IF('2015 Hourly Load - RC2016'!A315="","",+'2015 Hourly Load - RC2016'!A315)</f>
        <v>42309</v>
      </c>
      <c r="B315" s="20">
        <f>+'2015 Hourly Load - RC2016'!B315/'2015 Hourly Load - RC2016'!$C$7</f>
        <v>0.41344829260573951</v>
      </c>
      <c r="C315" s="20">
        <f>+'2015 Hourly Load - RC2016'!C315/'2015 Hourly Load - RC2016'!$C$7</f>
        <v>0.3783024807397562</v>
      </c>
      <c r="D315" s="20">
        <f>+'2015 Hourly Load - RC2016'!D315/'2015 Hourly Load - RC2016'!$C$7</f>
        <v>0.35804513859877229</v>
      </c>
      <c r="E315" s="20">
        <f>+'2015 Hourly Load - RC2016'!E315/'2015 Hourly Load - RC2016'!$C$7</f>
        <v>0.34676599486771215</v>
      </c>
      <c r="F315" s="20">
        <f>+'2015 Hourly Load - RC2016'!F315/'2015 Hourly Load - RC2016'!$C$7</f>
        <v>0.34261526997468206</v>
      </c>
      <c r="G315" s="20">
        <f>+'2015 Hourly Load - RC2016'!G315/'2015 Hourly Load - RC2016'!$C$7</f>
        <v>0.34730739376680303</v>
      </c>
      <c r="H315" s="20">
        <f>+'2015 Hourly Load - RC2016'!H315/'2015 Hourly Load - RC2016'!$C$7</f>
        <v>0.36706845358362039</v>
      </c>
      <c r="I315" s="20">
        <f>+'2015 Hourly Load - RC2016'!I315/'2015 Hourly Load - RC2016'!$C$7</f>
        <v>0.3871904459998316</v>
      </c>
      <c r="J315" s="20">
        <f>+'2015 Hourly Load - RC2016'!J315/'2015 Hourly Load - RC2016'!$C$7</f>
        <v>0.42756978055702677</v>
      </c>
      <c r="K315" s="20">
        <f>+'2015 Hourly Load - RC2016'!K315/'2015 Hourly Load - RC2016'!$C$7</f>
        <v>0.47634079805013069</v>
      </c>
      <c r="L315" s="20">
        <f>+'2015 Hourly Load - RC2016'!L315/'2015 Hourly Load - RC2016'!$C$7</f>
        <v>0.51166707621581098</v>
      </c>
      <c r="M315" s="20">
        <f>+'2015 Hourly Load - RC2016'!M315/'2015 Hourly Load - RC2016'!$C$7</f>
        <v>0.52781881003868913</v>
      </c>
      <c r="N315" s="20">
        <f>+'2015 Hourly Load - RC2016'!N315/'2015 Hourly Load - RC2016'!$C$7</f>
        <v>0.53395466422838578</v>
      </c>
      <c r="O315" s="20">
        <f>+'2015 Hourly Load - RC2016'!O315/'2015 Hourly Load - RC2016'!$C$7</f>
        <v>0.53377419792868885</v>
      </c>
      <c r="P315" s="20">
        <f>+'2015 Hourly Load - RC2016'!P315/'2015 Hourly Load - RC2016'!$C$7</f>
        <v>0.53562397750058266</v>
      </c>
      <c r="Q315" s="20">
        <f>+'2015 Hourly Load - RC2016'!Q315/'2015 Hourly Load - RC2016'!$C$7</f>
        <v>0.53684212502353723</v>
      </c>
      <c r="R315" s="20">
        <f>+'2015 Hourly Load - RC2016'!R315/'2015 Hourly Load - RC2016'!$C$7</f>
        <v>0.53296209958005247</v>
      </c>
      <c r="S315" s="20">
        <f>+'2015 Hourly Load - RC2016'!S315/'2015 Hourly Load - RC2016'!$C$7</f>
        <v>0.51852479560429554</v>
      </c>
      <c r="T315" s="20">
        <f>+'2015 Hourly Load - RC2016'!T315/'2015 Hourly Load - RC2016'!$C$7</f>
        <v>0.50841868282126568</v>
      </c>
      <c r="U315" s="20">
        <f>+'2015 Hourly Load - RC2016'!U315/'2015 Hourly Load - RC2016'!$C$7</f>
        <v>0.52290110337194695</v>
      </c>
      <c r="V315" s="20">
        <f>+'2015 Hourly Load - RC2016'!V315/'2015 Hourly Load - RC2016'!$C$7</f>
        <v>0.50007211646028116</v>
      </c>
      <c r="W315" s="20">
        <f>+'2015 Hourly Load - RC2016'!W315/'2015 Hourly Load - RC2016'!$C$7</f>
        <v>0.47133285823354004</v>
      </c>
      <c r="X315" s="20">
        <f>+'2015 Hourly Load - RC2016'!X315/'2015 Hourly Load - RC2016'!$C$7</f>
        <v>0.43654797896695069</v>
      </c>
      <c r="Y315" s="20">
        <f>+'2015 Hourly Load - RC2016'!Y315/'2015 Hourly Load - RC2016'!$C$7</f>
        <v>0.40018401957801286</v>
      </c>
      <c r="AA315" s="21">
        <f t="shared" si="4"/>
        <v>0.53684212502353723</v>
      </c>
    </row>
    <row r="316" spans="1:27" x14ac:dyDescent="0.2">
      <c r="A316" s="17">
        <f>IF('2015 Hourly Load - RC2016'!A316="","",+'2015 Hourly Load - RC2016'!A316)</f>
        <v>42310</v>
      </c>
      <c r="B316" s="20">
        <f>+'2015 Hourly Load - RC2016'!B316/'2015 Hourly Load - RC2016'!$C$7</f>
        <v>0.71279676722807495</v>
      </c>
      <c r="C316" s="20">
        <f>+'2015 Hourly Load - RC2016'!C316/'2015 Hourly Load - RC2016'!$C$7</f>
        <v>0.33444916991339452</v>
      </c>
      <c r="D316" s="20">
        <f>+'2015 Hourly Load - RC2016'!D316/'2015 Hourly Load - RC2016'!$C$7</f>
        <v>0.33052402789498558</v>
      </c>
      <c r="E316" s="20">
        <f>+'2015 Hourly Load - RC2016'!E316/'2015 Hourly Load - RC2016'!$C$7</f>
        <v>0.33020821187051591</v>
      </c>
      <c r="F316" s="20">
        <f>+'2015 Hourly Load - RC2016'!F316/'2015 Hourly Load - RC2016'!$C$7</f>
        <v>0.33544173456172782</v>
      </c>
      <c r="G316" s="20">
        <f>+'2015 Hourly Load - RC2016'!G316/'2015 Hourly Load - RC2016'!$C$7</f>
        <v>0.35096183633566652</v>
      </c>
      <c r="H316" s="20">
        <f>+'2015 Hourly Load - RC2016'!H316/'2015 Hourly Load - RC2016'!$C$7</f>
        <v>0.37816713101498356</v>
      </c>
      <c r="I316" s="20">
        <f>+'2015 Hourly Load - RC2016'!I316/'2015 Hourly Load - RC2016'!$C$7</f>
        <v>0.42802094630626919</v>
      </c>
      <c r="J316" s="20">
        <f>+'2015 Hourly Load - RC2016'!J316/'2015 Hourly Load - RC2016'!$C$7</f>
        <v>0.47137797480846427</v>
      </c>
      <c r="K316" s="20">
        <f>+'2015 Hourly Load - RC2016'!K316/'2015 Hourly Load - RC2016'!$C$7</f>
        <v>0.48879297272922112</v>
      </c>
      <c r="L316" s="20">
        <f>+'2015 Hourly Load - RC2016'!L316/'2015 Hourly Load - RC2016'!$C$7</f>
        <v>0.4912292677751301</v>
      </c>
      <c r="M316" s="20">
        <f>+'2015 Hourly Load - RC2016'!M316/'2015 Hourly Load - RC2016'!$C$7</f>
        <v>0.48649202740808489</v>
      </c>
      <c r="N316" s="20">
        <f>+'2015 Hourly Load - RC2016'!N316/'2015 Hourly Load - RC2016'!$C$7</f>
        <v>0.48211571964043354</v>
      </c>
      <c r="O316" s="20">
        <f>+'2015 Hourly Load - RC2016'!O316/'2015 Hourly Load - RC2016'!$C$7</f>
        <v>0.47521288367702474</v>
      </c>
      <c r="P316" s="20">
        <f>+'2015 Hourly Load - RC2016'!P316/'2015 Hourly Load - RC2016'!$C$7</f>
        <v>0.47209984000725214</v>
      </c>
      <c r="Q316" s="20">
        <f>+'2015 Hourly Load - RC2016'!Q316/'2015 Hourly Load - RC2016'!$C$7</f>
        <v>0.46876121346285837</v>
      </c>
      <c r="R316" s="20">
        <f>+'2015 Hourly Load - RC2016'!R316/'2015 Hourly Load - RC2016'!$C$7</f>
        <v>0.4700695941356613</v>
      </c>
      <c r="S316" s="20">
        <f>+'2015 Hourly Load - RC2016'!S316/'2015 Hourly Load - RC2016'!$C$7</f>
        <v>0.48955995450293321</v>
      </c>
      <c r="T316" s="20">
        <f>+'2015 Hourly Load - RC2016'!T316/'2015 Hourly Load - RC2016'!$C$7</f>
        <v>0.5279090431885376</v>
      </c>
      <c r="U316" s="20">
        <f>+'2015 Hourly Load - RC2016'!U316/'2015 Hourly Load - RC2016'!$C$7</f>
        <v>0.51708106520671981</v>
      </c>
      <c r="V316" s="20">
        <f>+'2015 Hourly Load - RC2016'!V316/'2015 Hourly Load - RC2016'!$C$7</f>
        <v>0.49795163743884191</v>
      </c>
      <c r="W316" s="20">
        <f>+'2015 Hourly Load - RC2016'!W316/'2015 Hourly Load - RC2016'!$C$7</f>
        <v>0.46528723719369186</v>
      </c>
      <c r="X316" s="20">
        <f>+'2015 Hourly Load - RC2016'!X316/'2015 Hourly Load - RC2016'!$C$7</f>
        <v>0.42355440538876943</v>
      </c>
      <c r="Y316" s="20">
        <f>+'2015 Hourly Load - RC2016'!Y316/'2015 Hourly Load - RC2016'!$C$7</f>
        <v>0.38601741505180132</v>
      </c>
      <c r="AA316" s="21">
        <f t="shared" si="4"/>
        <v>0.71279676722807495</v>
      </c>
    </row>
    <row r="317" spans="1:27" x14ac:dyDescent="0.2">
      <c r="A317" s="17">
        <f>IF('2015 Hourly Load - RC2016'!A317="","",+'2015 Hourly Load - RC2016'!A317)</f>
        <v>42311</v>
      </c>
      <c r="B317" s="20">
        <f>+'2015 Hourly Load - RC2016'!B317/'2015 Hourly Load - RC2016'!$C$7</f>
        <v>0.35479674520422694</v>
      </c>
      <c r="C317" s="20">
        <f>+'2015 Hourly Load - RC2016'!C317/'2015 Hourly Load - RC2016'!$C$7</f>
        <v>0.34491621529581828</v>
      </c>
      <c r="D317" s="20">
        <f>+'2015 Hourly Load - RC2016'!D317/'2015 Hourly Load - RC2016'!$C$7</f>
        <v>0.33936687658013676</v>
      </c>
      <c r="E317" s="20">
        <f>+'2015 Hourly Load - RC2016'!E317/'2015 Hourly Load - RC2016'!$C$7</f>
        <v>0.341487355601576</v>
      </c>
      <c r="F317" s="20">
        <f>+'2015 Hourly Load - RC2016'!F317/'2015 Hourly Load - RC2016'!$C$7</f>
        <v>0.35357859768127248</v>
      </c>
      <c r="G317" s="20">
        <f>+'2015 Hourly Load - RC2016'!G317/'2015 Hourly Load - RC2016'!$C$7</f>
        <v>0.39458956428740705</v>
      </c>
      <c r="H317" s="20">
        <f>+'2015 Hourly Load - RC2016'!H317/'2015 Hourly Load - RC2016'!$C$7</f>
        <v>0.46163279462482837</v>
      </c>
      <c r="I317" s="20">
        <f>+'2015 Hourly Load - RC2016'!I317/'2015 Hourly Load - RC2016'!$C$7</f>
        <v>0.48807110753043326</v>
      </c>
      <c r="J317" s="20">
        <f>+'2015 Hourly Load - RC2016'!J317/'2015 Hourly Load - RC2016'!$C$7</f>
        <v>0.49488371034399353</v>
      </c>
      <c r="K317" s="20">
        <f>+'2015 Hourly Load - RC2016'!K317/'2015 Hourly Load - RC2016'!$C$7</f>
        <v>0.50354609272944773</v>
      </c>
      <c r="L317" s="20">
        <f>+'2015 Hourly Load - RC2016'!L317/'2015 Hourly Load - RC2016'!$C$7</f>
        <v>0.51396802153694732</v>
      </c>
      <c r="M317" s="20">
        <f>+'2015 Hourly Load - RC2016'!M317/'2015 Hourly Load - RC2016'!$C$7</f>
        <v>0.52177318899884084</v>
      </c>
      <c r="N317" s="20">
        <f>+'2015 Hourly Load - RC2016'!N317/'2015 Hourly Load - RC2016'!$C$7</f>
        <v>0.52267552049732569</v>
      </c>
      <c r="O317" s="20">
        <f>+'2015 Hourly Load - RC2016'!O317/'2015 Hourly Load - RC2016'!$C$7</f>
        <v>0.52407413431997707</v>
      </c>
      <c r="P317" s="20">
        <f>+'2015 Hourly Load - RC2016'!P317/'2015 Hourly Load - RC2016'!$C$7</f>
        <v>0.52114155694990161</v>
      </c>
      <c r="Q317" s="20">
        <f>+'2015 Hourly Load - RC2016'!Q317/'2015 Hourly Load - RC2016'!$C$7</f>
        <v>0.51662989945747739</v>
      </c>
      <c r="R317" s="20">
        <f>+'2015 Hourly Load - RC2016'!R317/'2015 Hourly Load - RC2016'!$C$7</f>
        <v>0.52064527462573496</v>
      </c>
      <c r="S317" s="20">
        <f>+'2015 Hourly Load - RC2016'!S317/'2015 Hourly Load - RC2016'!$C$7</f>
        <v>0.53806027254649169</v>
      </c>
      <c r="T317" s="20">
        <f>+'2015 Hourly Load - RC2016'!T317/'2015 Hourly Load - RC2016'!$C$7</f>
        <v>0.5746046982351265</v>
      </c>
      <c r="U317" s="20">
        <f>+'2015 Hourly Load - RC2016'!U317/'2015 Hourly Load - RC2016'!$C$7</f>
        <v>0.56260368930527849</v>
      </c>
      <c r="V317" s="20">
        <f>+'2015 Hourly Load - RC2016'!V317/'2015 Hourly Load - RC2016'!$C$7</f>
        <v>0.53914307034467346</v>
      </c>
      <c r="W317" s="20">
        <f>+'2015 Hourly Load - RC2016'!W317/'2015 Hourly Load - RC2016'!$C$7</f>
        <v>0.49889908551225098</v>
      </c>
      <c r="X317" s="20">
        <f>+'2015 Hourly Load - RC2016'!X317/'2015 Hourly Load - RC2016'!$C$7</f>
        <v>0.45121086581732883</v>
      </c>
      <c r="Y317" s="20">
        <f>+'2015 Hourly Load - RC2016'!Y317/'2015 Hourly Load - RC2016'!$C$7</f>
        <v>0.4048310267952096</v>
      </c>
      <c r="AA317" s="21">
        <f t="shared" si="4"/>
        <v>0.5746046982351265</v>
      </c>
    </row>
    <row r="318" spans="1:27" x14ac:dyDescent="0.2">
      <c r="A318" s="17">
        <f>IF('2015 Hourly Load - RC2016'!A318="","",+'2015 Hourly Load - RC2016'!A318)</f>
        <v>42312</v>
      </c>
      <c r="B318" s="20">
        <f>+'2015 Hourly Load - RC2016'!B318/'2015 Hourly Load - RC2016'!$C$7</f>
        <v>0.3721666265500595</v>
      </c>
      <c r="C318" s="20">
        <f>+'2015 Hourly Load - RC2016'!C318/'2015 Hourly Load - RC2016'!$C$7</f>
        <v>0.35118741921028773</v>
      </c>
      <c r="D318" s="20">
        <f>+'2015 Hourly Load - RC2016'!D318/'2015 Hourly Load - RC2016'!$C$7</f>
        <v>0.33941199315506099</v>
      </c>
      <c r="E318" s="20">
        <f>+'2015 Hourly Load - RC2016'!E318/'2015 Hourly Load - RC2016'!$C$7</f>
        <v>0.3371110478339247</v>
      </c>
      <c r="F318" s="20">
        <f>+'2015 Hourly Load - RC2016'!F318/'2015 Hourly Load - RC2016'!$C$7</f>
        <v>0.34275061969945475</v>
      </c>
      <c r="G318" s="20">
        <f>+'2015 Hourly Load - RC2016'!G318/'2015 Hourly Load - RC2016'!$C$7</f>
        <v>0.37546013651952909</v>
      </c>
      <c r="H318" s="20">
        <f>+'2015 Hourly Load - RC2016'!H318/'2015 Hourly Load - RC2016'!$C$7</f>
        <v>0.42851722863043584</v>
      </c>
      <c r="I318" s="20">
        <f>+'2015 Hourly Load - RC2016'!I318/'2015 Hourly Load - RC2016'!$C$7</f>
        <v>0.46596398581755549</v>
      </c>
      <c r="J318" s="20">
        <f>+'2015 Hourly Load - RC2016'!J318/'2015 Hourly Load - RC2016'!$C$7</f>
        <v>0.49528975951831172</v>
      </c>
      <c r="K318" s="20">
        <f>+'2015 Hourly Load - RC2016'!K318/'2015 Hourly Load - RC2016'!$C$7</f>
        <v>0.51784804698043196</v>
      </c>
      <c r="L318" s="20">
        <f>+'2015 Hourly Load - RC2016'!L318/'2015 Hourly Load - RC2016'!$C$7</f>
        <v>0.53959423609391588</v>
      </c>
      <c r="M318" s="20">
        <f>+'2015 Hourly Load - RC2016'!M318/'2015 Hourly Load - RC2016'!$C$7</f>
        <v>0.55849808098717268</v>
      </c>
      <c r="N318" s="20">
        <f>+'2015 Hourly Load - RC2016'!N318/'2015 Hourly Load - RC2016'!$C$7</f>
        <v>0.56747627939709644</v>
      </c>
      <c r="O318" s="20">
        <f>+'2015 Hourly Load - RC2016'!O318/'2015 Hourly Load - RC2016'!$C$7</f>
        <v>0.5755972628834598</v>
      </c>
      <c r="P318" s="20">
        <f>+'2015 Hourly Load - RC2016'!P318/'2015 Hourly Load - RC2016'!$C$7</f>
        <v>0.57992845407618687</v>
      </c>
      <c r="Q318" s="20">
        <f>+'2015 Hourly Load - RC2016'!Q318/'2015 Hourly Load - RC2016'!$C$7</f>
        <v>0.58340243034535333</v>
      </c>
      <c r="R318" s="20">
        <f>+'2015 Hourly Load - RC2016'!R318/'2015 Hourly Load - RC2016'!$C$7</f>
        <v>0.5778530916296718</v>
      </c>
      <c r="S318" s="20">
        <f>+'2015 Hourly Load - RC2016'!S318/'2015 Hourly Load - RC2016'!$C$7</f>
        <v>0.58692152318944402</v>
      </c>
      <c r="T318" s="20">
        <f>+'2015 Hourly Load - RC2016'!T318/'2015 Hourly Load - RC2016'!$C$7</f>
        <v>0.62197710190557898</v>
      </c>
      <c r="U318" s="20">
        <f>+'2015 Hourly Load - RC2016'!U318/'2015 Hourly Load - RC2016'!$C$7</f>
        <v>0.61110400734883696</v>
      </c>
      <c r="V318" s="20">
        <f>+'2015 Hourly Load - RC2016'!V318/'2015 Hourly Load - RC2016'!$C$7</f>
        <v>0.58565825909156533</v>
      </c>
      <c r="W318" s="20">
        <f>+'2015 Hourly Load - RC2016'!W318/'2015 Hourly Load - RC2016'!$C$7</f>
        <v>0.53981981896853704</v>
      </c>
      <c r="X318" s="20">
        <f>+'2015 Hourly Load - RC2016'!X318/'2015 Hourly Load - RC2016'!$C$7</f>
        <v>0.49339486337149363</v>
      </c>
      <c r="Y318" s="20">
        <f>+'2015 Hourly Load - RC2016'!Y318/'2015 Hourly Load - RC2016'!$C$7</f>
        <v>0.44597734312611692</v>
      </c>
      <c r="AA318" s="21">
        <f t="shared" si="4"/>
        <v>0.62197710190557898</v>
      </c>
    </row>
    <row r="319" spans="1:27" x14ac:dyDescent="0.2">
      <c r="A319" s="17">
        <f>IF('2015 Hourly Load - RC2016'!A319="","",+'2015 Hourly Load - RC2016'!A319)</f>
        <v>42313</v>
      </c>
      <c r="B319" s="20">
        <f>+'2015 Hourly Load - RC2016'!B319/'2015 Hourly Load - RC2016'!$C$7</f>
        <v>0.40704173896649737</v>
      </c>
      <c r="C319" s="20">
        <f>+'2015 Hourly Load - RC2016'!C319/'2015 Hourly Load - RC2016'!$C$7</f>
        <v>0.38019737688657435</v>
      </c>
      <c r="D319" s="20">
        <f>+'2015 Hourly Load - RC2016'!D319/'2015 Hourly Load - RC2016'!$C$7</f>
        <v>0.36625635523498407</v>
      </c>
      <c r="E319" s="20">
        <f>+'2015 Hourly Load - RC2016'!E319/'2015 Hourly Load - RC2016'!$C$7</f>
        <v>0.35948886899634797</v>
      </c>
      <c r="F319" s="20">
        <f>+'2015 Hourly Load - RC2016'!F319/'2015 Hourly Load - RC2016'!$C$7</f>
        <v>0.36400052648877196</v>
      </c>
      <c r="G319" s="20">
        <f>+'2015 Hourly Load - RC2016'!G319/'2015 Hourly Load - RC2016'!$C$7</f>
        <v>0.39413839853816462</v>
      </c>
      <c r="H319" s="20">
        <f>+'2015 Hourly Load - RC2016'!H319/'2015 Hourly Load - RC2016'!$C$7</f>
        <v>0.44782712269801078</v>
      </c>
      <c r="I319" s="20">
        <f>+'2015 Hourly Load - RC2016'!I319/'2015 Hourly Load - RC2016'!$C$7</f>
        <v>0.46587375266770692</v>
      </c>
      <c r="J319" s="20">
        <f>+'2015 Hourly Load - RC2016'!J319/'2015 Hourly Load - RC2016'!$C$7</f>
        <v>0.51103544416687163</v>
      </c>
      <c r="K319" s="20">
        <f>+'2015 Hourly Load - RC2016'!K319/'2015 Hourly Load - RC2016'!$C$7</f>
        <v>0.55421200636936974</v>
      </c>
      <c r="L319" s="20">
        <f>+'2015 Hourly Load - RC2016'!L319/'2015 Hourly Load - RC2016'!$C$7</f>
        <v>0.58678617346467143</v>
      </c>
      <c r="M319" s="20">
        <f>+'2015 Hourly Load - RC2016'!M319/'2015 Hourly Load - RC2016'!$C$7</f>
        <v>0.61191610569747334</v>
      </c>
      <c r="N319" s="20">
        <f>+'2015 Hourly Load - RC2016'!N319/'2015 Hourly Load - RC2016'!$C$7</f>
        <v>0.62847388869466958</v>
      </c>
      <c r="O319" s="20">
        <f>+'2015 Hourly Load - RC2016'!O319/'2015 Hourly Load - RC2016'!$C$7</f>
        <v>0.63659487218103283</v>
      </c>
      <c r="P319" s="20">
        <f>+'2015 Hourly Load - RC2016'!P319/'2015 Hourly Load - RC2016'!$C$7</f>
        <v>0.63966279927588121</v>
      </c>
      <c r="Q319" s="20">
        <f>+'2015 Hourly Load - RC2016'!Q319/'2015 Hourly Load - RC2016'!$C$7</f>
        <v>0.63361717823603292</v>
      </c>
      <c r="R319" s="20">
        <f>+'2015 Hourly Load - RC2016'!R319/'2015 Hourly Load - RC2016'!$C$7</f>
        <v>0.62346594887807882</v>
      </c>
      <c r="S319" s="20">
        <f>+'2015 Hourly Load - RC2016'!S319/'2015 Hourly Load - RC2016'!$C$7</f>
        <v>0.63136134948982092</v>
      </c>
      <c r="T319" s="20">
        <f>+'2015 Hourly Load - RC2016'!T319/'2015 Hourly Load - RC2016'!$C$7</f>
        <v>0.66172480441383474</v>
      </c>
      <c r="U319" s="20">
        <f>+'2015 Hourly Load - RC2016'!U319/'2015 Hourly Load - RC2016'!$C$7</f>
        <v>0.64656563523929</v>
      </c>
      <c r="V319" s="20">
        <f>+'2015 Hourly Load - RC2016'!V319/'2015 Hourly Load - RC2016'!$C$7</f>
        <v>0.62057848808292748</v>
      </c>
      <c r="W319" s="20">
        <f>+'2015 Hourly Load - RC2016'!W319/'2015 Hourly Load - RC2016'!$C$7</f>
        <v>0.57961263805171714</v>
      </c>
      <c r="X319" s="20">
        <f>+'2015 Hourly Load - RC2016'!X319/'2015 Hourly Load - RC2016'!$C$7</f>
        <v>0.52542763156770433</v>
      </c>
      <c r="Y319" s="20">
        <f>+'2015 Hourly Load - RC2016'!Y319/'2015 Hourly Load - RC2016'!$C$7</f>
        <v>0.4700695941356613</v>
      </c>
      <c r="AA319" s="21">
        <f t="shared" si="4"/>
        <v>0.66172480441383474</v>
      </c>
    </row>
    <row r="320" spans="1:27" x14ac:dyDescent="0.2">
      <c r="A320" s="17">
        <f>IF('2015 Hourly Load - RC2016'!A320="","",+'2015 Hourly Load - RC2016'!A320)</f>
        <v>42314</v>
      </c>
      <c r="B320" s="20">
        <f>+'2015 Hourly Load - RC2016'!B320/'2015 Hourly Load - RC2016'!$C$7</f>
        <v>0.42567488441020873</v>
      </c>
      <c r="C320" s="20">
        <f>+'2015 Hourly Load - RC2016'!C320/'2015 Hourly Load - RC2016'!$C$7</f>
        <v>0.39585282838528574</v>
      </c>
      <c r="D320" s="20">
        <f>+'2015 Hourly Load - RC2016'!D320/'2015 Hourly Load - RC2016'!$C$7</f>
        <v>0.37654293431771085</v>
      </c>
      <c r="E320" s="20">
        <f>+'2015 Hourly Load - RC2016'!E320/'2015 Hourly Load - RC2016'!$C$7</f>
        <v>0.3663014718099083</v>
      </c>
      <c r="F320" s="20">
        <f>+'2015 Hourly Load - RC2016'!F320/'2015 Hourly Load - RC2016'!$C$7</f>
        <v>0.36788055193225666</v>
      </c>
      <c r="G320" s="20">
        <f>+'2015 Hourly Load - RC2016'!G320/'2015 Hourly Load - RC2016'!$C$7</f>
        <v>0.39828912343119477</v>
      </c>
      <c r="H320" s="20">
        <f>+'2015 Hourly Load - RC2016'!H320/'2015 Hourly Load - RC2016'!$C$7</f>
        <v>0.44985736856960157</v>
      </c>
      <c r="I320" s="20">
        <f>+'2015 Hourly Load - RC2016'!I320/'2015 Hourly Load - RC2016'!$C$7</f>
        <v>0.48743947548149386</v>
      </c>
      <c r="J320" s="20">
        <f>+'2015 Hourly Load - RC2016'!J320/'2015 Hourly Load - RC2016'!$C$7</f>
        <v>0.52601414704171945</v>
      </c>
      <c r="K320" s="20">
        <f>+'2015 Hourly Load - RC2016'!K320/'2015 Hourly Load - RC2016'!$C$7</f>
        <v>0.56873954349497524</v>
      </c>
      <c r="L320" s="20">
        <f>+'2015 Hourly Load - RC2016'!L320/'2015 Hourly Load - RC2016'!$C$7</f>
        <v>0.61042725872497339</v>
      </c>
      <c r="M320" s="20">
        <f>+'2015 Hourly Load - RC2016'!M320/'2015 Hourly Load - RC2016'!$C$7</f>
        <v>0.64485120539216889</v>
      </c>
      <c r="N320" s="20">
        <f>+'2015 Hourly Load - RC2016'!N320/'2015 Hourly Load - RC2016'!$C$7</f>
        <v>0.67115416857300103</v>
      </c>
      <c r="O320" s="20">
        <f>+'2015 Hourly Load - RC2016'!O320/'2015 Hourly Load - RC2016'!$C$7</f>
        <v>0.69055429579042438</v>
      </c>
      <c r="P320" s="20">
        <f>+'2015 Hourly Load - RC2016'!P320/'2015 Hourly Load - RC2016'!$C$7</f>
        <v>0.69980319364989374</v>
      </c>
      <c r="Q320" s="20">
        <f>+'2015 Hourly Load - RC2016'!Q320/'2015 Hourly Load - RC2016'!$C$7</f>
        <v>0.69912644502603016</v>
      </c>
      <c r="R320" s="20">
        <f>+'2015 Hourly Load - RC2016'!R320/'2015 Hourly Load - RC2016'!$C$7</f>
        <v>0.68347099352731866</v>
      </c>
      <c r="S320" s="20">
        <f>+'2015 Hourly Load - RC2016'!S320/'2015 Hourly Load - RC2016'!$C$7</f>
        <v>0.66849229065247084</v>
      </c>
      <c r="T320" s="20">
        <f>+'2015 Hourly Load - RC2016'!T320/'2015 Hourly Load - RC2016'!$C$7</f>
        <v>0.68446355817565196</v>
      </c>
      <c r="U320" s="20">
        <f>+'2015 Hourly Load - RC2016'!U320/'2015 Hourly Load - RC2016'!$C$7</f>
        <v>0.66046154031595605</v>
      </c>
      <c r="V320" s="20">
        <f>+'2015 Hourly Load - RC2016'!V320/'2015 Hourly Load - RC2016'!$C$7</f>
        <v>0.62179663560588194</v>
      </c>
      <c r="W320" s="20">
        <f>+'2015 Hourly Load - RC2016'!W320/'2015 Hourly Load - RC2016'!$C$7</f>
        <v>0.57122095511580839</v>
      </c>
      <c r="X320" s="20">
        <f>+'2015 Hourly Load - RC2016'!X320/'2015 Hourly Load - RC2016'!$C$7</f>
        <v>0.51293034031368978</v>
      </c>
      <c r="Y320" s="20">
        <f>+'2015 Hourly Load - RC2016'!Y320/'2015 Hourly Load - RC2016'!$C$7</f>
        <v>0.45797835205596488</v>
      </c>
      <c r="AA320" s="21">
        <f t="shared" si="4"/>
        <v>0.69980319364989374</v>
      </c>
    </row>
    <row r="321" spans="1:27" x14ac:dyDescent="0.2">
      <c r="A321" s="17">
        <f>IF('2015 Hourly Load - RC2016'!A321="","",+'2015 Hourly Load - RC2016'!A321)</f>
        <v>42315</v>
      </c>
      <c r="B321" s="20">
        <f>+'2015 Hourly Load - RC2016'!B321/'2015 Hourly Load - RC2016'!$C$7</f>
        <v>0.41114734728460328</v>
      </c>
      <c r="C321" s="20">
        <f>+'2015 Hourly Load - RC2016'!C321/'2015 Hourly Load - RC2016'!$C$7</f>
        <v>0.38060342606089248</v>
      </c>
      <c r="D321" s="20">
        <f>+'2015 Hourly Load - RC2016'!D321/'2015 Hourly Load - RC2016'!$C$7</f>
        <v>0.36138376514316606</v>
      </c>
      <c r="E321" s="20">
        <f>+'2015 Hourly Load - RC2016'!E321/'2015 Hourly Load - RC2016'!$C$7</f>
        <v>0.35389441370574215</v>
      </c>
      <c r="F321" s="20">
        <f>+'2015 Hourly Load - RC2016'!F321/'2015 Hourly Load - RC2016'!$C$7</f>
        <v>0.35569907670271178</v>
      </c>
      <c r="G321" s="20">
        <f>+'2015 Hourly Load - RC2016'!G321/'2015 Hourly Load - RC2016'!$C$7</f>
        <v>0.38272390508233178</v>
      </c>
      <c r="H321" s="20">
        <f>+'2015 Hourly Load - RC2016'!H321/'2015 Hourly Load - RC2016'!$C$7</f>
        <v>0.43717961101589004</v>
      </c>
      <c r="I321" s="20">
        <f>+'2015 Hourly Load - RC2016'!I321/'2015 Hourly Load - RC2016'!$C$7</f>
        <v>0.47151332453323702</v>
      </c>
      <c r="J321" s="20">
        <f>+'2015 Hourly Load - RC2016'!J321/'2015 Hourly Load - RC2016'!$C$7</f>
        <v>0.50859914912096271</v>
      </c>
      <c r="K321" s="20">
        <f>+'2015 Hourly Load - RC2016'!K321/'2015 Hourly Load - RC2016'!$C$7</f>
        <v>0.54974546545186997</v>
      </c>
      <c r="L321" s="20">
        <f>+'2015 Hourly Load - RC2016'!L321/'2015 Hourly Load - RC2016'!$C$7</f>
        <v>0.58619965799065632</v>
      </c>
      <c r="M321" s="20">
        <f>+'2015 Hourly Load - RC2016'!M321/'2015 Hourly Load - RC2016'!$C$7</f>
        <v>0.61845800906148818</v>
      </c>
      <c r="N321" s="20">
        <f>+'2015 Hourly Load - RC2016'!N321/'2015 Hourly Load - RC2016'!$C$7</f>
        <v>0.6441744567683052</v>
      </c>
      <c r="O321" s="20">
        <f>+'2015 Hourly Load - RC2016'!O321/'2015 Hourly Load - RC2016'!$C$7</f>
        <v>0.66497319780838005</v>
      </c>
      <c r="P321" s="20">
        <f>+'2015 Hourly Load - RC2016'!P321/'2015 Hourly Load - RC2016'!$C$7</f>
        <v>0.67386116306845545</v>
      </c>
      <c r="Q321" s="20">
        <f>+'2015 Hourly Load - RC2016'!Q321/'2015 Hourly Load - RC2016'!$C$7</f>
        <v>0.6719662669216373</v>
      </c>
      <c r="R321" s="20">
        <f>+'2015 Hourly Load - RC2016'!R321/'2015 Hourly Load - RC2016'!$C$7</f>
        <v>0.65373917065224429</v>
      </c>
      <c r="S321" s="20">
        <f>+'2015 Hourly Load - RC2016'!S321/'2015 Hourly Load - RC2016'!$C$7</f>
        <v>0.6389409340770934</v>
      </c>
      <c r="T321" s="20">
        <f>+'2015 Hourly Load - RC2016'!T321/'2015 Hourly Load - RC2016'!$C$7</f>
        <v>0.64877634741057777</v>
      </c>
      <c r="U321" s="20">
        <f>+'2015 Hourly Load - RC2016'!U321/'2015 Hourly Load - RC2016'!$C$7</f>
        <v>0.61687892893913976</v>
      </c>
      <c r="V321" s="20">
        <f>+'2015 Hourly Load - RC2016'!V321/'2015 Hourly Load - RC2016'!$C$7</f>
        <v>0.58353778007012613</v>
      </c>
      <c r="W321" s="20">
        <f>+'2015 Hourly Load - RC2016'!W321/'2015 Hourly Load - RC2016'!$C$7</f>
        <v>0.54401566043649141</v>
      </c>
      <c r="X321" s="20">
        <f>+'2015 Hourly Load - RC2016'!X321/'2015 Hourly Load - RC2016'!$C$7</f>
        <v>0.50314004355512965</v>
      </c>
      <c r="Y321" s="20">
        <f>+'2015 Hourly Load - RC2016'!Y321/'2015 Hourly Load - RC2016'!$C$7</f>
        <v>0.45973789847801022</v>
      </c>
      <c r="AA321" s="21">
        <f t="shared" si="4"/>
        <v>0.67386116306845545</v>
      </c>
    </row>
    <row r="322" spans="1:27" x14ac:dyDescent="0.2">
      <c r="A322" s="17">
        <f>IF('2015 Hourly Load - RC2016'!A322="","",+'2015 Hourly Load - RC2016'!A322)</f>
        <v>42316</v>
      </c>
      <c r="B322" s="20">
        <f>+'2015 Hourly Load - RC2016'!B322/'2015 Hourly Load - RC2016'!$C$7</f>
        <v>0.41782460037339086</v>
      </c>
      <c r="C322" s="20">
        <f>+'2015 Hourly Load - RC2016'!C322/'2015 Hourly Load - RC2016'!$C$7</f>
        <v>0.38710021284998314</v>
      </c>
      <c r="D322" s="20">
        <f>+'2015 Hourly Load - RC2016'!D322/'2015 Hourly Load - RC2016'!$C$7</f>
        <v>0.36585030606066588</v>
      </c>
      <c r="E322" s="20">
        <f>+'2015 Hourly Load - RC2016'!E322/'2015 Hourly Load - RC2016'!$C$7</f>
        <v>0.35660140820119657</v>
      </c>
      <c r="F322" s="20">
        <f>+'2015 Hourly Load - RC2016'!F322/'2015 Hourly Load - RC2016'!$C$7</f>
        <v>0.35470651205437848</v>
      </c>
      <c r="G322" s="20">
        <f>+'2015 Hourly Load - RC2016'!G322/'2015 Hourly Load - RC2016'!$C$7</f>
        <v>0.36269214581596904</v>
      </c>
      <c r="H322" s="20">
        <f>+'2015 Hourly Load - RC2016'!H322/'2015 Hourly Load - RC2016'!$C$7</f>
        <v>0.38200203988354392</v>
      </c>
      <c r="I322" s="20">
        <f>+'2015 Hourly Load - RC2016'!I322/'2015 Hourly Load - RC2016'!$C$7</f>
        <v>0.41962926337036049</v>
      </c>
      <c r="J322" s="20">
        <f>+'2015 Hourly Load - RC2016'!J322/'2015 Hourly Load - RC2016'!$C$7</f>
        <v>0.48518364673528186</v>
      </c>
      <c r="K322" s="20">
        <f>+'2015 Hourly Load - RC2016'!K322/'2015 Hourly Load - RC2016'!$C$7</f>
        <v>0.53742864049755235</v>
      </c>
      <c r="L322" s="20">
        <f>+'2015 Hourly Load - RC2016'!L322/'2015 Hourly Load - RC2016'!$C$7</f>
        <v>0.57307073468770231</v>
      </c>
      <c r="M322" s="20">
        <f>+'2015 Hourly Load - RC2016'!M322/'2015 Hourly Load - RC2016'!$C$7</f>
        <v>0.60117836086550414</v>
      </c>
      <c r="N322" s="20">
        <f>+'2015 Hourly Load - RC2016'!N322/'2015 Hourly Load - RC2016'!$C$7</f>
        <v>0.62481944612580609</v>
      </c>
      <c r="O322" s="20">
        <f>+'2015 Hourly Load - RC2016'!O322/'2015 Hourly Load - RC2016'!$C$7</f>
        <v>0.63465485945929045</v>
      </c>
      <c r="P322" s="20">
        <f>+'2015 Hourly Load - RC2016'!P322/'2015 Hourly Load - RC2016'!$C$7</f>
        <v>0.63321112906171484</v>
      </c>
      <c r="Q322" s="20">
        <f>+'2015 Hourly Load - RC2016'!Q322/'2015 Hourly Load - RC2016'!$C$7</f>
        <v>0.62256361737959409</v>
      </c>
      <c r="R322" s="20">
        <f>+'2015 Hourly Load - RC2016'!R322/'2015 Hourly Load - RC2016'!$C$7</f>
        <v>0.60731421505520078</v>
      </c>
      <c r="S322" s="20">
        <f>+'2015 Hourly Load - RC2016'!S322/'2015 Hourly Load - RC2016'!$C$7</f>
        <v>0.61227703829686719</v>
      </c>
      <c r="T322" s="20">
        <f>+'2015 Hourly Load - RC2016'!T322/'2015 Hourly Load - RC2016'!$C$7</f>
        <v>0.62319524942853344</v>
      </c>
      <c r="U322" s="20">
        <f>+'2015 Hourly Load - RC2016'!U322/'2015 Hourly Load - RC2016'!$C$7</f>
        <v>0.5954936724250498</v>
      </c>
      <c r="V322" s="20">
        <f>+'2015 Hourly Load - RC2016'!V322/'2015 Hourly Load - RC2016'!$C$7</f>
        <v>0.56693488049800556</v>
      </c>
      <c r="W322" s="20">
        <f>+'2015 Hourly Load - RC2016'!W322/'2015 Hourly Load - RC2016'!$C$7</f>
        <v>0.53314256587974951</v>
      </c>
      <c r="X322" s="20">
        <f>+'2015 Hourly Load - RC2016'!X322/'2015 Hourly Load - RC2016'!$C$7</f>
        <v>0.49686883964066014</v>
      </c>
      <c r="Y322" s="20">
        <f>+'2015 Hourly Load - RC2016'!Y322/'2015 Hourly Load - RC2016'!$C$7</f>
        <v>0.45450437578679836</v>
      </c>
      <c r="AA322" s="21">
        <f t="shared" si="4"/>
        <v>0.63465485945929045</v>
      </c>
    </row>
    <row r="323" spans="1:27" x14ac:dyDescent="0.2">
      <c r="A323" s="17">
        <f>IF('2015 Hourly Load - RC2016'!A323="","",+'2015 Hourly Load - RC2016'!A323)</f>
        <v>42317</v>
      </c>
      <c r="B323" s="20">
        <f>+'2015 Hourly Load - RC2016'!B323/'2015 Hourly Load - RC2016'!$C$7</f>
        <v>0.41791483352323933</v>
      </c>
      <c r="C323" s="20">
        <f>+'2015 Hourly Load - RC2016'!C323/'2015 Hourly Load - RC2016'!$C$7</f>
        <v>0.38696486312521039</v>
      </c>
      <c r="D323" s="20">
        <f>+'2015 Hourly Load - RC2016'!D323/'2015 Hourly Load - RC2016'!$C$7</f>
        <v>0.36873776685581727</v>
      </c>
      <c r="E323" s="20">
        <f>+'2015 Hourly Load - RC2016'!E323/'2015 Hourly Load - RC2016'!$C$7</f>
        <v>0.35917305297187829</v>
      </c>
      <c r="F323" s="20">
        <f>+'2015 Hourly Load - RC2016'!F323/'2015 Hourly Load - RC2016'!$C$7</f>
        <v>0.35524791095346936</v>
      </c>
      <c r="G323" s="20">
        <f>+'2015 Hourly Load - RC2016'!G323/'2015 Hourly Load - RC2016'!$C$7</f>
        <v>0.36075213309422666</v>
      </c>
      <c r="H323" s="20">
        <f>+'2015 Hourly Load - RC2016'!H323/'2015 Hourly Load - RC2016'!$C$7</f>
        <v>0.37424198899657463</v>
      </c>
      <c r="I323" s="20">
        <f>+'2015 Hourly Load - RC2016'!I323/'2015 Hourly Load - RC2016'!$C$7</f>
        <v>0.40248496489914914</v>
      </c>
      <c r="J323" s="20">
        <f>+'2015 Hourly Load - RC2016'!J323/'2015 Hourly Load - RC2016'!$C$7</f>
        <v>0.45621880563391948</v>
      </c>
      <c r="K323" s="20">
        <f>+'2015 Hourly Load - RC2016'!K323/'2015 Hourly Load - RC2016'!$C$7</f>
        <v>0.49763582141437229</v>
      </c>
      <c r="L323" s="20">
        <f>+'2015 Hourly Load - RC2016'!L323/'2015 Hourly Load - RC2016'!$C$7</f>
        <v>0.52073550777558331</v>
      </c>
      <c r="M323" s="20">
        <f>+'2015 Hourly Load - RC2016'!M323/'2015 Hourly Load - RC2016'!$C$7</f>
        <v>0.53427048025285551</v>
      </c>
      <c r="N323" s="20">
        <f>+'2015 Hourly Load - RC2016'!N323/'2015 Hourly Load - RC2016'!$C$7</f>
        <v>0.53593979352505239</v>
      </c>
      <c r="O323" s="20">
        <f>+'2015 Hourly Load - RC2016'!O323/'2015 Hourly Load - RC2016'!$C$7</f>
        <v>0.52921742386134052</v>
      </c>
      <c r="P323" s="20">
        <f>+'2015 Hourly Load - RC2016'!P323/'2015 Hourly Load - RC2016'!$C$7</f>
        <v>0.52222435474808326</v>
      </c>
      <c r="Q323" s="20">
        <f>+'2015 Hourly Load - RC2016'!Q323/'2015 Hourly Load - RC2016'!$C$7</f>
        <v>0.51117079389164433</v>
      </c>
      <c r="R323" s="20">
        <f>+'2015 Hourly Load - RC2016'!R323/'2015 Hourly Load - RC2016'!$C$7</f>
        <v>0.50864426569588694</v>
      </c>
      <c r="S323" s="20">
        <f>+'2015 Hourly Load - RC2016'!S323/'2015 Hourly Load - RC2016'!$C$7</f>
        <v>0.53381931450361308</v>
      </c>
      <c r="T323" s="20">
        <f>+'2015 Hourly Load - RC2016'!T323/'2015 Hourly Load - RC2016'!$C$7</f>
        <v>0.5558362030666425</v>
      </c>
      <c r="U323" s="20">
        <f>+'2015 Hourly Load - RC2016'!U323/'2015 Hourly Load - RC2016'!$C$7</f>
        <v>0.5397747023936128</v>
      </c>
      <c r="V323" s="20">
        <f>+'2015 Hourly Load - RC2016'!V323/'2015 Hourly Load - RC2016'!$C$7</f>
        <v>0.51604338398346239</v>
      </c>
      <c r="W323" s="20">
        <f>+'2015 Hourly Load - RC2016'!W323/'2015 Hourly Load - RC2016'!$C$7</f>
        <v>0.48148408759149414</v>
      </c>
      <c r="X323" s="20">
        <f>+'2015 Hourly Load - RC2016'!X323/'2015 Hourly Load - RC2016'!$C$7</f>
        <v>0.44466896245331389</v>
      </c>
      <c r="Y323" s="20">
        <f>+'2015 Hourly Load - RC2016'!Y323/'2015 Hourly Load - RC2016'!$C$7</f>
        <v>0.40072541847710375</v>
      </c>
      <c r="AA323" s="21">
        <f t="shared" si="4"/>
        <v>0.5558362030666425</v>
      </c>
    </row>
    <row r="324" spans="1:27" x14ac:dyDescent="0.2">
      <c r="A324" s="17">
        <f>IF('2015 Hourly Load - RC2016'!A324="","",+'2015 Hourly Load - RC2016'!A324)</f>
        <v>42318</v>
      </c>
      <c r="B324" s="20">
        <f>+'2015 Hourly Load - RC2016'!B324/'2015 Hourly Load - RC2016'!$C$7</f>
        <v>0.36539914031142345</v>
      </c>
      <c r="C324" s="20">
        <f>+'2015 Hourly Load - RC2016'!C324/'2015 Hourly Load - RC2016'!$C$7</f>
        <v>0.34572831364445461</v>
      </c>
      <c r="D324" s="20">
        <f>+'2015 Hourly Load - RC2016'!D324/'2015 Hourly Load - RC2016'!$C$7</f>
        <v>0.33521615168710661</v>
      </c>
      <c r="E324" s="20">
        <f>+'2015 Hourly Load - RC2016'!E324/'2015 Hourly Load - RC2016'!$C$7</f>
        <v>0.33079472734453103</v>
      </c>
      <c r="F324" s="20">
        <f>+'2015 Hourly Load - RC2016'!F324/'2015 Hourly Load - RC2016'!$C$7</f>
        <v>0.33625383291036409</v>
      </c>
      <c r="G324" s="20">
        <f>+'2015 Hourly Load - RC2016'!G324/'2015 Hourly Load - RC2016'!$C$7</f>
        <v>0.36025585077006</v>
      </c>
      <c r="H324" s="20">
        <f>+'2015 Hourly Load - RC2016'!H324/'2015 Hourly Load - RC2016'!$C$7</f>
        <v>0.41809529982293631</v>
      </c>
      <c r="I324" s="20">
        <f>+'2015 Hourly Load - RC2016'!I324/'2015 Hourly Load - RC2016'!$C$7</f>
        <v>0.46352769077164646</v>
      </c>
      <c r="J324" s="20">
        <f>+'2015 Hourly Load - RC2016'!J324/'2015 Hourly Load - RC2016'!$C$7</f>
        <v>0.48387526606247888</v>
      </c>
      <c r="K324" s="20">
        <f>+'2015 Hourly Load - RC2016'!K324/'2015 Hourly Load - RC2016'!$C$7</f>
        <v>0.50855403254603848</v>
      </c>
      <c r="L324" s="20">
        <f>+'2015 Hourly Load - RC2016'!L324/'2015 Hourly Load - RC2016'!$C$7</f>
        <v>0.52741276086437094</v>
      </c>
      <c r="M324" s="20">
        <f>+'2015 Hourly Load - RC2016'!M324/'2015 Hourly Load - RC2016'!$C$7</f>
        <v>0.54397054386156718</v>
      </c>
      <c r="N324" s="20">
        <f>+'2015 Hourly Load - RC2016'!N324/'2015 Hourly Load - RC2016'!$C$7</f>
        <v>0.55601666936633942</v>
      </c>
      <c r="O324" s="20">
        <f>+'2015 Hourly Load - RC2016'!O324/'2015 Hourly Load - RC2016'!$C$7</f>
        <v>0.5665739478986116</v>
      </c>
      <c r="P324" s="20">
        <f>+'2015 Hourly Load - RC2016'!P324/'2015 Hourly Load - RC2016'!$C$7</f>
        <v>0.57176235401489928</v>
      </c>
      <c r="Q324" s="20">
        <f>+'2015 Hourly Load - RC2016'!Q324/'2015 Hourly Load - RC2016'!$C$7</f>
        <v>0.57591307890792942</v>
      </c>
      <c r="R324" s="20">
        <f>+'2015 Hourly Load - RC2016'!R324/'2015 Hourly Load - RC2016'!$C$7</f>
        <v>0.57122095511580839</v>
      </c>
      <c r="S324" s="20">
        <f>+'2015 Hourly Load - RC2016'!S324/'2015 Hourly Load - RC2016'!$C$7</f>
        <v>0.57866518997830807</v>
      </c>
      <c r="T324" s="20">
        <f>+'2015 Hourly Load - RC2016'!T324/'2015 Hourly Load - RC2016'!$C$7</f>
        <v>0.60623141725701901</v>
      </c>
      <c r="U324" s="20">
        <f>+'2015 Hourly Load - RC2016'!U324/'2015 Hourly Load - RC2016'!$C$7</f>
        <v>0.58615454141573198</v>
      </c>
      <c r="V324" s="20">
        <f>+'2015 Hourly Load - RC2016'!V324/'2015 Hourly Load - RC2016'!$C$7</f>
        <v>0.55470828869353639</v>
      </c>
      <c r="W324" s="20">
        <f>+'2015 Hourly Load - RC2016'!W324/'2015 Hourly Load - RC2016'!$C$7</f>
        <v>0.51157684306596252</v>
      </c>
      <c r="X324" s="20">
        <f>+'2015 Hourly Load - RC2016'!X324/'2015 Hourly Load - RC2016'!$C$7</f>
        <v>0.46582863609278274</v>
      </c>
      <c r="Y324" s="20">
        <f>+'2015 Hourly Load - RC2016'!Y324/'2015 Hourly Load - RC2016'!$C$7</f>
        <v>0.41732831804922421</v>
      </c>
      <c r="AA324" s="21">
        <f t="shared" si="4"/>
        <v>0.60623141725701901</v>
      </c>
    </row>
    <row r="325" spans="1:27" x14ac:dyDescent="0.2">
      <c r="A325" s="17">
        <f>IF('2015 Hourly Load - RC2016'!A325="","",+'2015 Hourly Load - RC2016'!A325)</f>
        <v>42319</v>
      </c>
      <c r="B325" s="20">
        <f>+'2015 Hourly Load - RC2016'!B325/'2015 Hourly Load - RC2016'!$C$7</f>
        <v>0.37374570667240797</v>
      </c>
      <c r="C325" s="20">
        <f>+'2015 Hourly Load - RC2016'!C325/'2015 Hourly Load - RC2016'!$C$7</f>
        <v>0.34820972526528782</v>
      </c>
      <c r="D325" s="20">
        <f>+'2015 Hourly Load - RC2016'!D325/'2015 Hourly Load - RC2016'!$C$7</f>
        <v>0.334358936763546</v>
      </c>
      <c r="E325" s="20">
        <f>+'2015 Hourly Load - RC2016'!E325/'2015 Hourly Load - RC2016'!$C$7</f>
        <v>0.32921564722218266</v>
      </c>
      <c r="F325" s="20">
        <f>+'2015 Hourly Load - RC2016'!F325/'2015 Hourly Load - RC2016'!$C$7</f>
        <v>0.3328700897910461</v>
      </c>
      <c r="G325" s="20">
        <f>+'2015 Hourly Load - RC2016'!G325/'2015 Hourly Load - RC2016'!$C$7</f>
        <v>0.3533981313815755</v>
      </c>
      <c r="H325" s="20">
        <f>+'2015 Hourly Load - RC2016'!H325/'2015 Hourly Load - RC2016'!$C$7</f>
        <v>0.39400304881339193</v>
      </c>
      <c r="I325" s="20">
        <f>+'2015 Hourly Load - RC2016'!I325/'2015 Hourly Load - RC2016'!$C$7</f>
        <v>0.4353749480189204</v>
      </c>
      <c r="J325" s="20">
        <f>+'2015 Hourly Load - RC2016'!J325/'2015 Hourly Load - RC2016'!$C$7</f>
        <v>0.47155844110816125</v>
      </c>
      <c r="K325" s="20">
        <f>+'2015 Hourly Load - RC2016'!K325/'2015 Hourly Load - RC2016'!$C$7</f>
        <v>0.50359120930437196</v>
      </c>
      <c r="L325" s="20">
        <f>+'2015 Hourly Load - RC2016'!L325/'2015 Hourly Load - RC2016'!$C$7</f>
        <v>0.52750299401421941</v>
      </c>
      <c r="M325" s="20">
        <f>+'2015 Hourly Load - RC2016'!M325/'2015 Hourly Load - RC2016'!$C$7</f>
        <v>0.54464729248543087</v>
      </c>
      <c r="N325" s="20">
        <f>+'2015 Hourly Load - RC2016'!N325/'2015 Hourly Load - RC2016'!$C$7</f>
        <v>0.56048321028383918</v>
      </c>
      <c r="O325" s="20">
        <f>+'2015 Hourly Load - RC2016'!O325/'2015 Hourly Load - RC2016'!$C$7</f>
        <v>0.57510098055929315</v>
      </c>
      <c r="P325" s="20">
        <f>+'2015 Hourly Load - RC2016'!P325/'2015 Hourly Load - RC2016'!$C$7</f>
        <v>0.58191358337285337</v>
      </c>
      <c r="Q325" s="20">
        <f>+'2015 Hourly Load - RC2016'!Q325/'2015 Hourly Load - RC2016'!$C$7</f>
        <v>0.58818478728732282</v>
      </c>
      <c r="R325" s="20">
        <f>+'2015 Hourly Load - RC2016'!R325/'2015 Hourly Load - RC2016'!$C$7</f>
        <v>0.58272568172148975</v>
      </c>
      <c r="S325" s="20">
        <f>+'2015 Hourly Load - RC2016'!S325/'2015 Hourly Load - RC2016'!$C$7</f>
        <v>0.58565825909156533</v>
      </c>
      <c r="T325" s="20">
        <f>+'2015 Hourly Load - RC2016'!T325/'2015 Hourly Load - RC2016'!$C$7</f>
        <v>0.61223192172194307</v>
      </c>
      <c r="U325" s="20">
        <f>+'2015 Hourly Load - RC2016'!U325/'2015 Hourly Load - RC2016'!$C$7</f>
        <v>0.59359877627823165</v>
      </c>
      <c r="V325" s="20">
        <f>+'2015 Hourly Load - RC2016'!V325/'2015 Hourly Load - RC2016'!$C$7</f>
        <v>0.56210740698111183</v>
      </c>
      <c r="W325" s="20">
        <f>+'2015 Hourly Load - RC2016'!W325/'2015 Hourly Load - RC2016'!$C$7</f>
        <v>0.51920154422815923</v>
      </c>
      <c r="X325" s="20">
        <f>+'2015 Hourly Load - RC2016'!X325/'2015 Hourly Load - RC2016'!$C$7</f>
        <v>0.47088169248429762</v>
      </c>
      <c r="Y325" s="20">
        <f>+'2015 Hourly Load - RC2016'!Y325/'2015 Hourly Load - RC2016'!$C$7</f>
        <v>0.41800506667308784</v>
      </c>
      <c r="AA325" s="21">
        <f t="shared" si="4"/>
        <v>0.61223192172194307</v>
      </c>
    </row>
    <row r="326" spans="1:27" x14ac:dyDescent="0.2">
      <c r="A326" s="17">
        <f>IF('2015 Hourly Load - RC2016'!A326="","",+'2015 Hourly Load - RC2016'!A326)</f>
        <v>42320</v>
      </c>
      <c r="B326" s="20">
        <f>+'2015 Hourly Load - RC2016'!B326/'2015 Hourly Load - RC2016'!$C$7</f>
        <v>0.37306895804854434</v>
      </c>
      <c r="C326" s="20">
        <f>+'2015 Hourly Load - RC2016'!C326/'2015 Hourly Load - RC2016'!$C$7</f>
        <v>0.34690134459248489</v>
      </c>
      <c r="D326" s="20">
        <f>+'2015 Hourly Load - RC2016'!D326/'2015 Hourly Load - RC2016'!$C$7</f>
        <v>0.33485521908771265</v>
      </c>
      <c r="E326" s="20">
        <f>+'2015 Hourly Load - RC2016'!E326/'2015 Hourly Load - RC2016'!$C$7</f>
        <v>0.32975704612127349</v>
      </c>
      <c r="F326" s="20">
        <f>+'2015 Hourly Load - RC2016'!F326/'2015 Hourly Load - RC2016'!$C$7</f>
        <v>0.33598313346081865</v>
      </c>
      <c r="G326" s="20">
        <f>+'2015 Hourly Load - RC2016'!G326/'2015 Hourly Load - RC2016'!$C$7</f>
        <v>0.36494797456218103</v>
      </c>
      <c r="H326" s="20">
        <f>+'2015 Hourly Load - RC2016'!H326/'2015 Hourly Load - RC2016'!$C$7</f>
        <v>0.42368975511354218</v>
      </c>
      <c r="I326" s="20">
        <f>+'2015 Hourly Load - RC2016'!I326/'2015 Hourly Load - RC2016'!$C$7</f>
        <v>0.45707602055748009</v>
      </c>
      <c r="J326" s="20">
        <f>+'2015 Hourly Load - RC2016'!J326/'2015 Hourly Load - RC2016'!$C$7</f>
        <v>0.48017570691869116</v>
      </c>
      <c r="K326" s="20">
        <f>+'2015 Hourly Load - RC2016'!K326/'2015 Hourly Load - RC2016'!$C$7</f>
        <v>0.50959171376929602</v>
      </c>
      <c r="L326" s="20">
        <f>+'2015 Hourly Load - RC2016'!L326/'2015 Hourly Load - RC2016'!$C$7</f>
        <v>0.53954911951899165</v>
      </c>
      <c r="M326" s="20">
        <f>+'2015 Hourly Load - RC2016'!M326/'2015 Hourly Load - RC2016'!$C$7</f>
        <v>0.56616789872429352</v>
      </c>
      <c r="N326" s="20">
        <f>+'2015 Hourly Load - RC2016'!N326/'2015 Hourly Load - RC2016'!$C$7</f>
        <v>0.58949316796012585</v>
      </c>
      <c r="O326" s="20">
        <f>+'2015 Hourly Load - RC2016'!O326/'2015 Hourly Load - RC2016'!$C$7</f>
        <v>0.61331471952012473</v>
      </c>
      <c r="P326" s="20">
        <f>+'2015 Hourly Load - RC2016'!P326/'2015 Hourly Load - RC2016'!$C$7</f>
        <v>0.62928598704330596</v>
      </c>
      <c r="Q326" s="20">
        <f>+'2015 Hourly Load - RC2016'!Q326/'2015 Hourly Load - RC2016'!$C$7</f>
        <v>0.63501579205868441</v>
      </c>
      <c r="R326" s="20">
        <f>+'2015 Hourly Load - RC2016'!R326/'2015 Hourly Load - RC2016'!$C$7</f>
        <v>0.62639852624815451</v>
      </c>
      <c r="S326" s="20">
        <f>+'2015 Hourly Load - RC2016'!S326/'2015 Hourly Load - RC2016'!$C$7</f>
        <v>0.62053337150800325</v>
      </c>
      <c r="T326" s="20">
        <f>+'2015 Hourly Load - RC2016'!T326/'2015 Hourly Load - RC2016'!$C$7</f>
        <v>0.6423246771964114</v>
      </c>
      <c r="U326" s="20">
        <f>+'2015 Hourly Load - RC2016'!U326/'2015 Hourly Load - RC2016'!$C$7</f>
        <v>0.62075895438262441</v>
      </c>
      <c r="V326" s="20">
        <f>+'2015 Hourly Load - RC2016'!V326/'2015 Hourly Load - RC2016'!$C$7</f>
        <v>0.58804943756255013</v>
      </c>
      <c r="W326" s="20">
        <f>+'2015 Hourly Load - RC2016'!W326/'2015 Hourly Load - RC2016'!$C$7</f>
        <v>0.54491799193497625</v>
      </c>
      <c r="X326" s="20">
        <f>+'2015 Hourly Load - RC2016'!X326/'2015 Hourly Load - RC2016'!$C$7</f>
        <v>0.4933497467965694</v>
      </c>
      <c r="Y326" s="20">
        <f>+'2015 Hourly Load - RC2016'!Y326/'2015 Hourly Load - RC2016'!$C$7</f>
        <v>0.43934520661225357</v>
      </c>
      <c r="AA326" s="21">
        <f t="shared" si="4"/>
        <v>0.6423246771964114</v>
      </c>
    </row>
    <row r="327" spans="1:27" x14ac:dyDescent="0.2">
      <c r="A327" s="17">
        <f>IF('2015 Hourly Load - RC2016'!A327="","",+'2015 Hourly Load - RC2016'!A327)</f>
        <v>42321</v>
      </c>
      <c r="B327" s="20">
        <f>+'2015 Hourly Load - RC2016'!B327/'2015 Hourly Load - RC2016'!$C$7</f>
        <v>0.39517607976142211</v>
      </c>
      <c r="C327" s="20">
        <f>+'2015 Hourly Load - RC2016'!C327/'2015 Hourly Load - RC2016'!$C$7</f>
        <v>0.36869265028089299</v>
      </c>
      <c r="D327" s="20">
        <f>+'2015 Hourly Load - RC2016'!D327/'2015 Hourly Load - RC2016'!$C$7</f>
        <v>0.35249579988309071</v>
      </c>
      <c r="E327" s="20">
        <f>+'2015 Hourly Load - RC2016'!E327/'2015 Hourly Load - RC2016'!$C$7</f>
        <v>0.34748786006650001</v>
      </c>
      <c r="F327" s="20">
        <f>+'2015 Hourly Load - RC2016'!F327/'2015 Hourly Load - RC2016'!$C$7</f>
        <v>0.35150323523475741</v>
      </c>
      <c r="G327" s="20">
        <f>+'2015 Hourly Load - RC2016'!G327/'2015 Hourly Load - RC2016'!$C$7</f>
        <v>0.37961086141255918</v>
      </c>
      <c r="H327" s="20">
        <f>+'2015 Hourly Load - RC2016'!H327/'2015 Hourly Load - RC2016'!$C$7</f>
        <v>0.43645774581710217</v>
      </c>
      <c r="I327" s="20">
        <f>+'2015 Hourly Load - RC2016'!I327/'2015 Hourly Load - RC2016'!$C$7</f>
        <v>0.47137797480846427</v>
      </c>
      <c r="J327" s="20">
        <f>+'2015 Hourly Load - RC2016'!J327/'2015 Hourly Load - RC2016'!$C$7</f>
        <v>0.50232794520649326</v>
      </c>
      <c r="K327" s="20">
        <f>+'2015 Hourly Load - RC2016'!K327/'2015 Hourly Load - RC2016'!$C$7</f>
        <v>0.54099284991656738</v>
      </c>
      <c r="L327" s="20">
        <f>+'2015 Hourly Load - RC2016'!L327/'2015 Hourly Load - RC2016'!$C$7</f>
        <v>0.57528144685899008</v>
      </c>
      <c r="M327" s="20">
        <f>+'2015 Hourly Load - RC2016'!M327/'2015 Hourly Load - RC2016'!$C$7</f>
        <v>0.60050161224164045</v>
      </c>
      <c r="N327" s="20">
        <f>+'2015 Hourly Load - RC2016'!N327/'2015 Hourly Load - RC2016'!$C$7</f>
        <v>0.62495479585057878</v>
      </c>
      <c r="O327" s="20">
        <f>+'2015 Hourly Load - RC2016'!O327/'2015 Hourly Load - RC2016'!$C$7</f>
        <v>0.64643028551451731</v>
      </c>
      <c r="P327" s="20">
        <f>+'2015 Hourly Load - RC2016'!P327/'2015 Hourly Load - RC2016'!$C$7</f>
        <v>0.65599499939845629</v>
      </c>
      <c r="Q327" s="20">
        <f>+'2015 Hourly Load - RC2016'!Q327/'2015 Hourly Load - RC2016'!$C$7</f>
        <v>0.65730338007125921</v>
      </c>
      <c r="R327" s="20">
        <f>+'2015 Hourly Load - RC2016'!R327/'2015 Hourly Load - RC2016'!$C$7</f>
        <v>0.64539260429125977</v>
      </c>
      <c r="S327" s="20">
        <f>+'2015 Hourly Load - RC2016'!S327/'2015 Hourly Load - RC2016'!$C$7</f>
        <v>0.63885070092724483</v>
      </c>
      <c r="T327" s="20">
        <f>+'2015 Hourly Load - RC2016'!T327/'2015 Hourly Load - RC2016'!$C$7</f>
        <v>0.65748384637095625</v>
      </c>
      <c r="U327" s="20">
        <f>+'2015 Hourly Load - RC2016'!U327/'2015 Hourly Load - RC2016'!$C$7</f>
        <v>0.6355571909577753</v>
      </c>
      <c r="V327" s="20">
        <f>+'2015 Hourly Load - RC2016'!V327/'2015 Hourly Load - RC2016'!$C$7</f>
        <v>0.60176487633951914</v>
      </c>
      <c r="W327" s="20">
        <f>+'2015 Hourly Load - RC2016'!W327/'2015 Hourly Load - RC2016'!$C$7</f>
        <v>0.55628736881588481</v>
      </c>
      <c r="X327" s="20">
        <f>+'2015 Hourly Load - RC2016'!X327/'2015 Hourly Load - RC2016'!$C$7</f>
        <v>0.5011097976835388</v>
      </c>
      <c r="Y327" s="20">
        <f>+'2015 Hourly Load - RC2016'!Y327/'2015 Hourly Load - RC2016'!$C$7</f>
        <v>0.44796247242278353</v>
      </c>
      <c r="AA327" s="21">
        <f t="shared" si="4"/>
        <v>0.65748384637095625</v>
      </c>
    </row>
    <row r="328" spans="1:27" x14ac:dyDescent="0.2">
      <c r="A328" s="17">
        <f>IF('2015 Hourly Load - RC2016'!A328="","",+'2015 Hourly Load - RC2016'!A328)</f>
        <v>42322</v>
      </c>
      <c r="B328" s="20">
        <f>+'2015 Hourly Load - RC2016'!B328/'2015 Hourly Load - RC2016'!$C$7</f>
        <v>0.40271054777377036</v>
      </c>
      <c r="C328" s="20">
        <f>+'2015 Hourly Load - RC2016'!C328/'2015 Hourly Load - RC2016'!$C$7</f>
        <v>0.37261779229930192</v>
      </c>
      <c r="D328" s="20">
        <f>+'2015 Hourly Load - RC2016'!D328/'2015 Hourly Load - RC2016'!$C$7</f>
        <v>0.35596977615225722</v>
      </c>
      <c r="E328" s="20">
        <f>+'2015 Hourly Load - RC2016'!E328/'2015 Hourly Load - RC2016'!$C$7</f>
        <v>0.3472622771918788</v>
      </c>
      <c r="F328" s="20">
        <f>+'2015 Hourly Load - RC2016'!F328/'2015 Hourly Load - RC2016'!$C$7</f>
        <v>0.34933763963839387</v>
      </c>
      <c r="G328" s="20">
        <f>+'2015 Hourly Load - RC2016'!G328/'2015 Hourly Load - RC2016'!$C$7</f>
        <v>0.37482850447058969</v>
      </c>
      <c r="H328" s="20">
        <f>+'2015 Hourly Load - RC2016'!H328/'2015 Hourly Load - RC2016'!$C$7</f>
        <v>0.43158515572528422</v>
      </c>
      <c r="I328" s="20">
        <f>+'2015 Hourly Load - RC2016'!I328/'2015 Hourly Load - RC2016'!$C$7</f>
        <v>0.46799423168914628</v>
      </c>
      <c r="J328" s="20">
        <f>+'2015 Hourly Load - RC2016'!J328/'2015 Hourly Load - RC2016'!$C$7</f>
        <v>0.4994856009862661</v>
      </c>
      <c r="K328" s="20">
        <f>+'2015 Hourly Load - RC2016'!K328/'2015 Hourly Load - RC2016'!$C$7</f>
        <v>0.53300721615497682</v>
      </c>
      <c r="L328" s="20">
        <f>+'2015 Hourly Load - RC2016'!L328/'2015 Hourly Load - RC2016'!$C$7</f>
        <v>0.56215252355603607</v>
      </c>
      <c r="M328" s="20">
        <f>+'2015 Hourly Load - RC2016'!M328/'2015 Hourly Load - RC2016'!$C$7</f>
        <v>0.58132706789883826</v>
      </c>
      <c r="N328" s="20">
        <f>+'2015 Hourly Load - RC2016'!N328/'2015 Hourly Load - RC2016'!$C$7</f>
        <v>0.59928346471868599</v>
      </c>
      <c r="O328" s="20">
        <f>+'2015 Hourly Load - RC2016'!O328/'2015 Hourly Load - RC2016'!$C$7</f>
        <v>0.61232215487179142</v>
      </c>
      <c r="P328" s="20">
        <f>+'2015 Hourly Load - RC2016'!P328/'2015 Hourly Load - RC2016'!$C$7</f>
        <v>0.61994685603398814</v>
      </c>
      <c r="Q328" s="20">
        <f>+'2015 Hourly Load - RC2016'!Q328/'2015 Hourly Load - RC2016'!$C$7</f>
        <v>0.61985662288413967</v>
      </c>
      <c r="R328" s="20">
        <f>+'2015 Hourly Load - RC2016'!R328/'2015 Hourly Load - RC2016'!$C$7</f>
        <v>0.60654723328148874</v>
      </c>
      <c r="S328" s="20">
        <f>+'2015 Hourly Load - RC2016'!S328/'2015 Hourly Load - RC2016'!$C$7</f>
        <v>0.60226115866368579</v>
      </c>
      <c r="T328" s="20">
        <f>+'2015 Hourly Load - RC2016'!T328/'2015 Hourly Load - RC2016'!$C$7</f>
        <v>0.61642776318989734</v>
      </c>
      <c r="U328" s="20">
        <f>+'2015 Hourly Load - RC2016'!U328/'2015 Hourly Load - RC2016'!$C$7</f>
        <v>0.59080154863292877</v>
      </c>
      <c r="V328" s="20">
        <f>+'2015 Hourly Load - RC2016'!V328/'2015 Hourly Load - RC2016'!$C$7</f>
        <v>0.56084414288323314</v>
      </c>
      <c r="W328" s="20">
        <f>+'2015 Hourly Load - RC2016'!W328/'2015 Hourly Load - RC2016'!$C$7</f>
        <v>0.52366808514565899</v>
      </c>
      <c r="X328" s="20">
        <f>+'2015 Hourly Load - RC2016'!X328/'2015 Hourly Load - RC2016'!$C$7</f>
        <v>0.48640179425823638</v>
      </c>
      <c r="Y328" s="20">
        <f>+'2015 Hourly Load - RC2016'!Y328/'2015 Hourly Load - RC2016'!$C$7</f>
        <v>0.4440373304043746</v>
      </c>
      <c r="AA328" s="21">
        <f t="shared" si="4"/>
        <v>0.61994685603398814</v>
      </c>
    </row>
    <row r="329" spans="1:27" x14ac:dyDescent="0.2">
      <c r="A329" s="17">
        <f>IF('2015 Hourly Load - RC2016'!A329="","",+'2015 Hourly Load - RC2016'!A329)</f>
        <v>42323</v>
      </c>
      <c r="B329" s="20">
        <f>+'2015 Hourly Load - RC2016'!B329/'2015 Hourly Load - RC2016'!$C$7</f>
        <v>0.40559800856892175</v>
      </c>
      <c r="C329" s="20">
        <f>+'2015 Hourly Load - RC2016'!C329/'2015 Hourly Load - RC2016'!$C$7</f>
        <v>0.37749038239111993</v>
      </c>
      <c r="D329" s="20">
        <f>+'2015 Hourly Load - RC2016'!D329/'2015 Hourly Load - RC2016'!$C$7</f>
        <v>0.36156423144286304</v>
      </c>
      <c r="E329" s="20">
        <f>+'2015 Hourly Load - RC2016'!E329/'2015 Hourly Load - RC2016'!$C$7</f>
        <v>0.35290184905740885</v>
      </c>
      <c r="F329" s="20">
        <f>+'2015 Hourly Load - RC2016'!F329/'2015 Hourly Load - RC2016'!$C$7</f>
        <v>0.35213486728369675</v>
      </c>
      <c r="G329" s="20">
        <f>+'2015 Hourly Load - RC2016'!G329/'2015 Hourly Load - RC2016'!$C$7</f>
        <v>0.36120329884346908</v>
      </c>
      <c r="H329" s="20">
        <f>+'2015 Hourly Load - RC2016'!H329/'2015 Hourly Load - RC2016'!$C$7</f>
        <v>0.3831750708315742</v>
      </c>
      <c r="I329" s="20">
        <f>+'2015 Hourly Load - RC2016'!I329/'2015 Hourly Load - RC2016'!$C$7</f>
        <v>0.41755390092384542</v>
      </c>
      <c r="J329" s="20">
        <f>+'2015 Hourly Load - RC2016'!J329/'2015 Hourly Load - RC2016'!$C$7</f>
        <v>0.47061099303475218</v>
      </c>
      <c r="K329" s="20">
        <f>+'2015 Hourly Load - RC2016'!K329/'2015 Hourly Load - RC2016'!$C$7</f>
        <v>0.51473500331065936</v>
      </c>
      <c r="L329" s="20">
        <f>+'2015 Hourly Load - RC2016'!L329/'2015 Hourly Load - RC2016'!$C$7</f>
        <v>0.5432937952377036</v>
      </c>
      <c r="M329" s="20">
        <f>+'2015 Hourly Load - RC2016'!M329/'2015 Hourly Load - RC2016'!$C$7</f>
        <v>0.56503998435118752</v>
      </c>
      <c r="N329" s="20">
        <f>+'2015 Hourly Load - RC2016'!N329/'2015 Hourly Load - RC2016'!$C$7</f>
        <v>0.57943217175202022</v>
      </c>
      <c r="O329" s="20">
        <f>+'2015 Hourly Load - RC2016'!O329/'2015 Hourly Load - RC2016'!$C$7</f>
        <v>0.59201969615588323</v>
      </c>
      <c r="P329" s="20">
        <f>+'2015 Hourly Load - RC2016'!P329/'2015 Hourly Load - RC2016'!$C$7</f>
        <v>0.59666670337308003</v>
      </c>
      <c r="Q329" s="20">
        <f>+'2015 Hourly Load - RC2016'!Q329/'2015 Hourly Load - RC2016'!$C$7</f>
        <v>0.59404994202747408</v>
      </c>
      <c r="R329" s="20">
        <f>+'2015 Hourly Load - RC2016'!R329/'2015 Hourly Load - RC2016'!$C$7</f>
        <v>0.58263544857164129</v>
      </c>
      <c r="S329" s="20">
        <f>+'2015 Hourly Load - RC2016'!S329/'2015 Hourly Load - RC2016'!$C$7</f>
        <v>0.58033450325050506</v>
      </c>
      <c r="T329" s="20">
        <f>+'2015 Hourly Load - RC2016'!T329/'2015 Hourly Load - RC2016'!$C$7</f>
        <v>0.59671181994800426</v>
      </c>
      <c r="U329" s="20">
        <f>+'2015 Hourly Load - RC2016'!U329/'2015 Hourly Load - RC2016'!$C$7</f>
        <v>0.57140142141550543</v>
      </c>
      <c r="V329" s="20">
        <f>+'2015 Hourly Load - RC2016'!V329/'2015 Hourly Load - RC2016'!$C$7</f>
        <v>0.54397054386156718</v>
      </c>
      <c r="W329" s="20">
        <f>+'2015 Hourly Load - RC2016'!W329/'2015 Hourly Load - RC2016'!$C$7</f>
        <v>0.51392290496202298</v>
      </c>
      <c r="X329" s="20">
        <f>+'2015 Hourly Load - RC2016'!X329/'2015 Hourly Load - RC2016'!$C$7</f>
        <v>0.48202548649058502</v>
      </c>
      <c r="Y329" s="20">
        <f>+'2015 Hourly Load - RC2016'!Y329/'2015 Hourly Load - RC2016'!$C$7</f>
        <v>0.44660897517505627</v>
      </c>
      <c r="AA329" s="21">
        <f t="shared" si="4"/>
        <v>0.59671181994800426</v>
      </c>
    </row>
    <row r="330" spans="1:27" x14ac:dyDescent="0.2">
      <c r="A330" s="17">
        <f>IF('2015 Hourly Load - RC2016'!A330="","",+'2015 Hourly Load - RC2016'!A330)</f>
        <v>42324</v>
      </c>
      <c r="B330" s="20">
        <f>+'2015 Hourly Load - RC2016'!B330/'2015 Hourly Load - RC2016'!$C$7</f>
        <v>0.40992919976164877</v>
      </c>
      <c r="C330" s="20">
        <f>+'2015 Hourly Load - RC2016'!C330/'2015 Hourly Load - RC2016'!$C$7</f>
        <v>0.38538578300286203</v>
      </c>
      <c r="D330" s="20">
        <f>+'2015 Hourly Load - RC2016'!D330/'2015 Hourly Load - RC2016'!$C$7</f>
        <v>0.36936939890475662</v>
      </c>
      <c r="E330" s="20">
        <f>+'2015 Hourly Load - RC2016'!E330/'2015 Hourly Load - RC2016'!$C$7</f>
        <v>0.36043631706975704</v>
      </c>
      <c r="F330" s="20">
        <f>+'2015 Hourly Load - RC2016'!F330/'2015 Hourly Load - RC2016'!$C$7</f>
        <v>0.3577744391492268</v>
      </c>
      <c r="G330" s="20">
        <f>+'2015 Hourly Load - RC2016'!G330/'2015 Hourly Load - RC2016'!$C$7</f>
        <v>0.36503820771202955</v>
      </c>
      <c r="H330" s="20">
        <f>+'2015 Hourly Load - RC2016'!H330/'2015 Hourly Load - RC2016'!$C$7</f>
        <v>0.37821224758990779</v>
      </c>
      <c r="I330" s="20">
        <f>+'2015 Hourly Load - RC2016'!I330/'2015 Hourly Load - RC2016'!$C$7</f>
        <v>0.40695150581664891</v>
      </c>
      <c r="J330" s="20">
        <f>+'2015 Hourly Load - RC2016'!J330/'2015 Hourly Load - RC2016'!$C$7</f>
        <v>0.47232542288187335</v>
      </c>
      <c r="K330" s="20">
        <f>+'2015 Hourly Load - RC2016'!K330/'2015 Hourly Load - RC2016'!$C$7</f>
        <v>0.53120255315800713</v>
      </c>
      <c r="L330" s="20">
        <f>+'2015 Hourly Load - RC2016'!L330/'2015 Hourly Load - RC2016'!$C$7</f>
        <v>0.57338655071217204</v>
      </c>
      <c r="M330" s="20">
        <f>+'2015 Hourly Load - RC2016'!M330/'2015 Hourly Load - RC2016'!$C$7</f>
        <v>0.60406582166065548</v>
      </c>
      <c r="N330" s="20">
        <f>+'2015 Hourly Load - RC2016'!N330/'2015 Hourly Load - RC2016'!$C$7</f>
        <v>0.62964691964269981</v>
      </c>
      <c r="O330" s="20">
        <f>+'2015 Hourly Load - RC2016'!O330/'2015 Hourly Load - RC2016'!$C$7</f>
        <v>0.64566330374080516</v>
      </c>
      <c r="P330" s="20">
        <f>+'2015 Hourly Load - RC2016'!P330/'2015 Hourly Load - RC2016'!$C$7</f>
        <v>0.65243078997944126</v>
      </c>
      <c r="Q330" s="20">
        <f>+'2015 Hourly Load - RC2016'!Q330/'2015 Hourly Load - RC2016'!$C$7</f>
        <v>0.65202474080512307</v>
      </c>
      <c r="R330" s="20">
        <f>+'2015 Hourly Load - RC2016'!R330/'2015 Hourly Load - RC2016'!$C$7</f>
        <v>0.63930186667648725</v>
      </c>
      <c r="S330" s="20">
        <f>+'2015 Hourly Load - RC2016'!S330/'2015 Hourly Load - RC2016'!$C$7</f>
        <v>0.63691068820550256</v>
      </c>
      <c r="T330" s="20">
        <f>+'2015 Hourly Load - RC2016'!T330/'2015 Hourly Load - RC2016'!$C$7</f>
        <v>0.65649128172262294</v>
      </c>
      <c r="U330" s="20">
        <f>+'2015 Hourly Load - RC2016'!U330/'2015 Hourly Load - RC2016'!$C$7</f>
        <v>0.63506090863360865</v>
      </c>
      <c r="V330" s="20">
        <f>+'2015 Hourly Load - RC2016'!V330/'2015 Hourly Load - RC2016'!$C$7</f>
        <v>0.60235139181353436</v>
      </c>
      <c r="W330" s="20">
        <f>+'2015 Hourly Load - RC2016'!W330/'2015 Hourly Load - RC2016'!$C$7</f>
        <v>0.56350602080376333</v>
      </c>
      <c r="X330" s="20">
        <f>+'2015 Hourly Load - RC2016'!X330/'2015 Hourly Load - RC2016'!$C$7</f>
        <v>0.52195365529853788</v>
      </c>
      <c r="Y330" s="20">
        <f>+'2015 Hourly Load - RC2016'!Y330/'2015 Hourly Load - RC2016'!$C$7</f>
        <v>0.47440078532838842</v>
      </c>
      <c r="AA330" s="21">
        <f t="shared" si="4"/>
        <v>0.65649128172262294</v>
      </c>
    </row>
    <row r="331" spans="1:27" x14ac:dyDescent="0.2">
      <c r="A331" s="17">
        <f>IF('2015 Hourly Load - RC2016'!A331="","",+'2015 Hourly Load - RC2016'!A331)</f>
        <v>42325</v>
      </c>
      <c r="B331" s="20">
        <f>+'2015 Hourly Load - RC2016'!B331/'2015 Hourly Load - RC2016'!$C$7</f>
        <v>0.43460796624520837</v>
      </c>
      <c r="C331" s="20">
        <f>+'2015 Hourly Load - RC2016'!C331/'2015 Hourly Load - RC2016'!$C$7</f>
        <v>0.41033524893596696</v>
      </c>
      <c r="D331" s="20">
        <f>+'2015 Hourly Load - RC2016'!D331/'2015 Hourly Load - RC2016'!$C$7</f>
        <v>0.39648446043422514</v>
      </c>
      <c r="E331" s="20">
        <f>+'2015 Hourly Load - RC2016'!E331/'2015 Hourly Load - RC2016'!$C$7</f>
        <v>0.3904388393943769</v>
      </c>
      <c r="F331" s="20">
        <f>+'2015 Hourly Load - RC2016'!F331/'2015 Hourly Load - RC2016'!$C$7</f>
        <v>0.39828912343119477</v>
      </c>
      <c r="G331" s="20">
        <f>+'2015 Hourly Load - RC2016'!G331/'2015 Hourly Load - RC2016'!$C$7</f>
        <v>0.42996095902801157</v>
      </c>
      <c r="H331" s="20">
        <f>+'2015 Hourly Load - RC2016'!H331/'2015 Hourly Load - RC2016'!$C$7</f>
        <v>0.48793575780566051</v>
      </c>
      <c r="I331" s="20">
        <f>+'2015 Hourly Load - RC2016'!I331/'2015 Hourly Load - RC2016'!$C$7</f>
        <v>0.52195365529853788</v>
      </c>
      <c r="J331" s="20">
        <f>+'2015 Hourly Load - RC2016'!J331/'2015 Hourly Load - RC2016'!$C$7</f>
        <v>0.56147577493217249</v>
      </c>
      <c r="K331" s="20">
        <f>+'2015 Hourly Load - RC2016'!K331/'2015 Hourly Load - RC2016'!$C$7</f>
        <v>0.6142621675935338</v>
      </c>
      <c r="L331" s="20">
        <f>+'2015 Hourly Load - RC2016'!L331/'2015 Hourly Load - RC2016'!$C$7</f>
        <v>0.66411598288481954</v>
      </c>
      <c r="M331" s="20">
        <f>+'2015 Hourly Load - RC2016'!M331/'2015 Hourly Load - RC2016'!$C$7</f>
        <v>0.70174320637163612</v>
      </c>
      <c r="N331" s="20">
        <f>+'2015 Hourly Load - RC2016'!N331/'2015 Hourly Load - RC2016'!$C$7</f>
        <v>0.7285424518766348</v>
      </c>
      <c r="O331" s="20">
        <f>+'2015 Hourly Load - RC2016'!O331/'2015 Hourly Load - RC2016'!$C$7</f>
        <v>0.74325045530193723</v>
      </c>
      <c r="P331" s="20">
        <f>+'2015 Hourly Load - RC2016'!P331/'2015 Hourly Load - RC2016'!$C$7</f>
        <v>0.74519046802367961</v>
      </c>
      <c r="Q331" s="20">
        <f>+'2015 Hourly Load - RC2016'!Q331/'2015 Hourly Load - RC2016'!$C$7</f>
        <v>0.73887414753428593</v>
      </c>
      <c r="R331" s="20">
        <f>+'2015 Hourly Load - RC2016'!R331/'2015 Hourly Load - RC2016'!$C$7</f>
        <v>0.72551964135671076</v>
      </c>
      <c r="S331" s="20">
        <f>+'2015 Hourly Load - RC2016'!S331/'2015 Hourly Load - RC2016'!$C$7</f>
        <v>0.72592569053102896</v>
      </c>
      <c r="T331" s="20">
        <f>+'2015 Hourly Load - RC2016'!T331/'2015 Hourly Load - RC2016'!$C$7</f>
        <v>0.73941554643337681</v>
      </c>
      <c r="U331" s="20">
        <f>+'2015 Hourly Load - RC2016'!U331/'2015 Hourly Load - RC2016'!$C$7</f>
        <v>0.71139815340542356</v>
      </c>
      <c r="V331" s="20">
        <f>+'2015 Hourly Load - RC2016'!V331/'2015 Hourly Load - RC2016'!$C$7</f>
        <v>0.66962020502557684</v>
      </c>
      <c r="W331" s="20">
        <f>+'2015 Hourly Load - RC2016'!W331/'2015 Hourly Load - RC2016'!$C$7</f>
        <v>0.61507426594217018</v>
      </c>
      <c r="X331" s="20">
        <f>+'2015 Hourly Load - RC2016'!X331/'2015 Hourly Load - RC2016'!$C$7</f>
        <v>0.55940041248565742</v>
      </c>
      <c r="Y331" s="20">
        <f>+'2015 Hourly Load - RC2016'!Y331/'2015 Hourly Load - RC2016'!$C$7</f>
        <v>0.49844791976300856</v>
      </c>
      <c r="AA331" s="21">
        <f t="shared" si="4"/>
        <v>0.74519046802367961</v>
      </c>
    </row>
    <row r="332" spans="1:27" x14ac:dyDescent="0.2">
      <c r="A332" s="17">
        <f>IF('2015 Hourly Load - RC2016'!A332="","",+'2015 Hourly Load - RC2016'!A332)</f>
        <v>42326</v>
      </c>
      <c r="B332" s="20">
        <f>+'2015 Hourly Load - RC2016'!B332/'2015 Hourly Load - RC2016'!$C$7</f>
        <v>0.45039876746869251</v>
      </c>
      <c r="C332" s="20">
        <f>+'2015 Hourly Load - RC2016'!C332/'2015 Hourly Load - RC2016'!$C$7</f>
        <v>0.41926833077096659</v>
      </c>
      <c r="D332" s="20">
        <f>+'2015 Hourly Load - RC2016'!D332/'2015 Hourly Load - RC2016'!$C$7</f>
        <v>0.39774772453210389</v>
      </c>
      <c r="E332" s="20">
        <f>+'2015 Hourly Load - RC2016'!E332/'2015 Hourly Load - RC2016'!$C$7</f>
        <v>0.38664904710074072</v>
      </c>
      <c r="F332" s="20">
        <f>+'2015 Hourly Load - RC2016'!F332/'2015 Hourly Load - RC2016'!$C$7</f>
        <v>0.38935604159619513</v>
      </c>
      <c r="G332" s="20">
        <f>+'2015 Hourly Load - RC2016'!G332/'2015 Hourly Load - RC2016'!$C$7</f>
        <v>0.41412504122960314</v>
      </c>
      <c r="H332" s="20">
        <f>+'2015 Hourly Load - RC2016'!H332/'2015 Hourly Load - RC2016'!$C$7</f>
        <v>0.47498730080240353</v>
      </c>
      <c r="I332" s="20">
        <f>+'2015 Hourly Load - RC2016'!I332/'2015 Hourly Load - RC2016'!$C$7</f>
        <v>0.50959171376929602</v>
      </c>
      <c r="J332" s="20">
        <f>+'2015 Hourly Load - RC2016'!J332/'2015 Hourly Load - RC2016'!$C$7</f>
        <v>0.53751887364740081</v>
      </c>
      <c r="K332" s="20">
        <f>+'2015 Hourly Load - RC2016'!K332/'2015 Hourly Load - RC2016'!$C$7</f>
        <v>0.56878466006989947</v>
      </c>
      <c r="L332" s="20">
        <f>+'2015 Hourly Load - RC2016'!L332/'2015 Hourly Load - RC2016'!$C$7</f>
        <v>0.58967363425982278</v>
      </c>
      <c r="M332" s="20">
        <f>+'2015 Hourly Load - RC2016'!M332/'2015 Hourly Load - RC2016'!$C$7</f>
        <v>0.59359877627823165</v>
      </c>
      <c r="N332" s="20">
        <f>+'2015 Hourly Load - RC2016'!N332/'2015 Hourly Load - RC2016'!$C$7</f>
        <v>0.58358289664505036</v>
      </c>
      <c r="O332" s="20">
        <f>+'2015 Hourly Load - RC2016'!O332/'2015 Hourly Load - RC2016'!$C$7</f>
        <v>0.57266468551338412</v>
      </c>
      <c r="P332" s="20">
        <f>+'2015 Hourly Load - RC2016'!P332/'2015 Hourly Load - RC2016'!$C$7</f>
        <v>0.55795668208808169</v>
      </c>
      <c r="Q332" s="20">
        <f>+'2015 Hourly Load - RC2016'!Q332/'2015 Hourly Load - RC2016'!$C$7</f>
        <v>0.54324867866277937</v>
      </c>
      <c r="R332" s="20">
        <f>+'2015 Hourly Load - RC2016'!R332/'2015 Hourly Load - RC2016'!$C$7</f>
        <v>0.54392542728664295</v>
      </c>
      <c r="S332" s="20">
        <f>+'2015 Hourly Load - RC2016'!S332/'2015 Hourly Load - RC2016'!$C$7</f>
        <v>0.57325120098739923</v>
      </c>
      <c r="T332" s="20">
        <f>+'2015 Hourly Load - RC2016'!T332/'2015 Hourly Load - RC2016'!$C$7</f>
        <v>0.60271232441292821</v>
      </c>
      <c r="U332" s="20">
        <f>+'2015 Hourly Load - RC2016'!U332/'2015 Hourly Load - RC2016'!$C$7</f>
        <v>0.59355365970330742</v>
      </c>
      <c r="V332" s="20">
        <f>+'2015 Hourly Load - RC2016'!V332/'2015 Hourly Load - RC2016'!$C$7</f>
        <v>0.57117583854088416</v>
      </c>
      <c r="W332" s="20">
        <f>+'2015 Hourly Load - RC2016'!W332/'2015 Hourly Load - RC2016'!$C$7</f>
        <v>0.53648119242414327</v>
      </c>
      <c r="X332" s="20">
        <f>+'2015 Hourly Load - RC2016'!X332/'2015 Hourly Load - RC2016'!$C$7</f>
        <v>0.49028181970172108</v>
      </c>
      <c r="Y332" s="20">
        <f>+'2015 Hourly Load - RC2016'!Y332/'2015 Hourly Load - RC2016'!$C$7</f>
        <v>0.44638339230043506</v>
      </c>
      <c r="AA332" s="21">
        <f t="shared" ref="AA332:AA375" si="5">MAX(B332:Y332)</f>
        <v>0.60271232441292821</v>
      </c>
    </row>
    <row r="333" spans="1:27" x14ac:dyDescent="0.2">
      <c r="A333" s="17">
        <f>IF('2015 Hourly Load - RC2016'!A333="","",+'2015 Hourly Load - RC2016'!A333)</f>
        <v>42327</v>
      </c>
      <c r="B333" s="20">
        <f>+'2015 Hourly Load - RC2016'!B333/'2015 Hourly Load - RC2016'!$C$7</f>
        <v>0.41507248930301222</v>
      </c>
      <c r="C333" s="20">
        <f>+'2015 Hourly Load - RC2016'!C333/'2015 Hourly Load - RC2016'!$C$7</f>
        <v>0.40099611792664919</v>
      </c>
      <c r="D333" s="20">
        <f>+'2015 Hourly Load - RC2016'!D333/'2015 Hourly Load - RC2016'!$C$7</f>
        <v>0.39526631291127068</v>
      </c>
      <c r="E333" s="20">
        <f>+'2015 Hourly Load - RC2016'!E333/'2015 Hourly Load - RC2016'!$C$7</f>
        <v>0.39607841125990695</v>
      </c>
      <c r="F333" s="20">
        <f>+'2015 Hourly Load - RC2016'!F333/'2015 Hourly Load - RC2016'!$C$7</f>
        <v>0.40947803401240634</v>
      </c>
      <c r="G333" s="20">
        <f>+'2015 Hourly Load - RC2016'!G333/'2015 Hourly Load - RC2016'!$C$7</f>
        <v>0.44945131939528343</v>
      </c>
      <c r="H333" s="20">
        <f>+'2015 Hourly Load - RC2016'!H333/'2015 Hourly Load - RC2016'!$C$7</f>
        <v>0.52718717798974979</v>
      </c>
      <c r="I333" s="20">
        <f>+'2015 Hourly Load - RC2016'!I333/'2015 Hourly Load - RC2016'!$C$7</f>
        <v>0.56093437603308161</v>
      </c>
      <c r="J333" s="20">
        <f>+'2015 Hourly Load - RC2016'!J333/'2015 Hourly Load - RC2016'!$C$7</f>
        <v>0.57451446508527793</v>
      </c>
      <c r="K333" s="20">
        <f>+'2015 Hourly Load - RC2016'!K333/'2015 Hourly Load - RC2016'!$C$7</f>
        <v>0.5811014850242171</v>
      </c>
      <c r="L333" s="20">
        <f>+'2015 Hourly Load - RC2016'!L333/'2015 Hourly Load - RC2016'!$C$7</f>
        <v>0.57753727560520207</v>
      </c>
      <c r="M333" s="20">
        <f>+'2015 Hourly Load - RC2016'!M333/'2015 Hourly Load - RC2016'!$C$7</f>
        <v>0.56382183682823295</v>
      </c>
      <c r="N333" s="20">
        <f>+'2015 Hourly Load - RC2016'!N333/'2015 Hourly Load - RC2016'!$C$7</f>
        <v>0.54717382068118825</v>
      </c>
      <c r="O333" s="20">
        <f>+'2015 Hourly Load - RC2016'!O333/'2015 Hourly Load - RC2016'!$C$7</f>
        <v>0.53476676257702216</v>
      </c>
      <c r="P333" s="20">
        <f>+'2015 Hourly Load - RC2016'!P333/'2015 Hourly Load - RC2016'!$C$7</f>
        <v>0.52502158239338614</v>
      </c>
      <c r="Q333" s="20">
        <f>+'2015 Hourly Load - RC2016'!Q333/'2015 Hourly Load - RC2016'!$C$7</f>
        <v>0.52136713982452276</v>
      </c>
      <c r="R333" s="20">
        <f>+'2015 Hourly Load - RC2016'!R333/'2015 Hourly Load - RC2016'!$C$7</f>
        <v>0.52750299401421941</v>
      </c>
      <c r="S333" s="20">
        <f>+'2015 Hourly Load - RC2016'!S333/'2015 Hourly Load - RC2016'!$C$7</f>
        <v>0.56260368930527849</v>
      </c>
      <c r="T333" s="20">
        <f>+'2015 Hourly Load - RC2016'!T333/'2015 Hourly Load - RC2016'!$C$7</f>
        <v>0.59756903487156487</v>
      </c>
      <c r="U333" s="20">
        <f>+'2015 Hourly Load - RC2016'!U333/'2015 Hourly Load - RC2016'!$C$7</f>
        <v>0.591974579580959</v>
      </c>
      <c r="V333" s="20">
        <f>+'2015 Hourly Load - RC2016'!V333/'2015 Hourly Load - RC2016'!$C$7</f>
        <v>0.57469493138497496</v>
      </c>
      <c r="W333" s="20">
        <f>+'2015 Hourly Load - RC2016'!W333/'2015 Hourly Load - RC2016'!$C$7</f>
        <v>0.54076726704194611</v>
      </c>
      <c r="X333" s="20">
        <f>+'2015 Hourly Load - RC2016'!X333/'2015 Hourly Load - RC2016'!$C$7</f>
        <v>0.49677860649081168</v>
      </c>
      <c r="Y333" s="20">
        <f>+'2015 Hourly Load - RC2016'!Y333/'2015 Hourly Load - RC2016'!$C$7</f>
        <v>0.45143644869195004</v>
      </c>
      <c r="AA333" s="21">
        <f t="shared" si="5"/>
        <v>0.59756903487156487</v>
      </c>
    </row>
    <row r="334" spans="1:27" x14ac:dyDescent="0.2">
      <c r="A334" s="17">
        <f>IF('2015 Hourly Load - RC2016'!A334="","",+'2015 Hourly Load - RC2016'!A334)</f>
        <v>42328</v>
      </c>
      <c r="B334" s="20">
        <f>+'2015 Hourly Load - RC2016'!B334/'2015 Hourly Load - RC2016'!$C$7</f>
        <v>0.41863669872202719</v>
      </c>
      <c r="C334" s="20">
        <f>+'2015 Hourly Load - RC2016'!C334/'2015 Hourly Load - RC2016'!$C$7</f>
        <v>0.40216914887467947</v>
      </c>
      <c r="D334" s="20">
        <f>+'2015 Hourly Load - RC2016'!D334/'2015 Hourly Load - RC2016'!$C$7</f>
        <v>0.39810865713149779</v>
      </c>
      <c r="E334" s="20">
        <f>+'2015 Hourly Load - RC2016'!E334/'2015 Hourly Load - RC2016'!$C$7</f>
        <v>0.3998230869786189</v>
      </c>
      <c r="F334" s="20">
        <f>+'2015 Hourly Load - RC2016'!F334/'2015 Hourly Load - RC2016'!$C$7</f>
        <v>0.4138543417800577</v>
      </c>
      <c r="G334" s="20">
        <f>+'2015 Hourly Load - RC2016'!G334/'2015 Hourly Load - RC2016'!$C$7</f>
        <v>0.45333134483876808</v>
      </c>
      <c r="H334" s="20">
        <f>+'2015 Hourly Load - RC2016'!H334/'2015 Hourly Load - RC2016'!$C$7</f>
        <v>0.52285598679702272</v>
      </c>
      <c r="I334" s="20">
        <f>+'2015 Hourly Load - RC2016'!I334/'2015 Hourly Load - RC2016'!$C$7</f>
        <v>0.55073803010020328</v>
      </c>
      <c r="J334" s="20">
        <f>+'2015 Hourly Load - RC2016'!J334/'2015 Hourly Load - RC2016'!$C$7</f>
        <v>0.54437659303588537</v>
      </c>
      <c r="K334" s="20">
        <f>+'2015 Hourly Load - RC2016'!K334/'2015 Hourly Load - RC2016'!$C$7</f>
        <v>0.54428635988603691</v>
      </c>
      <c r="L334" s="20">
        <f>+'2015 Hourly Load - RC2016'!L334/'2015 Hourly Load - RC2016'!$C$7</f>
        <v>0.54194029798997645</v>
      </c>
      <c r="M334" s="20">
        <f>+'2015 Hourly Load - RC2016'!M334/'2015 Hourly Load - RC2016'!$C$7</f>
        <v>0.539052837194825</v>
      </c>
      <c r="N334" s="20">
        <f>+'2015 Hourly Load - RC2016'!N334/'2015 Hourly Load - RC2016'!$C$7</f>
        <v>0.53449606312747677</v>
      </c>
      <c r="O334" s="20">
        <f>+'2015 Hourly Load - RC2016'!O334/'2015 Hourly Load - RC2016'!$C$7</f>
        <v>0.52984905591027998</v>
      </c>
      <c r="P334" s="20">
        <f>+'2015 Hourly Load - RC2016'!P334/'2015 Hourly Load - RC2016'!$C$7</f>
        <v>0.52226947132300749</v>
      </c>
      <c r="Q334" s="20">
        <f>+'2015 Hourly Load - RC2016'!Q334/'2015 Hourly Load - RC2016'!$C$7</f>
        <v>0.51856991217921977</v>
      </c>
      <c r="R334" s="20">
        <f>+'2015 Hourly Load - RC2016'!R334/'2015 Hourly Load - RC2016'!$C$7</f>
        <v>0.52023922545141676</v>
      </c>
      <c r="S334" s="20">
        <f>+'2015 Hourly Load - RC2016'!S334/'2015 Hourly Load - RC2016'!$C$7</f>
        <v>0.55272315939686978</v>
      </c>
      <c r="T334" s="20">
        <f>+'2015 Hourly Load - RC2016'!T334/'2015 Hourly Load - RC2016'!$C$7</f>
        <v>0.58791408783777743</v>
      </c>
      <c r="U334" s="20">
        <f>+'2015 Hourly Load - RC2016'!U334/'2015 Hourly Load - RC2016'!$C$7</f>
        <v>0.58263544857164129</v>
      </c>
      <c r="V334" s="20">
        <f>+'2015 Hourly Load - RC2016'!V334/'2015 Hourly Load - RC2016'!$C$7</f>
        <v>0.56328043792914206</v>
      </c>
      <c r="W334" s="20">
        <f>+'2015 Hourly Load - RC2016'!W334/'2015 Hourly Load - RC2016'!$C$7</f>
        <v>0.53007463878490113</v>
      </c>
      <c r="X334" s="20">
        <f>+'2015 Hourly Load - RC2016'!X334/'2015 Hourly Load - RC2016'!$C$7</f>
        <v>0.48707854288210001</v>
      </c>
      <c r="Y334" s="20">
        <f>+'2015 Hourly Load - RC2016'!Y334/'2015 Hourly Load - RC2016'!$C$7</f>
        <v>0.4416461519333898</v>
      </c>
      <c r="AA334" s="21">
        <f t="shared" si="5"/>
        <v>0.58791408783777743</v>
      </c>
    </row>
    <row r="335" spans="1:27" x14ac:dyDescent="0.2">
      <c r="A335" s="17">
        <f>IF('2015 Hourly Load - RC2016'!A335="","",+'2015 Hourly Load - RC2016'!A335)</f>
        <v>42329</v>
      </c>
      <c r="B335" s="20">
        <f>+'2015 Hourly Load - RC2016'!B335/'2015 Hourly Load - RC2016'!$C$7</f>
        <v>0.40609429089308841</v>
      </c>
      <c r="C335" s="20">
        <f>+'2015 Hourly Load - RC2016'!C335/'2015 Hourly Load - RC2016'!$C$7</f>
        <v>0.38398716918021053</v>
      </c>
      <c r="D335" s="20">
        <f>+'2015 Hourly Load - RC2016'!D335/'2015 Hourly Load - RC2016'!$C$7</f>
        <v>0.37631735144308964</v>
      </c>
      <c r="E335" s="20">
        <f>+'2015 Hourly Load - RC2016'!E335/'2015 Hourly Load - RC2016'!$C$7</f>
        <v>0.37171546080081719</v>
      </c>
      <c r="F335" s="20">
        <f>+'2015 Hourly Load - RC2016'!F335/'2015 Hourly Load - RC2016'!$C$7</f>
        <v>0.37821224758990779</v>
      </c>
      <c r="G335" s="20">
        <f>+'2015 Hourly Load - RC2016'!G335/'2015 Hourly Load - RC2016'!$C$7</f>
        <v>0.41999019596975445</v>
      </c>
      <c r="H335" s="20">
        <f>+'2015 Hourly Load - RC2016'!H335/'2015 Hourly Load - RC2016'!$C$7</f>
        <v>0.47778452844770641</v>
      </c>
      <c r="I335" s="20">
        <f>+'2015 Hourly Load - RC2016'!I335/'2015 Hourly Load - RC2016'!$C$7</f>
        <v>0.51090009444209894</v>
      </c>
      <c r="J335" s="20">
        <f>+'2015 Hourly Load - RC2016'!J335/'2015 Hourly Load - RC2016'!$C$7</f>
        <v>0.52244993762270453</v>
      </c>
      <c r="K335" s="20">
        <f>+'2015 Hourly Load - RC2016'!K335/'2015 Hourly Load - RC2016'!$C$7</f>
        <v>0.53359373162899193</v>
      </c>
      <c r="L335" s="20">
        <f>+'2015 Hourly Load - RC2016'!L335/'2015 Hourly Load - RC2016'!$C$7</f>
        <v>0.54293286263830964</v>
      </c>
      <c r="M335" s="20">
        <f>+'2015 Hourly Load - RC2016'!M335/'2015 Hourly Load - RC2016'!$C$7</f>
        <v>0.54505334165974895</v>
      </c>
      <c r="N335" s="20">
        <f>+'2015 Hourly Load - RC2016'!N335/'2015 Hourly Load - RC2016'!$C$7</f>
        <v>0.53747375707247658</v>
      </c>
      <c r="O335" s="20">
        <f>+'2015 Hourly Load - RC2016'!O335/'2015 Hourly Load - RC2016'!$C$7</f>
        <v>0.5321500012314162</v>
      </c>
      <c r="P335" s="20">
        <f>+'2015 Hourly Load - RC2016'!P335/'2015 Hourly Load - RC2016'!$C$7</f>
        <v>0.5256532144423256</v>
      </c>
      <c r="Q335" s="20">
        <f>+'2015 Hourly Load - RC2016'!Q335/'2015 Hourly Load - RC2016'!$C$7</f>
        <v>0.51974294312725011</v>
      </c>
      <c r="R335" s="20">
        <f>+'2015 Hourly Load - RC2016'!R335/'2015 Hourly Load - RC2016'!$C$7</f>
        <v>0.52321691939641657</v>
      </c>
      <c r="S335" s="20">
        <f>+'2015 Hourly Load - RC2016'!S335/'2015 Hourly Load - RC2016'!$C$7</f>
        <v>0.54920406655277909</v>
      </c>
      <c r="T335" s="20">
        <f>+'2015 Hourly Load - RC2016'!T335/'2015 Hourly Load - RC2016'!$C$7</f>
        <v>0.56540091695058137</v>
      </c>
      <c r="U335" s="20">
        <f>+'2015 Hourly Load - RC2016'!U335/'2015 Hourly Load - RC2016'!$C$7</f>
        <v>0.5509184963999002</v>
      </c>
      <c r="V335" s="20">
        <f>+'2015 Hourly Load - RC2016'!V335/'2015 Hourly Load - RC2016'!$C$7</f>
        <v>0.53151836918247686</v>
      </c>
      <c r="W335" s="20">
        <f>+'2015 Hourly Load - RC2016'!W335/'2015 Hourly Load - RC2016'!$C$7</f>
        <v>0.50458377395270526</v>
      </c>
      <c r="X335" s="20">
        <f>+'2015 Hourly Load - RC2016'!X335/'2015 Hourly Load - RC2016'!$C$7</f>
        <v>0.47304728808066115</v>
      </c>
      <c r="Y335" s="20">
        <f>+'2015 Hourly Load - RC2016'!Y335/'2015 Hourly Load - RC2016'!$C$7</f>
        <v>0.4365028623920264</v>
      </c>
      <c r="AA335" s="21">
        <f t="shared" si="5"/>
        <v>0.56540091695058137</v>
      </c>
    </row>
    <row r="336" spans="1:27" x14ac:dyDescent="0.2">
      <c r="A336" s="17">
        <f>IF('2015 Hourly Load - RC2016'!A336="","",+'2015 Hourly Load - RC2016'!A336)</f>
        <v>42330</v>
      </c>
      <c r="B336" s="20">
        <f>+'2015 Hourly Load - RC2016'!B336/'2015 Hourly Load - RC2016'!$C$7</f>
        <v>0.40081565162695221</v>
      </c>
      <c r="C336" s="20">
        <f>+'2015 Hourly Load - RC2016'!C336/'2015 Hourly Load - RC2016'!$C$7</f>
        <v>0.37776108184066537</v>
      </c>
      <c r="D336" s="20">
        <f>+'2015 Hourly Load - RC2016'!D336/'2015 Hourly Load - RC2016'!$C$7</f>
        <v>0.3649028579872568</v>
      </c>
      <c r="E336" s="20">
        <f>+'2015 Hourly Load - RC2016'!E336/'2015 Hourly Load - RC2016'!$C$7</f>
        <v>0.36034608391990858</v>
      </c>
      <c r="F336" s="20">
        <f>+'2015 Hourly Load - RC2016'!F336/'2015 Hourly Load - RC2016'!$C$7</f>
        <v>0.3620153971921054</v>
      </c>
      <c r="G336" s="20">
        <f>+'2015 Hourly Load - RC2016'!G336/'2015 Hourly Load - RC2016'!$C$7</f>
        <v>0.37243732599960494</v>
      </c>
      <c r="H336" s="20">
        <f>+'2015 Hourly Load - RC2016'!H336/'2015 Hourly Load - RC2016'!$C$7</f>
        <v>0.39643934385930096</v>
      </c>
      <c r="I336" s="20">
        <f>+'2015 Hourly Load - RC2016'!I336/'2015 Hourly Load - RC2016'!$C$7</f>
        <v>0.42865257835520859</v>
      </c>
      <c r="J336" s="20">
        <f>+'2015 Hourly Load - RC2016'!J336/'2015 Hourly Load - RC2016'!$C$7</f>
        <v>0.48256688538967596</v>
      </c>
      <c r="K336" s="20">
        <f>+'2015 Hourly Load - RC2016'!K336/'2015 Hourly Load - RC2016'!$C$7</f>
        <v>0.52926254043626475</v>
      </c>
      <c r="L336" s="20">
        <f>+'2015 Hourly Load - RC2016'!L336/'2015 Hourly Load - RC2016'!$C$7</f>
        <v>0.55601666936633942</v>
      </c>
      <c r="M336" s="20">
        <f>+'2015 Hourly Load - RC2016'!M336/'2015 Hourly Load - RC2016'!$C$7</f>
        <v>0.57040885676717212</v>
      </c>
      <c r="N336" s="20">
        <f>+'2015 Hourly Load - RC2016'!N336/'2015 Hourly Load - RC2016'!$C$7</f>
        <v>0.57117583854088416</v>
      </c>
      <c r="O336" s="20">
        <f>+'2015 Hourly Load - RC2016'!O336/'2015 Hourly Load - RC2016'!$C$7</f>
        <v>0.57027350704239932</v>
      </c>
      <c r="P336" s="20">
        <f>+'2015 Hourly Load - RC2016'!P336/'2015 Hourly Load - RC2016'!$C$7</f>
        <v>0.56576184954997533</v>
      </c>
      <c r="Q336" s="20">
        <f>+'2015 Hourly Load - RC2016'!Q336/'2015 Hourly Load - RC2016'!$C$7</f>
        <v>0.55804691523793026</v>
      </c>
      <c r="R336" s="20">
        <f>+'2015 Hourly Load - RC2016'!R336/'2015 Hourly Load - RC2016'!$C$7</f>
        <v>0.55664830141527877</v>
      </c>
      <c r="S336" s="20">
        <f>+'2015 Hourly Load - RC2016'!S336/'2015 Hourly Load - RC2016'!$C$7</f>
        <v>0.57866518997830807</v>
      </c>
      <c r="T336" s="20">
        <f>+'2015 Hourly Load - RC2016'!T336/'2015 Hourly Load - RC2016'!$C$7</f>
        <v>0.59558390557489826</v>
      </c>
      <c r="U336" s="20">
        <f>+'2015 Hourly Load - RC2016'!U336/'2015 Hourly Load - RC2016'!$C$7</f>
        <v>0.58421452869398971</v>
      </c>
      <c r="V336" s="20">
        <f>+'2015 Hourly Load - RC2016'!V336/'2015 Hourly Load - RC2016'!$C$7</f>
        <v>0.5675665125469449</v>
      </c>
      <c r="W336" s="20">
        <f>+'2015 Hourly Load - RC2016'!W336/'2015 Hourly Load - RC2016'!$C$7</f>
        <v>0.54275239633861272</v>
      </c>
      <c r="X336" s="20">
        <f>+'2015 Hourly Load - RC2016'!X336/'2015 Hourly Load - RC2016'!$C$7</f>
        <v>0.51441918728618963</v>
      </c>
      <c r="Y336" s="20">
        <f>+'2015 Hourly Load - RC2016'!Y336/'2015 Hourly Load - RC2016'!$C$7</f>
        <v>0.47548358312657019</v>
      </c>
      <c r="AA336" s="21">
        <f t="shared" si="5"/>
        <v>0.59558390557489826</v>
      </c>
    </row>
    <row r="337" spans="1:27" x14ac:dyDescent="0.2">
      <c r="A337" s="17">
        <f>IF('2015 Hourly Load - RC2016'!A337="","",+'2015 Hourly Load - RC2016'!A337)</f>
        <v>42331</v>
      </c>
      <c r="B337" s="20">
        <f>+'2015 Hourly Load - RC2016'!B337/'2015 Hourly Load - RC2016'!$C$7</f>
        <v>0.43803682593945065</v>
      </c>
      <c r="C337" s="20">
        <f>+'2015 Hourly Load - RC2016'!C337/'2015 Hourly Load - RC2016'!$C$7</f>
        <v>0.41362875890543649</v>
      </c>
      <c r="D337" s="20">
        <f>+'2015 Hourly Load - RC2016'!D337/'2015 Hourly Load - RC2016'!$C$7</f>
        <v>0.39449933113755858</v>
      </c>
      <c r="E337" s="20">
        <f>+'2015 Hourly Load - RC2016'!E337/'2015 Hourly Load - RC2016'!$C$7</f>
        <v>0.3835811200058924</v>
      </c>
      <c r="F337" s="20">
        <f>+'2015 Hourly Load - RC2016'!F337/'2015 Hourly Load - RC2016'!$C$7</f>
        <v>0.3815508741343015</v>
      </c>
      <c r="G337" s="20">
        <f>+'2015 Hourly Load - RC2016'!G337/'2015 Hourly Load - RC2016'!$C$7</f>
        <v>0.38809277749831644</v>
      </c>
      <c r="H337" s="20">
        <f>+'2015 Hourly Load - RC2016'!H337/'2015 Hourly Load - RC2016'!$C$7</f>
        <v>0.40180821627528551</v>
      </c>
      <c r="I337" s="20">
        <f>+'2015 Hourly Load - RC2016'!I337/'2015 Hourly Load - RC2016'!$C$7</f>
        <v>0.43311911927270841</v>
      </c>
      <c r="J337" s="20">
        <f>+'2015 Hourly Load - RC2016'!J337/'2015 Hourly Load - RC2016'!$C$7</f>
        <v>0.50458377395270526</v>
      </c>
      <c r="K337" s="20">
        <f>+'2015 Hourly Load - RC2016'!K337/'2015 Hourly Load - RC2016'!$C$7</f>
        <v>0.57483028110974765</v>
      </c>
      <c r="L337" s="20">
        <f>+'2015 Hourly Load - RC2016'!L337/'2015 Hourly Load - RC2016'!$C$7</f>
        <v>0.62039802178323056</v>
      </c>
      <c r="M337" s="20">
        <f>+'2015 Hourly Load - RC2016'!M337/'2015 Hourly Load - RC2016'!$C$7</f>
        <v>0.64976891205891107</v>
      </c>
      <c r="N337" s="20">
        <f>+'2015 Hourly Load - RC2016'!N337/'2015 Hourly Load - RC2016'!$C$7</f>
        <v>0.66831182435277381</v>
      </c>
      <c r="O337" s="20">
        <f>+'2015 Hourly Load - RC2016'!O337/'2015 Hourly Load - RC2016'!$C$7</f>
        <v>0.68175656368019755</v>
      </c>
      <c r="P337" s="20">
        <f>+'2015 Hourly Load - RC2016'!P337/'2015 Hourly Load - RC2016'!$C$7</f>
        <v>0.68419285872610658</v>
      </c>
      <c r="Q337" s="20">
        <f>+'2015 Hourly Load - RC2016'!Q337/'2015 Hourly Load - RC2016'!$C$7</f>
        <v>0.67963608465875824</v>
      </c>
      <c r="R337" s="20">
        <f>+'2015 Hourly Load - RC2016'!R337/'2015 Hourly Load - RC2016'!$C$7</f>
        <v>0.66231131988784986</v>
      </c>
      <c r="S337" s="20">
        <f>+'2015 Hourly Load - RC2016'!S337/'2015 Hourly Load - RC2016'!$C$7</f>
        <v>0.66925927242618288</v>
      </c>
      <c r="T337" s="20">
        <f>+'2015 Hourly Load - RC2016'!T337/'2015 Hourly Load - RC2016'!$C$7</f>
        <v>0.69087011181489411</v>
      </c>
      <c r="U337" s="20">
        <f>+'2015 Hourly Load - RC2016'!U337/'2015 Hourly Load - RC2016'!$C$7</f>
        <v>0.67634257468928871</v>
      </c>
      <c r="V337" s="20">
        <f>+'2015 Hourly Load - RC2016'!V337/'2015 Hourly Load - RC2016'!$C$7</f>
        <v>0.65067124355739581</v>
      </c>
      <c r="W337" s="20">
        <f>+'2015 Hourly Load - RC2016'!W337/'2015 Hourly Load - RC2016'!$C$7</f>
        <v>0.61259285432133692</v>
      </c>
      <c r="X337" s="20">
        <f>+'2015 Hourly Load - RC2016'!X337/'2015 Hourly Load - RC2016'!$C$7</f>
        <v>0.57022839046747509</v>
      </c>
      <c r="Y337" s="20">
        <f>+'2015 Hourly Load - RC2016'!Y337/'2015 Hourly Load - RC2016'!$C$7</f>
        <v>0.52781881003868913</v>
      </c>
      <c r="AA337" s="21">
        <f t="shared" si="5"/>
        <v>0.69087011181489411</v>
      </c>
    </row>
    <row r="338" spans="1:27" x14ac:dyDescent="0.2">
      <c r="A338" s="17">
        <f>IF('2015 Hourly Load - RC2016'!A338="","",+'2015 Hourly Load - RC2016'!A338)</f>
        <v>42332</v>
      </c>
      <c r="B338" s="20">
        <f>+'2015 Hourly Load - RC2016'!B338/'2015 Hourly Load - RC2016'!$C$7</f>
        <v>0.47399473615407023</v>
      </c>
      <c r="C338" s="20">
        <f>+'2015 Hourly Load - RC2016'!C338/'2015 Hourly Load - RC2016'!$C$7</f>
        <v>0.44119498618414738</v>
      </c>
      <c r="D338" s="20">
        <f>+'2015 Hourly Load - RC2016'!D338/'2015 Hourly Load - RC2016'!$C$7</f>
        <v>0.42260695731536035</v>
      </c>
      <c r="E338" s="20">
        <f>+'2015 Hourly Load - RC2016'!E338/'2015 Hourly Load - RC2016'!$C$7</f>
        <v>0.41543342190240612</v>
      </c>
      <c r="F338" s="20">
        <f>+'2015 Hourly Load - RC2016'!F338/'2015 Hourly Load - RC2016'!$C$7</f>
        <v>0.42116322691778463</v>
      </c>
      <c r="G338" s="20">
        <f>+'2015 Hourly Load - RC2016'!G338/'2015 Hourly Load - RC2016'!$C$7</f>
        <v>0.44999271829437432</v>
      </c>
      <c r="H338" s="20">
        <f>+'2015 Hourly Load - RC2016'!H338/'2015 Hourly Load - RC2016'!$C$7</f>
        <v>0.50264376123096299</v>
      </c>
      <c r="I338" s="20">
        <f>+'2015 Hourly Load - RC2016'!I338/'2015 Hourly Load - RC2016'!$C$7</f>
        <v>0.53936865321929461</v>
      </c>
      <c r="J338" s="20">
        <f>+'2015 Hourly Load - RC2016'!J338/'2015 Hourly Load - RC2016'!$C$7</f>
        <v>0.58696663976436836</v>
      </c>
      <c r="K338" s="20">
        <f>+'2015 Hourly Load - RC2016'!K338/'2015 Hourly Load - RC2016'!$C$7</f>
        <v>0.63943721640126006</v>
      </c>
      <c r="L338" s="20">
        <f>+'2015 Hourly Load - RC2016'!L338/'2015 Hourly Load - RC2016'!$C$7</f>
        <v>0.68676450349678819</v>
      </c>
      <c r="M338" s="20">
        <f>+'2015 Hourly Load - RC2016'!M338/'2015 Hourly Load - RC2016'!$C$7</f>
        <v>0.73553552098989228</v>
      </c>
      <c r="N338" s="20">
        <f>+'2015 Hourly Load - RC2016'!N338/'2015 Hourly Load - RC2016'!$C$7</f>
        <v>0.77289204502716324</v>
      </c>
      <c r="O338" s="20">
        <f>+'2015 Hourly Load - RC2016'!O338/'2015 Hourly Load - RC2016'!$C$7</f>
        <v>0.79179588992041994</v>
      </c>
      <c r="P338" s="20">
        <f>+'2015 Hourly Load - RC2016'!P338/'2015 Hourly Load - RC2016'!$C$7</f>
        <v>0.80068385518049534</v>
      </c>
      <c r="Q338" s="20">
        <f>+'2015 Hourly Load - RC2016'!Q338/'2015 Hourly Load - RC2016'!$C$7</f>
        <v>0.79734522863610169</v>
      </c>
      <c r="R338" s="20">
        <f>+'2015 Hourly Load - RC2016'!R338/'2015 Hourly Load - RC2016'!$C$7</f>
        <v>0.77627578814648135</v>
      </c>
      <c r="S338" s="20">
        <f>+'2015 Hourly Load - RC2016'!S338/'2015 Hourly Load - RC2016'!$C$7</f>
        <v>0.76851573725951194</v>
      </c>
      <c r="T338" s="20">
        <f>+'2015 Hourly Load - RC2016'!T338/'2015 Hourly Load - RC2016'!$C$7</f>
        <v>0.78408095560837499</v>
      </c>
      <c r="U338" s="20">
        <f>+'2015 Hourly Load - RC2016'!U338/'2015 Hourly Load - RC2016'!$C$7</f>
        <v>0.75768775927769416</v>
      </c>
      <c r="V338" s="20">
        <f>+'2015 Hourly Load - RC2016'!V338/'2015 Hourly Load - RC2016'!$C$7</f>
        <v>0.72272241371140789</v>
      </c>
      <c r="W338" s="20">
        <f>+'2015 Hourly Load - RC2016'!W338/'2015 Hourly Load - RC2016'!$C$7</f>
        <v>0.67016160392466773</v>
      </c>
      <c r="X338" s="20">
        <f>+'2015 Hourly Load - RC2016'!X338/'2015 Hourly Load - RC2016'!$C$7</f>
        <v>0.6221575682052759</v>
      </c>
      <c r="Y338" s="20">
        <f>+'2015 Hourly Load - RC2016'!Y338/'2015 Hourly Load - RC2016'!$C$7</f>
        <v>0.56179159095664222</v>
      </c>
      <c r="AA338" s="21">
        <f t="shared" si="5"/>
        <v>0.80068385518049534</v>
      </c>
    </row>
    <row r="339" spans="1:27" x14ac:dyDescent="0.2">
      <c r="A339" s="17">
        <f>IF('2015 Hourly Load - RC2016'!A339="","",+'2015 Hourly Load - RC2016'!A339)</f>
        <v>42333</v>
      </c>
      <c r="B339" s="20">
        <f>+'2015 Hourly Load - RC2016'!B339/'2015 Hourly Load - RC2016'!$C$7</f>
        <v>0.50909543144512936</v>
      </c>
      <c r="C339" s="20">
        <f>+'2015 Hourly Load - RC2016'!C339/'2015 Hourly Load - RC2016'!$C$7</f>
        <v>0.47264123890634308</v>
      </c>
      <c r="D339" s="20">
        <f>+'2015 Hourly Load - RC2016'!D339/'2015 Hourly Load - RC2016'!$C$7</f>
        <v>0.45215831389073791</v>
      </c>
      <c r="E339" s="20">
        <f>+'2015 Hourly Load - RC2016'!E339/'2015 Hourly Load - RC2016'!$C$7</f>
        <v>0.44412756355422306</v>
      </c>
      <c r="F339" s="20">
        <f>+'2015 Hourly Load - RC2016'!F339/'2015 Hourly Load - RC2016'!$C$7</f>
        <v>0.44611269285088961</v>
      </c>
      <c r="G339" s="20">
        <f>+'2015 Hourly Load - RC2016'!G339/'2015 Hourly Load - RC2016'!$C$7</f>
        <v>0.47444590190331265</v>
      </c>
      <c r="H339" s="20">
        <f>+'2015 Hourly Load - RC2016'!H339/'2015 Hourly Load - RC2016'!$C$7</f>
        <v>0.52673601224050737</v>
      </c>
      <c r="I339" s="20">
        <f>+'2015 Hourly Load - RC2016'!I339/'2015 Hourly Load - RC2016'!$C$7</f>
        <v>0.56201717383126337</v>
      </c>
      <c r="J339" s="20">
        <f>+'2015 Hourly Load - RC2016'!J339/'2015 Hourly Load - RC2016'!$C$7</f>
        <v>0.60884817860262497</v>
      </c>
      <c r="K339" s="20">
        <f>+'2015 Hourly Load - RC2016'!K339/'2015 Hourly Load - RC2016'!$C$7</f>
        <v>0.65766431267065306</v>
      </c>
      <c r="L339" s="20">
        <f>+'2015 Hourly Load - RC2016'!L339/'2015 Hourly Load - RC2016'!$C$7</f>
        <v>0.70007389309943924</v>
      </c>
      <c r="M339" s="20">
        <f>+'2015 Hourly Load - RC2016'!M339/'2015 Hourly Load - RC2016'!$C$7</f>
        <v>0.72813640270231683</v>
      </c>
      <c r="N339" s="20">
        <f>+'2015 Hourly Load - RC2016'!N339/'2015 Hourly Load - RC2016'!$C$7</f>
        <v>0.74401743707564938</v>
      </c>
      <c r="O339" s="20">
        <f>+'2015 Hourly Load - RC2016'!O339/'2015 Hourly Load - RC2016'!$C$7</f>
        <v>0.75547704710640651</v>
      </c>
      <c r="P339" s="20">
        <f>+'2015 Hourly Load - RC2016'!P339/'2015 Hourly Load - RC2016'!$C$7</f>
        <v>0.75407843328375501</v>
      </c>
      <c r="Q339" s="20">
        <f>+'2015 Hourly Load - RC2016'!Q339/'2015 Hourly Load - RC2016'!$C$7</f>
        <v>0.74636349897170984</v>
      </c>
      <c r="R339" s="20">
        <f>+'2015 Hourly Load - RC2016'!R339/'2015 Hourly Load - RC2016'!$C$7</f>
        <v>0.72967036624974091</v>
      </c>
      <c r="S339" s="20">
        <f>+'2015 Hourly Load - RC2016'!S339/'2015 Hourly Load - RC2016'!$C$7</f>
        <v>0.73512947181557409</v>
      </c>
      <c r="T339" s="20">
        <f>+'2015 Hourly Load - RC2016'!T339/'2015 Hourly Load - RC2016'!$C$7</f>
        <v>0.75033375756504317</v>
      </c>
      <c r="U339" s="20">
        <f>+'2015 Hourly Load - RC2016'!U339/'2015 Hourly Load - RC2016'!$C$7</f>
        <v>0.73012153199898333</v>
      </c>
      <c r="V339" s="20">
        <f>+'2015 Hourly Load - RC2016'!V339/'2015 Hourly Load - RC2016'!$C$7</f>
        <v>0.69673526655504536</v>
      </c>
      <c r="W339" s="20">
        <f>+'2015 Hourly Load - RC2016'!W339/'2015 Hourly Load - RC2016'!$C$7</f>
        <v>0.65712291377156229</v>
      </c>
      <c r="X339" s="20">
        <f>+'2015 Hourly Load - RC2016'!X339/'2015 Hourly Load - RC2016'!$C$7</f>
        <v>0.60907376147724612</v>
      </c>
      <c r="Y339" s="20">
        <f>+'2015 Hourly Load - RC2016'!Y339/'2015 Hourly Load - RC2016'!$C$7</f>
        <v>0.56138554178232403</v>
      </c>
      <c r="AA339" s="21">
        <f t="shared" si="5"/>
        <v>0.75547704710640651</v>
      </c>
    </row>
    <row r="340" spans="1:27" x14ac:dyDescent="0.2">
      <c r="A340" s="17">
        <f>IF('2015 Hourly Load - RC2016'!A340="","",+'2015 Hourly Load - RC2016'!A340)</f>
        <v>42334</v>
      </c>
      <c r="B340" s="20">
        <f>+'2015 Hourly Load - RC2016'!B340/'2015 Hourly Load - RC2016'!$C$7</f>
        <v>0.51455453701096243</v>
      </c>
      <c r="C340" s="20">
        <f>+'2015 Hourly Load - RC2016'!C340/'2015 Hourly Load - RC2016'!$C$7</f>
        <v>0.48265711853952442</v>
      </c>
      <c r="D340" s="20">
        <f>+'2015 Hourly Load - RC2016'!D340/'2015 Hourly Load - RC2016'!$C$7</f>
        <v>0.46176814434960112</v>
      </c>
      <c r="E340" s="20">
        <f>+'2015 Hourly Load - RC2016'!E340/'2015 Hourly Load - RC2016'!$C$7</f>
        <v>0.45084993321793487</v>
      </c>
      <c r="F340" s="20">
        <f>+'2015 Hourly Load - RC2016'!F340/'2015 Hourly Load - RC2016'!$C$7</f>
        <v>0.45094016636778339</v>
      </c>
      <c r="G340" s="20">
        <f>+'2015 Hourly Load - RC2016'!G340/'2015 Hourly Load - RC2016'!$C$7</f>
        <v>0.46727236649035842</v>
      </c>
      <c r="H340" s="20">
        <f>+'2015 Hourly Load - RC2016'!H340/'2015 Hourly Load - RC2016'!$C$7</f>
        <v>0.50246329493126596</v>
      </c>
      <c r="I340" s="20">
        <f>+'2015 Hourly Load - RC2016'!I340/'2015 Hourly Load - RC2016'!$C$7</f>
        <v>0.53584956037520393</v>
      </c>
      <c r="J340" s="20">
        <f>+'2015 Hourly Load - RC2016'!J340/'2015 Hourly Load - RC2016'!$C$7</f>
        <v>0.57555214630853557</v>
      </c>
      <c r="K340" s="20">
        <f>+'2015 Hourly Load - RC2016'!K340/'2015 Hourly Load - RC2016'!$C$7</f>
        <v>0.60356953933648883</v>
      </c>
      <c r="L340" s="20">
        <f>+'2015 Hourly Load - RC2016'!L340/'2015 Hourly Load - RC2016'!$C$7</f>
        <v>0.60546443548330686</v>
      </c>
      <c r="M340" s="20">
        <f>+'2015 Hourly Load - RC2016'!M340/'2015 Hourly Load - RC2016'!$C$7</f>
        <v>0.59892253211929203</v>
      </c>
      <c r="N340" s="20">
        <f>+'2015 Hourly Load - RC2016'!N340/'2015 Hourly Load - RC2016'!$C$7</f>
        <v>0.5887261861864137</v>
      </c>
      <c r="O340" s="20">
        <f>+'2015 Hourly Load - RC2016'!O340/'2015 Hourly Load - RC2016'!$C$7</f>
        <v>0.57275491866323258</v>
      </c>
      <c r="P340" s="20">
        <f>+'2015 Hourly Load - RC2016'!P340/'2015 Hourly Load - RC2016'!$C$7</f>
        <v>0.55349014117058193</v>
      </c>
      <c r="Q340" s="20">
        <f>+'2015 Hourly Load - RC2016'!Q340/'2015 Hourly Load - RC2016'!$C$7</f>
        <v>0.53463141285224935</v>
      </c>
      <c r="R340" s="20">
        <f>+'2015 Hourly Load - RC2016'!R340/'2015 Hourly Load - RC2016'!$C$7</f>
        <v>0.52438995034444691</v>
      </c>
      <c r="S340" s="20">
        <f>+'2015 Hourly Load - RC2016'!S340/'2015 Hourly Load - RC2016'!$C$7</f>
        <v>0.54541427425914291</v>
      </c>
      <c r="T340" s="20">
        <f>+'2015 Hourly Load - RC2016'!T340/'2015 Hourly Load - RC2016'!$C$7</f>
        <v>0.56851396062035398</v>
      </c>
      <c r="U340" s="20">
        <f>+'2015 Hourly Load - RC2016'!U340/'2015 Hourly Load - RC2016'!$C$7</f>
        <v>0.55524968759262727</v>
      </c>
      <c r="V340" s="20">
        <f>+'2015 Hourly Load - RC2016'!V340/'2015 Hourly Load - RC2016'!$C$7</f>
        <v>0.5332779156045222</v>
      </c>
      <c r="W340" s="20">
        <f>+'2015 Hourly Load - RC2016'!W340/'2015 Hourly Load - RC2016'!$C$7</f>
        <v>0.51031357896808383</v>
      </c>
      <c r="X340" s="20">
        <f>+'2015 Hourly Load - RC2016'!X340/'2015 Hourly Load - RC2016'!$C$7</f>
        <v>0.47976965774437297</v>
      </c>
      <c r="Y340" s="20">
        <f>+'2015 Hourly Load - RC2016'!Y340/'2015 Hourly Load - RC2016'!$C$7</f>
        <v>0.44087917015967776</v>
      </c>
      <c r="AA340" s="21">
        <f t="shared" si="5"/>
        <v>0.60546443548330686</v>
      </c>
    </row>
    <row r="341" spans="1:27" x14ac:dyDescent="0.2">
      <c r="A341" s="17">
        <f>IF('2015 Hourly Load - RC2016'!A341="","",+'2015 Hourly Load - RC2016'!A341)</f>
        <v>42335</v>
      </c>
      <c r="B341" s="20">
        <f>+'2015 Hourly Load - RC2016'!B341/'2015 Hourly Load - RC2016'!$C$7</f>
        <v>0.40514684281967933</v>
      </c>
      <c r="C341" s="20">
        <f>+'2015 Hourly Load - RC2016'!C341/'2015 Hourly Load - RC2016'!$C$7</f>
        <v>0.38146064098445309</v>
      </c>
      <c r="D341" s="20">
        <f>+'2015 Hourly Load - RC2016'!D341/'2015 Hourly Load - RC2016'!$C$7</f>
        <v>0.36941451547968085</v>
      </c>
      <c r="E341" s="20">
        <f>+'2015 Hourly Load - RC2016'!E341/'2015 Hourly Load - RC2016'!$C$7</f>
        <v>0.36634658838483253</v>
      </c>
      <c r="F341" s="20">
        <f>+'2015 Hourly Load - RC2016'!F341/'2015 Hourly Load - RC2016'!$C$7</f>
        <v>0.3695498652044536</v>
      </c>
      <c r="G341" s="20">
        <f>+'2015 Hourly Load - RC2016'!G341/'2015 Hourly Load - RC2016'!$C$7</f>
        <v>0.38407740233005905</v>
      </c>
      <c r="H341" s="20">
        <f>+'2015 Hourly Load - RC2016'!H341/'2015 Hourly Load - RC2016'!$C$7</f>
        <v>0.41132781358430026</v>
      </c>
      <c r="I341" s="20">
        <f>+'2015 Hourly Load - RC2016'!I341/'2015 Hourly Load - RC2016'!$C$7</f>
        <v>0.45107551609255608</v>
      </c>
      <c r="J341" s="20">
        <f>+'2015 Hourly Load - RC2016'!J341/'2015 Hourly Load - RC2016'!$C$7</f>
        <v>0.4965981401911147</v>
      </c>
      <c r="K341" s="20">
        <f>+'2015 Hourly Load - RC2016'!K341/'2015 Hourly Load - RC2016'!$C$7</f>
        <v>0.52637507964111341</v>
      </c>
      <c r="L341" s="20">
        <f>+'2015 Hourly Load - RC2016'!L341/'2015 Hourly Load - RC2016'!$C$7</f>
        <v>0.54401566043649141</v>
      </c>
      <c r="M341" s="20">
        <f>+'2015 Hourly Load - RC2016'!M341/'2015 Hourly Load - RC2016'!$C$7</f>
        <v>0.5509184963999002</v>
      </c>
      <c r="N341" s="20">
        <f>+'2015 Hourly Load - RC2016'!N341/'2015 Hourly Load - RC2016'!$C$7</f>
        <v>0.55046733065065778</v>
      </c>
      <c r="O341" s="20">
        <f>+'2015 Hourly Load - RC2016'!O341/'2015 Hourly Load - RC2016'!$C$7</f>
        <v>0.54103796649149161</v>
      </c>
      <c r="P341" s="20">
        <f>+'2015 Hourly Load - RC2016'!P341/'2015 Hourly Load - RC2016'!$C$7</f>
        <v>0.53025510508459806</v>
      </c>
      <c r="Q341" s="20">
        <f>+'2015 Hourly Load - RC2016'!Q341/'2015 Hourly Load - RC2016'!$C$7</f>
        <v>0.51338150606293209</v>
      </c>
      <c r="R341" s="20">
        <f>+'2015 Hourly Load - RC2016'!R341/'2015 Hourly Load - RC2016'!$C$7</f>
        <v>0.4912292677751301</v>
      </c>
      <c r="S341" s="20">
        <f>+'2015 Hourly Load - RC2016'!S341/'2015 Hourly Load - RC2016'!$C$7</f>
        <v>0.48207060306550931</v>
      </c>
      <c r="T341" s="20">
        <f>+'2015 Hourly Load - RC2016'!T341/'2015 Hourly Load - RC2016'!$C$7</f>
        <v>0.48865762300444837</v>
      </c>
      <c r="U341" s="20">
        <f>+'2015 Hourly Load - RC2016'!U341/'2015 Hourly Load - RC2016'!$C$7</f>
        <v>0.47124262508369158</v>
      </c>
      <c r="V341" s="20">
        <f>+'2015 Hourly Load - RC2016'!V341/'2015 Hourly Load - RC2016'!$C$7</f>
        <v>0.45928673272876791</v>
      </c>
      <c r="W341" s="20">
        <f>+'2015 Hourly Load - RC2016'!W341/'2015 Hourly Load - RC2016'!$C$7</f>
        <v>0.44850387132187441</v>
      </c>
      <c r="X341" s="20">
        <f>+'2015 Hourly Load - RC2016'!X341/'2015 Hourly Load - RC2016'!$C$7</f>
        <v>0.4314949225754357</v>
      </c>
      <c r="Y341" s="20">
        <f>+'2015 Hourly Load - RC2016'!Y341/'2015 Hourly Load - RC2016'!$C$7</f>
        <v>0.4067259229420277</v>
      </c>
      <c r="AA341" s="21">
        <f t="shared" si="5"/>
        <v>0.5509184963999002</v>
      </c>
    </row>
    <row r="342" spans="1:27" x14ac:dyDescent="0.2">
      <c r="A342" s="17">
        <f>IF('2015 Hourly Load - RC2016'!A342="","",+'2015 Hourly Load - RC2016'!A342)</f>
        <v>42336</v>
      </c>
      <c r="B342" s="20">
        <f>+'2015 Hourly Load - RC2016'!B342/'2015 Hourly Load - RC2016'!$C$7</f>
        <v>0.38303972110680146</v>
      </c>
      <c r="C342" s="20">
        <f>+'2015 Hourly Load - RC2016'!C342/'2015 Hourly Load - RC2016'!$C$7</f>
        <v>0.3689182331555142</v>
      </c>
      <c r="D342" s="20">
        <f>+'2015 Hourly Load - RC2016'!D342/'2015 Hourly Load - RC2016'!$C$7</f>
        <v>0.36323354471505992</v>
      </c>
      <c r="E342" s="20">
        <f>+'2015 Hourly Load - RC2016'!E342/'2015 Hourly Load - RC2016'!$C$7</f>
        <v>0.36517355743680224</v>
      </c>
      <c r="F342" s="20">
        <f>+'2015 Hourly Load - RC2016'!F342/'2015 Hourly Load - RC2016'!$C$7</f>
        <v>0.37536990336968057</v>
      </c>
      <c r="G342" s="20">
        <f>+'2015 Hourly Load - RC2016'!G342/'2015 Hourly Load - RC2016'!$C$7</f>
        <v>0.39675515988377058</v>
      </c>
      <c r="H342" s="20">
        <f>+'2015 Hourly Load - RC2016'!H342/'2015 Hourly Load - RC2016'!$C$7</f>
        <v>0.43086329052649641</v>
      </c>
      <c r="I342" s="20">
        <f>+'2015 Hourly Load - RC2016'!I342/'2015 Hourly Load - RC2016'!$C$7</f>
        <v>0.46677608416619176</v>
      </c>
      <c r="J342" s="20">
        <f>+'2015 Hourly Load - RC2016'!J342/'2015 Hourly Load - RC2016'!$C$7</f>
        <v>0.50079398165906908</v>
      </c>
      <c r="K342" s="20">
        <f>+'2015 Hourly Load - RC2016'!K342/'2015 Hourly Load - RC2016'!$C$7</f>
        <v>0.51996852600187127</v>
      </c>
      <c r="L342" s="20">
        <f>+'2015 Hourly Load - RC2016'!L342/'2015 Hourly Load - RC2016'!$C$7</f>
        <v>0.52254017077255299</v>
      </c>
      <c r="M342" s="20">
        <f>+'2015 Hourly Load - RC2016'!M342/'2015 Hourly Load - RC2016'!$C$7</f>
        <v>0.51401313811187155</v>
      </c>
      <c r="N342" s="20">
        <f>+'2015 Hourly Load - RC2016'!N342/'2015 Hourly Load - RC2016'!$C$7</f>
        <v>0.50345585957959926</v>
      </c>
      <c r="O342" s="20">
        <f>+'2015 Hourly Load - RC2016'!O342/'2015 Hourly Load - RC2016'!$C$7</f>
        <v>0.49389114569566023</v>
      </c>
      <c r="P342" s="20">
        <f>+'2015 Hourly Load - RC2016'!P342/'2015 Hourly Load - RC2016'!$C$7</f>
        <v>0.48500318043558494</v>
      </c>
      <c r="Q342" s="20">
        <f>+'2015 Hourly Load - RC2016'!Q342/'2015 Hourly Load - RC2016'!$C$7</f>
        <v>0.47922825884528214</v>
      </c>
      <c r="R342" s="20">
        <f>+'2015 Hourly Load - RC2016'!R342/'2015 Hourly Load - RC2016'!$C$7</f>
        <v>0.47967942459452456</v>
      </c>
      <c r="S342" s="20">
        <f>+'2015 Hourly Load - RC2016'!S342/'2015 Hourly Load - RC2016'!$C$7</f>
        <v>0.50905031487020513</v>
      </c>
      <c r="T342" s="20">
        <f>+'2015 Hourly Load - RC2016'!T342/'2015 Hourly Load - RC2016'!$C$7</f>
        <v>0.54248169688906722</v>
      </c>
      <c r="U342" s="20">
        <f>+'2015 Hourly Load - RC2016'!U342/'2015 Hourly Load - RC2016'!$C$7</f>
        <v>0.53300721615497682</v>
      </c>
      <c r="V342" s="20">
        <f>+'2015 Hourly Load - RC2016'!V342/'2015 Hourly Load - RC2016'!$C$7</f>
        <v>0.51838944587952285</v>
      </c>
      <c r="W342" s="20">
        <f>+'2015 Hourly Load - RC2016'!W342/'2015 Hourly Load - RC2016'!$C$7</f>
        <v>0.50941124746959898</v>
      </c>
      <c r="X342" s="20">
        <f>+'2015 Hourly Load - RC2016'!X342/'2015 Hourly Load - RC2016'!$C$7</f>
        <v>0.47913802569543368</v>
      </c>
      <c r="Y342" s="20">
        <f>+'2015 Hourly Load - RC2016'!Y342/'2015 Hourly Load - RC2016'!$C$7</f>
        <v>0.44475919560316246</v>
      </c>
      <c r="AA342" s="21">
        <f t="shared" si="5"/>
        <v>0.54248169688906722</v>
      </c>
    </row>
    <row r="343" spans="1:27" x14ac:dyDescent="0.2">
      <c r="A343" s="17">
        <f>IF('2015 Hourly Load - RC2016'!A343="","",+'2015 Hourly Load - RC2016'!A343)</f>
        <v>42337</v>
      </c>
      <c r="B343" s="20">
        <f>+'2015 Hourly Load - RC2016'!B343/'2015 Hourly Load - RC2016'!$C$7</f>
        <v>0.41380922520513347</v>
      </c>
      <c r="C343" s="20">
        <f>+'2015 Hourly Load - RC2016'!C343/'2015 Hourly Load - RC2016'!$C$7</f>
        <v>0.39702585933331602</v>
      </c>
      <c r="D343" s="20">
        <f>+'2015 Hourly Load - RC2016'!D343/'2015 Hourly Load - RC2016'!$C$7</f>
        <v>0.38809277749831644</v>
      </c>
      <c r="E343" s="20">
        <f>+'2015 Hourly Load - RC2016'!E343/'2015 Hourly Load - RC2016'!$C$7</f>
        <v>0.38696486312521039</v>
      </c>
      <c r="F343" s="20">
        <f>+'2015 Hourly Load - RC2016'!F343/'2015 Hourly Load - RC2016'!$C$7</f>
        <v>0.39224350239134659</v>
      </c>
      <c r="G343" s="20">
        <f>+'2015 Hourly Load - RC2016'!G343/'2015 Hourly Load - RC2016'!$C$7</f>
        <v>0.40329706324778541</v>
      </c>
      <c r="H343" s="20">
        <f>+'2015 Hourly Load - RC2016'!H343/'2015 Hourly Load - RC2016'!$C$7</f>
        <v>0.42743443083225413</v>
      </c>
      <c r="I343" s="20">
        <f>+'2015 Hourly Load - RC2016'!I343/'2015 Hourly Load - RC2016'!$C$7</f>
        <v>0.45806858520581339</v>
      </c>
      <c r="J343" s="20">
        <f>+'2015 Hourly Load - RC2016'!J343/'2015 Hourly Load - RC2016'!$C$7</f>
        <v>0.49064275230111493</v>
      </c>
      <c r="K343" s="20">
        <f>+'2015 Hourly Load - RC2016'!K343/'2015 Hourly Load - RC2016'!$C$7</f>
        <v>0.50553122202611434</v>
      </c>
      <c r="L343" s="20">
        <f>+'2015 Hourly Load - RC2016'!L343/'2015 Hourly Load - RC2016'!$C$7</f>
        <v>0.50742611817293237</v>
      </c>
      <c r="M343" s="20">
        <f>+'2015 Hourly Load - RC2016'!M343/'2015 Hourly Load - RC2016'!$C$7</f>
        <v>0.50620797064997791</v>
      </c>
      <c r="N343" s="20">
        <f>+'2015 Hourly Load - RC2016'!N343/'2015 Hourly Load - RC2016'!$C$7</f>
        <v>0.50183166288232661</v>
      </c>
      <c r="O343" s="20">
        <f>+'2015 Hourly Load - RC2016'!O343/'2015 Hourly Load - RC2016'!$C$7</f>
        <v>0.49695907279050866</v>
      </c>
      <c r="P343" s="20">
        <f>+'2015 Hourly Load - RC2016'!P343/'2015 Hourly Load - RC2016'!$C$7</f>
        <v>0.49100368490050894</v>
      </c>
      <c r="Q343" s="20">
        <f>+'2015 Hourly Load - RC2016'!Q343/'2015 Hourly Load - RC2016'!$C$7</f>
        <v>0.4850934135854334</v>
      </c>
      <c r="R343" s="20">
        <f>+'2015 Hourly Load - RC2016'!R343/'2015 Hourly Load - RC2016'!$C$7</f>
        <v>0.47985989089422154</v>
      </c>
      <c r="S343" s="20">
        <f>+'2015 Hourly Load - RC2016'!S343/'2015 Hourly Load - RC2016'!$C$7</f>
        <v>0.50020746618505396</v>
      </c>
      <c r="T343" s="20">
        <f>+'2015 Hourly Load - RC2016'!T343/'2015 Hourly Load - RC2016'!$C$7</f>
        <v>0.52642019621603764</v>
      </c>
      <c r="U343" s="20">
        <f>+'2015 Hourly Load - RC2016'!U343/'2015 Hourly Load - RC2016'!$C$7</f>
        <v>0.51464477016081089</v>
      </c>
      <c r="V343" s="20">
        <f>+'2015 Hourly Load - RC2016'!V343/'2015 Hourly Load - RC2016'!$C$7</f>
        <v>0.49632744074156926</v>
      </c>
      <c r="W343" s="20">
        <f>+'2015 Hourly Load - RC2016'!W343/'2015 Hourly Load - RC2016'!$C$7</f>
        <v>0.47543846655164596</v>
      </c>
      <c r="X343" s="20">
        <f>+'2015 Hourly Load - RC2016'!X343/'2015 Hourly Load - RC2016'!$C$7</f>
        <v>0.44724060722399567</v>
      </c>
      <c r="Y343" s="20">
        <f>+'2015 Hourly Load - RC2016'!Y343/'2015 Hourly Load - RC2016'!$C$7</f>
        <v>0.41286177713172445</v>
      </c>
      <c r="AA343" s="21">
        <f t="shared" si="5"/>
        <v>0.52642019621603764</v>
      </c>
    </row>
    <row r="344" spans="1:27" x14ac:dyDescent="0.2">
      <c r="A344" s="17">
        <f>IF('2015 Hourly Load - RC2016'!A344="","",+'2015 Hourly Load - RC2016'!A344)</f>
        <v>42338</v>
      </c>
      <c r="B344" s="20">
        <f>+'2015 Hourly Load - RC2016'!B344/'2015 Hourly Load - RC2016'!$C$7</f>
        <v>0.37884387963884708</v>
      </c>
      <c r="C344" s="20">
        <f>+'2015 Hourly Load - RC2016'!C344/'2015 Hourly Load - RC2016'!$C$7</f>
        <v>0.35673675792596932</v>
      </c>
      <c r="D344" s="20">
        <f>+'2015 Hourly Load - RC2016'!D344/'2015 Hourly Load - RC2016'!$C$7</f>
        <v>0.34559296391968192</v>
      </c>
      <c r="E344" s="20">
        <f>+'2015 Hourly Load - RC2016'!E344/'2015 Hourly Load - RC2016'!$C$7</f>
        <v>0.34135200587680331</v>
      </c>
      <c r="F344" s="20">
        <f>+'2015 Hourly Load - RC2016'!F344/'2015 Hourly Load - RC2016'!$C$7</f>
        <v>0.34342736832331833</v>
      </c>
      <c r="G344" s="20">
        <f>+'2015 Hourly Load - RC2016'!G344/'2015 Hourly Load - RC2016'!$C$7</f>
        <v>0.3522702170084695</v>
      </c>
      <c r="H344" s="20">
        <f>+'2015 Hourly Load - RC2016'!H344/'2015 Hourly Load - RC2016'!$C$7</f>
        <v>0.36927916575490816</v>
      </c>
      <c r="I344" s="20">
        <f>+'2015 Hourly Load - RC2016'!I344/'2015 Hourly Load - RC2016'!$C$7</f>
        <v>0.39616864440975541</v>
      </c>
      <c r="J344" s="20">
        <f>+'2015 Hourly Load - RC2016'!J344/'2015 Hourly Load - RC2016'!$C$7</f>
        <v>0.4416461519333898</v>
      </c>
      <c r="K344" s="20">
        <f>+'2015 Hourly Load - RC2016'!K344/'2015 Hourly Load - RC2016'!$C$7</f>
        <v>0.47620544832535805</v>
      </c>
      <c r="L344" s="20">
        <f>+'2015 Hourly Load - RC2016'!L344/'2015 Hourly Load - RC2016'!$C$7</f>
        <v>0.49754558826452372</v>
      </c>
      <c r="M344" s="20">
        <f>+'2015 Hourly Load - RC2016'!M344/'2015 Hourly Load - RC2016'!$C$7</f>
        <v>0.51148660991611405</v>
      </c>
      <c r="N344" s="20">
        <f>+'2015 Hourly Load - RC2016'!N344/'2015 Hourly Load - RC2016'!$C$7</f>
        <v>0.52163783927406815</v>
      </c>
      <c r="O344" s="20">
        <f>+'2015 Hourly Load - RC2016'!O344/'2015 Hourly Load - RC2016'!$C$7</f>
        <v>0.52682624539035583</v>
      </c>
      <c r="P344" s="20">
        <f>+'2015 Hourly Load - RC2016'!P344/'2015 Hourly Load - RC2016'!$C$7</f>
        <v>0.52786392661361337</v>
      </c>
      <c r="Q344" s="20">
        <f>+'2015 Hourly Load - RC2016'!Q344/'2015 Hourly Load - RC2016'!$C$7</f>
        <v>0.52438995034444691</v>
      </c>
      <c r="R344" s="20">
        <f>+'2015 Hourly Load - RC2016'!R344/'2015 Hourly Load - RC2016'!$C$7</f>
        <v>0.51929177737800769</v>
      </c>
      <c r="S344" s="20">
        <f>+'2015 Hourly Load - RC2016'!S344/'2015 Hourly Load - RC2016'!$C$7</f>
        <v>0.53963935266884011</v>
      </c>
      <c r="T344" s="20">
        <f>+'2015 Hourly Load - RC2016'!T344/'2015 Hourly Load - RC2016'!$C$7</f>
        <v>0.57541679658376277</v>
      </c>
      <c r="U344" s="20">
        <f>+'2015 Hourly Load - RC2016'!U344/'2015 Hourly Load - RC2016'!$C$7</f>
        <v>0.56300973847959668</v>
      </c>
      <c r="V344" s="20">
        <f>+'2015 Hourly Load - RC2016'!V344/'2015 Hourly Load - RC2016'!$C$7</f>
        <v>0.5423012305893703</v>
      </c>
      <c r="W344" s="20">
        <f>+'2015 Hourly Load - RC2016'!W344/'2015 Hourly Load - RC2016'!$C$7</f>
        <v>0.51076474471732625</v>
      </c>
      <c r="X344" s="20">
        <f>+'2015 Hourly Load - RC2016'!X344/'2015 Hourly Load - RC2016'!$C$7</f>
        <v>0.47264123890634308</v>
      </c>
      <c r="Y344" s="20">
        <f>+'2015 Hourly Load - RC2016'!Y344/'2015 Hourly Load - RC2016'!$C$7</f>
        <v>0.4243665037374057</v>
      </c>
      <c r="AA344" s="21">
        <f t="shared" si="5"/>
        <v>0.57541679658376277</v>
      </c>
    </row>
    <row r="345" spans="1:27" x14ac:dyDescent="0.2">
      <c r="A345" s="17">
        <f>IF('2015 Hourly Load - RC2016'!A345="","",+'2015 Hourly Load - RC2016'!A345)</f>
        <v>42339</v>
      </c>
      <c r="B345" s="20">
        <f>+'2015 Hourly Load - RC2016'!B345/'2015 Hourly Load - RC2016'!$C$7</f>
        <v>0.3868295134004377</v>
      </c>
      <c r="C345" s="20">
        <f>+'2015 Hourly Load - RC2016'!C345/'2015 Hourly Load - RC2016'!$C$7</f>
        <v>0.36228609664165085</v>
      </c>
      <c r="D345" s="20">
        <f>+'2015 Hourly Load - RC2016'!D345/'2015 Hourly Load - RC2016'!$C$7</f>
        <v>0.35005950483718168</v>
      </c>
      <c r="E345" s="20">
        <f>+'2015 Hourly Load - RC2016'!E345/'2015 Hourly Load - RC2016'!$C$7</f>
        <v>0.34617947939369703</v>
      </c>
      <c r="F345" s="20">
        <f>+'2015 Hourly Load - RC2016'!F345/'2015 Hourly Load - RC2016'!$C$7</f>
        <v>0.35276649933263615</v>
      </c>
      <c r="G345" s="20">
        <f>+'2015 Hourly Load - RC2016'!G345/'2015 Hourly Load - RC2016'!$C$7</f>
        <v>0.3849346172536196</v>
      </c>
      <c r="H345" s="20">
        <f>+'2015 Hourly Load - RC2016'!H345/'2015 Hourly Load - RC2016'!$C$7</f>
        <v>0.44417268012914729</v>
      </c>
      <c r="I345" s="20">
        <f>+'2015 Hourly Load - RC2016'!I345/'2015 Hourly Load - RC2016'!$C$7</f>
        <v>0.47688219694922168</v>
      </c>
      <c r="J345" s="20">
        <f>+'2015 Hourly Load - RC2016'!J345/'2015 Hourly Load - RC2016'!$C$7</f>
        <v>0.50480935682732653</v>
      </c>
      <c r="K345" s="20">
        <f>+'2015 Hourly Load - RC2016'!K345/'2015 Hourly Load - RC2016'!$C$7</f>
        <v>0.53544351120088574</v>
      </c>
      <c r="L345" s="20">
        <f>+'2015 Hourly Load - RC2016'!L345/'2015 Hourly Load - RC2016'!$C$7</f>
        <v>0.56743116282217221</v>
      </c>
      <c r="M345" s="20">
        <f>+'2015 Hourly Load - RC2016'!M345/'2015 Hourly Load - RC2016'!$C$7</f>
        <v>0.5922452790305045</v>
      </c>
      <c r="N345" s="20">
        <f>+'2015 Hourly Load - RC2016'!N345/'2015 Hourly Load - RC2016'!$C$7</f>
        <v>0.60375000563618586</v>
      </c>
      <c r="O345" s="20">
        <f>+'2015 Hourly Load - RC2016'!O345/'2015 Hourly Load - RC2016'!$C$7</f>
        <v>0.60808119682891293</v>
      </c>
      <c r="P345" s="20">
        <f>+'2015 Hourly Load - RC2016'!P345/'2015 Hourly Load - RC2016'!$C$7</f>
        <v>0.60266720783800398</v>
      </c>
      <c r="Q345" s="20">
        <f>+'2015 Hourly Load - RC2016'!Q345/'2015 Hourly Load - RC2016'!$C$7</f>
        <v>0.59283179450451962</v>
      </c>
      <c r="R345" s="20">
        <f>+'2015 Hourly Load - RC2016'!R345/'2015 Hourly Load - RC2016'!$C$7</f>
        <v>0.58362801321997448</v>
      </c>
      <c r="S345" s="20">
        <f>+'2015 Hourly Load - RC2016'!S345/'2015 Hourly Load - RC2016'!$C$7</f>
        <v>0.60460722055974636</v>
      </c>
      <c r="T345" s="20">
        <f>+'2015 Hourly Load - RC2016'!T345/'2015 Hourly Load - RC2016'!$C$7</f>
        <v>0.63876046777739637</v>
      </c>
      <c r="U345" s="20">
        <f>+'2015 Hourly Load - RC2016'!U345/'2015 Hourly Load - RC2016'!$C$7</f>
        <v>0.62824830582004842</v>
      </c>
      <c r="V345" s="20">
        <f>+'2015 Hourly Load - RC2016'!V345/'2015 Hourly Load - RC2016'!$C$7</f>
        <v>0.60352442276156459</v>
      </c>
      <c r="W345" s="20">
        <f>+'2015 Hourly Load - RC2016'!W345/'2015 Hourly Load - RC2016'!$C$7</f>
        <v>0.56355113737868756</v>
      </c>
      <c r="X345" s="20">
        <f>+'2015 Hourly Load - RC2016'!X345/'2015 Hourly Load - RC2016'!$C$7</f>
        <v>0.51604338398346239</v>
      </c>
      <c r="Y345" s="20">
        <f>+'2015 Hourly Load - RC2016'!Y345/'2015 Hourly Load - RC2016'!$C$7</f>
        <v>0.46059511340157083</v>
      </c>
      <c r="AA345" s="21">
        <f t="shared" si="5"/>
        <v>0.63876046777739637</v>
      </c>
    </row>
    <row r="346" spans="1:27" x14ac:dyDescent="0.2">
      <c r="A346" s="17">
        <f>IF('2015 Hourly Load - RC2016'!A346="","",+'2015 Hourly Load - RC2016'!A346)</f>
        <v>42340</v>
      </c>
      <c r="B346" s="20">
        <f>+'2015 Hourly Load - RC2016'!B346/'2015 Hourly Load - RC2016'!$C$7</f>
        <v>0.41344829260573951</v>
      </c>
      <c r="C346" s="20">
        <f>+'2015 Hourly Load - RC2016'!C346/'2015 Hourly Load - RC2016'!$C$7</f>
        <v>0.38398716918021053</v>
      </c>
      <c r="D346" s="20">
        <f>+'2015 Hourly Load - RC2016'!D346/'2015 Hourly Load - RC2016'!$C$7</f>
        <v>0.36521867401172647</v>
      </c>
      <c r="E346" s="20">
        <f>+'2015 Hourly Load - RC2016'!E346/'2015 Hourly Load - RC2016'!$C$7</f>
        <v>0.35781955572415108</v>
      </c>
      <c r="F346" s="20">
        <f>+'2015 Hourly Load - RC2016'!F346/'2015 Hourly Load - RC2016'!$C$7</f>
        <v>0.36291772869059025</v>
      </c>
      <c r="G346" s="20">
        <f>+'2015 Hourly Load - RC2016'!G346/'2015 Hourly Load - RC2016'!$C$7</f>
        <v>0.39215326924149801</v>
      </c>
      <c r="H346" s="20">
        <f>+'2015 Hourly Load - RC2016'!H346/'2015 Hourly Load - RC2016'!$C$7</f>
        <v>0.45315087853907116</v>
      </c>
      <c r="I346" s="20">
        <f>+'2015 Hourly Load - RC2016'!I346/'2015 Hourly Load - RC2016'!$C$7</f>
        <v>0.48437154838664553</v>
      </c>
      <c r="J346" s="20">
        <f>+'2015 Hourly Load - RC2016'!J346/'2015 Hourly Load - RC2016'!$C$7</f>
        <v>0.5067493695490688</v>
      </c>
      <c r="K346" s="20">
        <f>+'2015 Hourly Load - RC2016'!K346/'2015 Hourly Load - RC2016'!$C$7</f>
        <v>0.53891748747005219</v>
      </c>
      <c r="L346" s="20">
        <f>+'2015 Hourly Load - RC2016'!L346/'2015 Hourly Load - RC2016'!$C$7</f>
        <v>0.56964187499346008</v>
      </c>
      <c r="M346" s="20">
        <f>+'2015 Hourly Load - RC2016'!M346/'2015 Hourly Load - RC2016'!$C$7</f>
        <v>0.58836525358701974</v>
      </c>
      <c r="N346" s="20">
        <f>+'2015 Hourly Load - RC2016'!N346/'2015 Hourly Load - RC2016'!$C$7</f>
        <v>0.59914811499391329</v>
      </c>
      <c r="O346" s="20">
        <f>+'2015 Hourly Load - RC2016'!O346/'2015 Hourly Load - RC2016'!$C$7</f>
        <v>0.60587048465762505</v>
      </c>
      <c r="P346" s="20">
        <f>+'2015 Hourly Load - RC2016'!P346/'2015 Hourly Load - RC2016'!$C$7</f>
        <v>0.60356953933648883</v>
      </c>
      <c r="Q346" s="20">
        <f>+'2015 Hourly Load - RC2016'!Q346/'2015 Hourly Load - RC2016'!$C$7</f>
        <v>0.59571925529967096</v>
      </c>
      <c r="R346" s="20">
        <f>+'2015 Hourly Load - RC2016'!R346/'2015 Hourly Load - RC2016'!$C$7</f>
        <v>0.58502662704262598</v>
      </c>
      <c r="S346" s="20">
        <f>+'2015 Hourly Load - RC2016'!S346/'2015 Hourly Load - RC2016'!$C$7</f>
        <v>0.60794584710414012</v>
      </c>
      <c r="T346" s="20">
        <f>+'2015 Hourly Load - RC2016'!T346/'2015 Hourly Load - RC2016'!$C$7</f>
        <v>0.64133211254807809</v>
      </c>
      <c r="U346" s="20">
        <f>+'2015 Hourly Load - RC2016'!U346/'2015 Hourly Load - RC2016'!$C$7</f>
        <v>0.62924087046838173</v>
      </c>
      <c r="V346" s="20">
        <f>+'2015 Hourly Load - RC2016'!V346/'2015 Hourly Load - RC2016'!$C$7</f>
        <v>0.60483280343436763</v>
      </c>
      <c r="W346" s="20">
        <f>+'2015 Hourly Load - RC2016'!W346/'2015 Hourly Load - RC2016'!$C$7</f>
        <v>0.5665739478986116</v>
      </c>
      <c r="X346" s="20">
        <f>+'2015 Hourly Load - RC2016'!X346/'2015 Hourly Load - RC2016'!$C$7</f>
        <v>0.51685548233209866</v>
      </c>
      <c r="Y346" s="20">
        <f>+'2015 Hourly Load - RC2016'!Y346/'2015 Hourly Load - RC2016'!$C$7</f>
        <v>0.46109139572573749</v>
      </c>
      <c r="AA346" s="21">
        <f t="shared" si="5"/>
        <v>0.64133211254807809</v>
      </c>
    </row>
    <row r="347" spans="1:27" x14ac:dyDescent="0.2">
      <c r="A347" s="17">
        <f>IF('2015 Hourly Load - RC2016'!A347="","",+'2015 Hourly Load - RC2016'!A347)</f>
        <v>42341</v>
      </c>
      <c r="B347" s="20">
        <f>+'2015 Hourly Load - RC2016'!B347/'2015 Hourly Load - RC2016'!$C$7</f>
        <v>0.41281666055680022</v>
      </c>
      <c r="C347" s="20">
        <f>+'2015 Hourly Load - RC2016'!C347/'2015 Hourly Load - RC2016'!$C$7</f>
        <v>0.38137040783460463</v>
      </c>
      <c r="D347" s="20">
        <f>+'2015 Hourly Load - RC2016'!D347/'2015 Hourly Load - RC2016'!$C$7</f>
        <v>0.36458704196278713</v>
      </c>
      <c r="E347" s="20">
        <f>+'2015 Hourly Load - RC2016'!E347/'2015 Hourly Load - RC2016'!$C$7</f>
        <v>0.35660140820119657</v>
      </c>
      <c r="F347" s="20">
        <f>+'2015 Hourly Load - RC2016'!F347/'2015 Hourly Load - RC2016'!$C$7</f>
        <v>0.36003026789543879</v>
      </c>
      <c r="G347" s="20">
        <f>+'2015 Hourly Load - RC2016'!G347/'2015 Hourly Load - RC2016'!$C$7</f>
        <v>0.38962674104574058</v>
      </c>
      <c r="H347" s="20">
        <f>+'2015 Hourly Load - RC2016'!H347/'2015 Hourly Load - RC2016'!$C$7</f>
        <v>0.45594810618437404</v>
      </c>
      <c r="I347" s="20">
        <f>+'2015 Hourly Load - RC2016'!I347/'2015 Hourly Load - RC2016'!$C$7</f>
        <v>0.48441666496156977</v>
      </c>
      <c r="J347" s="20">
        <f>+'2015 Hourly Load - RC2016'!J347/'2015 Hourly Load - RC2016'!$C$7</f>
        <v>0.51207312539012917</v>
      </c>
      <c r="K347" s="20">
        <f>+'2015 Hourly Load - RC2016'!K347/'2015 Hourly Load - RC2016'!$C$7</f>
        <v>0.55109896269959724</v>
      </c>
      <c r="L347" s="20">
        <f>+'2015 Hourly Load - RC2016'!L347/'2015 Hourly Load - RC2016'!$C$7</f>
        <v>0.5808307855746716</v>
      </c>
      <c r="M347" s="20">
        <f>+'2015 Hourly Load - RC2016'!M347/'2015 Hourly Load - RC2016'!$C$7</f>
        <v>0.60483280343436763</v>
      </c>
      <c r="N347" s="20">
        <f>+'2015 Hourly Load - RC2016'!N347/'2015 Hourly Load - RC2016'!$C$7</f>
        <v>0.62278920025421525</v>
      </c>
      <c r="O347" s="20">
        <f>+'2015 Hourly Load - RC2016'!O347/'2015 Hourly Load - RC2016'!$C$7</f>
        <v>0.631180883190124</v>
      </c>
      <c r="P347" s="20">
        <f>+'2015 Hourly Load - RC2016'!P347/'2015 Hourly Load - RC2016'!$C$7</f>
        <v>0.6376776699792146</v>
      </c>
      <c r="Q347" s="20">
        <f>+'2015 Hourly Load - RC2016'!Q347/'2015 Hourly Load - RC2016'!$C$7</f>
        <v>0.64070048049913875</v>
      </c>
      <c r="R347" s="20">
        <f>+'2015 Hourly Load - RC2016'!R347/'2015 Hourly Load - RC2016'!$C$7</f>
        <v>0.62590224392398786</v>
      </c>
      <c r="S347" s="20">
        <f>+'2015 Hourly Load - RC2016'!S347/'2015 Hourly Load - RC2016'!$C$7</f>
        <v>0.63285019646232088</v>
      </c>
      <c r="T347" s="20">
        <f>+'2015 Hourly Load - RC2016'!T347/'2015 Hourly Load - RC2016'!$C$7</f>
        <v>0.6622210867380014</v>
      </c>
      <c r="U347" s="20">
        <f>+'2015 Hourly Load - RC2016'!U347/'2015 Hourly Load - RC2016'!$C$7</f>
        <v>0.64652051866436577</v>
      </c>
      <c r="V347" s="20">
        <f>+'2015 Hourly Load - RC2016'!V347/'2015 Hourly Load - RC2016'!$C$7</f>
        <v>0.61836777591163972</v>
      </c>
      <c r="W347" s="20">
        <f>+'2015 Hourly Load - RC2016'!W347/'2015 Hourly Load - RC2016'!$C$7</f>
        <v>0.57695076013118696</v>
      </c>
      <c r="X347" s="20">
        <f>+'2015 Hourly Load - RC2016'!X347/'2015 Hourly Load - RC2016'!$C$7</f>
        <v>0.52623972991634071</v>
      </c>
      <c r="Y347" s="20">
        <f>+'2015 Hourly Load - RC2016'!Y347/'2015 Hourly Load - RC2016'!$C$7</f>
        <v>0.46713701676558567</v>
      </c>
      <c r="AA347" s="21">
        <f t="shared" si="5"/>
        <v>0.6622210867380014</v>
      </c>
    </row>
    <row r="348" spans="1:27" x14ac:dyDescent="0.2">
      <c r="A348" s="17">
        <f>IF('2015 Hourly Load - RC2016'!A348="","",+'2015 Hourly Load - RC2016'!A348)</f>
        <v>42342</v>
      </c>
      <c r="B348" s="20">
        <f>+'2015 Hourly Load - RC2016'!B348/'2015 Hourly Load - RC2016'!$C$7</f>
        <v>0.41814041639786054</v>
      </c>
      <c r="C348" s="20">
        <f>+'2015 Hourly Load - RC2016'!C348/'2015 Hourly Load - RC2016'!$C$7</f>
        <v>0.38804766092339221</v>
      </c>
      <c r="D348" s="20">
        <f>+'2015 Hourly Load - RC2016'!D348/'2015 Hourly Load - RC2016'!$C$7</f>
        <v>0.37072289615248388</v>
      </c>
      <c r="E348" s="20">
        <f>+'2015 Hourly Load - RC2016'!E348/'2015 Hourly Load - RC2016'!$C$7</f>
        <v>0.36327866128998415</v>
      </c>
      <c r="F348" s="20">
        <f>+'2015 Hourly Load - RC2016'!F348/'2015 Hourly Load - RC2016'!$C$7</f>
        <v>0.36760985248271122</v>
      </c>
      <c r="G348" s="20">
        <f>+'2015 Hourly Load - RC2016'!G348/'2015 Hourly Load - RC2016'!$C$7</f>
        <v>0.39806354055657356</v>
      </c>
      <c r="H348" s="20">
        <f>+'2015 Hourly Load - RC2016'!H348/'2015 Hourly Load - RC2016'!$C$7</f>
        <v>0.45748206973179822</v>
      </c>
      <c r="I348" s="20">
        <f>+'2015 Hourly Load - RC2016'!I348/'2015 Hourly Load - RC2016'!$C$7</f>
        <v>0.4899660036772514</v>
      </c>
      <c r="J348" s="20">
        <f>+'2015 Hourly Load - RC2016'!J348/'2015 Hourly Load - RC2016'!$C$7</f>
        <v>0.5167652491822502</v>
      </c>
      <c r="K348" s="20">
        <f>+'2015 Hourly Load - RC2016'!K348/'2015 Hourly Load - RC2016'!$C$7</f>
        <v>0.55479852184338496</v>
      </c>
      <c r="L348" s="20">
        <f>+'2015 Hourly Load - RC2016'!L348/'2015 Hourly Load - RC2016'!$C$7</f>
        <v>0.58502662704262598</v>
      </c>
      <c r="M348" s="20">
        <f>+'2015 Hourly Load - RC2016'!M348/'2015 Hourly Load - RC2016'!$C$7</f>
        <v>0.61015655927542789</v>
      </c>
      <c r="N348" s="20">
        <f>+'2015 Hourly Load - RC2016'!N348/'2015 Hourly Load - RC2016'!$C$7</f>
        <v>0.62955668649285135</v>
      </c>
      <c r="O348" s="20">
        <f>+'2015 Hourly Load - RC2016'!O348/'2015 Hourly Load - RC2016'!$C$7</f>
        <v>0.63812883572845702</v>
      </c>
      <c r="P348" s="20">
        <f>+'2015 Hourly Load - RC2016'!P348/'2015 Hourly Load - RC2016'!$C$7</f>
        <v>0.64381352416891124</v>
      </c>
      <c r="Q348" s="20">
        <f>+'2015 Hourly Load - RC2016'!Q348/'2015 Hourly Load - RC2016'!$C$7</f>
        <v>0.64593400319035066</v>
      </c>
      <c r="R348" s="20">
        <f>+'2015 Hourly Load - RC2016'!R348/'2015 Hourly Load - RC2016'!$C$7</f>
        <v>0.62996273566716943</v>
      </c>
      <c r="S348" s="20">
        <f>+'2015 Hourly Load - RC2016'!S348/'2015 Hourly Load - RC2016'!$C$7</f>
        <v>0.63758743682936614</v>
      </c>
      <c r="T348" s="20">
        <f>+'2015 Hourly Load - RC2016'!T348/'2015 Hourly Load - RC2016'!$C$7</f>
        <v>0.66853740722739508</v>
      </c>
      <c r="U348" s="20">
        <f>+'2015 Hourly Load - RC2016'!U348/'2015 Hourly Load - RC2016'!$C$7</f>
        <v>0.65536336734951683</v>
      </c>
      <c r="V348" s="20">
        <f>+'2015 Hourly Load - RC2016'!V348/'2015 Hourly Load - RC2016'!$C$7</f>
        <v>0.62942133676807854</v>
      </c>
      <c r="W348" s="20">
        <f>+'2015 Hourly Load - RC2016'!W348/'2015 Hourly Load - RC2016'!$C$7</f>
        <v>0.59129783095709543</v>
      </c>
      <c r="X348" s="20">
        <f>+'2015 Hourly Load - RC2016'!X348/'2015 Hourly Load - RC2016'!$C$7</f>
        <v>0.53855655487065834</v>
      </c>
      <c r="Y348" s="20">
        <f>+'2015 Hourly Load - RC2016'!Y348/'2015 Hourly Load - RC2016'!$C$7</f>
        <v>0.48103292184225172</v>
      </c>
      <c r="AA348" s="21">
        <f t="shared" si="5"/>
        <v>0.66853740722739508</v>
      </c>
    </row>
    <row r="349" spans="1:27" x14ac:dyDescent="0.2">
      <c r="A349" s="17">
        <f>IF('2015 Hourly Load - RC2016'!A349="","",+'2015 Hourly Load - RC2016'!A349)</f>
        <v>42343</v>
      </c>
      <c r="B349" s="20">
        <f>+'2015 Hourly Load - RC2016'!B349/'2015 Hourly Load - RC2016'!$C$7</f>
        <v>0.43126933970081449</v>
      </c>
      <c r="C349" s="20">
        <f>+'2015 Hourly Load - RC2016'!C349/'2015 Hourly Load - RC2016'!$C$7</f>
        <v>0.39707097590824025</v>
      </c>
      <c r="D349" s="20">
        <f>+'2015 Hourly Load - RC2016'!D349/'2015 Hourly Load - RC2016'!$C$7</f>
        <v>0.37848294703945318</v>
      </c>
      <c r="E349" s="20">
        <f>+'2015 Hourly Load - RC2016'!E349/'2015 Hourly Load - RC2016'!$C$7</f>
        <v>0.37085824587725658</v>
      </c>
      <c r="F349" s="20">
        <f>+'2015 Hourly Load - RC2016'!F349/'2015 Hourly Load - RC2016'!$C$7</f>
        <v>0.37383593982225644</v>
      </c>
      <c r="G349" s="20">
        <f>+'2015 Hourly Load - RC2016'!G349/'2015 Hourly Load - RC2016'!$C$7</f>
        <v>0.40325194667286118</v>
      </c>
      <c r="H349" s="20">
        <f>+'2015 Hourly Load - RC2016'!H349/'2015 Hourly Load - RC2016'!$C$7</f>
        <v>0.46285094214778283</v>
      </c>
      <c r="I349" s="20">
        <f>+'2015 Hourly Load - RC2016'!I349/'2015 Hourly Load - RC2016'!$C$7</f>
        <v>0.4956055755427814</v>
      </c>
      <c r="J349" s="20">
        <f>+'2015 Hourly Load - RC2016'!J349/'2015 Hourly Load - RC2016'!$C$7</f>
        <v>0.52804439291331029</v>
      </c>
      <c r="K349" s="20">
        <f>+'2015 Hourly Load - RC2016'!K349/'2015 Hourly Load - RC2016'!$C$7</f>
        <v>0.57302561811277797</v>
      </c>
      <c r="L349" s="20">
        <f>+'2015 Hourly Load - RC2016'!L349/'2015 Hourly Load - RC2016'!$C$7</f>
        <v>0.60632165040686747</v>
      </c>
      <c r="M349" s="20">
        <f>+'2015 Hourly Load - RC2016'!M349/'2015 Hourly Load - RC2016'!$C$7</f>
        <v>0.6286543549943665</v>
      </c>
      <c r="N349" s="20">
        <f>+'2015 Hourly Load - RC2016'!N349/'2015 Hourly Load - RC2016'!$C$7</f>
        <v>0.64088094679883567</v>
      </c>
      <c r="O349" s="20">
        <f>+'2015 Hourly Load - RC2016'!O349/'2015 Hourly Load - RC2016'!$C$7</f>
        <v>0.63975303242572967</v>
      </c>
      <c r="P349" s="20">
        <f>+'2015 Hourly Load - RC2016'!P349/'2015 Hourly Load - RC2016'!$C$7</f>
        <v>0.63853488490277521</v>
      </c>
      <c r="Q349" s="20">
        <f>+'2015 Hourly Load - RC2016'!Q349/'2015 Hourly Load - RC2016'!$C$7</f>
        <v>0.64300142582027497</v>
      </c>
      <c r="R349" s="20">
        <f>+'2015 Hourly Load - RC2016'!R349/'2015 Hourly Load - RC2016'!$C$7</f>
        <v>0.63700092135535102</v>
      </c>
      <c r="S349" s="20">
        <f>+'2015 Hourly Load - RC2016'!S349/'2015 Hourly Load - RC2016'!$C$7</f>
        <v>0.64489632196709312</v>
      </c>
      <c r="T349" s="20">
        <f>+'2015 Hourly Load - RC2016'!T349/'2015 Hourly Load - RC2016'!$C$7</f>
        <v>0.66167968783891062</v>
      </c>
      <c r="U349" s="20">
        <f>+'2015 Hourly Load - RC2016'!U349/'2015 Hourly Load - RC2016'!$C$7</f>
        <v>0.64115164624838117</v>
      </c>
      <c r="V349" s="20">
        <f>+'2015 Hourly Load - RC2016'!V349/'2015 Hourly Load - RC2016'!$C$7</f>
        <v>0.61448775046815507</v>
      </c>
      <c r="W349" s="20">
        <f>+'2015 Hourly Load - RC2016'!W349/'2015 Hourly Load - RC2016'!$C$7</f>
        <v>0.58105636844929287</v>
      </c>
      <c r="X349" s="20">
        <f>+'2015 Hourly Load - RC2016'!X349/'2015 Hourly Load - RC2016'!$C$7</f>
        <v>0.54243658031414299</v>
      </c>
      <c r="Y349" s="20">
        <f>+'2015 Hourly Load - RC2016'!Y349/'2015 Hourly Load - RC2016'!$C$7</f>
        <v>0.49425207829505424</v>
      </c>
      <c r="AA349" s="21">
        <f t="shared" si="5"/>
        <v>0.66167968783891062</v>
      </c>
    </row>
    <row r="350" spans="1:27" x14ac:dyDescent="0.2">
      <c r="A350" s="17">
        <f>IF('2015 Hourly Load - RC2016'!A350="","",+'2015 Hourly Load - RC2016'!A350)</f>
        <v>42344</v>
      </c>
      <c r="B350" s="20">
        <f>+'2015 Hourly Load - RC2016'!B350/'2015 Hourly Load - RC2016'!$C$7</f>
        <v>0.44620292600073813</v>
      </c>
      <c r="C350" s="20">
        <f>+'2015 Hourly Load - RC2016'!C350/'2015 Hourly Load - RC2016'!$C$7</f>
        <v>0.41218502850786082</v>
      </c>
      <c r="D350" s="20">
        <f>+'2015 Hourly Load - RC2016'!D350/'2015 Hourly Load - RC2016'!$C$7</f>
        <v>0.39084488856869509</v>
      </c>
      <c r="E350" s="20">
        <f>+'2015 Hourly Load - RC2016'!E350/'2015 Hourly Load - RC2016'!$C$7</f>
        <v>0.37749038239111993</v>
      </c>
      <c r="F350" s="20">
        <f>+'2015 Hourly Load - RC2016'!F350/'2015 Hourly Load - RC2016'!$C$7</f>
        <v>0.37207639340021104</v>
      </c>
      <c r="G350" s="20">
        <f>+'2015 Hourly Load - RC2016'!G350/'2015 Hourly Load - RC2016'!$C$7</f>
        <v>0.37807689786513499</v>
      </c>
      <c r="H350" s="20">
        <f>+'2015 Hourly Load - RC2016'!H350/'2015 Hourly Load - RC2016'!$C$7</f>
        <v>0.39693562618346756</v>
      </c>
      <c r="I350" s="20">
        <f>+'2015 Hourly Load - RC2016'!I350/'2015 Hourly Load - RC2016'!$C$7</f>
        <v>0.42698326508301171</v>
      </c>
      <c r="J350" s="20">
        <f>+'2015 Hourly Load - RC2016'!J350/'2015 Hourly Load - RC2016'!$C$7</f>
        <v>0.48874785615429689</v>
      </c>
      <c r="K350" s="20">
        <f>+'2015 Hourly Load - RC2016'!K350/'2015 Hourly Load - RC2016'!$C$7</f>
        <v>0.54884313395338524</v>
      </c>
      <c r="L350" s="20">
        <f>+'2015 Hourly Load - RC2016'!L350/'2015 Hourly Load - RC2016'!$C$7</f>
        <v>0.59265132820482269</v>
      </c>
      <c r="M350" s="20">
        <f>+'2015 Hourly Load - RC2016'!M350/'2015 Hourly Load - RC2016'!$C$7</f>
        <v>0.62143570300648809</v>
      </c>
      <c r="N350" s="20">
        <f>+'2015 Hourly Load - RC2016'!N350/'2015 Hourly Load - RC2016'!$C$7</f>
        <v>0.64079071364898721</v>
      </c>
      <c r="O350" s="20">
        <f>+'2015 Hourly Load - RC2016'!O350/'2015 Hourly Load - RC2016'!$C$7</f>
        <v>0.65270148942898665</v>
      </c>
      <c r="P350" s="20">
        <f>+'2015 Hourly Load - RC2016'!P350/'2015 Hourly Load - RC2016'!$C$7</f>
        <v>0.65802524527004702</v>
      </c>
      <c r="Q350" s="20">
        <f>+'2015 Hourly Load - RC2016'!Q350/'2015 Hourly Load - RC2016'!$C$7</f>
        <v>0.65373917065224429</v>
      </c>
      <c r="R350" s="20">
        <f>+'2015 Hourly Load - RC2016'!R350/'2015 Hourly Load - RC2016'!$C$7</f>
        <v>0.63429392685989661</v>
      </c>
      <c r="S350" s="20">
        <f>+'2015 Hourly Load - RC2016'!S350/'2015 Hourly Load - RC2016'!$C$7</f>
        <v>0.62594736049891209</v>
      </c>
      <c r="T350" s="20">
        <f>+'2015 Hourly Load - RC2016'!T350/'2015 Hourly Load - RC2016'!$C$7</f>
        <v>0.63916651695171456</v>
      </c>
      <c r="U350" s="20">
        <f>+'2015 Hourly Load - RC2016'!U350/'2015 Hourly Load - RC2016'!$C$7</f>
        <v>0.60853236257815535</v>
      </c>
      <c r="V350" s="20">
        <f>+'2015 Hourly Load - RC2016'!V350/'2015 Hourly Load - RC2016'!$C$7</f>
        <v>0.57862007340338384</v>
      </c>
      <c r="W350" s="20">
        <f>+'2015 Hourly Load - RC2016'!W350/'2015 Hourly Load - RC2016'!$C$7</f>
        <v>0.54726405383103671</v>
      </c>
      <c r="X350" s="20">
        <f>+'2015 Hourly Load - RC2016'!X350/'2015 Hourly Load - RC2016'!$C$7</f>
        <v>0.50783216734725056</v>
      </c>
      <c r="Y350" s="20">
        <f>+'2015 Hourly Load - RC2016'!Y350/'2015 Hourly Load - RC2016'!$C$7</f>
        <v>0.46127186202543446</v>
      </c>
      <c r="AA350" s="21">
        <f t="shared" si="5"/>
        <v>0.65802524527004702</v>
      </c>
    </row>
    <row r="351" spans="1:27" x14ac:dyDescent="0.2">
      <c r="A351" s="17">
        <f>IF('2015 Hourly Load - RC2016'!A351="","",+'2015 Hourly Load - RC2016'!A351)</f>
        <v>42345</v>
      </c>
      <c r="B351" s="20">
        <f>+'2015 Hourly Load - RC2016'!B351/'2015 Hourly Load - RC2016'!$C$7</f>
        <v>0.41326782630604264</v>
      </c>
      <c r="C351" s="20">
        <f>+'2015 Hourly Load - RC2016'!C351/'2015 Hourly Load - RC2016'!$C$7</f>
        <v>0.38308483768172574</v>
      </c>
      <c r="D351" s="20">
        <f>+'2015 Hourly Load - RC2016'!D351/'2015 Hourly Load - RC2016'!$C$7</f>
        <v>0.36318842814013569</v>
      </c>
      <c r="E351" s="20">
        <f>+'2015 Hourly Load - RC2016'!E351/'2015 Hourly Load - RC2016'!$C$7</f>
        <v>0.35023997113687871</v>
      </c>
      <c r="F351" s="20">
        <f>+'2015 Hourly Load - RC2016'!F351/'2015 Hourly Load - RC2016'!$C$7</f>
        <v>0.3466306451429394</v>
      </c>
      <c r="G351" s="20">
        <f>+'2015 Hourly Load - RC2016'!G351/'2015 Hourly Load - RC2016'!$C$7</f>
        <v>0.35172881810937862</v>
      </c>
      <c r="H351" s="20">
        <f>+'2015 Hourly Load - RC2016'!H351/'2015 Hourly Load - RC2016'!$C$7</f>
        <v>0.36499309113710526</v>
      </c>
      <c r="I351" s="20">
        <f>+'2015 Hourly Load - RC2016'!I351/'2015 Hourly Load - RC2016'!$C$7</f>
        <v>0.38913045872157392</v>
      </c>
      <c r="J351" s="20">
        <f>+'2015 Hourly Load - RC2016'!J351/'2015 Hourly Load - RC2016'!$C$7</f>
        <v>0.44633827572551082</v>
      </c>
      <c r="K351" s="20">
        <f>+'2015 Hourly Load - RC2016'!K351/'2015 Hourly Load - RC2016'!$C$7</f>
        <v>0.50291446068050838</v>
      </c>
      <c r="L351" s="20">
        <f>+'2015 Hourly Load - RC2016'!L351/'2015 Hourly Load - RC2016'!$C$7</f>
        <v>0.53896260404497653</v>
      </c>
      <c r="M351" s="20">
        <f>+'2015 Hourly Load - RC2016'!M351/'2015 Hourly Load - RC2016'!$C$7</f>
        <v>0.56228787328080887</v>
      </c>
      <c r="N351" s="20">
        <f>+'2015 Hourly Load - RC2016'!N351/'2015 Hourly Load - RC2016'!$C$7</f>
        <v>0.57446934851035369</v>
      </c>
      <c r="O351" s="20">
        <f>+'2015 Hourly Load - RC2016'!O351/'2015 Hourly Load - RC2016'!$C$7</f>
        <v>0.58114660159914133</v>
      </c>
      <c r="P351" s="20">
        <f>+'2015 Hourly Load - RC2016'!P351/'2015 Hourly Load - RC2016'!$C$7</f>
        <v>0.58313173089580794</v>
      </c>
      <c r="Q351" s="20">
        <f>+'2015 Hourly Load - RC2016'!Q351/'2015 Hourly Load - RC2016'!$C$7</f>
        <v>0.57446934851035369</v>
      </c>
      <c r="R351" s="20">
        <f>+'2015 Hourly Load - RC2016'!R351/'2015 Hourly Load - RC2016'!$C$7</f>
        <v>0.56260368930527849</v>
      </c>
      <c r="S351" s="20">
        <f>+'2015 Hourly Load - RC2016'!S351/'2015 Hourly Load - RC2016'!$C$7</f>
        <v>0.57654471095686888</v>
      </c>
      <c r="T351" s="20">
        <f>+'2015 Hourly Load - RC2016'!T351/'2015 Hourly Load - RC2016'!$C$7</f>
        <v>0.61218680514701884</v>
      </c>
      <c r="U351" s="20">
        <f>+'2015 Hourly Load - RC2016'!U351/'2015 Hourly Load - RC2016'!$C$7</f>
        <v>0.58881641933626216</v>
      </c>
      <c r="V351" s="20">
        <f>+'2015 Hourly Load - RC2016'!V351/'2015 Hourly Load - RC2016'!$C$7</f>
        <v>0.56364137052853602</v>
      </c>
      <c r="W351" s="20">
        <f>+'2015 Hourly Load - RC2016'!W351/'2015 Hourly Load - RC2016'!$C$7</f>
        <v>0.52705182826497698</v>
      </c>
      <c r="X351" s="20">
        <f>+'2015 Hourly Load - RC2016'!X351/'2015 Hourly Load - RC2016'!$C$7</f>
        <v>0.47936360857005489</v>
      </c>
      <c r="Y351" s="20">
        <f>+'2015 Hourly Load - RC2016'!Y351/'2015 Hourly Load - RC2016'!$C$7</f>
        <v>0.42666744905854204</v>
      </c>
      <c r="AA351" s="21">
        <f t="shared" si="5"/>
        <v>0.61218680514701884</v>
      </c>
    </row>
    <row r="352" spans="1:27" x14ac:dyDescent="0.2">
      <c r="A352" s="17">
        <f>IF('2015 Hourly Load - RC2016'!A352="","",+'2015 Hourly Load - RC2016'!A352)</f>
        <v>42346</v>
      </c>
      <c r="B352" s="20">
        <f>+'2015 Hourly Load - RC2016'!B352/'2015 Hourly Load - RC2016'!$C$7</f>
        <v>0.38173134043399848</v>
      </c>
      <c r="C352" s="20">
        <f>+'2015 Hourly Load - RC2016'!C352/'2015 Hourly Load - RC2016'!$C$7</f>
        <v>0.3543906960299088</v>
      </c>
      <c r="D352" s="20">
        <f>+'2015 Hourly Load - RC2016'!D352/'2015 Hourly Load - RC2016'!$C$7</f>
        <v>0.34067525725293968</v>
      </c>
      <c r="E352" s="20">
        <f>+'2015 Hourly Load - RC2016'!E352/'2015 Hourly Load - RC2016'!$C$7</f>
        <v>0.33589290031097024</v>
      </c>
      <c r="F352" s="20">
        <f>+'2015 Hourly Load - RC2016'!F352/'2015 Hourly Load - RC2016'!$C$7</f>
        <v>0.34139712245172754</v>
      </c>
      <c r="G352" s="20">
        <f>+'2015 Hourly Load - RC2016'!G352/'2015 Hourly Load - RC2016'!$C$7</f>
        <v>0.37176057737574136</v>
      </c>
      <c r="H352" s="20">
        <f>+'2015 Hourly Load - RC2016'!H352/'2015 Hourly Load - RC2016'!$C$7</f>
        <v>0.43032189162740542</v>
      </c>
      <c r="I352" s="20">
        <f>+'2015 Hourly Load - RC2016'!I352/'2015 Hourly Load - RC2016'!$C$7</f>
        <v>0.46262535927316162</v>
      </c>
      <c r="J352" s="20">
        <f>+'2015 Hourly Load - RC2016'!J352/'2015 Hourly Load - RC2016'!$C$7</f>
        <v>0.48387526606247888</v>
      </c>
      <c r="K352" s="20">
        <f>+'2015 Hourly Load - RC2016'!K352/'2015 Hourly Load - RC2016'!$C$7</f>
        <v>0.50873449884573541</v>
      </c>
      <c r="L352" s="20">
        <f>+'2015 Hourly Load - RC2016'!L352/'2015 Hourly Load - RC2016'!$C$7</f>
        <v>0.53020998850967382</v>
      </c>
      <c r="M352" s="20">
        <f>+'2015 Hourly Load - RC2016'!M352/'2015 Hourly Load - RC2016'!$C$7</f>
        <v>0.54419612673618845</v>
      </c>
      <c r="N352" s="20">
        <f>+'2015 Hourly Load - RC2016'!N352/'2015 Hourly Load - RC2016'!$C$7</f>
        <v>0.55326455829596066</v>
      </c>
      <c r="O352" s="20">
        <f>+'2015 Hourly Load - RC2016'!O352/'2015 Hourly Load - RC2016'!$C$7</f>
        <v>0.56057344343368765</v>
      </c>
      <c r="P352" s="20">
        <f>+'2015 Hourly Load - RC2016'!P352/'2015 Hourly Load - RC2016'!$C$7</f>
        <v>0.56395718655300575</v>
      </c>
      <c r="Q352" s="20">
        <f>+'2015 Hourly Load - RC2016'!Q352/'2015 Hourly Load - RC2016'!$C$7</f>
        <v>0.56801767829618732</v>
      </c>
      <c r="R352" s="20">
        <f>+'2015 Hourly Load - RC2016'!R352/'2015 Hourly Load - RC2016'!$C$7</f>
        <v>0.56643859817383901</v>
      </c>
      <c r="S352" s="20">
        <f>+'2015 Hourly Load - RC2016'!S352/'2015 Hourly Load - RC2016'!$C$7</f>
        <v>0.58619965799065632</v>
      </c>
      <c r="T352" s="20">
        <f>+'2015 Hourly Load - RC2016'!T352/'2015 Hourly Load - RC2016'!$C$7</f>
        <v>0.62432316380163944</v>
      </c>
      <c r="U352" s="20">
        <f>+'2015 Hourly Load - RC2016'!U352/'2015 Hourly Load - RC2016'!$C$7</f>
        <v>0.613540302394746</v>
      </c>
      <c r="V352" s="20">
        <f>+'2015 Hourly Load - RC2016'!V352/'2015 Hourly Load - RC2016'!$C$7</f>
        <v>0.58344754692027756</v>
      </c>
      <c r="W352" s="20">
        <f>+'2015 Hourly Load - RC2016'!W352/'2015 Hourly Load - RC2016'!$C$7</f>
        <v>0.54121843279118853</v>
      </c>
      <c r="X352" s="20">
        <f>+'2015 Hourly Load - RC2016'!X352/'2015 Hourly Load - RC2016'!$C$7</f>
        <v>0.49109391805035735</v>
      </c>
      <c r="Y352" s="20">
        <f>+'2015 Hourly Load - RC2016'!Y352/'2015 Hourly Load - RC2016'!$C$7</f>
        <v>0.4321265546243751</v>
      </c>
      <c r="AA352" s="21">
        <f t="shared" si="5"/>
        <v>0.62432316380163944</v>
      </c>
    </row>
    <row r="353" spans="1:27" x14ac:dyDescent="0.2">
      <c r="A353" s="17">
        <f>IF('2015 Hourly Load - RC2016'!A353="","",+'2015 Hourly Load - RC2016'!A353)</f>
        <v>42347</v>
      </c>
      <c r="B353" s="20">
        <f>+'2015 Hourly Load - RC2016'!B353/'2015 Hourly Load - RC2016'!$C$7</f>
        <v>0.3847992675288468</v>
      </c>
      <c r="C353" s="20">
        <f>+'2015 Hourly Load - RC2016'!C353/'2015 Hourly Load - RC2016'!$C$7</f>
        <v>0.35957910214619648</v>
      </c>
      <c r="D353" s="20">
        <f>+'2015 Hourly Load - RC2016'!D353/'2015 Hourly Load - RC2016'!$C$7</f>
        <v>0.34685622801756061</v>
      </c>
      <c r="E353" s="20">
        <f>+'2015 Hourly Load - RC2016'!E353/'2015 Hourly Load - RC2016'!$C$7</f>
        <v>0.34329201859854563</v>
      </c>
      <c r="F353" s="20">
        <f>+'2015 Hourly Load - RC2016'!F353/'2015 Hourly Load - RC2016'!$C$7</f>
        <v>0.34911205676377266</v>
      </c>
      <c r="G353" s="20">
        <f>+'2015 Hourly Load - RC2016'!G353/'2015 Hourly Load - RC2016'!$C$7</f>
        <v>0.38258855535755909</v>
      </c>
      <c r="H353" s="20">
        <f>+'2015 Hourly Load - RC2016'!H353/'2015 Hourly Load - RC2016'!$C$7</f>
        <v>0.45139133211702581</v>
      </c>
      <c r="I353" s="20">
        <f>+'2015 Hourly Load - RC2016'!I353/'2015 Hourly Load - RC2016'!$C$7</f>
        <v>0.48328875058846382</v>
      </c>
      <c r="J353" s="20">
        <f>+'2015 Hourly Load - RC2016'!J353/'2015 Hourly Load - RC2016'!$C$7</f>
        <v>0.49957583413611456</v>
      </c>
      <c r="K353" s="20">
        <f>+'2015 Hourly Load - RC2016'!K353/'2015 Hourly Load - RC2016'!$C$7</f>
        <v>0.51274987401399286</v>
      </c>
      <c r="L353" s="20">
        <f>+'2015 Hourly Load - RC2016'!L353/'2015 Hourly Load - RC2016'!$C$7</f>
        <v>0.52055504147588638</v>
      </c>
      <c r="M353" s="20">
        <f>+'2015 Hourly Load - RC2016'!M353/'2015 Hourly Load - RC2016'!$C$7</f>
        <v>0.52222435474808326</v>
      </c>
      <c r="N353" s="20">
        <f>+'2015 Hourly Load - RC2016'!N353/'2015 Hourly Load - RC2016'!$C$7</f>
        <v>0.52154760612421969</v>
      </c>
      <c r="O353" s="20">
        <f>+'2015 Hourly Load - RC2016'!O353/'2015 Hourly Load - RC2016'!$C$7</f>
        <v>0.51856991217921977</v>
      </c>
      <c r="P353" s="20">
        <f>+'2015 Hourly Load - RC2016'!P353/'2015 Hourly Load - RC2016'!$C$7</f>
        <v>0.51383267181217451</v>
      </c>
      <c r="Q353" s="20">
        <f>+'2015 Hourly Load - RC2016'!Q353/'2015 Hourly Load - RC2016'!$C$7</f>
        <v>0.50688471927384149</v>
      </c>
      <c r="R353" s="20">
        <f>+'2015 Hourly Load - RC2016'!R353/'2015 Hourly Load - RC2016'!$C$7</f>
        <v>0.51031357896808383</v>
      </c>
      <c r="S353" s="20">
        <f>+'2015 Hourly Load - RC2016'!S353/'2015 Hourly Load - RC2016'!$C$7</f>
        <v>0.54613613945793071</v>
      </c>
      <c r="T353" s="20">
        <f>+'2015 Hourly Load - RC2016'!T353/'2015 Hourly Load - RC2016'!$C$7</f>
        <v>0.59179411328126208</v>
      </c>
      <c r="U353" s="20">
        <f>+'2015 Hourly Load - RC2016'!U353/'2015 Hourly Load - RC2016'!$C$7</f>
        <v>0.58683129003959567</v>
      </c>
      <c r="V353" s="20">
        <f>+'2015 Hourly Load - RC2016'!V353/'2015 Hourly Load - RC2016'!$C$7</f>
        <v>0.56752139597202067</v>
      </c>
      <c r="W353" s="20">
        <f>+'2015 Hourly Load - RC2016'!W353/'2015 Hourly Load - RC2016'!$C$7</f>
        <v>0.53499234545164343</v>
      </c>
      <c r="X353" s="20">
        <f>+'2015 Hourly Load - RC2016'!X353/'2015 Hourly Load - RC2016'!$C$7</f>
        <v>0.48807110753043326</v>
      </c>
      <c r="Y353" s="20">
        <f>+'2015 Hourly Load - RC2016'!Y353/'2015 Hourly Load - RC2016'!$C$7</f>
        <v>0.43880380771316269</v>
      </c>
      <c r="AA353" s="21">
        <f t="shared" si="5"/>
        <v>0.59179411328126208</v>
      </c>
    </row>
    <row r="354" spans="1:27" x14ac:dyDescent="0.2">
      <c r="A354" s="17">
        <f>IF('2015 Hourly Load - RC2016'!A354="","",+'2015 Hourly Load - RC2016'!A354)</f>
        <v>42348</v>
      </c>
      <c r="B354" s="20">
        <f>+'2015 Hourly Load - RC2016'!B354/'2015 Hourly Load - RC2016'!$C$7</f>
        <v>0.40077053505202798</v>
      </c>
      <c r="C354" s="20">
        <f>+'2015 Hourly Load - RC2016'!C354/'2015 Hourly Load - RC2016'!$C$7</f>
        <v>0.38412251890498328</v>
      </c>
      <c r="D354" s="20">
        <f>+'2015 Hourly Load - RC2016'!D354/'2015 Hourly Load - RC2016'!$C$7</f>
        <v>0.37631735144308964</v>
      </c>
      <c r="E354" s="20">
        <f>+'2015 Hourly Load - RC2016'!E354/'2015 Hourly Load - RC2016'!$C$7</f>
        <v>0.38091924208536221</v>
      </c>
      <c r="F354" s="20">
        <f>+'2015 Hourly Load - RC2016'!F354/'2015 Hourly Load - RC2016'!$C$7</f>
        <v>0.39404816538831616</v>
      </c>
      <c r="G354" s="20">
        <f>+'2015 Hourly Load - RC2016'!G354/'2015 Hourly Load - RC2016'!$C$7</f>
        <v>0.44358616465513218</v>
      </c>
      <c r="H354" s="20">
        <f>+'2015 Hourly Load - RC2016'!H354/'2015 Hourly Load - RC2016'!$C$7</f>
        <v>0.52709694483990133</v>
      </c>
      <c r="I354" s="20">
        <f>+'2015 Hourly Load - RC2016'!I354/'2015 Hourly Load - RC2016'!$C$7</f>
        <v>0.57316096783755077</v>
      </c>
      <c r="J354" s="20">
        <f>+'2015 Hourly Load - RC2016'!J354/'2015 Hourly Load - RC2016'!$C$7</f>
        <v>0.56901024294452063</v>
      </c>
      <c r="K354" s="20">
        <f>+'2015 Hourly Load - RC2016'!K354/'2015 Hourly Load - RC2016'!$C$7</f>
        <v>0.55484363841830919</v>
      </c>
      <c r="L354" s="20">
        <f>+'2015 Hourly Load - RC2016'!L354/'2015 Hourly Load - RC2016'!$C$7</f>
        <v>0.54365472783709756</v>
      </c>
      <c r="M354" s="20">
        <f>+'2015 Hourly Load - RC2016'!M354/'2015 Hourly Load - RC2016'!$C$7</f>
        <v>0.52998440563505267</v>
      </c>
      <c r="N354" s="20">
        <f>+'2015 Hourly Load - RC2016'!N354/'2015 Hourly Load - RC2016'!$C$7</f>
        <v>0.51829921272967439</v>
      </c>
      <c r="O354" s="20">
        <f>+'2015 Hourly Load - RC2016'!O354/'2015 Hourly Load - RC2016'!$C$7</f>
        <v>0.51026846239315959</v>
      </c>
      <c r="P354" s="20">
        <f>+'2015 Hourly Load - RC2016'!P354/'2015 Hourly Load - RC2016'!$C$7</f>
        <v>0.50038793248475089</v>
      </c>
      <c r="Q354" s="20">
        <f>+'2015 Hourly Load - RC2016'!Q354/'2015 Hourly Load - RC2016'!$C$7</f>
        <v>0.4965981401911147</v>
      </c>
      <c r="R354" s="20">
        <f>+'2015 Hourly Load - RC2016'!R354/'2015 Hourly Load - RC2016'!$C$7</f>
        <v>0.50196701260709931</v>
      </c>
      <c r="S354" s="20">
        <f>+'2015 Hourly Load - RC2016'!S354/'2015 Hourly Load - RC2016'!$C$7</f>
        <v>0.54392542728664295</v>
      </c>
      <c r="T354" s="20">
        <f>+'2015 Hourly Load - RC2016'!T354/'2015 Hourly Load - RC2016'!$C$7</f>
        <v>0.60032114594194352</v>
      </c>
      <c r="U354" s="20">
        <f>+'2015 Hourly Load - RC2016'!U354/'2015 Hourly Load - RC2016'!$C$7</f>
        <v>0.60027602936701929</v>
      </c>
      <c r="V354" s="20">
        <f>+'2015 Hourly Load - RC2016'!V354/'2015 Hourly Load - RC2016'!$C$7</f>
        <v>0.59220016245558027</v>
      </c>
      <c r="W354" s="20">
        <f>+'2015 Hourly Load - RC2016'!W354/'2015 Hourly Load - RC2016'!$C$7</f>
        <v>0.56418276942762691</v>
      </c>
      <c r="X354" s="20">
        <f>+'2015 Hourly Load - RC2016'!X354/'2015 Hourly Load - RC2016'!$C$7</f>
        <v>0.52091597407528034</v>
      </c>
      <c r="Y354" s="20">
        <f>+'2015 Hourly Load - RC2016'!Y354/'2015 Hourly Load - RC2016'!$C$7</f>
        <v>0.47286682178096417</v>
      </c>
      <c r="AA354" s="21">
        <f t="shared" si="5"/>
        <v>0.60032114594194352</v>
      </c>
    </row>
    <row r="355" spans="1:27" x14ac:dyDescent="0.2">
      <c r="A355" s="17">
        <f>IF('2015 Hourly Load - RC2016'!A355="","",+'2015 Hourly Load - RC2016'!A355)</f>
        <v>42349</v>
      </c>
      <c r="B355" s="20">
        <f>+'2015 Hourly Load - RC2016'!B355/'2015 Hourly Load - RC2016'!$C$7</f>
        <v>0.44110475303429897</v>
      </c>
      <c r="C355" s="20">
        <f>+'2015 Hourly Load - RC2016'!C355/'2015 Hourly Load - RC2016'!$C$7</f>
        <v>0.42603581700960264</v>
      </c>
      <c r="D355" s="20">
        <f>+'2015 Hourly Load - RC2016'!D355/'2015 Hourly Load - RC2016'!$C$7</f>
        <v>0.42251672416551189</v>
      </c>
      <c r="E355" s="20">
        <f>+'2015 Hourly Load - RC2016'!E355/'2015 Hourly Load - RC2016'!$C$7</f>
        <v>0.42368975511354218</v>
      </c>
      <c r="F355" s="20">
        <f>+'2015 Hourly Load - RC2016'!F355/'2015 Hourly Load - RC2016'!$C$7</f>
        <v>0.43934520661225357</v>
      </c>
      <c r="G355" s="20">
        <f>+'2015 Hourly Load - RC2016'!G355/'2015 Hourly Load - RC2016'!$C$7</f>
        <v>0.48807110753043326</v>
      </c>
      <c r="H355" s="20">
        <f>+'2015 Hourly Load - RC2016'!H355/'2015 Hourly Load - RC2016'!$C$7</f>
        <v>0.57483028110974765</v>
      </c>
      <c r="I355" s="20">
        <f>+'2015 Hourly Load - RC2016'!I355/'2015 Hourly Load - RC2016'!$C$7</f>
        <v>0.61493891621739749</v>
      </c>
      <c r="J355" s="20">
        <f>+'2015 Hourly Load - RC2016'!J355/'2015 Hourly Load - RC2016'!$C$7</f>
        <v>0.59797508404588295</v>
      </c>
      <c r="K355" s="20">
        <f>+'2015 Hourly Load - RC2016'!K355/'2015 Hourly Load - RC2016'!$C$7</f>
        <v>0.58065031927497468</v>
      </c>
      <c r="L355" s="20">
        <f>+'2015 Hourly Load - RC2016'!L355/'2015 Hourly Load - RC2016'!$C$7</f>
        <v>0.55912971303611192</v>
      </c>
      <c r="M355" s="20">
        <f>+'2015 Hourly Load - RC2016'!M355/'2015 Hourly Load - RC2016'!$C$7</f>
        <v>0.54473752563527933</v>
      </c>
      <c r="N355" s="20">
        <f>+'2015 Hourly Load - RC2016'!N355/'2015 Hourly Load - RC2016'!$C$7</f>
        <v>0.53043557138429509</v>
      </c>
      <c r="O355" s="20">
        <f>+'2015 Hourly Load - RC2016'!O355/'2015 Hourly Load - RC2016'!$C$7</f>
        <v>0.51960759340247731</v>
      </c>
      <c r="P355" s="20">
        <f>+'2015 Hourly Load - RC2016'!P355/'2015 Hourly Load - RC2016'!$C$7</f>
        <v>0.50941124746959898</v>
      </c>
      <c r="Q355" s="20">
        <f>+'2015 Hourly Load - RC2016'!Q355/'2015 Hourly Load - RC2016'!$C$7</f>
        <v>0.50512517285179614</v>
      </c>
      <c r="R355" s="20">
        <f>+'2015 Hourly Load - RC2016'!R355/'2015 Hourly Load - RC2016'!$C$7</f>
        <v>0.51080986129225048</v>
      </c>
      <c r="S355" s="20">
        <f>+'2015 Hourly Load - RC2016'!S355/'2015 Hourly Load - RC2016'!$C$7</f>
        <v>0.55046733065065778</v>
      </c>
      <c r="T355" s="20">
        <f>+'2015 Hourly Load - RC2016'!T355/'2015 Hourly Load - RC2016'!$C$7</f>
        <v>0.59743368514679218</v>
      </c>
      <c r="U355" s="20">
        <f>+'2015 Hourly Load - RC2016'!U355/'2015 Hourly Load - RC2016'!$C$7</f>
        <v>0.59377924257792869</v>
      </c>
      <c r="V355" s="20">
        <f>+'2015 Hourly Load - RC2016'!V355/'2015 Hourly Load - RC2016'!$C$7</f>
        <v>0.58245498227194425</v>
      </c>
      <c r="W355" s="20">
        <f>+'2015 Hourly Load - RC2016'!W355/'2015 Hourly Load - RC2016'!$C$7</f>
        <v>0.55412177321952127</v>
      </c>
      <c r="X355" s="20">
        <f>+'2015 Hourly Load - RC2016'!X355/'2015 Hourly Load - RC2016'!$C$7</f>
        <v>0.50683960269891737</v>
      </c>
      <c r="Y355" s="20">
        <f>+'2015 Hourly Load - RC2016'!Y355/'2015 Hourly Load - RC2016'!$C$7</f>
        <v>0.45942208245354055</v>
      </c>
      <c r="AA355" s="21">
        <f t="shared" si="5"/>
        <v>0.61493891621739749</v>
      </c>
    </row>
    <row r="356" spans="1:27" x14ac:dyDescent="0.2">
      <c r="A356" s="17">
        <f>IF('2015 Hourly Load - RC2016'!A356="","",+'2015 Hourly Load - RC2016'!A356)</f>
        <v>42350</v>
      </c>
      <c r="B356" s="20">
        <f>+'2015 Hourly Load - RC2016'!B356/'2015 Hourly Load - RC2016'!$C$7</f>
        <v>0.42477255291172389</v>
      </c>
      <c r="C356" s="20">
        <f>+'2015 Hourly Load - RC2016'!C356/'2015 Hourly Load - RC2016'!$C$7</f>
        <v>0.40681615609187616</v>
      </c>
      <c r="D356" s="20">
        <f>+'2015 Hourly Load - RC2016'!D356/'2015 Hourly Load - RC2016'!$C$7</f>
        <v>0.40049983560248253</v>
      </c>
      <c r="E356" s="20">
        <f>+'2015 Hourly Load - RC2016'!E356/'2015 Hourly Load - RC2016'!$C$7</f>
        <v>0.39973285382877044</v>
      </c>
      <c r="F356" s="20">
        <f>+'2015 Hourly Load - RC2016'!F356/'2015 Hourly Load - RC2016'!$C$7</f>
        <v>0.41543342190240612</v>
      </c>
      <c r="G356" s="20">
        <f>+'2015 Hourly Load - RC2016'!G356/'2015 Hourly Load - RC2016'!$C$7</f>
        <v>0.462309543248692</v>
      </c>
      <c r="H356" s="20">
        <f>+'2015 Hourly Load - RC2016'!H356/'2015 Hourly Load - RC2016'!$C$7</f>
        <v>0.53968446924376434</v>
      </c>
      <c r="I356" s="20">
        <f>+'2015 Hourly Load - RC2016'!I356/'2015 Hourly Load - RC2016'!$C$7</f>
        <v>0.57695076013118696</v>
      </c>
      <c r="J356" s="20">
        <f>+'2015 Hourly Load - RC2016'!J356/'2015 Hourly Load - RC2016'!$C$7</f>
        <v>0.57956752147679291</v>
      </c>
      <c r="K356" s="20">
        <f>+'2015 Hourly Load - RC2016'!K356/'2015 Hourly Load - RC2016'!$C$7</f>
        <v>0.57907123915262626</v>
      </c>
      <c r="L356" s="20">
        <f>+'2015 Hourly Load - RC2016'!L356/'2015 Hourly Load - RC2016'!$C$7</f>
        <v>0.57004792416777816</v>
      </c>
      <c r="M356" s="20">
        <f>+'2015 Hourly Load - RC2016'!M356/'2015 Hourly Load - RC2016'!$C$7</f>
        <v>0.55845296441224834</v>
      </c>
      <c r="N356" s="20">
        <f>+'2015 Hourly Load - RC2016'!N356/'2015 Hourly Load - RC2016'!$C$7</f>
        <v>0.5444217096108096</v>
      </c>
      <c r="O356" s="20">
        <f>+'2015 Hourly Load - RC2016'!O356/'2015 Hourly Load - RC2016'!$C$7</f>
        <v>0.53251093383081016</v>
      </c>
      <c r="P356" s="20">
        <f>+'2015 Hourly Load - RC2016'!P356/'2015 Hourly Load - RC2016'!$C$7</f>
        <v>0.52023922545141676</v>
      </c>
      <c r="Q356" s="20">
        <f>+'2015 Hourly Load - RC2016'!Q356/'2015 Hourly Load - RC2016'!$C$7</f>
        <v>0.51590803425868959</v>
      </c>
      <c r="R356" s="20">
        <f>+'2015 Hourly Load - RC2016'!R356/'2015 Hourly Load - RC2016'!$C$7</f>
        <v>0.52272063707224992</v>
      </c>
      <c r="S356" s="20">
        <f>+'2015 Hourly Load - RC2016'!S356/'2015 Hourly Load - RC2016'!$C$7</f>
        <v>0.56549115010042994</v>
      </c>
      <c r="T356" s="20">
        <f>+'2015 Hourly Load - RC2016'!T356/'2015 Hourly Load - RC2016'!$C$7</f>
        <v>0.60541931890838263</v>
      </c>
      <c r="U356" s="20">
        <f>+'2015 Hourly Load - RC2016'!U356/'2015 Hourly Load - RC2016'!$C$7</f>
        <v>0.59811043377065576</v>
      </c>
      <c r="V356" s="20">
        <f>+'2015 Hourly Load - RC2016'!V356/'2015 Hourly Load - RC2016'!$C$7</f>
        <v>0.58922246851058035</v>
      </c>
      <c r="W356" s="20">
        <f>+'2015 Hourly Load - RC2016'!W356/'2015 Hourly Load - RC2016'!$C$7</f>
        <v>0.56738604624724798</v>
      </c>
      <c r="X356" s="20">
        <f>+'2015 Hourly Load - RC2016'!X356/'2015 Hourly Load - RC2016'!$C$7</f>
        <v>0.53517281175134024</v>
      </c>
      <c r="Y356" s="20">
        <f>+'2015 Hourly Load - RC2016'!Y356/'2015 Hourly Load - RC2016'!$C$7</f>
        <v>0.49619209101679657</v>
      </c>
      <c r="AA356" s="21">
        <f t="shared" si="5"/>
        <v>0.60541931890838263</v>
      </c>
    </row>
    <row r="357" spans="1:27" x14ac:dyDescent="0.2">
      <c r="A357" s="17">
        <f>IF('2015 Hourly Load - RC2016'!A357="","",+'2015 Hourly Load - RC2016'!A357)</f>
        <v>42351</v>
      </c>
      <c r="B357" s="20">
        <f>+'2015 Hourly Load - RC2016'!B357/'2015 Hourly Load - RC2016'!$C$7</f>
        <v>0.46064022997649506</v>
      </c>
      <c r="C357" s="20">
        <f>+'2015 Hourly Load - RC2016'!C357/'2015 Hourly Load - RC2016'!$C$7</f>
        <v>0.44512012820255631</v>
      </c>
      <c r="D357" s="20">
        <f>+'2015 Hourly Load - RC2016'!D357/'2015 Hourly Load - RC2016'!$C$7</f>
        <v>0.43776612648990521</v>
      </c>
      <c r="E357" s="20">
        <f>+'2015 Hourly Load - RC2016'!E357/'2015 Hourly Load - RC2016'!$C$7</f>
        <v>0.43866845798838994</v>
      </c>
      <c r="F357" s="20">
        <f>+'2015 Hourly Load - RC2016'!F357/'2015 Hourly Load - RC2016'!$C$7</f>
        <v>0.44710525749922292</v>
      </c>
      <c r="G357" s="20">
        <f>+'2015 Hourly Load - RC2016'!G357/'2015 Hourly Load - RC2016'!$C$7</f>
        <v>0.46988912783596432</v>
      </c>
      <c r="H357" s="20">
        <f>+'2015 Hourly Load - RC2016'!H357/'2015 Hourly Load - RC2016'!$C$7</f>
        <v>0.50489958997717499</v>
      </c>
      <c r="I357" s="20">
        <f>+'2015 Hourly Load - RC2016'!I357/'2015 Hourly Load - RC2016'!$C$7</f>
        <v>0.54640683890747621</v>
      </c>
      <c r="J357" s="20">
        <f>+'2015 Hourly Load - RC2016'!J357/'2015 Hourly Load - RC2016'!$C$7</f>
        <v>0.57086002251641454</v>
      </c>
      <c r="K357" s="20">
        <f>+'2015 Hourly Load - RC2016'!K357/'2015 Hourly Load - RC2016'!$C$7</f>
        <v>0.56941629211883882</v>
      </c>
      <c r="L357" s="20">
        <f>+'2015 Hourly Load - RC2016'!L357/'2015 Hourly Load - RC2016'!$C$7</f>
        <v>0.5521817604977789</v>
      </c>
      <c r="M357" s="20">
        <f>+'2015 Hourly Load - RC2016'!M357/'2015 Hourly Load - RC2016'!$C$7</f>
        <v>0.53625560954952212</v>
      </c>
      <c r="N357" s="20">
        <f>+'2015 Hourly Load - RC2016'!N357/'2015 Hourly Load - RC2016'!$C$7</f>
        <v>0.52438995034444691</v>
      </c>
      <c r="O357" s="20">
        <f>+'2015 Hourly Load - RC2016'!O357/'2015 Hourly Load - RC2016'!$C$7</f>
        <v>0.51261452428922005</v>
      </c>
      <c r="P357" s="20">
        <f>+'2015 Hourly Load - RC2016'!P357/'2015 Hourly Load - RC2016'!$C$7</f>
        <v>0.50214747890679634</v>
      </c>
      <c r="Q357" s="20">
        <f>+'2015 Hourly Load - RC2016'!Q357/'2015 Hourly Load - RC2016'!$C$7</f>
        <v>0.49664325676603899</v>
      </c>
      <c r="R357" s="20">
        <f>+'2015 Hourly Load - RC2016'!R357/'2015 Hourly Load - RC2016'!$C$7</f>
        <v>0.49510929321861474</v>
      </c>
      <c r="S357" s="20">
        <f>+'2015 Hourly Load - RC2016'!S357/'2015 Hourly Load - RC2016'!$C$7</f>
        <v>0.52276575364717415</v>
      </c>
      <c r="T357" s="20">
        <f>+'2015 Hourly Load - RC2016'!T357/'2015 Hourly Load - RC2016'!$C$7</f>
        <v>0.55624225224096058</v>
      </c>
      <c r="U357" s="20">
        <f>+'2015 Hourly Load - RC2016'!U357/'2015 Hourly Load - RC2016'!$C$7</f>
        <v>0.5455496239839156</v>
      </c>
      <c r="V357" s="20">
        <f>+'2015 Hourly Load - RC2016'!V357/'2015 Hourly Load - RC2016'!$C$7</f>
        <v>0.53409001395315858</v>
      </c>
      <c r="W357" s="20">
        <f>+'2015 Hourly Load - RC2016'!W357/'2015 Hourly Load - RC2016'!$C$7</f>
        <v>0.51712618178164405</v>
      </c>
      <c r="X357" s="20">
        <f>+'2015 Hourly Load - RC2016'!X357/'2015 Hourly Load - RC2016'!$C$7</f>
        <v>0.49140973407482702</v>
      </c>
      <c r="Y357" s="20">
        <f>+'2015 Hourly Load - RC2016'!Y357/'2015 Hourly Load - RC2016'!$C$7</f>
        <v>0.46294117529763129</v>
      </c>
      <c r="AA357" s="21">
        <f t="shared" si="5"/>
        <v>0.57086002251641454</v>
      </c>
    </row>
    <row r="358" spans="1:27" x14ac:dyDescent="0.2">
      <c r="A358" s="17">
        <f>IF('2015 Hourly Load - RC2016'!A358="","",+'2015 Hourly Load - RC2016'!A358)</f>
        <v>42352</v>
      </c>
      <c r="B358" s="20">
        <f>+'2015 Hourly Load - RC2016'!B358/'2015 Hourly Load - RC2016'!$C$7</f>
        <v>0.43370563474672352</v>
      </c>
      <c r="C358" s="20">
        <f>+'2015 Hourly Load - RC2016'!C358/'2015 Hourly Load - RC2016'!$C$7</f>
        <v>0.41538830532748189</v>
      </c>
      <c r="D358" s="20">
        <f>+'2015 Hourly Load - RC2016'!D358/'2015 Hourly Load - RC2016'!$C$7</f>
        <v>0.40907198483808827</v>
      </c>
      <c r="E358" s="20">
        <f>+'2015 Hourly Load - RC2016'!E358/'2015 Hourly Load - RC2016'!$C$7</f>
        <v>0.40961338373717915</v>
      </c>
      <c r="F358" s="20">
        <f>+'2015 Hourly Load - RC2016'!F358/'2015 Hourly Load - RC2016'!$C$7</f>
        <v>0.415974820801497</v>
      </c>
      <c r="G358" s="20">
        <f>+'2015 Hourly Load - RC2016'!G358/'2015 Hourly Load - RC2016'!$C$7</f>
        <v>0.43420191707089012</v>
      </c>
      <c r="H358" s="20">
        <f>+'2015 Hourly Load - RC2016'!H358/'2015 Hourly Load - RC2016'!$C$7</f>
        <v>0.46736259964020688</v>
      </c>
      <c r="I358" s="20">
        <f>+'2015 Hourly Load - RC2016'!I358/'2015 Hourly Load - RC2016'!$C$7</f>
        <v>0.50841868282126568</v>
      </c>
      <c r="J358" s="20">
        <f>+'2015 Hourly Load - RC2016'!J358/'2015 Hourly Load - RC2016'!$C$7</f>
        <v>0.54568497370868829</v>
      </c>
      <c r="K358" s="20">
        <f>+'2015 Hourly Load - RC2016'!K358/'2015 Hourly Load - RC2016'!$C$7</f>
        <v>0.54988081517664267</v>
      </c>
      <c r="L358" s="20">
        <f>+'2015 Hourly Load - RC2016'!L358/'2015 Hourly Load - RC2016'!$C$7</f>
        <v>0.53494722887671908</v>
      </c>
      <c r="M358" s="20">
        <f>+'2015 Hourly Load - RC2016'!M358/'2015 Hourly Load - RC2016'!$C$7</f>
        <v>0.52357785199581042</v>
      </c>
      <c r="N358" s="20">
        <f>+'2015 Hourly Load - RC2016'!N358/'2015 Hourly Load - RC2016'!$C$7</f>
        <v>0.51473500331065936</v>
      </c>
      <c r="O358" s="20">
        <f>+'2015 Hourly Load - RC2016'!O358/'2015 Hourly Load - RC2016'!$C$7</f>
        <v>0.50742611817293237</v>
      </c>
      <c r="P358" s="20">
        <f>+'2015 Hourly Load - RC2016'!P358/'2015 Hourly Load - RC2016'!$C$7</f>
        <v>0.50250841150619019</v>
      </c>
      <c r="Q358" s="20">
        <f>+'2015 Hourly Load - RC2016'!Q358/'2015 Hourly Load - RC2016'!$C$7</f>
        <v>0.49813210373853894</v>
      </c>
      <c r="R358" s="20">
        <f>+'2015 Hourly Load - RC2016'!R358/'2015 Hourly Load - RC2016'!$C$7</f>
        <v>0.49831257003823581</v>
      </c>
      <c r="S358" s="20">
        <f>+'2015 Hourly Load - RC2016'!S358/'2015 Hourly Load - RC2016'!$C$7</f>
        <v>0.52732252771452248</v>
      </c>
      <c r="T358" s="20">
        <f>+'2015 Hourly Load - RC2016'!T358/'2015 Hourly Load - RC2016'!$C$7</f>
        <v>0.57501074740944458</v>
      </c>
      <c r="U358" s="20">
        <f>+'2015 Hourly Load - RC2016'!U358/'2015 Hourly Load - RC2016'!$C$7</f>
        <v>0.56914559266929343</v>
      </c>
      <c r="V358" s="20">
        <f>+'2015 Hourly Load - RC2016'!V358/'2015 Hourly Load - RC2016'!$C$7</f>
        <v>0.55561062019202123</v>
      </c>
      <c r="W358" s="20">
        <f>+'2015 Hourly Load - RC2016'!W358/'2015 Hourly Load - RC2016'!$C$7</f>
        <v>0.53057092110906778</v>
      </c>
      <c r="X358" s="20">
        <f>+'2015 Hourly Load - RC2016'!X358/'2015 Hourly Load - RC2016'!$C$7</f>
        <v>0.48798087438058479</v>
      </c>
      <c r="Y358" s="20">
        <f>+'2015 Hourly Load - RC2016'!Y358/'2015 Hourly Load - RC2016'!$C$7</f>
        <v>0.44620292600073813</v>
      </c>
      <c r="AA358" s="21">
        <f t="shared" si="5"/>
        <v>0.57501074740944458</v>
      </c>
    </row>
    <row r="359" spans="1:27" x14ac:dyDescent="0.2">
      <c r="A359" s="17">
        <f>IF('2015 Hourly Load - RC2016'!A359="","",+'2015 Hourly Load - RC2016'!A359)</f>
        <v>42353</v>
      </c>
      <c r="B359" s="20">
        <f>+'2015 Hourly Load - RC2016'!B359/'2015 Hourly Load - RC2016'!$C$7</f>
        <v>0.41471155670361826</v>
      </c>
      <c r="C359" s="20">
        <f>+'2015 Hourly Load - RC2016'!C359/'2015 Hourly Load - RC2016'!$C$7</f>
        <v>0.39874028918043719</v>
      </c>
      <c r="D359" s="20">
        <f>+'2015 Hourly Load - RC2016'!D359/'2015 Hourly Load - RC2016'!$C$7</f>
        <v>0.39752214165748267</v>
      </c>
      <c r="E359" s="20">
        <f>+'2015 Hourly Load - RC2016'!E359/'2015 Hourly Load - RC2016'!$C$7</f>
        <v>0.40095100135172496</v>
      </c>
      <c r="F359" s="20">
        <f>+'2015 Hourly Load - RC2016'!F359/'2015 Hourly Load - RC2016'!$C$7</f>
        <v>0.41944879707066357</v>
      </c>
      <c r="G359" s="20">
        <f>+'2015 Hourly Load - RC2016'!G359/'2015 Hourly Load - RC2016'!$C$7</f>
        <v>0.46659561786649478</v>
      </c>
      <c r="H359" s="20">
        <f>+'2015 Hourly Load - RC2016'!H359/'2015 Hourly Load - RC2016'!$C$7</f>
        <v>0.55051244722558201</v>
      </c>
      <c r="I359" s="20">
        <f>+'2015 Hourly Load - RC2016'!I359/'2015 Hourly Load - RC2016'!$C$7</f>
        <v>0.59355365970330742</v>
      </c>
      <c r="J359" s="20">
        <f>+'2015 Hourly Load - RC2016'!J359/'2015 Hourly Load - RC2016'!$C$7</f>
        <v>0.58994433370936827</v>
      </c>
      <c r="K359" s="20">
        <f>+'2015 Hourly Load - RC2016'!K359/'2015 Hourly Load - RC2016'!$C$7</f>
        <v>0.56887489321974793</v>
      </c>
      <c r="L359" s="20">
        <f>+'2015 Hourly Load - RC2016'!L359/'2015 Hourly Load - RC2016'!$C$7</f>
        <v>0.55335479144580924</v>
      </c>
      <c r="M359" s="20">
        <f>+'2015 Hourly Load - RC2016'!M359/'2015 Hourly Load - RC2016'!$C$7</f>
        <v>0.54094773334164314</v>
      </c>
      <c r="N359" s="20">
        <f>+'2015 Hourly Load - RC2016'!N359/'2015 Hourly Load - RC2016'!$C$7</f>
        <v>0.53801515597156746</v>
      </c>
      <c r="O359" s="20">
        <f>+'2015 Hourly Load - RC2016'!O359/'2015 Hourly Load - RC2016'!$C$7</f>
        <v>0.53332303217944643</v>
      </c>
      <c r="P359" s="20">
        <f>+'2015 Hourly Load - RC2016'!P359/'2015 Hourly Load - RC2016'!$C$7</f>
        <v>0.52768346031391633</v>
      </c>
      <c r="Q359" s="20">
        <f>+'2015 Hourly Load - RC2016'!Q359/'2015 Hourly Load - RC2016'!$C$7</f>
        <v>0.52682624539035583</v>
      </c>
      <c r="R359" s="20">
        <f>+'2015 Hourly Load - RC2016'!R359/'2015 Hourly Load - RC2016'!$C$7</f>
        <v>0.52817974263808298</v>
      </c>
      <c r="S359" s="20">
        <f>+'2015 Hourly Load - RC2016'!S359/'2015 Hourly Load - RC2016'!$C$7</f>
        <v>0.55962599536027857</v>
      </c>
      <c r="T359" s="20">
        <f>+'2015 Hourly Load - RC2016'!T359/'2015 Hourly Load - RC2016'!$C$7</f>
        <v>0.60826166312860985</v>
      </c>
      <c r="U359" s="20">
        <f>+'2015 Hourly Load - RC2016'!U359/'2015 Hourly Load - RC2016'!$C$7</f>
        <v>0.6033890730367919</v>
      </c>
      <c r="V359" s="20">
        <f>+'2015 Hourly Load - RC2016'!V359/'2015 Hourly Load - RC2016'!$C$7</f>
        <v>0.5844852281435351</v>
      </c>
      <c r="W359" s="20">
        <f>+'2015 Hourly Load - RC2016'!W359/'2015 Hourly Load - RC2016'!$C$7</f>
        <v>0.54997104832649113</v>
      </c>
      <c r="X359" s="20">
        <f>+'2015 Hourly Load - RC2016'!X359/'2015 Hourly Load - RC2016'!$C$7</f>
        <v>0.50250841150619019</v>
      </c>
      <c r="Y359" s="20">
        <f>+'2015 Hourly Load - RC2016'!Y359/'2015 Hourly Load - RC2016'!$C$7</f>
        <v>0.45233878019043477</v>
      </c>
      <c r="AA359" s="21">
        <f t="shared" si="5"/>
        <v>0.60826166312860985</v>
      </c>
    </row>
    <row r="360" spans="1:27" x14ac:dyDescent="0.2">
      <c r="A360" s="17">
        <f>IF('2015 Hourly Load - RC2016'!A360="","",+'2015 Hourly Load - RC2016'!A360)</f>
        <v>42354</v>
      </c>
      <c r="B360" s="20">
        <f>+'2015 Hourly Load - RC2016'!B360/'2015 Hourly Load - RC2016'!$C$7</f>
        <v>0.41417015780452737</v>
      </c>
      <c r="C360" s="20">
        <f>+'2015 Hourly Load - RC2016'!C360/'2015 Hourly Load - RC2016'!$C$7</f>
        <v>0.39603329468498272</v>
      </c>
      <c r="D360" s="20">
        <f>+'2015 Hourly Load - RC2016'!D360/'2015 Hourly Load - RC2016'!$C$7</f>
        <v>0.38940115817111937</v>
      </c>
      <c r="E360" s="20">
        <f>+'2015 Hourly Load - RC2016'!E360/'2015 Hourly Load - RC2016'!$C$7</f>
        <v>0.39179233664210417</v>
      </c>
      <c r="F360" s="20">
        <f>+'2015 Hourly Load - RC2016'!F360/'2015 Hourly Load - RC2016'!$C$7</f>
        <v>0.40501149309490658</v>
      </c>
      <c r="G360" s="20">
        <f>+'2015 Hourly Load - RC2016'!G360/'2015 Hourly Load - RC2016'!$C$7</f>
        <v>0.44927085309558645</v>
      </c>
      <c r="H360" s="20">
        <f>+'2015 Hourly Load - RC2016'!H360/'2015 Hourly Load - RC2016'!$C$7</f>
        <v>0.5303002216595224</v>
      </c>
      <c r="I360" s="20">
        <f>+'2015 Hourly Load - RC2016'!I360/'2015 Hourly Load - RC2016'!$C$7</f>
        <v>0.56747627939709644</v>
      </c>
      <c r="J360" s="20">
        <f>+'2015 Hourly Load - RC2016'!J360/'2015 Hourly Load - RC2016'!$C$7</f>
        <v>0.56359625395361179</v>
      </c>
      <c r="K360" s="20">
        <f>+'2015 Hourly Load - RC2016'!K360/'2015 Hourly Load - RC2016'!$C$7</f>
        <v>0.54897848367815782</v>
      </c>
      <c r="L360" s="20">
        <f>+'2015 Hourly Load - RC2016'!L360/'2015 Hourly Load - RC2016'!$C$7</f>
        <v>0.53927842006944615</v>
      </c>
      <c r="M360" s="20">
        <f>+'2015 Hourly Load - RC2016'!M360/'2015 Hourly Load - RC2016'!$C$7</f>
        <v>0.53431559682777974</v>
      </c>
      <c r="N360" s="20">
        <f>+'2015 Hourly Load - RC2016'!N360/'2015 Hourly Load - RC2016'!$C$7</f>
        <v>0.53264628355558286</v>
      </c>
      <c r="O360" s="20">
        <f>+'2015 Hourly Load - RC2016'!O360/'2015 Hourly Load - RC2016'!$C$7</f>
        <v>0.53341326532929489</v>
      </c>
      <c r="P360" s="20">
        <f>+'2015 Hourly Load - RC2016'!P360/'2015 Hourly Load - RC2016'!$C$7</f>
        <v>0.53251093383081016</v>
      </c>
      <c r="Q360" s="20">
        <f>+'2015 Hourly Load - RC2016'!Q360/'2015 Hourly Load - RC2016'!$C$7</f>
        <v>0.53368396477884039</v>
      </c>
      <c r="R360" s="20">
        <f>+'2015 Hourly Load - RC2016'!R360/'2015 Hourly Load - RC2016'!$C$7</f>
        <v>0.53436071340270397</v>
      </c>
      <c r="S360" s="20">
        <f>+'2015 Hourly Load - RC2016'!S360/'2015 Hourly Load - RC2016'!$C$7</f>
        <v>0.55831761468747565</v>
      </c>
      <c r="T360" s="20">
        <f>+'2015 Hourly Load - RC2016'!T360/'2015 Hourly Load - RC2016'!$C$7</f>
        <v>0.60185510948936771</v>
      </c>
      <c r="U360" s="20">
        <f>+'2015 Hourly Load - RC2016'!U360/'2015 Hourly Load - RC2016'!$C$7</f>
        <v>0.59386947572777715</v>
      </c>
      <c r="V360" s="20">
        <f>+'2015 Hourly Load - RC2016'!V360/'2015 Hourly Load - RC2016'!$C$7</f>
        <v>0.57045397334209635</v>
      </c>
      <c r="W360" s="20">
        <f>+'2015 Hourly Load - RC2016'!W360/'2015 Hourly Load - RC2016'!$C$7</f>
        <v>0.53079650398368905</v>
      </c>
      <c r="X360" s="20">
        <f>+'2015 Hourly Load - RC2016'!X360/'2015 Hourly Load - RC2016'!$C$7</f>
        <v>0.48355945003800926</v>
      </c>
      <c r="Y360" s="20">
        <f>+'2015 Hourly Load - RC2016'!Y360/'2015 Hourly Load - RC2016'!$C$7</f>
        <v>0.43158515572528422</v>
      </c>
      <c r="AA360" s="21">
        <f t="shared" si="5"/>
        <v>0.60185510948936771</v>
      </c>
    </row>
    <row r="361" spans="1:27" x14ac:dyDescent="0.2">
      <c r="A361" s="17">
        <f>IF('2015 Hourly Load - RC2016'!A361="","",+'2015 Hourly Load - RC2016'!A361)</f>
        <v>42355</v>
      </c>
      <c r="B361" s="20">
        <f>+'2015 Hourly Load - RC2016'!B361/'2015 Hourly Load - RC2016'!$C$7</f>
        <v>0.38827324379801342</v>
      </c>
      <c r="C361" s="20">
        <f>+'2015 Hourly Load - RC2016'!C361/'2015 Hourly Load - RC2016'!$C$7</f>
        <v>0.36548937346127192</v>
      </c>
      <c r="D361" s="20">
        <f>+'2015 Hourly Load - RC2016'!D361/'2015 Hourly Load - RC2016'!$C$7</f>
        <v>0.35646605847642387</v>
      </c>
      <c r="E361" s="20">
        <f>+'2015 Hourly Load - RC2016'!E361/'2015 Hourly Load - RC2016'!$C$7</f>
        <v>0.35542837725316628</v>
      </c>
      <c r="F361" s="20">
        <f>+'2015 Hourly Load - RC2016'!F361/'2015 Hourly Load - RC2016'!$C$7</f>
        <v>0.36711357015854462</v>
      </c>
      <c r="G361" s="20">
        <f>+'2015 Hourly Load - RC2016'!G361/'2015 Hourly Load - RC2016'!$C$7</f>
        <v>0.40627475719278527</v>
      </c>
      <c r="H361" s="20">
        <f>+'2015 Hourly Load - RC2016'!H361/'2015 Hourly Load - RC2016'!$C$7</f>
        <v>0.47629568147520646</v>
      </c>
      <c r="I361" s="20">
        <f>+'2015 Hourly Load - RC2016'!I361/'2015 Hourly Load - RC2016'!$C$7</f>
        <v>0.51383267181217451</v>
      </c>
      <c r="J361" s="20">
        <f>+'2015 Hourly Load - RC2016'!J361/'2015 Hourly Load - RC2016'!$C$7</f>
        <v>0.51757734753088647</v>
      </c>
      <c r="K361" s="20">
        <f>+'2015 Hourly Load - RC2016'!K361/'2015 Hourly Load - RC2016'!$C$7</f>
        <v>0.52195365529853788</v>
      </c>
      <c r="L361" s="20">
        <f>+'2015 Hourly Load - RC2016'!L361/'2015 Hourly Load - RC2016'!$C$7</f>
        <v>0.52587879731694676</v>
      </c>
      <c r="M361" s="20">
        <f>+'2015 Hourly Load - RC2016'!M361/'2015 Hourly Load - RC2016'!$C$7</f>
        <v>0.52817974263808298</v>
      </c>
      <c r="N361" s="20">
        <f>+'2015 Hourly Load - RC2016'!N361/'2015 Hourly Load - RC2016'!$C$7</f>
        <v>0.53278163328035555</v>
      </c>
      <c r="O361" s="20">
        <f>+'2015 Hourly Load - RC2016'!O361/'2015 Hourly Load - RC2016'!$C$7</f>
        <v>0.53842120514588554</v>
      </c>
      <c r="P361" s="20">
        <f>+'2015 Hourly Load - RC2016'!P361/'2015 Hourly Load - RC2016'!$C$7</f>
        <v>0.54433147646096114</v>
      </c>
      <c r="Q361" s="20">
        <f>+'2015 Hourly Load - RC2016'!Q361/'2015 Hourly Load - RC2016'!$C$7</f>
        <v>0.55028686435096086</v>
      </c>
      <c r="R361" s="20">
        <f>+'2015 Hourly Load - RC2016'!R361/'2015 Hourly Load - RC2016'!$C$7</f>
        <v>0.54735428698088529</v>
      </c>
      <c r="S361" s="20">
        <f>+'2015 Hourly Load - RC2016'!S361/'2015 Hourly Load - RC2016'!$C$7</f>
        <v>0.5688297766448237</v>
      </c>
      <c r="T361" s="20">
        <f>+'2015 Hourly Load - RC2016'!T361/'2015 Hourly Load - RC2016'!$C$7</f>
        <v>0.60672769958118566</v>
      </c>
      <c r="U361" s="20">
        <f>+'2015 Hourly Load - RC2016'!U361/'2015 Hourly Load - RC2016'!$C$7</f>
        <v>0.59477180722626188</v>
      </c>
      <c r="V361" s="20">
        <f>+'2015 Hourly Load - RC2016'!V361/'2015 Hourly Load - RC2016'!$C$7</f>
        <v>0.56937117554391459</v>
      </c>
      <c r="W361" s="20">
        <f>+'2015 Hourly Load - RC2016'!W361/'2015 Hourly Load - RC2016'!$C$7</f>
        <v>0.5355337443507342</v>
      </c>
      <c r="X361" s="20">
        <f>+'2015 Hourly Load - RC2016'!X361/'2015 Hourly Load - RC2016'!$C$7</f>
        <v>0.48739435890656962</v>
      </c>
      <c r="Y361" s="20">
        <f>+'2015 Hourly Load - RC2016'!Y361/'2015 Hourly Load - RC2016'!$C$7</f>
        <v>0.43298376954793566</v>
      </c>
      <c r="AA361" s="21">
        <f t="shared" si="5"/>
        <v>0.60672769958118566</v>
      </c>
    </row>
    <row r="362" spans="1:27" x14ac:dyDescent="0.2">
      <c r="A362" s="17">
        <f>IF('2015 Hourly Load - RC2016'!A362="","",+'2015 Hourly Load - RC2016'!A362)</f>
        <v>42356</v>
      </c>
      <c r="B362" s="20">
        <f>+'2015 Hourly Load - RC2016'!B362/'2015 Hourly Load - RC2016'!$C$7</f>
        <v>0.39034860624452844</v>
      </c>
      <c r="C362" s="20">
        <f>+'2015 Hourly Load - RC2016'!C362/'2015 Hourly Load - RC2016'!$C$7</f>
        <v>0.36693310385884764</v>
      </c>
      <c r="D362" s="20">
        <f>+'2015 Hourly Load - RC2016'!D362/'2015 Hourly Load - RC2016'!$C$7</f>
        <v>0.35732327339998443</v>
      </c>
      <c r="E362" s="20">
        <f>+'2015 Hourly Load - RC2016'!E362/'2015 Hourly Load - RC2016'!$C$7</f>
        <v>0.35682699107581778</v>
      </c>
      <c r="F362" s="20">
        <f>+'2015 Hourly Load - RC2016'!F362/'2015 Hourly Load - RC2016'!$C$7</f>
        <v>0.36774520220748402</v>
      </c>
      <c r="G362" s="20">
        <f>+'2015 Hourly Load - RC2016'!G362/'2015 Hourly Load - RC2016'!$C$7</f>
        <v>0.40456032734566416</v>
      </c>
      <c r="H362" s="20">
        <f>+'2015 Hourly Load - RC2016'!H362/'2015 Hourly Load - RC2016'!$C$7</f>
        <v>0.47548358312657019</v>
      </c>
      <c r="I362" s="20">
        <f>+'2015 Hourly Load - RC2016'!I362/'2015 Hourly Load - RC2016'!$C$7</f>
        <v>0.51446430386111397</v>
      </c>
      <c r="J362" s="20">
        <f>+'2015 Hourly Load - RC2016'!J362/'2015 Hourly Load - RC2016'!$C$7</f>
        <v>0.52799927633838606</v>
      </c>
      <c r="K362" s="20">
        <f>+'2015 Hourly Load - RC2016'!K362/'2015 Hourly Load - RC2016'!$C$7</f>
        <v>0.53598491009997662</v>
      </c>
      <c r="L362" s="20">
        <f>+'2015 Hourly Load - RC2016'!L362/'2015 Hourly Load - RC2016'!$C$7</f>
        <v>0.53932353664437038</v>
      </c>
      <c r="M362" s="20">
        <f>+'2015 Hourly Load - RC2016'!M362/'2015 Hourly Load - RC2016'!$C$7</f>
        <v>0.53657142557399173</v>
      </c>
      <c r="N362" s="20">
        <f>+'2015 Hourly Load - RC2016'!N362/'2015 Hourly Load - RC2016'!$C$7</f>
        <v>0.53612025982474931</v>
      </c>
      <c r="O362" s="20">
        <f>+'2015 Hourly Load - RC2016'!O362/'2015 Hourly Load - RC2016'!$C$7</f>
        <v>0.54460217591050653</v>
      </c>
      <c r="P362" s="20">
        <f>+'2015 Hourly Load - RC2016'!P362/'2015 Hourly Load - RC2016'!$C$7</f>
        <v>0.54979058202679421</v>
      </c>
      <c r="Q362" s="20">
        <f>+'2015 Hourly Load - RC2016'!Q362/'2015 Hourly Load - RC2016'!$C$7</f>
        <v>0.55109896269959724</v>
      </c>
      <c r="R362" s="20">
        <f>+'2015 Hourly Load - RC2016'!R362/'2015 Hourly Load - RC2016'!$C$7</f>
        <v>0.54843708477906705</v>
      </c>
      <c r="S362" s="20">
        <f>+'2015 Hourly Load - RC2016'!S362/'2015 Hourly Load - RC2016'!$C$7</f>
        <v>0.56819814459588436</v>
      </c>
      <c r="T362" s="20">
        <f>+'2015 Hourly Load - RC2016'!T362/'2015 Hourly Load - RC2016'!$C$7</f>
        <v>0.60627653383194324</v>
      </c>
      <c r="U362" s="20">
        <f>+'2015 Hourly Load - RC2016'!U362/'2015 Hourly Load - RC2016'!$C$7</f>
        <v>0.59445599120179227</v>
      </c>
      <c r="V362" s="20">
        <f>+'2015 Hourly Load - RC2016'!V362/'2015 Hourly Load - RC2016'!$C$7</f>
        <v>0.57523633028406584</v>
      </c>
      <c r="W362" s="20">
        <f>+'2015 Hourly Load - RC2016'!W362/'2015 Hourly Load - RC2016'!$C$7</f>
        <v>0.54040633444255215</v>
      </c>
      <c r="X362" s="20">
        <f>+'2015 Hourly Load - RC2016'!X362/'2015 Hourly Load - RC2016'!$C$7</f>
        <v>0.49488371034399353</v>
      </c>
      <c r="Y362" s="20">
        <f>+'2015 Hourly Load - RC2016'!Y362/'2015 Hourly Load - RC2016'!$C$7</f>
        <v>0.44336058178051097</v>
      </c>
      <c r="AA362" s="21">
        <f t="shared" si="5"/>
        <v>0.60627653383194324</v>
      </c>
    </row>
    <row r="363" spans="1:27" x14ac:dyDescent="0.2">
      <c r="A363" s="17">
        <f>IF('2015 Hourly Load - RC2016'!A363="","",+'2015 Hourly Load - RC2016'!A363)</f>
        <v>42357</v>
      </c>
      <c r="B363" s="20">
        <f>+'2015 Hourly Load - RC2016'!B363/'2015 Hourly Load - RC2016'!$C$7</f>
        <v>0.40207891572483095</v>
      </c>
      <c r="C363" s="20">
        <f>+'2015 Hourly Load - RC2016'!C363/'2015 Hourly Load - RC2016'!$C$7</f>
        <v>0.37961086141255918</v>
      </c>
      <c r="D363" s="20">
        <f>+'2015 Hourly Load - RC2016'!D363/'2015 Hourly Load - RC2016'!$C$7</f>
        <v>0.36869265028089299</v>
      </c>
      <c r="E363" s="20">
        <f>+'2015 Hourly Load - RC2016'!E363/'2015 Hourly Load - RC2016'!$C$7</f>
        <v>0.36697822043377182</v>
      </c>
      <c r="F363" s="20">
        <f>+'2015 Hourly Load - RC2016'!F363/'2015 Hourly Load - RC2016'!$C$7</f>
        <v>0.37676851719233206</v>
      </c>
      <c r="G363" s="20">
        <f>+'2015 Hourly Load - RC2016'!G363/'2015 Hourly Load - RC2016'!$C$7</f>
        <v>0.41232037823263357</v>
      </c>
      <c r="H363" s="20">
        <f>+'2015 Hourly Load - RC2016'!H363/'2015 Hourly Load - RC2016'!$C$7</f>
        <v>0.47643103119997926</v>
      </c>
      <c r="I363" s="20">
        <f>+'2015 Hourly Load - RC2016'!I363/'2015 Hourly Load - RC2016'!$C$7</f>
        <v>0.5178931635553562</v>
      </c>
      <c r="J363" s="20">
        <f>+'2015 Hourly Load - RC2016'!J363/'2015 Hourly Load - RC2016'!$C$7</f>
        <v>0.53219511780634043</v>
      </c>
      <c r="K363" s="20">
        <f>+'2015 Hourly Load - RC2016'!K363/'2015 Hourly Load - RC2016'!$C$7</f>
        <v>0.54031610129270369</v>
      </c>
      <c r="L363" s="20">
        <f>+'2015 Hourly Load - RC2016'!L363/'2015 Hourly Load - RC2016'!$C$7</f>
        <v>0.54744452013073375</v>
      </c>
      <c r="M363" s="20">
        <f>+'2015 Hourly Load - RC2016'!M363/'2015 Hourly Load - RC2016'!$C$7</f>
        <v>0.55024174777603663</v>
      </c>
      <c r="N363" s="20">
        <f>+'2015 Hourly Load - RC2016'!N363/'2015 Hourly Load - RC2016'!$C$7</f>
        <v>0.5499259317515669</v>
      </c>
      <c r="O363" s="20">
        <f>+'2015 Hourly Load - RC2016'!O363/'2015 Hourly Load - RC2016'!$C$7</f>
        <v>0.55249757652224862</v>
      </c>
      <c r="P363" s="20">
        <f>+'2015 Hourly Load - RC2016'!P363/'2015 Hourly Load - RC2016'!$C$7</f>
        <v>0.55245245994732439</v>
      </c>
      <c r="Q363" s="20">
        <f>+'2015 Hourly Load - RC2016'!Q363/'2015 Hourly Load - RC2016'!$C$7</f>
        <v>0.55141477872406686</v>
      </c>
      <c r="R363" s="20">
        <f>+'2015 Hourly Load - RC2016'!R363/'2015 Hourly Load - RC2016'!$C$7</f>
        <v>0.54622637260777918</v>
      </c>
      <c r="S363" s="20">
        <f>+'2015 Hourly Load - RC2016'!S363/'2015 Hourly Load - RC2016'!$C$7</f>
        <v>0.56165624123186941</v>
      </c>
      <c r="T363" s="20">
        <f>+'2015 Hourly Load - RC2016'!T363/'2015 Hourly Load - RC2016'!$C$7</f>
        <v>0.59404994202747408</v>
      </c>
      <c r="U363" s="20">
        <f>+'2015 Hourly Load - RC2016'!U363/'2015 Hourly Load - RC2016'!$C$7</f>
        <v>0.57708610985595976</v>
      </c>
      <c r="V363" s="20">
        <f>+'2015 Hourly Load - RC2016'!V363/'2015 Hourly Load - RC2016'!$C$7</f>
        <v>0.55403154006967281</v>
      </c>
      <c r="W363" s="20">
        <f>+'2015 Hourly Load - RC2016'!W363/'2015 Hourly Load - RC2016'!$C$7</f>
        <v>0.52511181554323472</v>
      </c>
      <c r="X363" s="20">
        <f>+'2015 Hourly Load - RC2016'!X363/'2015 Hourly Load - RC2016'!$C$7</f>
        <v>0.49181578324914521</v>
      </c>
      <c r="Y363" s="20">
        <f>+'2015 Hourly Load - RC2016'!Y363/'2015 Hourly Load - RC2016'!$C$7</f>
        <v>0.44782712269801078</v>
      </c>
      <c r="AA363" s="21">
        <f t="shared" si="5"/>
        <v>0.59404994202747408</v>
      </c>
    </row>
    <row r="364" spans="1:27" x14ac:dyDescent="0.2">
      <c r="A364" s="17">
        <f>IF('2015 Hourly Load - RC2016'!A364="","",+'2015 Hourly Load - RC2016'!A364)</f>
        <v>42358</v>
      </c>
      <c r="B364" s="20">
        <f>+'2015 Hourly Load - RC2016'!B364/'2015 Hourly Load - RC2016'!$C$7</f>
        <v>0.40821476991452765</v>
      </c>
      <c r="C364" s="20">
        <f>+'2015 Hourly Load - RC2016'!C364/'2015 Hourly Load - RC2016'!$C$7</f>
        <v>0.38182157358384694</v>
      </c>
      <c r="D364" s="20">
        <f>+'2015 Hourly Load - RC2016'!D364/'2015 Hourly Load - RC2016'!$C$7</f>
        <v>0.36824148453165068</v>
      </c>
      <c r="E364" s="20">
        <f>+'2015 Hourly Load - RC2016'!E364/'2015 Hourly Load - RC2016'!$C$7</f>
        <v>0.3620153971921054</v>
      </c>
      <c r="F364" s="20">
        <f>+'2015 Hourly Load - RC2016'!F364/'2015 Hourly Load - RC2016'!$C$7</f>
        <v>0.36138376514316606</v>
      </c>
      <c r="G364" s="20">
        <f>+'2015 Hourly Load - RC2016'!G364/'2015 Hourly Load - RC2016'!$C$7</f>
        <v>0.37473827132074128</v>
      </c>
      <c r="H364" s="20">
        <f>+'2015 Hourly Load - RC2016'!H364/'2015 Hourly Load - RC2016'!$C$7</f>
        <v>0.40031936930278555</v>
      </c>
      <c r="I364" s="20">
        <f>+'2015 Hourly Load - RC2016'!I364/'2015 Hourly Load - RC2016'!$C$7</f>
        <v>0.43429215022073869</v>
      </c>
      <c r="J364" s="20">
        <f>+'2015 Hourly Load - RC2016'!J364/'2015 Hourly Load - RC2016'!$C$7</f>
        <v>0.47855151022141851</v>
      </c>
      <c r="K364" s="20">
        <f>+'2015 Hourly Load - RC2016'!K364/'2015 Hourly Load - RC2016'!$C$7</f>
        <v>0.5123889414145989</v>
      </c>
      <c r="L364" s="20">
        <f>+'2015 Hourly Load - RC2016'!L364/'2015 Hourly Load - RC2016'!$C$7</f>
        <v>0.5310220868583102</v>
      </c>
      <c r="M364" s="20">
        <f>+'2015 Hourly Load - RC2016'!M364/'2015 Hourly Load - RC2016'!$C$7</f>
        <v>0.53436071340270397</v>
      </c>
      <c r="N364" s="20">
        <f>+'2015 Hourly Load - RC2016'!N364/'2015 Hourly Load - RC2016'!$C$7</f>
        <v>0.54776033615520336</v>
      </c>
      <c r="O364" s="20">
        <f>+'2015 Hourly Load - RC2016'!O364/'2015 Hourly Load - RC2016'!$C$7</f>
        <v>0.5493394162775519</v>
      </c>
      <c r="P364" s="20">
        <f>+'2015 Hourly Load - RC2016'!P364/'2015 Hourly Load - RC2016'!$C$7</f>
        <v>0.5509184963999002</v>
      </c>
      <c r="Q364" s="20">
        <f>+'2015 Hourly Load - RC2016'!Q364/'2015 Hourly Load - RC2016'!$C$7</f>
        <v>0.55136966214914263</v>
      </c>
      <c r="R364" s="20">
        <f>+'2015 Hourly Load - RC2016'!R364/'2015 Hourly Load - RC2016'!$C$7</f>
        <v>0.54631660575762764</v>
      </c>
      <c r="S364" s="20">
        <f>+'2015 Hourly Load - RC2016'!S364/'2015 Hourly Load - RC2016'!$C$7</f>
        <v>0.55998692795967253</v>
      </c>
      <c r="T364" s="20">
        <f>+'2015 Hourly Load - RC2016'!T364/'2015 Hourly Load - RC2016'!$C$7</f>
        <v>0.58881641933626216</v>
      </c>
      <c r="U364" s="20">
        <f>+'2015 Hourly Load - RC2016'!U364/'2015 Hourly Load - RC2016'!$C$7</f>
        <v>0.56743116282217221</v>
      </c>
      <c r="V364" s="20">
        <f>+'2015 Hourly Load - RC2016'!V364/'2015 Hourly Load - RC2016'!$C$7</f>
        <v>0.54365472783709756</v>
      </c>
      <c r="W364" s="20">
        <f>+'2015 Hourly Load - RC2016'!W364/'2015 Hourly Load - RC2016'!$C$7</f>
        <v>0.51653966630762904</v>
      </c>
      <c r="X364" s="20">
        <f>+'2015 Hourly Load - RC2016'!X364/'2015 Hourly Load - RC2016'!$C$7</f>
        <v>0.48261200196460019</v>
      </c>
      <c r="Y364" s="20">
        <f>+'2015 Hourly Load - RC2016'!Y364/'2015 Hourly Load - RC2016'!$C$7</f>
        <v>0.44069870385998078</v>
      </c>
      <c r="AA364" s="21">
        <f t="shared" si="5"/>
        <v>0.58881641933626216</v>
      </c>
    </row>
    <row r="365" spans="1:27" x14ac:dyDescent="0.2">
      <c r="A365" s="17">
        <f>IF('2015 Hourly Load - RC2016'!A365="","",+'2015 Hourly Load - RC2016'!A365)</f>
        <v>42359</v>
      </c>
      <c r="B365" s="20">
        <f>+'2015 Hourly Load - RC2016'!B365/'2015 Hourly Load - RC2016'!$C$7</f>
        <v>0.39824400685627054</v>
      </c>
      <c r="C365" s="20">
        <f>+'2015 Hourly Load - RC2016'!C365/'2015 Hourly Load - RC2016'!$C$7</f>
        <v>0.36837683425642331</v>
      </c>
      <c r="D365" s="20">
        <f>+'2015 Hourly Load - RC2016'!D365/'2015 Hourly Load - RC2016'!$C$7</f>
        <v>0.35005950483718168</v>
      </c>
      <c r="E365" s="20">
        <f>+'2015 Hourly Load - RC2016'!E365/'2015 Hourly Load - RC2016'!$C$7</f>
        <v>0.34157758875142447</v>
      </c>
      <c r="F365" s="20">
        <f>+'2015 Hourly Load - RC2016'!F365/'2015 Hourly Load - RC2016'!$C$7</f>
        <v>0.34040455780339424</v>
      </c>
      <c r="G365" s="20">
        <f>+'2015 Hourly Load - RC2016'!G365/'2015 Hourly Load - RC2016'!$C$7</f>
        <v>0.34658552856801517</v>
      </c>
      <c r="H365" s="20">
        <f>+'2015 Hourly Load - RC2016'!H365/'2015 Hourly Load - RC2016'!$C$7</f>
        <v>0.36282749554074178</v>
      </c>
      <c r="I365" s="20">
        <f>+'2015 Hourly Load - RC2016'!I365/'2015 Hourly Load - RC2016'!$C$7</f>
        <v>0.38994255707021025</v>
      </c>
      <c r="J365" s="20">
        <f>+'2015 Hourly Load - RC2016'!J365/'2015 Hourly Load - RC2016'!$C$7</f>
        <v>0.44304476575604129</v>
      </c>
      <c r="K365" s="20">
        <f>+'2015 Hourly Load - RC2016'!K365/'2015 Hourly Load - RC2016'!$C$7</f>
        <v>0.4956055755427814</v>
      </c>
      <c r="L365" s="20">
        <f>+'2015 Hourly Load - RC2016'!L365/'2015 Hourly Load - RC2016'!$C$7</f>
        <v>0.52763834373899221</v>
      </c>
      <c r="M365" s="20">
        <f>+'2015 Hourly Load - RC2016'!M365/'2015 Hourly Load - RC2016'!$C$7</f>
        <v>0.54424124331111268</v>
      </c>
      <c r="N365" s="20">
        <f>+'2015 Hourly Load - RC2016'!N365/'2015 Hourly Load - RC2016'!$C$7</f>
        <v>0.56138554178232403</v>
      </c>
      <c r="O365" s="20">
        <f>+'2015 Hourly Load - RC2016'!O365/'2015 Hourly Load - RC2016'!$C$7</f>
        <v>0.56648371474876325</v>
      </c>
      <c r="P365" s="20">
        <f>+'2015 Hourly Load - RC2016'!P365/'2015 Hourly Load - RC2016'!$C$7</f>
        <v>0.56264880588020272</v>
      </c>
      <c r="Q365" s="20">
        <f>+'2015 Hourly Load - RC2016'!Q365/'2015 Hourly Load - RC2016'!$C$7</f>
        <v>0.55552038704217277</v>
      </c>
      <c r="R365" s="20">
        <f>+'2015 Hourly Load - RC2016'!R365/'2015 Hourly Load - RC2016'!$C$7</f>
        <v>0.54970034887694574</v>
      </c>
      <c r="S365" s="20">
        <f>+'2015 Hourly Load - RC2016'!S365/'2015 Hourly Load - RC2016'!$C$7</f>
        <v>0.57189770373967208</v>
      </c>
      <c r="T365" s="20">
        <f>+'2015 Hourly Load - RC2016'!T365/'2015 Hourly Load - RC2016'!$C$7</f>
        <v>0.60605095095732209</v>
      </c>
      <c r="U365" s="20">
        <f>+'2015 Hourly Load - RC2016'!U365/'2015 Hourly Load - RC2016'!$C$7</f>
        <v>0.59229039560542873</v>
      </c>
      <c r="V365" s="20">
        <f>+'2015 Hourly Load - RC2016'!V365/'2015 Hourly Load - RC2016'!$C$7</f>
        <v>0.57289026838800539</v>
      </c>
      <c r="W365" s="20">
        <f>+'2015 Hourly Load - RC2016'!W365/'2015 Hourly Load - RC2016'!$C$7</f>
        <v>0.54433147646096114</v>
      </c>
      <c r="X365" s="20">
        <f>+'2015 Hourly Load - RC2016'!X365/'2015 Hourly Load - RC2016'!$C$7</f>
        <v>0.50444842422793257</v>
      </c>
      <c r="Y365" s="20">
        <f>+'2015 Hourly Load - RC2016'!Y365/'2015 Hourly Load - RC2016'!$C$7</f>
        <v>0.45315087853907116</v>
      </c>
      <c r="AA365" s="21">
        <f t="shared" si="5"/>
        <v>0.60605095095732209</v>
      </c>
    </row>
    <row r="366" spans="1:27" x14ac:dyDescent="0.2">
      <c r="A366" s="17">
        <f>IF('2015 Hourly Load - RC2016'!A366="","",+'2015 Hourly Load - RC2016'!A366)</f>
        <v>42360</v>
      </c>
      <c r="B366" s="20">
        <f>+'2015 Hourly Load - RC2016'!B366/'2015 Hourly Load - RC2016'!$C$7</f>
        <v>0.40627475719278527</v>
      </c>
      <c r="C366" s="20">
        <f>+'2015 Hourly Load - RC2016'!C366/'2015 Hourly Load - RC2016'!$C$7</f>
        <v>0.3751894370699837</v>
      </c>
      <c r="D366" s="20">
        <f>+'2015 Hourly Load - RC2016'!D366/'2015 Hourly Load - RC2016'!$C$7</f>
        <v>0.35651117505134811</v>
      </c>
      <c r="E366" s="20">
        <f>+'2015 Hourly Load - RC2016'!E366/'2015 Hourly Load - RC2016'!$C$7</f>
        <v>0.3472622771918788</v>
      </c>
      <c r="F366" s="20">
        <f>+'2015 Hourly Load - RC2016'!F366/'2015 Hourly Load - RC2016'!$C$7</f>
        <v>0.35005950483718168</v>
      </c>
      <c r="G366" s="20">
        <f>+'2015 Hourly Load - RC2016'!G366/'2015 Hourly Load - RC2016'!$C$7</f>
        <v>0.37239220942468071</v>
      </c>
      <c r="H366" s="20">
        <f>+'2015 Hourly Load - RC2016'!H366/'2015 Hourly Load - RC2016'!$C$7</f>
        <v>0.41141804673414872</v>
      </c>
      <c r="I366" s="20">
        <f>+'2015 Hourly Load - RC2016'!I366/'2015 Hourly Load - RC2016'!$C$7</f>
        <v>0.45030853431884399</v>
      </c>
      <c r="J366" s="20">
        <f>+'2015 Hourly Load - RC2016'!J366/'2015 Hourly Load - RC2016'!$C$7</f>
        <v>0.50196701260709931</v>
      </c>
      <c r="K366" s="20">
        <f>+'2015 Hourly Load - RC2016'!K366/'2015 Hourly Load - RC2016'!$C$7</f>
        <v>0.55127942899929416</v>
      </c>
      <c r="L366" s="20">
        <f>+'2015 Hourly Load - RC2016'!L366/'2015 Hourly Load - RC2016'!$C$7</f>
        <v>0.59201969615588323</v>
      </c>
      <c r="M366" s="20">
        <f>+'2015 Hourly Load - RC2016'!M366/'2015 Hourly Load - RC2016'!$C$7</f>
        <v>0.6177812604376246</v>
      </c>
      <c r="N366" s="20">
        <f>+'2015 Hourly Load - RC2016'!N366/'2015 Hourly Load - RC2016'!$C$7</f>
        <v>0.63506090863360865</v>
      </c>
      <c r="O366" s="20">
        <f>+'2015 Hourly Load - RC2016'!O366/'2015 Hourly Load - RC2016'!$C$7</f>
        <v>0.6478288993371687</v>
      </c>
      <c r="P366" s="20">
        <f>+'2015 Hourly Load - RC2016'!P366/'2015 Hourly Load - RC2016'!$C$7</f>
        <v>0.6567168645972441</v>
      </c>
      <c r="Q366" s="20">
        <f>+'2015 Hourly Load - RC2016'!Q366/'2015 Hourly Load - RC2016'!$C$7</f>
        <v>0.65229544025466857</v>
      </c>
      <c r="R366" s="20">
        <f>+'2015 Hourly Load - RC2016'!R366/'2015 Hourly Load - RC2016'!$C$7</f>
        <v>0.63695580478042679</v>
      </c>
      <c r="S366" s="20">
        <f>+'2015 Hourly Load - RC2016'!S366/'2015 Hourly Load - RC2016'!$C$7</f>
        <v>0.64593400319035066</v>
      </c>
      <c r="T366" s="20">
        <f>+'2015 Hourly Load - RC2016'!T366/'2015 Hourly Load - RC2016'!$C$7</f>
        <v>0.6798616675333794</v>
      </c>
      <c r="U366" s="20">
        <f>+'2015 Hourly Load - RC2016'!U366/'2015 Hourly Load - RC2016'!$C$7</f>
        <v>0.66149922153921359</v>
      </c>
      <c r="V366" s="20">
        <f>+'2015 Hourly Load - RC2016'!V366/'2015 Hourly Load - RC2016'!$C$7</f>
        <v>0.63402322741035111</v>
      </c>
      <c r="W366" s="20">
        <f>+'2015 Hourly Load - RC2016'!W366/'2015 Hourly Load - RC2016'!$C$7</f>
        <v>0.60095277799088287</v>
      </c>
      <c r="X366" s="20">
        <f>+'2015 Hourly Load - RC2016'!X366/'2015 Hourly Load - RC2016'!$C$7</f>
        <v>0.55601666936633942</v>
      </c>
      <c r="Y366" s="20">
        <f>+'2015 Hourly Load - RC2016'!Y366/'2015 Hourly Load - RC2016'!$C$7</f>
        <v>0.49488371034399353</v>
      </c>
      <c r="AA366" s="21">
        <f t="shared" si="5"/>
        <v>0.6798616675333794</v>
      </c>
    </row>
    <row r="367" spans="1:27" x14ac:dyDescent="0.2">
      <c r="A367" s="17">
        <f>IF('2015 Hourly Load - RC2016'!A367="","",+'2015 Hourly Load - RC2016'!A367)</f>
        <v>42361</v>
      </c>
      <c r="B367" s="20">
        <f>+'2015 Hourly Load - RC2016'!B367/'2015 Hourly Load - RC2016'!$C$7</f>
        <v>0.44182661823308678</v>
      </c>
      <c r="C367" s="20">
        <f>+'2015 Hourly Load - RC2016'!C367/'2015 Hourly Load - RC2016'!$C$7</f>
        <v>0.40460544392058845</v>
      </c>
      <c r="D367" s="20">
        <f>+'2015 Hourly Load - RC2016'!D367/'2015 Hourly Load - RC2016'!$C$7</f>
        <v>0.38087412551043798</v>
      </c>
      <c r="E367" s="20">
        <f>+'2015 Hourly Load - RC2016'!E367/'2015 Hourly Load - RC2016'!$C$7</f>
        <v>0.36896334973043843</v>
      </c>
      <c r="F367" s="20">
        <f>+'2015 Hourly Load - RC2016'!F367/'2015 Hourly Load - RC2016'!$C$7</f>
        <v>0.37058754642771113</v>
      </c>
      <c r="G367" s="20">
        <f>+'2015 Hourly Load - RC2016'!G367/'2015 Hourly Load - RC2016'!$C$7</f>
        <v>0.39273978471551324</v>
      </c>
      <c r="H367" s="20">
        <f>+'2015 Hourly Load - RC2016'!H367/'2015 Hourly Load - RC2016'!$C$7</f>
        <v>0.43050235792710245</v>
      </c>
      <c r="I367" s="20">
        <f>+'2015 Hourly Load - RC2016'!I367/'2015 Hourly Load - RC2016'!$C$7</f>
        <v>0.46867098031300986</v>
      </c>
      <c r="J367" s="20">
        <f>+'2015 Hourly Load - RC2016'!J367/'2015 Hourly Load - RC2016'!$C$7</f>
        <v>0.5233973856961136</v>
      </c>
      <c r="K367" s="20">
        <f>+'2015 Hourly Load - RC2016'!K367/'2015 Hourly Load - RC2016'!$C$7</f>
        <v>0.57862007340338384</v>
      </c>
      <c r="L367" s="20">
        <f>+'2015 Hourly Load - RC2016'!L367/'2015 Hourly Load - RC2016'!$C$7</f>
        <v>0.61931522398504868</v>
      </c>
      <c r="M367" s="20">
        <f>+'2015 Hourly Load - RC2016'!M367/'2015 Hourly Load - RC2016'!$C$7</f>
        <v>0.64809959878671419</v>
      </c>
      <c r="N367" s="20">
        <f>+'2015 Hourly Load - RC2016'!N367/'2015 Hourly Load - RC2016'!$C$7</f>
        <v>0.6688532232518648</v>
      </c>
      <c r="O367" s="20">
        <f>+'2015 Hourly Load - RC2016'!O367/'2015 Hourly Load - RC2016'!$C$7</f>
        <v>0.67706443988807652</v>
      </c>
      <c r="P367" s="20">
        <f>+'2015 Hourly Load - RC2016'!P367/'2015 Hourly Load - RC2016'!$C$7</f>
        <v>0.65861176074406214</v>
      </c>
      <c r="Q367" s="20">
        <f>+'2015 Hourly Load - RC2016'!Q367/'2015 Hourly Load - RC2016'!$C$7</f>
        <v>0.63876046777739637</v>
      </c>
      <c r="R367" s="20">
        <f>+'2015 Hourly Load - RC2016'!R367/'2015 Hourly Load - RC2016'!$C$7</f>
        <v>0.62111988698201837</v>
      </c>
      <c r="S367" s="20">
        <f>+'2015 Hourly Load - RC2016'!S367/'2015 Hourly Load - RC2016'!$C$7</f>
        <v>0.62802272294542716</v>
      </c>
      <c r="T367" s="20">
        <f>+'2015 Hourly Load - RC2016'!T367/'2015 Hourly Load - RC2016'!$C$7</f>
        <v>0.65955920881747121</v>
      </c>
      <c r="U367" s="20">
        <f>+'2015 Hourly Load - RC2016'!U367/'2015 Hourly Load - RC2016'!$C$7</f>
        <v>0.64169304514747205</v>
      </c>
      <c r="V367" s="20">
        <f>+'2015 Hourly Load - RC2016'!V367/'2015 Hourly Load - RC2016'!$C$7</f>
        <v>0.61597659744065492</v>
      </c>
      <c r="W367" s="20">
        <f>+'2015 Hourly Load - RC2016'!W367/'2015 Hourly Load - RC2016'!$C$7</f>
        <v>0.59617042104891338</v>
      </c>
      <c r="X367" s="20">
        <f>+'2015 Hourly Load - RC2016'!X367/'2015 Hourly Load - RC2016'!$C$7</f>
        <v>0.56711534679770248</v>
      </c>
      <c r="Y367" s="20">
        <f>+'2015 Hourly Load - RC2016'!Y367/'2015 Hourly Load - RC2016'!$C$7</f>
        <v>0.52935277358611332</v>
      </c>
      <c r="AA367" s="21">
        <f t="shared" si="5"/>
        <v>0.67706443988807652</v>
      </c>
    </row>
    <row r="368" spans="1:27" x14ac:dyDescent="0.2">
      <c r="A368" s="17">
        <f>IF('2015 Hourly Load - RC2016'!A368="","",+'2015 Hourly Load - RC2016'!A368)</f>
        <v>42362</v>
      </c>
      <c r="B368" s="20">
        <f>+'2015 Hourly Load - RC2016'!B368/'2015 Hourly Load - RC2016'!$C$7</f>
        <v>0.48328875058846382</v>
      </c>
      <c r="C368" s="20">
        <f>+'2015 Hourly Load - RC2016'!C368/'2015 Hourly Load - RC2016'!$C$7</f>
        <v>0.44760153982338957</v>
      </c>
      <c r="D368" s="20">
        <f>+'2015 Hourly Load - RC2016'!D368/'2015 Hourly Load - RC2016'!$C$7</f>
        <v>0.4243665037374057</v>
      </c>
      <c r="E368" s="20">
        <f>+'2015 Hourly Load - RC2016'!E368/'2015 Hourly Load - RC2016'!$C$7</f>
        <v>0.41412504122960314</v>
      </c>
      <c r="F368" s="20">
        <f>+'2015 Hourly Load - RC2016'!F368/'2015 Hourly Load - RC2016'!$C$7</f>
        <v>0.41177897933354268</v>
      </c>
      <c r="G368" s="20">
        <f>+'2015 Hourly Load - RC2016'!G368/'2015 Hourly Load - RC2016'!$C$7</f>
        <v>0.42567488441020873</v>
      </c>
      <c r="H368" s="20">
        <f>+'2015 Hourly Load - RC2016'!H368/'2015 Hourly Load - RC2016'!$C$7</f>
        <v>0.45157179841672268</v>
      </c>
      <c r="I368" s="20">
        <f>+'2015 Hourly Load - RC2016'!I368/'2015 Hourly Load - RC2016'!$C$7</f>
        <v>0.48437154838664553</v>
      </c>
      <c r="J368" s="20">
        <f>+'2015 Hourly Load - RC2016'!J368/'2015 Hourly Load - RC2016'!$C$7</f>
        <v>0.54658730520717314</v>
      </c>
      <c r="K368" s="20">
        <f>+'2015 Hourly Load - RC2016'!K368/'2015 Hourly Load - RC2016'!$C$7</f>
        <v>0.61588636429080656</v>
      </c>
      <c r="L368" s="20">
        <f>+'2015 Hourly Load - RC2016'!L368/'2015 Hourly Load - RC2016'!$C$7</f>
        <v>0.66930438900110722</v>
      </c>
      <c r="M368" s="20">
        <f>+'2015 Hourly Load - RC2016'!M368/'2015 Hourly Load - RC2016'!$C$7</f>
        <v>0.70490136661633285</v>
      </c>
      <c r="N368" s="20">
        <f>+'2015 Hourly Load - RC2016'!N368/'2015 Hourly Load - RC2016'!$C$7</f>
        <v>0.72335404576034723</v>
      </c>
      <c r="O368" s="20">
        <f>+'2015 Hourly Load - RC2016'!O368/'2015 Hourly Load - RC2016'!$C$7</f>
        <v>0.7265573225799683</v>
      </c>
      <c r="P368" s="20">
        <f>+'2015 Hourly Load - RC2016'!P368/'2015 Hourly Load - RC2016'!$C$7</f>
        <v>0.72894850105095299</v>
      </c>
      <c r="Q368" s="20">
        <f>+'2015 Hourly Load - RC2016'!Q368/'2015 Hourly Load - RC2016'!$C$7</f>
        <v>0.72028611866549896</v>
      </c>
      <c r="R368" s="20">
        <f>+'2015 Hourly Load - RC2016'!R368/'2015 Hourly Load - RC2016'!$C$7</f>
        <v>0.71090187108125691</v>
      </c>
      <c r="S368" s="20">
        <f>+'2015 Hourly Load - RC2016'!S368/'2015 Hourly Load - RC2016'!$C$7</f>
        <v>0.71942890374193835</v>
      </c>
      <c r="T368" s="20">
        <f>+'2015 Hourly Load - RC2016'!T368/'2015 Hourly Load - RC2016'!$C$7</f>
        <v>0.72736942092860468</v>
      </c>
      <c r="U368" s="20">
        <f>+'2015 Hourly Load - RC2016'!U368/'2015 Hourly Load - RC2016'!$C$7</f>
        <v>0.68622310459769731</v>
      </c>
      <c r="V368" s="20">
        <f>+'2015 Hourly Load - RC2016'!V368/'2015 Hourly Load - RC2016'!$C$7</f>
        <v>0.64751308331269897</v>
      </c>
      <c r="W368" s="20">
        <f>+'2015 Hourly Load - RC2016'!W368/'2015 Hourly Load - RC2016'!$C$7</f>
        <v>0.61480356649262469</v>
      </c>
      <c r="X368" s="20">
        <f>+'2015 Hourly Load - RC2016'!X368/'2015 Hourly Load - RC2016'!$C$7</f>
        <v>0.58295126459611091</v>
      </c>
      <c r="Y368" s="20">
        <f>+'2015 Hourly Load - RC2016'!Y368/'2015 Hourly Load - RC2016'!$C$7</f>
        <v>0.53738352392262811</v>
      </c>
      <c r="AA368" s="21">
        <f t="shared" si="5"/>
        <v>0.72894850105095299</v>
      </c>
    </row>
    <row r="369" spans="1:27" x14ac:dyDescent="0.2">
      <c r="A369" s="17">
        <f>IF('2015 Hourly Load - RC2016'!A369="","",+'2015 Hourly Load - RC2016'!A369)</f>
        <v>42363</v>
      </c>
      <c r="B369" s="20">
        <f>+'2015 Hourly Load - RC2016'!B369/'2015 Hourly Load - RC2016'!$C$7</f>
        <v>0.49100368490050894</v>
      </c>
      <c r="C369" s="20">
        <f>+'2015 Hourly Load - RC2016'!C369/'2015 Hourly Load - RC2016'!$C$7</f>
        <v>0.45513600783573777</v>
      </c>
      <c r="D369" s="20">
        <f>+'2015 Hourly Load - RC2016'!D369/'2015 Hourly Load - RC2016'!$C$7</f>
        <v>0.42305812306460278</v>
      </c>
      <c r="E369" s="20">
        <f>+'2015 Hourly Load - RC2016'!E369/'2015 Hourly Load - RC2016'!$C$7</f>
        <v>0.39837935658104323</v>
      </c>
      <c r="F369" s="20">
        <f>+'2015 Hourly Load - RC2016'!F369/'2015 Hourly Load - RC2016'!$C$7</f>
        <v>0.38141552440952886</v>
      </c>
      <c r="G369" s="20">
        <f>+'2015 Hourly Load - RC2016'!G369/'2015 Hourly Load - RC2016'!$C$7</f>
        <v>0.37839271388960477</v>
      </c>
      <c r="H369" s="20">
        <f>+'2015 Hourly Load - RC2016'!H369/'2015 Hourly Load - RC2016'!$C$7</f>
        <v>0.3854308995777862</v>
      </c>
      <c r="I369" s="20">
        <f>+'2015 Hourly Load - RC2016'!I369/'2015 Hourly Load - RC2016'!$C$7</f>
        <v>0.40501149309490658</v>
      </c>
      <c r="J369" s="20">
        <f>+'2015 Hourly Load - RC2016'!J369/'2015 Hourly Load - RC2016'!$C$7</f>
        <v>0.45139133211702581</v>
      </c>
      <c r="K369" s="20">
        <f>+'2015 Hourly Load - RC2016'!K369/'2015 Hourly Load - RC2016'!$C$7</f>
        <v>0.49862838606270554</v>
      </c>
      <c r="L369" s="20">
        <f>+'2015 Hourly Load - RC2016'!L369/'2015 Hourly Load - RC2016'!$C$7</f>
        <v>0.52826997578793145</v>
      </c>
      <c r="M369" s="20">
        <f>+'2015 Hourly Load - RC2016'!M369/'2015 Hourly Load - RC2016'!$C$7</f>
        <v>0.54315844551293091</v>
      </c>
      <c r="N369" s="20">
        <f>+'2015 Hourly Load - RC2016'!N369/'2015 Hourly Load - RC2016'!$C$7</f>
        <v>0.54834685162921859</v>
      </c>
      <c r="O369" s="20">
        <f>+'2015 Hourly Load - RC2016'!O369/'2015 Hourly Load - RC2016'!$C$7</f>
        <v>0.54460217591050653</v>
      </c>
      <c r="P369" s="20">
        <f>+'2015 Hourly Load - RC2016'!P369/'2015 Hourly Load - RC2016'!$C$7</f>
        <v>0.53661654214891596</v>
      </c>
      <c r="Q369" s="20">
        <f>+'2015 Hourly Load - RC2016'!Q369/'2015 Hourly Load - RC2016'!$C$7</f>
        <v>0.51978805970217434</v>
      </c>
      <c r="R369" s="20">
        <f>+'2015 Hourly Load - RC2016'!R369/'2015 Hourly Load - RC2016'!$C$7</f>
        <v>0.50183166288232661</v>
      </c>
      <c r="S369" s="20">
        <f>+'2015 Hourly Load - RC2016'!S369/'2015 Hourly Load - RC2016'!$C$7</f>
        <v>0.50954659719437179</v>
      </c>
      <c r="T369" s="20">
        <f>+'2015 Hourly Load - RC2016'!T369/'2015 Hourly Load - RC2016'!$C$7</f>
        <v>0.53084162055861328</v>
      </c>
      <c r="U369" s="20">
        <f>+'2015 Hourly Load - RC2016'!U369/'2015 Hourly Load - RC2016'!$C$7</f>
        <v>0.51978805970217434</v>
      </c>
      <c r="V369" s="20">
        <f>+'2015 Hourly Load - RC2016'!V369/'2015 Hourly Load - RC2016'!$C$7</f>
        <v>0.51080986129225048</v>
      </c>
      <c r="W369" s="20">
        <f>+'2015 Hourly Load - RC2016'!W369/'2015 Hourly Load - RC2016'!$C$7</f>
        <v>0.49673348991588745</v>
      </c>
      <c r="X369" s="20">
        <f>+'2015 Hourly Load - RC2016'!X369/'2015 Hourly Load - RC2016'!$C$7</f>
        <v>0.47110727535891883</v>
      </c>
      <c r="Y369" s="20">
        <f>+'2015 Hourly Load - RC2016'!Y369/'2015 Hourly Load - RC2016'!$C$7</f>
        <v>0.43465308282013254</v>
      </c>
      <c r="AA369" s="21">
        <f t="shared" si="5"/>
        <v>0.54834685162921859</v>
      </c>
    </row>
    <row r="370" spans="1:27" x14ac:dyDescent="0.2">
      <c r="A370" s="17">
        <f>IF('2015 Hourly Load - RC2016'!A370="","",+'2015 Hourly Load - RC2016'!A370)</f>
        <v>42364</v>
      </c>
      <c r="B370" s="20">
        <f>+'2015 Hourly Load - RC2016'!B370/'2015 Hourly Load - RC2016'!$C$7</f>
        <v>0.39680027645869481</v>
      </c>
      <c r="C370" s="20">
        <f>+'2015 Hourly Load - RC2016'!C370/'2015 Hourly Load - RC2016'!$C$7</f>
        <v>0.37045219670293833</v>
      </c>
      <c r="D370" s="20">
        <f>+'2015 Hourly Load - RC2016'!D370/'2015 Hourly Load - RC2016'!$C$7</f>
        <v>0.3584060711981662</v>
      </c>
      <c r="E370" s="20">
        <f>+'2015 Hourly Load - RC2016'!E370/'2015 Hourly Load - RC2016'!$C$7</f>
        <v>0.35204463413384829</v>
      </c>
      <c r="F370" s="20">
        <f>+'2015 Hourly Load - RC2016'!F370/'2015 Hourly Load - RC2016'!$C$7</f>
        <v>0.35502232807884815</v>
      </c>
      <c r="G370" s="20">
        <f>+'2015 Hourly Load - RC2016'!G370/'2015 Hourly Load - RC2016'!$C$7</f>
        <v>0.37112894532680196</v>
      </c>
      <c r="H370" s="20">
        <f>+'2015 Hourly Load - RC2016'!H370/'2015 Hourly Load - RC2016'!$C$7</f>
        <v>0.39865005603058862</v>
      </c>
      <c r="I370" s="20">
        <f>+'2015 Hourly Load - RC2016'!I370/'2015 Hourly Load - RC2016'!$C$7</f>
        <v>0.43059259107695097</v>
      </c>
      <c r="J370" s="20">
        <f>+'2015 Hourly Load - RC2016'!J370/'2015 Hourly Load - RC2016'!$C$7</f>
        <v>0.4707012261846007</v>
      </c>
      <c r="K370" s="20">
        <f>+'2015 Hourly Load - RC2016'!K370/'2015 Hourly Load - RC2016'!$C$7</f>
        <v>0.5080126336469476</v>
      </c>
      <c r="L370" s="20">
        <f>+'2015 Hourly Load - RC2016'!L370/'2015 Hourly Load - RC2016'!$C$7</f>
        <v>0.53661654214891596</v>
      </c>
      <c r="M370" s="20">
        <f>+'2015 Hourly Load - RC2016'!M370/'2015 Hourly Load - RC2016'!$C$7</f>
        <v>0.54839196820414282</v>
      </c>
      <c r="N370" s="20">
        <f>+'2015 Hourly Load - RC2016'!N370/'2015 Hourly Load - RC2016'!$C$7</f>
        <v>0.54807615217967298</v>
      </c>
      <c r="O370" s="20">
        <f>+'2015 Hourly Load - RC2016'!O370/'2015 Hourly Load - RC2016'!$C$7</f>
        <v>0.5411733162162643</v>
      </c>
      <c r="P370" s="20">
        <f>+'2015 Hourly Load - RC2016'!P370/'2015 Hourly Load - RC2016'!$C$7</f>
        <v>0.53693235817338569</v>
      </c>
      <c r="Q370" s="20">
        <f>+'2015 Hourly Load - RC2016'!Q370/'2015 Hourly Load - RC2016'!$C$7</f>
        <v>0.53390954765346155</v>
      </c>
      <c r="R370" s="20">
        <f>+'2015 Hourly Load - RC2016'!R370/'2015 Hourly Load - RC2016'!$C$7</f>
        <v>0.53657142557399173</v>
      </c>
      <c r="S370" s="20">
        <f>+'2015 Hourly Load - RC2016'!S370/'2015 Hourly Load - RC2016'!$C$7</f>
        <v>0.56697999707292979</v>
      </c>
      <c r="T370" s="20">
        <f>+'2015 Hourly Load - RC2016'!T370/'2015 Hourly Load - RC2016'!$C$7</f>
        <v>0.59932858129361022</v>
      </c>
      <c r="U370" s="20">
        <f>+'2015 Hourly Load - RC2016'!U370/'2015 Hourly Load - RC2016'!$C$7</f>
        <v>0.58768850496315628</v>
      </c>
      <c r="V370" s="20">
        <f>+'2015 Hourly Load - RC2016'!V370/'2015 Hourly Load - RC2016'!$C$7</f>
        <v>0.56594231584967236</v>
      </c>
      <c r="W370" s="20">
        <f>+'2015 Hourly Load - RC2016'!W370/'2015 Hourly Load - RC2016'!$C$7</f>
        <v>0.53900772061990077</v>
      </c>
      <c r="X370" s="20">
        <f>+'2015 Hourly Load - RC2016'!X370/'2015 Hourly Load - RC2016'!$C$7</f>
        <v>0.5064786700995233</v>
      </c>
      <c r="Y370" s="20">
        <f>+'2015 Hourly Load - RC2016'!Y370/'2015 Hourly Load - RC2016'!$C$7</f>
        <v>0.46285094214778283</v>
      </c>
      <c r="AA370" s="21">
        <f t="shared" si="5"/>
        <v>0.59932858129361022</v>
      </c>
    </row>
    <row r="371" spans="1:27" x14ac:dyDescent="0.2">
      <c r="A371" s="17">
        <f>IF('2015 Hourly Load - RC2016'!A371="","",+'2015 Hourly Load - RC2016'!A371)</f>
        <v>42365</v>
      </c>
      <c r="B371" s="20">
        <f>+'2015 Hourly Load - RC2016'!B371/'2015 Hourly Load - RC2016'!$C$7</f>
        <v>0.41881716502172417</v>
      </c>
      <c r="C371" s="20">
        <f>+'2015 Hourly Load - RC2016'!C371/'2015 Hourly Load - RC2016'!$C$7</f>
        <v>0.3868295134004377</v>
      </c>
      <c r="D371" s="20">
        <f>+'2015 Hourly Load - RC2016'!D371/'2015 Hourly Load - RC2016'!$C$7</f>
        <v>0.36576007291081736</v>
      </c>
      <c r="E371" s="20">
        <f>+'2015 Hourly Load - RC2016'!E371/'2015 Hourly Load - RC2016'!$C$7</f>
        <v>0.35610512587702992</v>
      </c>
      <c r="F371" s="20">
        <f>+'2015 Hourly Load - RC2016'!F371/'2015 Hourly Load - RC2016'!$C$7</f>
        <v>0.35615024245195415</v>
      </c>
      <c r="G371" s="20">
        <f>+'2015 Hourly Load - RC2016'!G371/'2015 Hourly Load - RC2016'!$C$7</f>
        <v>0.36327866128998415</v>
      </c>
      <c r="H371" s="20">
        <f>+'2015 Hourly Load - RC2016'!H371/'2015 Hourly Load - RC2016'!$C$7</f>
        <v>0.38200203988354392</v>
      </c>
      <c r="I371" s="20">
        <f>+'2015 Hourly Load - RC2016'!I371/'2015 Hourly Load - RC2016'!$C$7</f>
        <v>0.40284589749854299</v>
      </c>
      <c r="J371" s="20">
        <f>+'2015 Hourly Load - RC2016'!J371/'2015 Hourly Load - RC2016'!$C$7</f>
        <v>0.45166203156657125</v>
      </c>
      <c r="K371" s="20">
        <f>+'2015 Hourly Load - RC2016'!K371/'2015 Hourly Load - RC2016'!$C$7</f>
        <v>0.51008799609346267</v>
      </c>
      <c r="L371" s="20">
        <f>+'2015 Hourly Load - RC2016'!L371/'2015 Hourly Load - RC2016'!$C$7</f>
        <v>0.55524968759262727</v>
      </c>
      <c r="M371" s="20">
        <f>+'2015 Hourly Load - RC2016'!M371/'2015 Hourly Load - RC2016'!$C$7</f>
        <v>0.58430476184383817</v>
      </c>
      <c r="N371" s="20">
        <f>+'2015 Hourly Load - RC2016'!N371/'2015 Hourly Load - RC2016'!$C$7</f>
        <v>0.60235139181353436</v>
      </c>
      <c r="O371" s="20">
        <f>+'2015 Hourly Load - RC2016'!O371/'2015 Hourly Load - RC2016'!$C$7</f>
        <v>0.60821654655368562</v>
      </c>
      <c r="P371" s="20">
        <f>+'2015 Hourly Load - RC2016'!P371/'2015 Hourly Load - RC2016'!$C$7</f>
        <v>0.60844212942830678</v>
      </c>
      <c r="Q371" s="20">
        <f>+'2015 Hourly Load - RC2016'!Q371/'2015 Hourly Load - RC2016'!$C$7</f>
        <v>0.59892253211929203</v>
      </c>
      <c r="R371" s="20">
        <f>+'2015 Hourly Load - RC2016'!R371/'2015 Hourly Load - RC2016'!$C$7</f>
        <v>0.58732757236376221</v>
      </c>
      <c r="S371" s="20">
        <f>+'2015 Hourly Load - RC2016'!S371/'2015 Hourly Load - RC2016'!$C$7</f>
        <v>0.60072719511626171</v>
      </c>
      <c r="T371" s="20">
        <f>+'2015 Hourly Load - RC2016'!T371/'2015 Hourly Load - RC2016'!$C$7</f>
        <v>0.63063948429103311</v>
      </c>
      <c r="U371" s="20">
        <f>+'2015 Hourly Load - RC2016'!U371/'2015 Hourly Load - RC2016'!$C$7</f>
        <v>0.61182587254762477</v>
      </c>
      <c r="V371" s="20">
        <f>+'2015 Hourly Load - RC2016'!V371/'2015 Hourly Load - RC2016'!$C$7</f>
        <v>0.58471081101815636</v>
      </c>
      <c r="W371" s="20">
        <f>+'2015 Hourly Load - RC2016'!W371/'2015 Hourly Load - RC2016'!$C$7</f>
        <v>0.555565503617097</v>
      </c>
      <c r="X371" s="20">
        <f>+'2015 Hourly Load - RC2016'!X371/'2015 Hourly Load - RC2016'!$C$7</f>
        <v>0.51721641493149262</v>
      </c>
      <c r="Y371" s="20">
        <f>+'2015 Hourly Load - RC2016'!Y371/'2015 Hourly Load - RC2016'!$C$7</f>
        <v>0.46871609688793414</v>
      </c>
      <c r="AA371" s="21">
        <f t="shared" si="5"/>
        <v>0.63063948429103311</v>
      </c>
    </row>
    <row r="372" spans="1:27" x14ac:dyDescent="0.2">
      <c r="A372" s="17">
        <f>IF('2015 Hourly Load - RC2016'!A372="","",+'2015 Hourly Load - RC2016'!A372)</f>
        <v>42366</v>
      </c>
      <c r="B372" s="20">
        <f>+'2015 Hourly Load - RC2016'!B372/'2015 Hourly Load - RC2016'!$C$7</f>
        <v>0.4228776567649058</v>
      </c>
      <c r="C372" s="20">
        <f>+'2015 Hourly Load - RC2016'!C372/'2015 Hourly Load - RC2016'!$C$7</f>
        <v>0.38876952612218008</v>
      </c>
      <c r="D372" s="20">
        <f>+'2015 Hourly Load - RC2016'!D372/'2015 Hourly Load - RC2016'!$C$7</f>
        <v>0.36715868673346885</v>
      </c>
      <c r="E372" s="20">
        <f>+'2015 Hourly Load - RC2016'!E372/'2015 Hourly Load - RC2016'!$C$7</f>
        <v>0.35479674520422694</v>
      </c>
      <c r="F372" s="20">
        <f>+'2015 Hourly Load - RC2016'!F372/'2015 Hourly Load - RC2016'!$C$7</f>
        <v>0.34870600758945447</v>
      </c>
      <c r="G372" s="20">
        <f>+'2015 Hourly Load - RC2016'!G372/'2015 Hourly Load - RC2016'!$C$7</f>
        <v>0.35150323523475741</v>
      </c>
      <c r="H372" s="20">
        <f>+'2015 Hourly Load - RC2016'!H372/'2015 Hourly Load - RC2016'!$C$7</f>
        <v>0.36539914031142345</v>
      </c>
      <c r="I372" s="20">
        <f>+'2015 Hourly Load - RC2016'!I372/'2015 Hourly Load - RC2016'!$C$7</f>
        <v>0.38349088685604388</v>
      </c>
      <c r="J372" s="20">
        <f>+'2015 Hourly Load - RC2016'!J372/'2015 Hourly Load - RC2016'!$C$7</f>
        <v>0.44390198067960185</v>
      </c>
      <c r="K372" s="20">
        <f>+'2015 Hourly Load - RC2016'!K372/'2015 Hourly Load - RC2016'!$C$7</f>
        <v>0.50923078116990206</v>
      </c>
      <c r="L372" s="20">
        <f>+'2015 Hourly Load - RC2016'!L372/'2015 Hourly Load - RC2016'!$C$7</f>
        <v>0.55705435058959696</v>
      </c>
      <c r="M372" s="20">
        <f>+'2015 Hourly Load - RC2016'!M372/'2015 Hourly Load - RC2016'!$C$7</f>
        <v>0.59269644477974692</v>
      </c>
      <c r="N372" s="20">
        <f>+'2015 Hourly Load - RC2016'!N372/'2015 Hourly Load - RC2016'!$C$7</f>
        <v>0.61742032783823064</v>
      </c>
      <c r="O372" s="20">
        <f>+'2015 Hourly Load - RC2016'!O372/'2015 Hourly Load - RC2016'!$C$7</f>
        <v>0.6346999760342148</v>
      </c>
      <c r="P372" s="20">
        <f>+'2015 Hourly Load - RC2016'!P372/'2015 Hourly Load - RC2016'!$C$7</f>
        <v>0.64381352416891124</v>
      </c>
      <c r="Q372" s="20">
        <f>+'2015 Hourly Load - RC2016'!Q372/'2015 Hourly Load - RC2016'!$C$7</f>
        <v>0.64349770814444163</v>
      </c>
      <c r="R372" s="20">
        <f>+'2015 Hourly Load - RC2016'!R372/'2015 Hourly Load - RC2016'!$C$7</f>
        <v>0.63361717823603292</v>
      </c>
      <c r="S372" s="20">
        <f>+'2015 Hourly Load - RC2016'!S372/'2015 Hourly Load - RC2016'!$C$7</f>
        <v>0.63072971744088158</v>
      </c>
      <c r="T372" s="20">
        <f>+'2015 Hourly Load - RC2016'!T372/'2015 Hourly Load - RC2016'!$C$7</f>
        <v>0.65879222704375917</v>
      </c>
      <c r="U372" s="20">
        <f>+'2015 Hourly Load - RC2016'!U372/'2015 Hourly Load - RC2016'!$C$7</f>
        <v>0.63691068820550256</v>
      </c>
      <c r="V372" s="20">
        <f>+'2015 Hourly Load - RC2016'!V372/'2015 Hourly Load - RC2016'!$C$7</f>
        <v>0.60686304930595836</v>
      </c>
      <c r="W372" s="20">
        <f>+'2015 Hourly Load - RC2016'!W372/'2015 Hourly Load - RC2016'!$C$7</f>
        <v>0.57230375291399016</v>
      </c>
      <c r="X372" s="20">
        <f>+'2015 Hourly Load - RC2016'!X372/'2015 Hourly Load - RC2016'!$C$7</f>
        <v>0.52795415976346183</v>
      </c>
      <c r="Y372" s="20">
        <f>+'2015 Hourly Load - RC2016'!Y372/'2015 Hourly Load - RC2016'!$C$7</f>
        <v>0.47241565603172186</v>
      </c>
      <c r="AA372" s="21">
        <f t="shared" si="5"/>
        <v>0.65879222704375917</v>
      </c>
    </row>
    <row r="373" spans="1:27" x14ac:dyDescent="0.2">
      <c r="A373" s="17">
        <f>IF('2015 Hourly Load - RC2016'!A373="","",+'2015 Hourly Load - RC2016'!A373)</f>
        <v>42367</v>
      </c>
      <c r="B373" s="20">
        <f>+'2015 Hourly Load - RC2016'!B373/'2015 Hourly Load - RC2016'!$C$7</f>
        <v>0.42481766948664812</v>
      </c>
      <c r="C373" s="20">
        <f>+'2015 Hourly Load - RC2016'!C373/'2015 Hourly Load - RC2016'!$C$7</f>
        <v>0.39215326924149801</v>
      </c>
      <c r="D373" s="20">
        <f>+'2015 Hourly Load - RC2016'!D373/'2015 Hourly Load - RC2016'!$C$7</f>
        <v>0.37243732599960494</v>
      </c>
      <c r="E373" s="20">
        <f>+'2015 Hourly Load - RC2016'!E373/'2015 Hourly Load - RC2016'!$C$7</f>
        <v>0.36377494361415075</v>
      </c>
      <c r="F373" s="20">
        <f>+'2015 Hourly Load - RC2016'!F373/'2015 Hourly Load - RC2016'!$C$7</f>
        <v>0.36472239168755982</v>
      </c>
      <c r="G373" s="20">
        <f>+'2015 Hourly Load - RC2016'!G373/'2015 Hourly Load - RC2016'!$C$7</f>
        <v>0.38200203988354392</v>
      </c>
      <c r="H373" s="20">
        <f>+'2015 Hourly Load - RC2016'!H373/'2015 Hourly Load - RC2016'!$C$7</f>
        <v>0.41791483352323933</v>
      </c>
      <c r="I373" s="20">
        <f>+'2015 Hourly Load - RC2016'!I373/'2015 Hourly Load - RC2016'!$C$7</f>
        <v>0.45170714814149548</v>
      </c>
      <c r="J373" s="20">
        <f>+'2015 Hourly Load - RC2016'!J373/'2015 Hourly Load - RC2016'!$C$7</f>
        <v>0.50643355352459907</v>
      </c>
      <c r="K373" s="20">
        <f>+'2015 Hourly Load - RC2016'!K373/'2015 Hourly Load - RC2016'!$C$7</f>
        <v>0.56819814459588436</v>
      </c>
      <c r="L373" s="20">
        <f>+'2015 Hourly Load - RC2016'!L373/'2015 Hourly Load - RC2016'!$C$7</f>
        <v>0.61710451181376091</v>
      </c>
      <c r="M373" s="20">
        <f>+'2015 Hourly Load - RC2016'!M373/'2015 Hourly Load - RC2016'!$C$7</f>
        <v>0.64873123083565354</v>
      </c>
      <c r="N373" s="20">
        <f>+'2015 Hourly Load - RC2016'!N373/'2015 Hourly Load - RC2016'!$C$7</f>
        <v>0.66519878068300131</v>
      </c>
      <c r="O373" s="20">
        <f>+'2015 Hourly Load - RC2016'!O373/'2015 Hourly Load - RC2016'!$C$7</f>
        <v>0.67255278239565253</v>
      </c>
      <c r="P373" s="20">
        <f>+'2015 Hourly Load - RC2016'!P373/'2015 Hourly Load - RC2016'!$C$7</f>
        <v>0.67796677138656136</v>
      </c>
      <c r="Q373" s="20">
        <f>+'2015 Hourly Load - RC2016'!Q373/'2015 Hourly Load - RC2016'!$C$7</f>
        <v>0.68071888245694001</v>
      </c>
      <c r="R373" s="20">
        <f>+'2015 Hourly Load - RC2016'!R373/'2015 Hourly Load - RC2016'!$C$7</f>
        <v>0.66989090447512234</v>
      </c>
      <c r="S373" s="20">
        <f>+'2015 Hourly Load - RC2016'!S373/'2015 Hourly Load - RC2016'!$C$7</f>
        <v>0.66682297738027396</v>
      </c>
      <c r="T373" s="20">
        <f>+'2015 Hourly Load - RC2016'!T373/'2015 Hourly Load - RC2016'!$C$7</f>
        <v>0.69790829750307559</v>
      </c>
      <c r="U373" s="20">
        <f>+'2015 Hourly Load - RC2016'!U373/'2015 Hourly Load - RC2016'!$C$7</f>
        <v>0.67431232881769787</v>
      </c>
      <c r="V373" s="20">
        <f>+'2015 Hourly Load - RC2016'!V373/'2015 Hourly Load - RC2016'!$C$7</f>
        <v>0.64227956062148717</v>
      </c>
      <c r="W373" s="20">
        <f>+'2015 Hourly Load - RC2016'!W373/'2015 Hourly Load - RC2016'!$C$7</f>
        <v>0.59883229896944357</v>
      </c>
      <c r="X373" s="20">
        <f>+'2015 Hourly Load - RC2016'!X373/'2015 Hourly Load - RC2016'!$C$7</f>
        <v>0.55132454557421839</v>
      </c>
      <c r="Y373" s="20">
        <f>+'2015 Hourly Load - RC2016'!Y373/'2015 Hourly Load - RC2016'!$C$7</f>
        <v>0.49199624954884219</v>
      </c>
      <c r="AA373" s="21">
        <f t="shared" si="5"/>
        <v>0.69790829750307559</v>
      </c>
    </row>
    <row r="374" spans="1:27" x14ac:dyDescent="0.2">
      <c r="A374" s="17">
        <f>IF('2015 Hourly Load - RC2016'!A374="","",+'2015 Hourly Load - RC2016'!A374)</f>
        <v>42368</v>
      </c>
      <c r="B374" s="20">
        <f>+'2015 Hourly Load - RC2016'!B374/'2015 Hourly Load - RC2016'!$C$7</f>
        <v>0.43826240881407186</v>
      </c>
      <c r="C374" s="20">
        <f>+'2015 Hourly Load - RC2016'!C374/'2015 Hourly Load - RC2016'!$C$7</f>
        <v>0.4030714803731642</v>
      </c>
      <c r="D374" s="20">
        <f>+'2015 Hourly Load - RC2016'!D374/'2015 Hourly Load - RC2016'!$C$7</f>
        <v>0.3816862238590743</v>
      </c>
      <c r="E374" s="20">
        <f>+'2015 Hourly Load - RC2016'!E374/'2015 Hourly Load - RC2016'!$C$7</f>
        <v>0.37004614752862025</v>
      </c>
      <c r="F374" s="20">
        <f>+'2015 Hourly Load - RC2016'!F374/'2015 Hourly Load - RC2016'!$C$7</f>
        <v>0.3689182331555142</v>
      </c>
      <c r="G374" s="20">
        <f>+'2015 Hourly Load - RC2016'!G374/'2015 Hourly Load - RC2016'!$C$7</f>
        <v>0.38624299792642253</v>
      </c>
      <c r="H374" s="20">
        <f>+'2015 Hourly Load - RC2016'!H374/'2015 Hourly Load - RC2016'!$C$7</f>
        <v>0.41971949652020901</v>
      </c>
      <c r="I374" s="20">
        <f>+'2015 Hourly Load - RC2016'!I374/'2015 Hourly Load - RC2016'!$C$7</f>
        <v>0.45247412991520752</v>
      </c>
      <c r="J374" s="20">
        <f>+'2015 Hourly Load - RC2016'!J374/'2015 Hourly Load - RC2016'!$C$7</f>
        <v>0.5001172330352055</v>
      </c>
      <c r="K374" s="20">
        <f>+'2015 Hourly Load - RC2016'!K374/'2015 Hourly Load - RC2016'!$C$7</f>
        <v>0.55308409199626374</v>
      </c>
      <c r="L374" s="20">
        <f>+'2015 Hourly Load - RC2016'!L374/'2015 Hourly Load - RC2016'!$C$7</f>
        <v>0.60045649566671622</v>
      </c>
      <c r="M374" s="20">
        <f>+'2015 Hourly Load - RC2016'!M374/'2015 Hourly Load - RC2016'!$C$7</f>
        <v>0.6389409340770934</v>
      </c>
      <c r="N374" s="20">
        <f>+'2015 Hourly Load - RC2016'!N374/'2015 Hourly Load - RC2016'!$C$7</f>
        <v>0.66289783536186508</v>
      </c>
      <c r="O374" s="20">
        <f>+'2015 Hourly Load - RC2016'!O374/'2015 Hourly Load - RC2016'!$C$7</f>
        <v>0.67968120123368247</v>
      </c>
      <c r="P374" s="20">
        <f>+'2015 Hourly Load - RC2016'!P374/'2015 Hourly Load - RC2016'!$C$7</f>
        <v>0.68423797530103081</v>
      </c>
      <c r="Q374" s="20">
        <f>+'2015 Hourly Load - RC2016'!Q374/'2015 Hourly Load - RC2016'!$C$7</f>
        <v>0.67864352001042494</v>
      </c>
      <c r="R374" s="20">
        <f>+'2015 Hourly Load - RC2016'!R374/'2015 Hourly Load - RC2016'!$C$7</f>
        <v>0.66551459670747093</v>
      </c>
      <c r="S374" s="20">
        <f>+'2015 Hourly Load - RC2016'!S374/'2015 Hourly Load - RC2016'!$C$7</f>
        <v>0.66537924698269824</v>
      </c>
      <c r="T374" s="20">
        <f>+'2015 Hourly Load - RC2016'!T374/'2015 Hourly Load - RC2016'!$C$7</f>
        <v>0.69605851793118179</v>
      </c>
      <c r="U374" s="20">
        <f>+'2015 Hourly Load - RC2016'!U374/'2015 Hourly Load - RC2016'!$C$7</f>
        <v>0.67277836527027368</v>
      </c>
      <c r="V374" s="20">
        <f>+'2015 Hourly Load - RC2016'!V374/'2015 Hourly Load - RC2016'!$C$7</f>
        <v>0.64390375731875982</v>
      </c>
      <c r="W374" s="20">
        <f>+'2015 Hourly Load - RC2016'!W374/'2015 Hourly Load - RC2016'!$C$7</f>
        <v>0.60257697468815552</v>
      </c>
      <c r="X374" s="20">
        <f>+'2015 Hourly Load - RC2016'!X374/'2015 Hourly Load - RC2016'!$C$7</f>
        <v>0.55804691523793026</v>
      </c>
      <c r="Y374" s="20">
        <f>+'2015 Hourly Load - RC2016'!Y374/'2015 Hourly Load - RC2016'!$C$7</f>
        <v>0.5033656264297508</v>
      </c>
      <c r="AA374" s="21">
        <f t="shared" si="5"/>
        <v>0.69605851793118179</v>
      </c>
    </row>
    <row r="375" spans="1:27" x14ac:dyDescent="0.2">
      <c r="A375" s="17">
        <f>IF('2015 Hourly Load - RC2016'!A375="","",+'2015 Hourly Load - RC2016'!A375)</f>
        <v>42369</v>
      </c>
      <c r="B375" s="20">
        <f>+'2015 Hourly Load - RC2016'!B375/'2015 Hourly Load - RC2016'!$C$7</f>
        <v>0.45251924649013175</v>
      </c>
      <c r="C375" s="20">
        <f>+'2015 Hourly Load - RC2016'!C375/'2015 Hourly Load - RC2016'!$C$7</f>
        <v>0.41592970422657277</v>
      </c>
      <c r="D375" s="20">
        <f>+'2015 Hourly Load - RC2016'!D375/'2015 Hourly Load - RC2016'!$C$7</f>
        <v>0.39359699963907374</v>
      </c>
      <c r="E375" s="20">
        <f>+'2015 Hourly Load - RC2016'!E375/'2015 Hourly Load - RC2016'!$C$7</f>
        <v>0.3815508741343015</v>
      </c>
      <c r="F375" s="20">
        <f>+'2015 Hourly Load - RC2016'!F375/'2015 Hourly Load - RC2016'!$C$7</f>
        <v>0.38051319291104402</v>
      </c>
      <c r="G375" s="20">
        <f>+'2015 Hourly Load - RC2016'!G375/'2015 Hourly Load - RC2016'!$C$7</f>
        <v>0.39567236208558876</v>
      </c>
      <c r="H375" s="20">
        <f>+'2015 Hourly Load - RC2016'!H375/'2015 Hourly Load - RC2016'!$C$7</f>
        <v>0.42666744905854204</v>
      </c>
      <c r="I375" s="20">
        <f>+'2015 Hourly Load - RC2016'!I375/'2015 Hourly Load - RC2016'!$C$7</f>
        <v>0.46154256147497991</v>
      </c>
      <c r="J375" s="20">
        <f>+'2015 Hourly Load - RC2016'!J375/'2015 Hourly Load - RC2016'!$C$7</f>
        <v>0.50742611817293237</v>
      </c>
      <c r="K375" s="20">
        <f>+'2015 Hourly Load - RC2016'!K375/'2015 Hourly Load - RC2016'!$C$7</f>
        <v>0.55439247266906677</v>
      </c>
      <c r="L375" s="20">
        <f>+'2015 Hourly Load - RC2016'!L375/'2015 Hourly Load - RC2016'!$C$7</f>
        <v>0.59174899670633785</v>
      </c>
      <c r="M375" s="20">
        <f>+'2015 Hourly Load - RC2016'!M375/'2015 Hourly Load - RC2016'!$C$7</f>
        <v>0.6134049526699733</v>
      </c>
      <c r="N375" s="20">
        <f>+'2015 Hourly Load - RC2016'!N375/'2015 Hourly Load - RC2016'!$C$7</f>
        <v>0.61854824221133664</v>
      </c>
      <c r="O375" s="20">
        <f>+'2015 Hourly Load - RC2016'!O375/'2015 Hourly Load - RC2016'!$C$7</f>
        <v>0.62188686875573052</v>
      </c>
      <c r="P375" s="20">
        <f>+'2015 Hourly Load - RC2016'!P375/'2015 Hourly Load - RC2016'!$C$7</f>
        <v>0.62084918753247298</v>
      </c>
      <c r="Q375" s="20">
        <f>+'2015 Hourly Load - RC2016'!Q375/'2015 Hourly Load - RC2016'!$C$7</f>
        <v>0.61435240074338227</v>
      </c>
      <c r="R375" s="20">
        <f>+'2015 Hourly Load - RC2016'!R375/'2015 Hourly Load - RC2016'!$C$7</f>
        <v>0.61620218031527618</v>
      </c>
      <c r="S375" s="20">
        <f>+'2015 Hourly Load - RC2016'!S375/'2015 Hourly Load - RC2016'!$C$7</f>
        <v>0.64823494851148689</v>
      </c>
      <c r="T375" s="20">
        <f>+'2015 Hourly Load - RC2016'!T375/'2015 Hourly Load - RC2016'!$C$7</f>
        <v>0.67571094264034925</v>
      </c>
      <c r="U375" s="20">
        <f>+'2015 Hourly Load - RC2016'!U375/'2015 Hourly Load - RC2016'!$C$7</f>
        <v>0.64336235841966893</v>
      </c>
      <c r="V375" s="20">
        <f>+'2015 Hourly Load - RC2016'!V375/'2015 Hourly Load - RC2016'!$C$7</f>
        <v>0.60460722055974636</v>
      </c>
      <c r="W375" s="20">
        <f>+'2015 Hourly Load - RC2016'!W375/'2015 Hourly Load - RC2016'!$C$7</f>
        <v>0.56219764013096041</v>
      </c>
      <c r="X375" s="20">
        <f>+'2015 Hourly Load - RC2016'!X375/'2015 Hourly Load - RC2016'!$C$7</f>
        <v>0.51897596135353796</v>
      </c>
      <c r="Y375" s="20">
        <f>+'2015 Hourly Load - RC2016'!Y375/'2015 Hourly Load - RC2016'!$C$7</f>
        <v>0.48342410031323652</v>
      </c>
      <c r="AA375" s="21">
        <f t="shared" si="5"/>
        <v>0.67571094264034925</v>
      </c>
    </row>
    <row r="376" spans="1:27" x14ac:dyDescent="0.2">
      <c r="A376" s="17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AA376" s="21"/>
    </row>
    <row r="377" spans="1:27" x14ac:dyDescent="0.2">
      <c r="A377" s="17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AA377" s="21"/>
    </row>
    <row r="378" spans="1:27" x14ac:dyDescent="0.2">
      <c r="A378" s="17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AA378" s="21"/>
    </row>
    <row r="379" spans="1:27" x14ac:dyDescent="0.2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7" ht="12" thickBot="1" x14ac:dyDescent="0.25">
      <c r="A380" s="16" t="s">
        <v>30</v>
      </c>
      <c r="B380" s="30">
        <f>MAX(B11:B378)</f>
        <v>0.71279676722807495</v>
      </c>
      <c r="C380" s="30">
        <f t="shared" ref="C380:Y380" si="6">MAX(C11:C378)</f>
        <v>0.6324441472880028</v>
      </c>
      <c r="D380" s="30">
        <f t="shared" si="6"/>
        <v>0.59802020062080719</v>
      </c>
      <c r="E380" s="30">
        <f t="shared" si="6"/>
        <v>0.5768605269813385</v>
      </c>
      <c r="F380" s="30">
        <f t="shared" si="6"/>
        <v>0.58259033199671706</v>
      </c>
      <c r="G380" s="30">
        <f t="shared" si="6"/>
        <v>0.64137722912300232</v>
      </c>
      <c r="H380" s="30">
        <f t="shared" si="6"/>
        <v>0.74099462655572534</v>
      </c>
      <c r="I380" s="30">
        <f t="shared" si="6"/>
        <v>0.78913401199988986</v>
      </c>
      <c r="J380" s="30">
        <f t="shared" si="6"/>
        <v>0.76179336759580019</v>
      </c>
      <c r="K380" s="30">
        <f t="shared" si="6"/>
        <v>0.76301151511875454</v>
      </c>
      <c r="L380" s="30">
        <f t="shared" si="6"/>
        <v>0.82910729738276689</v>
      </c>
      <c r="M380" s="30">
        <f t="shared" si="6"/>
        <v>0.88915745860693096</v>
      </c>
      <c r="N380" s="30">
        <f t="shared" si="6"/>
        <v>0.93693591145170163</v>
      </c>
      <c r="O380" s="30">
        <f t="shared" si="6"/>
        <v>0.97803711120768466</v>
      </c>
      <c r="P380" s="30">
        <f t="shared" si="6"/>
        <v>1.0010014478441229</v>
      </c>
      <c r="Q380" s="30">
        <f t="shared" si="6"/>
        <v>1.0242364839301068</v>
      </c>
      <c r="R380" s="31">
        <f t="shared" si="6"/>
        <v>1.0250485822787432</v>
      </c>
      <c r="S380" s="30">
        <f>MAX(S11:S378)</f>
        <v>1.0155741015446527</v>
      </c>
      <c r="T380" s="30">
        <f t="shared" si="6"/>
        <v>0.99608374117738074</v>
      </c>
      <c r="U380" s="30">
        <f t="shared" si="6"/>
        <v>0.95750906961715521</v>
      </c>
      <c r="V380" s="30">
        <f t="shared" si="6"/>
        <v>0.93377775120700468</v>
      </c>
      <c r="W380" s="30">
        <f t="shared" si="6"/>
        <v>0.89497749677215799</v>
      </c>
      <c r="X380" s="30">
        <f t="shared" si="6"/>
        <v>0.82342260894231256</v>
      </c>
      <c r="Y380" s="30">
        <f t="shared" si="6"/>
        <v>0.74753652991974018</v>
      </c>
    </row>
    <row r="381" spans="1:27" ht="12" thickTop="1" x14ac:dyDescent="0.2"/>
    <row r="386" spans="5:5" x14ac:dyDescent="0.2">
      <c r="E386" s="16" t="s">
        <v>1</v>
      </c>
    </row>
  </sheetData>
  <mergeCells count="2">
    <mergeCell ref="A6:AA6"/>
    <mergeCell ref="A5:AA5"/>
  </mergeCells>
  <phoneticPr fontId="5" type="noConversion"/>
  <conditionalFormatting sqref="B380:Y380 AA11:AA375 B11:Y11 AA378">
    <cfRule type="cellIs" dxfId="2" priority="6" stopIfTrue="1" operator="equal">
      <formula>1</formula>
    </cfRule>
  </conditionalFormatting>
  <conditionalFormatting sqref="AA376:AA377">
    <cfRule type="cellIs" dxfId="1" priority="3" stopIfTrue="1" operator="equal">
      <formula>1</formula>
    </cfRule>
  </conditionalFormatting>
  <conditionalFormatting sqref="B12:Y378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  <ignoredErrors>
    <ignoredError sqref="AA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78"/>
  <sheetViews>
    <sheetView showGridLines="0" zoomScale="80" zoomScaleNormal="80" workbookViewId="0">
      <pane xSplit="1" ySplit="10" topLeftCell="B11" activePane="bottomRight" state="frozen"/>
      <selection activeCell="B7" sqref="B7"/>
      <selection pane="topRight" activeCell="B7" sqref="B7"/>
      <selection pane="bottomLeft" activeCell="B7" sqref="B7"/>
      <selection pane="bottomRight" activeCell="A2" sqref="A2"/>
    </sheetView>
  </sheetViews>
  <sheetFormatPr defaultRowHeight="13.2" x14ac:dyDescent="0.25"/>
  <cols>
    <col min="1" max="1" width="12.109375" style="16" customWidth="1"/>
    <col min="14" max="14" width="8.33203125" customWidth="1"/>
  </cols>
  <sheetData>
    <row r="1" spans="1:25" s="97" customFormat="1" x14ac:dyDescent="0.25">
      <c r="A1" s="29" t="s">
        <v>95</v>
      </c>
    </row>
    <row r="2" spans="1:25" s="97" customFormat="1" x14ac:dyDescent="0.25">
      <c r="A2" s="29" t="s">
        <v>92</v>
      </c>
    </row>
    <row r="3" spans="1:25" s="97" customFormat="1" x14ac:dyDescent="0.25">
      <c r="A3" s="29"/>
    </row>
    <row r="5" spans="1:25" ht="13.8" x14ac:dyDescent="0.25">
      <c r="A5" s="94" t="s">
        <v>85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7" spans="1:25" ht="13.5" customHeight="1" x14ac:dyDescent="0.25"/>
    <row r="8" spans="1:25" ht="13.5" customHeight="1" x14ac:dyDescent="0.25"/>
    <row r="9" spans="1:25" s="44" customFormat="1" ht="15.75" customHeight="1" x14ac:dyDescent="0.25">
      <c r="A9" s="33" t="s">
        <v>0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3" t="s">
        <v>16</v>
      </c>
      <c r="M9" s="33" t="s">
        <v>17</v>
      </c>
      <c r="N9" s="33" t="s">
        <v>18</v>
      </c>
      <c r="O9" s="33" t="s">
        <v>19</v>
      </c>
      <c r="P9" s="33" t="s">
        <v>20</v>
      </c>
      <c r="Q9" s="33" t="s">
        <v>21</v>
      </c>
      <c r="R9" s="33" t="s">
        <v>22</v>
      </c>
      <c r="S9" s="33" t="s">
        <v>23</v>
      </c>
      <c r="T9" s="33" t="s">
        <v>24</v>
      </c>
      <c r="U9" s="33" t="s">
        <v>25</v>
      </c>
      <c r="V9" s="33" t="s">
        <v>26</v>
      </c>
      <c r="W9" s="33" t="s">
        <v>27</v>
      </c>
      <c r="X9" s="33" t="s">
        <v>28</v>
      </c>
      <c r="Y9" s="33" t="s">
        <v>29</v>
      </c>
    </row>
    <row r="11" spans="1:25" x14ac:dyDescent="0.25">
      <c r="A11" s="17">
        <f>IF('2015 Hourly Load - RC2016'!A11="","",+'2015 Hourly Load - RC2016'!A11)</f>
        <v>42005</v>
      </c>
      <c r="B11" s="20">
        <f>'Hourly Loads p.u of Peak'!B11^2</f>
        <v>0.1948919515920266</v>
      </c>
      <c r="C11" s="20">
        <f>'Hourly Loads p.u of Peak'!C11^2</f>
        <v>0.18096872058204622</v>
      </c>
      <c r="D11" s="20">
        <f>'Hourly Loads p.u of Peak'!D11^2</f>
        <v>0.16272131089499256</v>
      </c>
      <c r="E11" s="20">
        <f>'Hourly Loads p.u of Peak'!E11^2</f>
        <v>0.15082619022703245</v>
      </c>
      <c r="F11" s="20">
        <f>'Hourly Loads p.u of Peak'!F11^2</f>
        <v>0.14578771405404503</v>
      </c>
      <c r="G11" s="20">
        <f>'Hourly Loads p.u of Peak'!G11^2</f>
        <v>0.14824413542821291</v>
      </c>
      <c r="H11" s="20">
        <f>'Hourly Loads p.u of Peak'!H11^2</f>
        <v>0.15605717838788896</v>
      </c>
      <c r="I11" s="20">
        <f>'Hourly Loads p.u of Peak'!I11^2</f>
        <v>0.16264852122428822</v>
      </c>
      <c r="J11" s="20">
        <f>'Hourly Loads p.u of Peak'!J11^2</f>
        <v>0.19350022570829317</v>
      </c>
      <c r="K11" s="20">
        <f>'Hourly Loads p.u of Peak'!K11^2</f>
        <v>0.247686316037906</v>
      </c>
      <c r="L11" s="20">
        <f>'Hourly Loads p.u of Peak'!L11^2</f>
        <v>0.30445643560651103</v>
      </c>
      <c r="M11" s="20">
        <f>'Hourly Loads p.u of Peak'!M11^2</f>
        <v>0.34670477567997693</v>
      </c>
      <c r="N11" s="20">
        <f>'Hourly Loads p.u of Peak'!N11^2</f>
        <v>0.37300710335440385</v>
      </c>
      <c r="O11" s="20">
        <f>'Hourly Loads p.u of Peak'!O11^2</f>
        <v>0.38360723145856579</v>
      </c>
      <c r="P11" s="20">
        <f>'Hourly Loads p.u of Peak'!P11^2</f>
        <v>0.38042829525345495</v>
      </c>
      <c r="Q11" s="20">
        <f>'Hourly Loads p.u of Peak'!Q11^2</f>
        <v>0.37075104491217403</v>
      </c>
      <c r="R11" s="20">
        <f>'Hourly Loads p.u of Peak'!R11^2</f>
        <v>0.36087316295225119</v>
      </c>
      <c r="S11" s="20">
        <f>'Hourly Loads p.u of Peak'!S11^2</f>
        <v>0.36932391955519633</v>
      </c>
      <c r="T11" s="20">
        <f>'Hourly Loads p.u of Peak'!T11^2</f>
        <v>0.40605761769315074</v>
      </c>
      <c r="U11" s="20">
        <f>'Hourly Loads p.u of Peak'!U11^2</f>
        <v>0.38399853903926667</v>
      </c>
      <c r="V11" s="20">
        <f>'Hourly Loads p.u of Peak'!V11^2</f>
        <v>0.35177056833453169</v>
      </c>
      <c r="W11" s="20">
        <f>'Hourly Loads p.u of Peak'!W11^2</f>
        <v>0.31753903548209134</v>
      </c>
      <c r="X11" s="20">
        <f>'Hourly Loads p.u of Peak'!X11^2</f>
        <v>0.27474828412504243</v>
      </c>
      <c r="Y11" s="20">
        <f>'Hourly Loads p.u of Peak'!Y11^2</f>
        <v>0.22527018939357887</v>
      </c>
    </row>
    <row r="12" spans="1:25" x14ac:dyDescent="0.25">
      <c r="A12" s="17">
        <f>IF('2015 Hourly Load - RC2016'!A12="","",+'2015 Hourly Load - RC2016'!A12)</f>
        <v>42006</v>
      </c>
      <c r="B12" s="20">
        <f>'Hourly Loads p.u of Peak'!B12^2</f>
        <v>0.18339508975547922</v>
      </c>
      <c r="C12" s="20">
        <f>'Hourly Loads p.u of Peak'!C12^2</f>
        <v>0.15881397114201076</v>
      </c>
      <c r="D12" s="20">
        <f>'Hourly Loads p.u of Peak'!D12^2</f>
        <v>0.14328349494365014</v>
      </c>
      <c r="E12" s="20">
        <f>'Hourly Loads p.u of Peak'!E12^2</f>
        <v>0.13613395344430582</v>
      </c>
      <c r="F12" s="20">
        <f>'Hourly Loads p.u of Peak'!F12^2</f>
        <v>0.13414371775001485</v>
      </c>
      <c r="G12" s="20">
        <f>'Hourly Loads p.u of Peak'!G12^2</f>
        <v>0.14239682067861995</v>
      </c>
      <c r="H12" s="20">
        <f>'Hourly Loads p.u of Peak'!H12^2</f>
        <v>0.17624020912564672</v>
      </c>
      <c r="I12" s="20">
        <f>'Hourly Loads p.u of Peak'!I12^2</f>
        <v>0.20636922168974473</v>
      </c>
      <c r="J12" s="20">
        <f>'Hourly Loads p.u of Peak'!J12^2</f>
        <v>0.25551620280421167</v>
      </c>
      <c r="K12" s="20">
        <f>'Hourly Loads p.u of Peak'!K12^2</f>
        <v>0.32003542196796525</v>
      </c>
      <c r="L12" s="20">
        <f>'Hourly Loads p.u of Peak'!L12^2</f>
        <v>0.37720716505829854</v>
      </c>
      <c r="M12" s="20">
        <f>'Hourly Loads p.u of Peak'!M12^2</f>
        <v>0.41909792994544021</v>
      </c>
      <c r="N12" s="20">
        <f>'Hourly Loads p.u of Peak'!N12^2</f>
        <v>0.45038735967375737</v>
      </c>
      <c r="O12" s="20">
        <f>'Hourly Loads p.u of Peak'!O12^2</f>
        <v>0.47282362764335345</v>
      </c>
      <c r="P12" s="20">
        <f>'Hourly Loads p.u of Peak'!P12^2</f>
        <v>0.48305396345818308</v>
      </c>
      <c r="Q12" s="20">
        <f>'Hourly Loads p.u of Peak'!Q12^2</f>
        <v>0.47786273075198338</v>
      </c>
      <c r="R12" s="20">
        <f>'Hourly Loads p.u of Peak'!R12^2</f>
        <v>0.45878289098151581</v>
      </c>
      <c r="S12" s="20">
        <f>'Hourly Loads p.u of Peak'!S12^2</f>
        <v>0.45081135339909401</v>
      </c>
      <c r="T12" s="20">
        <f>'Hourly Loads p.u of Peak'!T12^2</f>
        <v>0.48493721299217724</v>
      </c>
      <c r="U12" s="20">
        <f>'Hourly Loads p.u of Peak'!U12^2</f>
        <v>0.44869337956763722</v>
      </c>
      <c r="V12" s="20">
        <f>'Hourly Loads p.u of Peak'!V12^2</f>
        <v>0.40215710095404478</v>
      </c>
      <c r="W12" s="20">
        <f>'Hourly Loads p.u of Peak'!W12^2</f>
        <v>0.35327065434466182</v>
      </c>
      <c r="X12" s="20">
        <f>'Hourly Loads p.u of Peak'!X12^2</f>
        <v>0.30226968408536115</v>
      </c>
      <c r="Y12" s="20">
        <f>'Hourly Loads p.u of Peak'!Y12^2</f>
        <v>0.24759650954261861</v>
      </c>
    </row>
    <row r="13" spans="1:25" x14ac:dyDescent="0.25">
      <c r="A13" s="17">
        <f>IF('2015 Hourly Load - RC2016'!A13="","",+'2015 Hourly Load - RC2016'!A13)</f>
        <v>42007</v>
      </c>
      <c r="B13" s="20">
        <f>'Hourly Loads p.u of Peak'!B13^2</f>
        <v>0.20030675199095946</v>
      </c>
      <c r="C13" s="20">
        <f>'Hourly Loads p.u of Peak'!C13^2</f>
        <v>0.16956192782097418</v>
      </c>
      <c r="D13" s="20">
        <f>'Hourly Loads p.u of Peak'!D13^2</f>
        <v>0.15177384212532016</v>
      </c>
      <c r="E13" s="20">
        <f>'Hourly Loads p.u of Peak'!E13^2</f>
        <v>0.14348850289875797</v>
      </c>
      <c r="F13" s="20">
        <f>'Hourly Loads p.u of Peak'!F13^2</f>
        <v>0.14280571298989186</v>
      </c>
      <c r="G13" s="20">
        <f>'Hourly Loads p.u of Peak'!G13^2</f>
        <v>0.15240725881683165</v>
      </c>
      <c r="H13" s="20">
        <f>'Hourly Loads p.u of Peak'!H13^2</f>
        <v>0.18239177289285277</v>
      </c>
      <c r="I13" s="20">
        <f>'Hourly Loads p.u of Peak'!I13^2</f>
        <v>0.2130215360528856</v>
      </c>
      <c r="J13" s="20">
        <f>'Hourly Loads p.u of Peak'!J13^2</f>
        <v>0.25174446230999131</v>
      </c>
      <c r="K13" s="20">
        <f>'Hourly Loads p.u of Peak'!K13^2</f>
        <v>0.28713475135429933</v>
      </c>
      <c r="L13" s="20">
        <f>'Hourly Loads p.u of Peak'!L13^2</f>
        <v>0.30840242757025937</v>
      </c>
      <c r="M13" s="20">
        <f>'Hourly Loads p.u of Peak'!M13^2</f>
        <v>0.31545773331471189</v>
      </c>
      <c r="N13" s="20">
        <f>'Hourly Loads p.u of Peak'!N13^2</f>
        <v>0.31550841536199575</v>
      </c>
      <c r="O13" s="20">
        <f>'Hourly Loads p.u of Peak'!O13^2</f>
        <v>0.30970666539927955</v>
      </c>
      <c r="P13" s="20">
        <f>'Hourly Loads p.u of Peak'!P13^2</f>
        <v>0.30390900883778782</v>
      </c>
      <c r="Q13" s="20">
        <f>'Hourly Loads p.u of Peak'!Q13^2</f>
        <v>0.30033801598601351</v>
      </c>
      <c r="R13" s="20">
        <f>'Hourly Loads p.u of Peak'!R13^2</f>
        <v>0.29851113163019261</v>
      </c>
      <c r="S13" s="20">
        <f>'Hourly Loads p.u of Peak'!S13^2</f>
        <v>0.32773818124870507</v>
      </c>
      <c r="T13" s="20">
        <f>'Hourly Loads p.u of Peak'!T13^2</f>
        <v>0.3743308983186624</v>
      </c>
      <c r="U13" s="20">
        <f>'Hourly Loads p.u of Peak'!U13^2</f>
        <v>0.36136117739131801</v>
      </c>
      <c r="V13" s="20">
        <f>'Hourly Loads p.u of Peak'!V13^2</f>
        <v>0.33548027259899227</v>
      </c>
      <c r="W13" s="20">
        <f>'Hourly Loads p.u of Peak'!W13^2</f>
        <v>0.30545301901749627</v>
      </c>
      <c r="X13" s="20">
        <f>'Hourly Loads p.u of Peak'!X13^2</f>
        <v>0.26699969544173252</v>
      </c>
      <c r="Y13" s="20">
        <f>'Hourly Loads p.u of Peak'!Y13^2</f>
        <v>0.22578440689279602</v>
      </c>
    </row>
    <row r="14" spans="1:25" x14ac:dyDescent="0.25">
      <c r="A14" s="17">
        <f>IF('2015 Hourly Load - RC2016'!A14="","",+'2015 Hourly Load - RC2016'!A14)</f>
        <v>42008</v>
      </c>
      <c r="B14" s="20">
        <f>'Hourly Loads p.u of Peak'!B14^2</f>
        <v>0.19187626087910858</v>
      </c>
      <c r="C14" s="20">
        <f>'Hourly Loads p.u of Peak'!C14^2</f>
        <v>0.17071572348634542</v>
      </c>
      <c r="D14" s="20">
        <f>'Hourly Loads p.u of Peak'!D14^2</f>
        <v>0.15863422584358949</v>
      </c>
      <c r="E14" s="20">
        <f>'Hourly Loads p.u of Peak'!E14^2</f>
        <v>0.15353658974360693</v>
      </c>
      <c r="F14" s="20">
        <f>'Hourly Loads p.u of Peak'!F14^2</f>
        <v>0.15417367034471754</v>
      </c>
      <c r="G14" s="20">
        <f>'Hourly Loads p.u of Peak'!G14^2</f>
        <v>0.16192152013959166</v>
      </c>
      <c r="H14" s="20">
        <f>'Hourly Loads p.u of Peak'!H14^2</f>
        <v>0.17909271541153193</v>
      </c>
      <c r="I14" s="20">
        <f>'Hourly Loads p.u of Peak'!I14^2</f>
        <v>0.20306230512233353</v>
      </c>
      <c r="J14" s="20">
        <f>'Hourly Loads p.u of Peak'!J14^2</f>
        <v>0.24294901119846837</v>
      </c>
      <c r="K14" s="20">
        <f>'Hourly Loads p.u of Peak'!K14^2</f>
        <v>0.28117047646827814</v>
      </c>
      <c r="L14" s="20">
        <f>'Hourly Loads p.u of Peak'!L14^2</f>
        <v>0.30480505456937074</v>
      </c>
      <c r="M14" s="20">
        <f>'Hourly Loads p.u of Peak'!M14^2</f>
        <v>0.31010852300412084</v>
      </c>
      <c r="N14" s="20">
        <f>'Hourly Loads p.u of Peak'!N14^2</f>
        <v>0.30510402959266625</v>
      </c>
      <c r="O14" s="20">
        <f>'Hourly Loads p.u of Peak'!O14^2</f>
        <v>0.29718151715618724</v>
      </c>
      <c r="P14" s="20">
        <f>'Hourly Loads p.u of Peak'!P14^2</f>
        <v>0.28718310478348225</v>
      </c>
      <c r="Q14" s="20">
        <f>'Hourly Loads p.u of Peak'!Q14^2</f>
        <v>0.27802146829807683</v>
      </c>
      <c r="R14" s="20">
        <f>'Hourly Loads p.u of Peak'!R14^2</f>
        <v>0.27992784117265268</v>
      </c>
      <c r="S14" s="20">
        <f>'Hourly Loads p.u of Peak'!S14^2</f>
        <v>0.30885358307875804</v>
      </c>
      <c r="T14" s="20">
        <f>'Hourly Loads p.u of Peak'!T14^2</f>
        <v>0.3353235000137581</v>
      </c>
      <c r="U14" s="20">
        <f>'Hourly Loads p.u of Peak'!U14^2</f>
        <v>0.31733568035731374</v>
      </c>
      <c r="V14" s="20">
        <f>'Hourly Loads p.u of Peak'!V14^2</f>
        <v>0.29511912686885572</v>
      </c>
      <c r="W14" s="20">
        <f>'Hourly Loads p.u of Peak'!W14^2</f>
        <v>0.2689615480496616</v>
      </c>
      <c r="X14" s="20">
        <f>'Hourly Loads p.u of Peak'!X14^2</f>
        <v>0.23786121473126495</v>
      </c>
      <c r="Y14" s="20">
        <f>'Hourly Loads p.u of Peak'!Y14^2</f>
        <v>0.20359124543162352</v>
      </c>
    </row>
    <row r="15" spans="1:25" x14ac:dyDescent="0.25">
      <c r="A15" s="17">
        <f>IF('2015 Hourly Load - RC2016'!A15="","",+'2015 Hourly Load - RC2016'!A15)</f>
        <v>42009</v>
      </c>
      <c r="B15" s="20">
        <f>'Hourly Loads p.u of Peak'!B15^2</f>
        <v>0.17131276162654743</v>
      </c>
      <c r="C15" s="20">
        <f>'Hourly Loads p.u of Peak'!C15^2</f>
        <v>0.14988150609552006</v>
      </c>
      <c r="D15" s="20">
        <f>'Hourly Loads p.u of Peak'!D15^2</f>
        <v>0.13710115433581072</v>
      </c>
      <c r="E15" s="20">
        <f>'Hourly Loads p.u of Peak'!E15^2</f>
        <v>0.13001192689498542</v>
      </c>
      <c r="F15" s="20">
        <f>'Hourly Loads p.u of Peak'!F15^2</f>
        <v>0.12858430487470643</v>
      </c>
      <c r="G15" s="20">
        <f>'Hourly Loads p.u of Peak'!G15^2</f>
        <v>0.13467301427273801</v>
      </c>
      <c r="H15" s="20">
        <f>'Hourly Loads p.u of Peak'!H15^2</f>
        <v>0.1496370724376194</v>
      </c>
      <c r="I15" s="20">
        <f>'Hourly Loads p.u of Peak'!I15^2</f>
        <v>0.16789402457367361</v>
      </c>
      <c r="J15" s="20">
        <f>'Hourly Loads p.u of Peak'!J15^2</f>
        <v>0.20641021473164389</v>
      </c>
      <c r="K15" s="20">
        <f>'Hourly Loads p.u of Peak'!K15^2</f>
        <v>0.24773122539206566</v>
      </c>
      <c r="L15" s="20">
        <f>'Hourly Loads p.u of Peak'!L15^2</f>
        <v>0.29678812725353065</v>
      </c>
      <c r="M15" s="20">
        <f>'Hourly Loads p.u of Peak'!M15^2</f>
        <v>0.32928972483365071</v>
      </c>
      <c r="N15" s="20">
        <f>'Hourly Loads p.u of Peak'!N15^2</f>
        <v>0.34681104534239682</v>
      </c>
      <c r="O15" s="20">
        <f>'Hourly Loads p.u of Peak'!O15^2</f>
        <v>0.35241307152184936</v>
      </c>
      <c r="P15" s="20">
        <f>'Hourly Loads p.u of Peak'!P15^2</f>
        <v>0.35193113917271718</v>
      </c>
      <c r="Q15" s="20">
        <f>'Hourly Loads p.u of Peak'!Q15^2</f>
        <v>0.34537777886582977</v>
      </c>
      <c r="R15" s="20">
        <f>'Hourly Loads p.u of Peak'!R15^2</f>
        <v>0.33642167753141339</v>
      </c>
      <c r="S15" s="20">
        <f>'Hourly Loads p.u of Peak'!S15^2</f>
        <v>0.34394748015603793</v>
      </c>
      <c r="T15" s="20">
        <f>'Hourly Loads p.u of Peak'!T15^2</f>
        <v>0.38736078674814212</v>
      </c>
      <c r="U15" s="20">
        <f>'Hourly Loads p.u of Peak'!U15^2</f>
        <v>0.36495002569587243</v>
      </c>
      <c r="V15" s="20">
        <f>'Hourly Loads p.u of Peak'!V15^2</f>
        <v>0.33469677606378118</v>
      </c>
      <c r="W15" s="20">
        <f>'Hourly Loads p.u of Peak'!W15^2</f>
        <v>0.29140543695122412</v>
      </c>
      <c r="X15" s="20">
        <f>'Hourly Loads p.u of Peak'!X15^2</f>
        <v>0.24455277770823469</v>
      </c>
      <c r="Y15" s="20">
        <f>'Hourly Loads p.u of Peak'!Y15^2</f>
        <v>0.19881531484298887</v>
      </c>
    </row>
    <row r="16" spans="1:25" x14ac:dyDescent="0.25">
      <c r="A16" s="17">
        <f>IF('2015 Hourly Load - RC2016'!A16="","",+'2015 Hourly Load - RC2016'!A16)</f>
        <v>42010</v>
      </c>
      <c r="B16" s="20">
        <f>'Hourly Loads p.u of Peak'!B16^2</f>
        <v>0.15766535990872232</v>
      </c>
      <c r="C16" s="20">
        <f>'Hourly Loads p.u of Peak'!C16^2</f>
        <v>0.13703434090876376</v>
      </c>
      <c r="D16" s="20">
        <f>'Hourly Loads p.u of Peak'!D16^2</f>
        <v>0.12543292737629766</v>
      </c>
      <c r="E16" s="20">
        <f>'Hourly Loads p.u of Peak'!E16^2</f>
        <v>0.12140716395855336</v>
      </c>
      <c r="F16" s="20">
        <f>'Hourly Loads p.u of Peak'!F16^2</f>
        <v>0.12460341010101514</v>
      </c>
      <c r="G16" s="20">
        <f>'Hourly Loads p.u of Peak'!G16^2</f>
        <v>0.14393318957130882</v>
      </c>
      <c r="H16" s="20">
        <f>'Hourly Loads p.u of Peak'!H16^2</f>
        <v>0.18833545864243173</v>
      </c>
      <c r="I16" s="20">
        <f>'Hourly Loads p.u of Peak'!I16^2</f>
        <v>0.21944109038120996</v>
      </c>
      <c r="J16" s="20">
        <f>'Hourly Loads p.u of Peak'!J16^2</f>
        <v>0.24971126727564952</v>
      </c>
      <c r="K16" s="20">
        <f>'Hourly Loads p.u of Peak'!K16^2</f>
        <v>0.29345483257251043</v>
      </c>
      <c r="L16" s="20">
        <f>'Hourly Loads p.u of Peak'!L16^2</f>
        <v>0.34220336758907383</v>
      </c>
      <c r="M16" s="20">
        <f>'Hourly Loads p.u of Peak'!M16^2</f>
        <v>0.37504893300236775</v>
      </c>
      <c r="N16" s="20">
        <f>'Hourly Loads p.u of Peak'!N16^2</f>
        <v>0.40192824501845681</v>
      </c>
      <c r="O16" s="20">
        <f>'Hourly Loads p.u of Peak'!O16^2</f>
        <v>0.41664809343102416</v>
      </c>
      <c r="P16" s="20">
        <f>'Hourly Loads p.u of Peak'!P16^2</f>
        <v>0.41205952500176646</v>
      </c>
      <c r="Q16" s="20">
        <f>'Hourly Loads p.u of Peak'!Q16^2</f>
        <v>0.39469593376576106</v>
      </c>
      <c r="R16" s="20">
        <f>'Hourly Loads p.u of Peak'!R16^2</f>
        <v>0.3785939039539663</v>
      </c>
      <c r="S16" s="20">
        <f>'Hourly Loads p.u of Peak'!S16^2</f>
        <v>0.40284405957783281</v>
      </c>
      <c r="T16" s="20">
        <f>'Hourly Loads p.u of Peak'!T16^2</f>
        <v>0.44513436973575765</v>
      </c>
      <c r="U16" s="20">
        <f>'Hourly Loads p.u of Peak'!U16^2</f>
        <v>0.42055957543735834</v>
      </c>
      <c r="V16" s="20">
        <f>'Hourly Loads p.u of Peak'!V16^2</f>
        <v>0.36828276061292603</v>
      </c>
      <c r="W16" s="20">
        <f>'Hourly Loads p.u of Peak'!W16^2</f>
        <v>0.30870316127016245</v>
      </c>
      <c r="X16" s="20">
        <f>'Hourly Loads p.u of Peak'!X16^2</f>
        <v>0.26268114900791534</v>
      </c>
      <c r="Y16" s="20">
        <f>'Hourly Loads p.u of Peak'!Y16^2</f>
        <v>0.21615646870370986</v>
      </c>
    </row>
    <row r="17" spans="1:25" x14ac:dyDescent="0.25">
      <c r="A17" s="17">
        <f>IF('2015 Hourly Load - RC2016'!A17="","",+'2015 Hourly Load - RC2016'!A17)</f>
        <v>42011</v>
      </c>
      <c r="B17" s="20">
        <f>'Hourly Loads p.u of Peak'!B17^2</f>
        <v>0.18362701523310923</v>
      </c>
      <c r="C17" s="20">
        <f>'Hourly Loads p.u of Peak'!C17^2</f>
        <v>0.16674982020943094</v>
      </c>
      <c r="D17" s="20">
        <f>'Hourly Loads p.u of Peak'!D17^2</f>
        <v>0.1625757478376266</v>
      </c>
      <c r="E17" s="20">
        <f>'Hourly Loads p.u of Peak'!E17^2</f>
        <v>0.16590342248842266</v>
      </c>
      <c r="F17" s="20">
        <f>'Hourly Loads p.u of Peak'!F17^2</f>
        <v>0.18192963176207244</v>
      </c>
      <c r="G17" s="20">
        <f>'Hourly Loads p.u of Peak'!G17^2</f>
        <v>0.22088059975263297</v>
      </c>
      <c r="H17" s="20">
        <f>'Hourly Loads p.u of Peak'!H17^2</f>
        <v>0.30375979611935999</v>
      </c>
      <c r="I17" s="20">
        <f>'Hourly Loads p.u of Peak'!I17^2</f>
        <v>0.37053130804047746</v>
      </c>
      <c r="J17" s="20">
        <f>'Hourly Loads p.u of Peak'!J17^2</f>
        <v>0.40215710095404478</v>
      </c>
      <c r="K17" s="20">
        <f>'Hourly Loads p.u of Peak'!K17^2</f>
        <v>0.4214963638436845</v>
      </c>
      <c r="L17" s="20">
        <f>'Hourly Loads p.u of Peak'!L17^2</f>
        <v>0.41379902714915145</v>
      </c>
      <c r="M17" s="20">
        <f>'Hourly Loads p.u of Peak'!M17^2</f>
        <v>0.39254469774165945</v>
      </c>
      <c r="N17" s="20">
        <f>'Hourly Loads p.u of Peak'!N17^2</f>
        <v>0.37267652100429904</v>
      </c>
      <c r="O17" s="20">
        <f>'Hourly Loads p.u of Peak'!O17^2</f>
        <v>0.35348521289079149</v>
      </c>
      <c r="P17" s="20">
        <f>'Hourly Loads p.u of Peak'!P17^2</f>
        <v>0.33872844244699091</v>
      </c>
      <c r="Q17" s="20">
        <f>'Hourly Loads p.u of Peak'!Q17^2</f>
        <v>0.33778381327412244</v>
      </c>
      <c r="R17" s="20">
        <f>'Hourly Loads p.u of Peak'!R17^2</f>
        <v>0.35800598881493723</v>
      </c>
      <c r="S17" s="20">
        <f>'Hourly Loads p.u of Peak'!S17^2</f>
        <v>0.4266083909663706</v>
      </c>
      <c r="T17" s="20">
        <f>'Hourly Loads p.u of Peak'!T17^2</f>
        <v>0.51149379767324121</v>
      </c>
      <c r="U17" s="20">
        <f>'Hourly Loads p.u of Peak'!U17^2</f>
        <v>0.51757794753932718</v>
      </c>
      <c r="V17" s="20">
        <f>'Hourly Loads p.u of Peak'!V17^2</f>
        <v>0.49536057781323045</v>
      </c>
      <c r="W17" s="20">
        <f>'Hourly Loads p.u of Peak'!W17^2</f>
        <v>0.44027135412246576</v>
      </c>
      <c r="X17" s="20">
        <f>'Hourly Loads p.u of Peak'!X17^2</f>
        <v>0.37598893954262508</v>
      </c>
      <c r="Y17" s="20">
        <f>'Hourly Loads p.u of Peak'!Y17^2</f>
        <v>0.31743734977768118</v>
      </c>
    </row>
    <row r="18" spans="1:25" x14ac:dyDescent="0.25">
      <c r="A18" s="17">
        <f>IF('2015 Hourly Load - RC2016'!A18="","",+'2015 Hourly Load - RC2016'!A18)</f>
        <v>42012</v>
      </c>
      <c r="B18" s="20">
        <f>'Hourly Loads p.u of Peak'!B18^2</f>
        <v>0.27578980335175662</v>
      </c>
      <c r="C18" s="20">
        <f>'Hourly Loads p.u of Peak'!C18^2</f>
        <v>0.25515144024855696</v>
      </c>
      <c r="D18" s="20">
        <f>'Hourly Loads p.u of Peak'!D18^2</f>
        <v>0.24795583322802386</v>
      </c>
      <c r="E18" s="20">
        <f>'Hourly Loads p.u of Peak'!E18^2</f>
        <v>0.24477594033540659</v>
      </c>
      <c r="F18" s="20">
        <f>'Hourly Loads p.u of Peak'!F18^2</f>
        <v>0.25242402594290481</v>
      </c>
      <c r="G18" s="20">
        <f>'Hourly Loads p.u of Peak'!G18^2</f>
        <v>0.28815102827938027</v>
      </c>
      <c r="H18" s="20">
        <f>'Hourly Loads p.u of Peak'!H18^2</f>
        <v>0.36136117739131801</v>
      </c>
      <c r="I18" s="20">
        <f>'Hourly Loads p.u of Peak'!I18^2</f>
        <v>0.39970031318891708</v>
      </c>
      <c r="J18" s="20">
        <f>'Hourly Loads p.u of Peak'!J18^2</f>
        <v>0.39577375623008737</v>
      </c>
      <c r="K18" s="20">
        <f>'Hourly Loads p.u of Peak'!K18^2</f>
        <v>0.39577375623008737</v>
      </c>
      <c r="L18" s="20">
        <f>'Hourly Loads p.u of Peak'!L18^2</f>
        <v>0.39090691997328575</v>
      </c>
      <c r="M18" s="20">
        <f>'Hourly Loads p.u of Peak'!M18^2</f>
        <v>0.37141064634428789</v>
      </c>
      <c r="N18" s="20">
        <f>'Hourly Loads p.u of Peak'!N18^2</f>
        <v>0.3455368841401753</v>
      </c>
      <c r="O18" s="20">
        <f>'Hourly Loads p.u of Peak'!O18^2</f>
        <v>0.32187573048145662</v>
      </c>
      <c r="P18" s="20">
        <f>'Hourly Loads p.u of Peak'!P18^2</f>
        <v>0.30217047355543586</v>
      </c>
      <c r="Q18" s="20">
        <f>'Hourly Loads p.u of Peak'!Q18^2</f>
        <v>0.29458016373130652</v>
      </c>
      <c r="R18" s="20">
        <f>'Hourly Loads p.u of Peak'!R18^2</f>
        <v>0.30014024628786951</v>
      </c>
      <c r="S18" s="20">
        <f>'Hourly Loads p.u of Peak'!S18^2</f>
        <v>0.33433145781517054</v>
      </c>
      <c r="T18" s="20">
        <f>'Hourly Loads p.u of Peak'!T18^2</f>
        <v>0.37648706637218576</v>
      </c>
      <c r="U18" s="20">
        <f>'Hourly Loads p.u of Peak'!U18^2</f>
        <v>0.36288155331860628</v>
      </c>
      <c r="V18" s="20">
        <f>'Hourly Loads p.u of Peak'!V18^2</f>
        <v>0.33219574251923223</v>
      </c>
      <c r="W18" s="20">
        <f>'Hourly Loads p.u of Peak'!W18^2</f>
        <v>0.28534853639502966</v>
      </c>
      <c r="X18" s="20">
        <f>'Hourly Loads p.u of Peak'!X18^2</f>
        <v>0.23544695274355201</v>
      </c>
      <c r="Y18" s="20">
        <f>'Hourly Loads p.u of Peak'!Y18^2</f>
        <v>0.18798319205401567</v>
      </c>
    </row>
    <row r="19" spans="1:25" x14ac:dyDescent="0.25">
      <c r="A19" s="17">
        <f>IF('2015 Hourly Load - RC2016'!A19="","",+'2015 Hourly Load - RC2016'!A19)</f>
        <v>42013</v>
      </c>
      <c r="B19" s="20">
        <f>'Hourly Loads p.u of Peak'!B19^2</f>
        <v>0.15332452265600463</v>
      </c>
      <c r="C19" s="20">
        <f>'Hourly Loads p.u of Peak'!C19^2</f>
        <v>0.1368006221509355</v>
      </c>
      <c r="D19" s="20">
        <f>'Hourly Loads p.u of Peak'!D19^2</f>
        <v>0.12932957869077646</v>
      </c>
      <c r="E19" s="20">
        <f>'Hourly Loads p.u of Peak'!E19^2</f>
        <v>0.12665024912760325</v>
      </c>
      <c r="F19" s="20">
        <f>'Hourly Loads p.u of Peak'!F19^2</f>
        <v>0.13197138574864303</v>
      </c>
      <c r="G19" s="20">
        <f>'Hourly Loads p.u of Peak'!G19^2</f>
        <v>0.15520285237360906</v>
      </c>
      <c r="H19" s="20">
        <f>'Hourly Loads p.u of Peak'!H19^2</f>
        <v>0.20834147980093562</v>
      </c>
      <c r="I19" s="20">
        <f>'Hourly Loads p.u of Peak'!I19^2</f>
        <v>0.24741694540417208</v>
      </c>
      <c r="J19" s="20">
        <f>'Hourly Loads p.u of Peak'!J19^2</f>
        <v>0.26037390371307934</v>
      </c>
      <c r="K19" s="20">
        <f>'Hourly Loads p.u of Peak'!K19^2</f>
        <v>0.28448158210566449</v>
      </c>
      <c r="L19" s="20">
        <f>'Hourly Loads p.u of Peak'!L19^2</f>
        <v>0.30162510671810938</v>
      </c>
      <c r="M19" s="20">
        <f>'Hourly Loads p.u of Peak'!M19^2</f>
        <v>0.31111430689921077</v>
      </c>
      <c r="N19" s="20">
        <f>'Hourly Loads p.u of Peak'!N19^2</f>
        <v>0.31197050354289163</v>
      </c>
      <c r="O19" s="20">
        <f>'Hourly Loads p.u of Peak'!O19^2</f>
        <v>0.30740104036668847</v>
      </c>
      <c r="P19" s="20">
        <f>'Hourly Loads p.u of Peak'!P19^2</f>
        <v>0.30162510671810938</v>
      </c>
      <c r="Q19" s="20">
        <f>'Hourly Loads p.u of Peak'!Q19^2</f>
        <v>0.2995967154763533</v>
      </c>
      <c r="R19" s="20">
        <f>'Hourly Loads p.u of Peak'!R19^2</f>
        <v>0.30321299628627918</v>
      </c>
      <c r="S19" s="20">
        <f>'Hourly Loads p.u of Peak'!S19^2</f>
        <v>0.33255989238778183</v>
      </c>
      <c r="T19" s="20">
        <f>'Hourly Loads p.u of Peak'!T19^2</f>
        <v>0.37926044238825463</v>
      </c>
      <c r="U19" s="20">
        <f>'Hourly Loads p.u of Peak'!U19^2</f>
        <v>0.37020182486325243</v>
      </c>
      <c r="V19" s="20">
        <f>'Hourly Loads p.u of Peak'!V19^2</f>
        <v>0.34167572389668088</v>
      </c>
      <c r="W19" s="20">
        <f>'Hourly Loads p.u of Peak'!W19^2</f>
        <v>0.29870836395492872</v>
      </c>
      <c r="X19" s="20">
        <f>'Hourly Loads p.u of Peak'!X19^2</f>
        <v>0.25102060404552862</v>
      </c>
      <c r="Y19" s="20">
        <f>'Hourly Loads p.u of Peak'!Y19^2</f>
        <v>0.20119619454324236</v>
      </c>
    </row>
    <row r="20" spans="1:25" x14ac:dyDescent="0.25">
      <c r="A20" s="17">
        <f>IF('2015 Hourly Load - RC2016'!A20="","",+'2015 Hourly Load - RC2016'!A20)</f>
        <v>42014</v>
      </c>
      <c r="B20" s="20">
        <f>'Hourly Loads p.u of Peak'!B20^2</f>
        <v>0.16166745447045572</v>
      </c>
      <c r="C20" s="20">
        <f>'Hourly Loads p.u of Peak'!C20^2</f>
        <v>0.13891127223420457</v>
      </c>
      <c r="D20" s="20">
        <f>'Hourly Loads p.u of Peak'!D20^2</f>
        <v>0.12661813903097685</v>
      </c>
      <c r="E20" s="20">
        <f>'Hourly Loads p.u of Peak'!E20^2</f>
        <v>0.12213137029442793</v>
      </c>
      <c r="F20" s="20">
        <f>'Hourly Loads p.u of Peak'!F20^2</f>
        <v>0.12479459290390194</v>
      </c>
      <c r="G20" s="20">
        <f>'Hourly Loads p.u of Peak'!G20^2</f>
        <v>0.1440701546541486</v>
      </c>
      <c r="H20" s="20">
        <f>'Hourly Loads p.u of Peak'!H20^2</f>
        <v>0.19258837834881104</v>
      </c>
      <c r="I20" s="20">
        <f>'Hourly Loads p.u of Peak'!I20^2</f>
        <v>0.22892519365695771</v>
      </c>
      <c r="J20" s="20">
        <f>'Hourly Loads p.u of Peak'!J20^2</f>
        <v>0.25848955704171073</v>
      </c>
      <c r="K20" s="20">
        <f>'Hourly Loads p.u of Peak'!K20^2</f>
        <v>0.2966406732117105</v>
      </c>
      <c r="L20" s="20">
        <f>'Hourly Loads p.u of Peak'!L20^2</f>
        <v>0.32872040009855608</v>
      </c>
      <c r="M20" s="20">
        <f>'Hourly Loads p.u of Peak'!M20^2</f>
        <v>0.35000670729482786</v>
      </c>
      <c r="N20" s="20">
        <f>'Hourly Loads p.u of Peak'!N20^2</f>
        <v>0.36212096639591679</v>
      </c>
      <c r="O20" s="20">
        <f>'Hourly Loads p.u of Peak'!O20^2</f>
        <v>0.37135565716771973</v>
      </c>
      <c r="P20" s="20">
        <f>'Hourly Loads p.u of Peak'!P20^2</f>
        <v>0.37168565329228853</v>
      </c>
      <c r="Q20" s="20">
        <f>'Hourly Loads p.u of Peak'!Q20^2</f>
        <v>0.36965301191539751</v>
      </c>
      <c r="R20" s="20">
        <f>'Hourly Loads p.u of Peak'!R20^2</f>
        <v>0.36680574705574442</v>
      </c>
      <c r="S20" s="20">
        <f>'Hourly Loads p.u of Peak'!S20^2</f>
        <v>0.37119071406407933</v>
      </c>
      <c r="T20" s="20">
        <f>'Hourly Loads p.u of Peak'!T20^2</f>
        <v>0.41130687858538073</v>
      </c>
      <c r="U20" s="20">
        <f>'Hourly Loads p.u of Peak'!U20^2</f>
        <v>0.388653534149558</v>
      </c>
      <c r="V20" s="20">
        <f>'Hourly Loads p.u of Peak'!V20^2</f>
        <v>0.35396820777370741</v>
      </c>
      <c r="W20" s="20">
        <f>'Hourly Loads p.u of Peak'!W20^2</f>
        <v>0.31292882148912365</v>
      </c>
      <c r="X20" s="20">
        <f>'Hourly Loads p.u of Peak'!X20^2</f>
        <v>0.27295393732196788</v>
      </c>
      <c r="Y20" s="20">
        <f>'Hourly Loads p.u of Peak'!Y20^2</f>
        <v>0.2305687095148648</v>
      </c>
    </row>
    <row r="21" spans="1:25" x14ac:dyDescent="0.25">
      <c r="A21" s="17">
        <f>IF('2015 Hourly Load - RC2016'!A21="","",+'2015 Hourly Load - RC2016'!A21)</f>
        <v>42015</v>
      </c>
      <c r="B21" s="20">
        <f>'Hourly Loads p.u of Peak'!B21^2</f>
        <v>0.18556542696162473</v>
      </c>
      <c r="C21" s="20">
        <f>'Hourly Loads p.u of Peak'!C21^2</f>
        <v>0.15985850088111225</v>
      </c>
      <c r="D21" s="20">
        <f>'Hourly Loads p.u of Peak'!D21^2</f>
        <v>0.14355687145187926</v>
      </c>
      <c r="E21" s="20">
        <f>'Hourly Loads p.u of Peak'!E21^2</f>
        <v>0.13596754070581504</v>
      </c>
      <c r="F21" s="20">
        <f>'Hourly Loads p.u of Peak'!F21^2</f>
        <v>0.13440823573903515</v>
      </c>
      <c r="G21" s="20">
        <f>'Hourly Loads p.u of Peak'!G21^2</f>
        <v>0.14178458138459191</v>
      </c>
      <c r="H21" s="20">
        <f>'Hourly Loads p.u of Peak'!H21^2</f>
        <v>0.15902979984346824</v>
      </c>
      <c r="I21" s="20">
        <f>'Hourly Loads p.u of Peak'!I21^2</f>
        <v>0.18227618265151377</v>
      </c>
      <c r="J21" s="20">
        <f>'Hourly Loads p.u of Peak'!J21^2</f>
        <v>0.24002247561913115</v>
      </c>
      <c r="K21" s="20">
        <f>'Hourly Loads p.u of Peak'!K21^2</f>
        <v>0.31015877352427401</v>
      </c>
      <c r="L21" s="20">
        <f>'Hourly Loads p.u of Peak'!L21^2</f>
        <v>0.364078373460199</v>
      </c>
      <c r="M21" s="20">
        <f>'Hourly Loads p.u of Peak'!M21^2</f>
        <v>0.39975736229688208</v>
      </c>
      <c r="N21" s="20">
        <f>'Hourly Loads p.u of Peak'!N21^2</f>
        <v>0.4273159163360421</v>
      </c>
      <c r="O21" s="20">
        <f>'Hourly Loads p.u of Peak'!O21^2</f>
        <v>0.44447239286892032</v>
      </c>
      <c r="P21" s="20">
        <f>'Hourly Loads p.u of Peak'!P21^2</f>
        <v>0.4515386638806011</v>
      </c>
      <c r="Q21" s="20">
        <f>'Hourly Loads p.u of Peak'!Q21^2</f>
        <v>0.44766644880764378</v>
      </c>
      <c r="R21" s="20">
        <f>'Hourly Loads p.u of Peak'!R21^2</f>
        <v>0.4286145687384289</v>
      </c>
      <c r="S21" s="20">
        <f>'Hourly Loads p.u of Peak'!S21^2</f>
        <v>0.41339281559840307</v>
      </c>
      <c r="T21" s="20">
        <f>'Hourly Loads p.u of Peak'!T21^2</f>
        <v>0.43841726727337604</v>
      </c>
      <c r="U21" s="20">
        <f>'Hourly Loads p.u of Peak'!U21^2</f>
        <v>0.40623013287662951</v>
      </c>
      <c r="V21" s="20">
        <f>'Hourly Loads p.u of Peak'!V21^2</f>
        <v>0.36620485163293659</v>
      </c>
      <c r="W21" s="20">
        <f>'Hourly Loads p.u of Peak'!W21^2</f>
        <v>0.32151747950736176</v>
      </c>
      <c r="X21" s="20">
        <f>'Hourly Loads p.u of Peak'!X21^2</f>
        <v>0.27825940869396559</v>
      </c>
      <c r="Y21" s="20">
        <f>'Hourly Loads p.u of Peak'!Y21^2</f>
        <v>0.23348080725487583</v>
      </c>
    </row>
    <row r="22" spans="1:25" x14ac:dyDescent="0.25">
      <c r="A22" s="17">
        <f>IF('2015 Hourly Load - RC2016'!A22="","",+'2015 Hourly Load - RC2016'!A22)</f>
        <v>42016</v>
      </c>
      <c r="B22" s="20">
        <f>'Hourly Loads p.u of Peak'!B22^2</f>
        <v>0.1896692194408002</v>
      </c>
      <c r="C22" s="20">
        <f>'Hourly Loads p.u of Peak'!C22^2</f>
        <v>0.16137733796636894</v>
      </c>
      <c r="D22" s="20">
        <f>'Hourly Loads p.u of Peak'!D22^2</f>
        <v>0.14485896792928926</v>
      </c>
      <c r="E22" s="20">
        <f>'Hourly Loads p.u of Peak'!E22^2</f>
        <v>0.13566825425020354</v>
      </c>
      <c r="F22" s="20">
        <f>'Hourly Loads p.u of Peak'!F22^2</f>
        <v>0.13118584353057236</v>
      </c>
      <c r="G22" s="20">
        <f>'Hourly Loads p.u of Peak'!G22^2</f>
        <v>0.13391247823768199</v>
      </c>
      <c r="H22" s="20">
        <f>'Hourly Loads p.u of Peak'!H22^2</f>
        <v>0.14499637268128099</v>
      </c>
      <c r="I22" s="20">
        <f>'Hourly Loads p.u of Peak'!I22^2</f>
        <v>0.16036398199144067</v>
      </c>
      <c r="J22" s="20">
        <f>'Hourly Loads p.u of Peak'!J22^2</f>
        <v>0.20115572259070849</v>
      </c>
      <c r="K22" s="20">
        <f>'Hourly Loads p.u of Peak'!K22^2</f>
        <v>0.24786597788060852</v>
      </c>
      <c r="L22" s="20">
        <f>'Hourly Loads p.u of Peak'!L22^2</f>
        <v>0.28395242603280918</v>
      </c>
      <c r="M22" s="20">
        <f>'Hourly Loads p.u of Peak'!M22^2</f>
        <v>0.30570241930840925</v>
      </c>
      <c r="N22" s="20">
        <f>'Hourly Loads p.u of Peak'!N22^2</f>
        <v>0.32552069156152297</v>
      </c>
      <c r="O22" s="20">
        <f>'Hourly Loads p.u of Peak'!O22^2</f>
        <v>0.33836092992363143</v>
      </c>
      <c r="P22" s="20">
        <f>'Hourly Loads p.u of Peak'!P22^2</f>
        <v>0.34199226125998872</v>
      </c>
      <c r="Q22" s="20">
        <f>'Hourly Loads p.u of Peak'!Q22^2</f>
        <v>0.33773137255023111</v>
      </c>
      <c r="R22" s="20">
        <f>'Hourly Loads p.u of Peak'!R22^2</f>
        <v>0.32789317073126761</v>
      </c>
      <c r="S22" s="20">
        <f>'Hourly Loads p.u of Peak'!S22^2</f>
        <v>0.32110829408332203</v>
      </c>
      <c r="T22" s="20">
        <f>'Hourly Loads p.u of Peak'!T22^2</f>
        <v>0.35984399313639159</v>
      </c>
      <c r="U22" s="20">
        <f>'Hourly Loads p.u of Peak'!U22^2</f>
        <v>0.34601441979778841</v>
      </c>
      <c r="V22" s="20">
        <f>'Hourly Loads p.u of Peak'!V22^2</f>
        <v>0.3153563814331764</v>
      </c>
      <c r="W22" s="20">
        <f>'Hourly Loads p.u of Peak'!W22^2</f>
        <v>0.27479558316246289</v>
      </c>
      <c r="X22" s="20">
        <f>'Hourly Loads p.u of Peak'!X22^2</f>
        <v>0.23208767483695739</v>
      </c>
      <c r="Y22" s="20">
        <f>'Hourly Loads p.u of Peak'!Y22^2</f>
        <v>0.18696738533066659</v>
      </c>
    </row>
    <row r="23" spans="1:25" x14ac:dyDescent="0.25">
      <c r="A23" s="17">
        <f>IF('2015 Hourly Load - RC2016'!A23="","",+'2015 Hourly Load - RC2016'!A23)</f>
        <v>42017</v>
      </c>
      <c r="B23" s="20">
        <f>'Hourly Loads p.u of Peak'!B23^2</f>
        <v>0.15332452265600463</v>
      </c>
      <c r="C23" s="20">
        <f>'Hourly Loads p.u of Peak'!C23^2</f>
        <v>0.13610066275458632</v>
      </c>
      <c r="D23" s="20">
        <f>'Hourly Loads p.u of Peak'!D23^2</f>
        <v>0.12842257379848129</v>
      </c>
      <c r="E23" s="20">
        <f>'Hourly Loads p.u of Peak'!E23^2</f>
        <v>0.12764768134431226</v>
      </c>
      <c r="F23" s="20">
        <f>'Hourly Loads p.u of Peak'!F23^2</f>
        <v>0.13473924961627048</v>
      </c>
      <c r="G23" s="20">
        <f>'Hourly Loads p.u of Peak'!G23^2</f>
        <v>0.16319484067811049</v>
      </c>
      <c r="H23" s="20">
        <f>'Hourly Loads p.u of Peak'!H23^2</f>
        <v>0.22407262832804492</v>
      </c>
      <c r="I23" s="20">
        <f>'Hourly Loads p.u of Peak'!I23^2</f>
        <v>0.26509148043483044</v>
      </c>
      <c r="J23" s="20">
        <f>'Hourly Loads p.u of Peak'!J23^2</f>
        <v>0.28227202478276481</v>
      </c>
      <c r="K23" s="20">
        <f>'Hourly Loads p.u of Peak'!K23^2</f>
        <v>0.30605175069813523</v>
      </c>
      <c r="L23" s="20">
        <f>'Hourly Loads p.u of Peak'!L23^2</f>
        <v>0.32784150349940278</v>
      </c>
      <c r="M23" s="20">
        <f>'Hourly Loads p.u of Peak'!M23^2</f>
        <v>0.34458280208054104</v>
      </c>
      <c r="N23" s="20">
        <f>'Hourly Loads p.u of Peak'!N23^2</f>
        <v>0.36022298998083929</v>
      </c>
      <c r="O23" s="20">
        <f>'Hourly Loads p.u of Peak'!O23^2</f>
        <v>0.3725112847878907</v>
      </c>
      <c r="P23" s="20">
        <f>'Hourly Loads p.u of Peak'!P23^2</f>
        <v>0.38048395207577224</v>
      </c>
      <c r="Q23" s="20">
        <f>'Hourly Loads p.u of Peak'!Q23^2</f>
        <v>0.386238409107584</v>
      </c>
      <c r="R23" s="20">
        <f>'Hourly Loads p.u of Peak'!R23^2</f>
        <v>0.38288104661150751</v>
      </c>
      <c r="S23" s="20">
        <f>'Hourly Loads p.u of Peak'!S23^2</f>
        <v>0.38966675171012366</v>
      </c>
      <c r="T23" s="20">
        <f>'Hourly Loads p.u of Peak'!T23^2</f>
        <v>0.43949335752266416</v>
      </c>
      <c r="U23" s="20">
        <f>'Hourly Loads p.u of Peak'!U23^2</f>
        <v>0.42820114742779125</v>
      </c>
      <c r="V23" s="20">
        <f>'Hourly Loads p.u of Peak'!V23^2</f>
        <v>0.38494968793571643</v>
      </c>
      <c r="W23" s="20">
        <f>'Hourly Loads p.u of Peak'!W23^2</f>
        <v>0.32877213653760223</v>
      </c>
      <c r="X23" s="20">
        <f>'Hourly Loads p.u of Peak'!X23^2</f>
        <v>0.27234143137674122</v>
      </c>
      <c r="Y23" s="20">
        <f>'Hourly Loads p.u of Peak'!Y23^2</f>
        <v>0.21498341512238403</v>
      </c>
    </row>
    <row r="24" spans="1:25" x14ac:dyDescent="0.25">
      <c r="A24" s="17">
        <f>IF('2015 Hourly Load - RC2016'!A24="","",+'2015 Hourly Load - RC2016'!A24)</f>
        <v>42018</v>
      </c>
      <c r="B24" s="20">
        <f>'Hourly Loads p.u of Peak'!B24^2</f>
        <v>0.17075300783752806</v>
      </c>
      <c r="C24" s="20">
        <f>'Hourly Loads p.u of Peak'!C24^2</f>
        <v>0.14630496649171357</v>
      </c>
      <c r="D24" s="20">
        <f>'Hourly Loads p.u of Peak'!D24^2</f>
        <v>0.13404459067580818</v>
      </c>
      <c r="E24" s="20">
        <f>'Hourly Loads p.u of Peak'!E24^2</f>
        <v>0.12797026822946941</v>
      </c>
      <c r="F24" s="20">
        <f>'Hourly Loads p.u of Peak'!F24^2</f>
        <v>0.13037006388078157</v>
      </c>
      <c r="G24" s="20">
        <f>'Hourly Loads p.u of Peak'!G24^2</f>
        <v>0.15205519781445417</v>
      </c>
      <c r="H24" s="20">
        <f>'Hourly Loads p.u of Peak'!H24^2</f>
        <v>0.20473283824252408</v>
      </c>
      <c r="I24" s="20">
        <f>'Hourly Loads p.u of Peak'!I24^2</f>
        <v>0.23980149098266546</v>
      </c>
      <c r="J24" s="20">
        <f>'Hourly Loads p.u of Peak'!J24^2</f>
        <v>0.26989828760385975</v>
      </c>
      <c r="K24" s="20">
        <f>'Hourly Loads p.u of Peak'!K24^2</f>
        <v>0.31383805729526376</v>
      </c>
      <c r="L24" s="20">
        <f>'Hourly Loads p.u of Peak'!L24^2</f>
        <v>0.35289533362284531</v>
      </c>
      <c r="M24" s="20">
        <f>'Hourly Loads p.u of Peak'!M24^2</f>
        <v>0.3766531819268979</v>
      </c>
      <c r="N24" s="20">
        <f>'Hourly Loads p.u of Peak'!N24^2</f>
        <v>0.38910369022493835</v>
      </c>
      <c r="O24" s="20">
        <f>'Hourly Loads p.u of Peak'!O24^2</f>
        <v>0.38972308024920088</v>
      </c>
      <c r="P24" s="20">
        <f>'Hourly Loads p.u of Peak'!P24^2</f>
        <v>0.38439004609949035</v>
      </c>
      <c r="Q24" s="20">
        <f>'Hourly Loads p.u of Peak'!Q24^2</f>
        <v>0.37020182486325243</v>
      </c>
      <c r="R24" s="20">
        <f>'Hourly Loads p.u of Peak'!R24^2</f>
        <v>0.36636868335066541</v>
      </c>
      <c r="S24" s="20">
        <f>'Hourly Loads p.u of Peak'!S24^2</f>
        <v>0.38360723145856579</v>
      </c>
      <c r="T24" s="20">
        <f>'Hourly Loads p.u of Peak'!T24^2</f>
        <v>0.43104004228951548</v>
      </c>
      <c r="U24" s="20">
        <f>'Hourly Loads p.u of Peak'!U24^2</f>
        <v>0.41833887982927698</v>
      </c>
      <c r="V24" s="20">
        <f>'Hourly Loads p.u of Peak'!V24^2</f>
        <v>0.38009443981077484</v>
      </c>
      <c r="W24" s="20">
        <f>'Hourly Loads p.u of Peak'!W24^2</f>
        <v>0.32846177896848505</v>
      </c>
      <c r="X24" s="20">
        <f>'Hourly Loads p.u of Peak'!X24^2</f>
        <v>0.26952339637366862</v>
      </c>
      <c r="Y24" s="20">
        <f>'Hourly Loads p.u of Peak'!Y24^2</f>
        <v>0.21243888486437648</v>
      </c>
    </row>
    <row r="25" spans="1:25" x14ac:dyDescent="0.25">
      <c r="A25" s="17">
        <f>IF('2015 Hourly Load - RC2016'!A25="","",+'2015 Hourly Load - RC2016'!A25)</f>
        <v>42019</v>
      </c>
      <c r="B25" s="20">
        <f>'Hourly Loads p.u of Peak'!B25^2</f>
        <v>0.16885669646581281</v>
      </c>
      <c r="C25" s="20">
        <f>'Hourly Loads p.u of Peak'!C25^2</f>
        <v>0.14668486710052903</v>
      </c>
      <c r="D25" s="20">
        <f>'Hourly Loads p.u of Peak'!D25^2</f>
        <v>0.13490490921778811</v>
      </c>
      <c r="E25" s="20">
        <f>'Hourly Loads p.u of Peak'!E25^2</f>
        <v>0.13102248405008088</v>
      </c>
      <c r="F25" s="20">
        <f>'Hourly Loads p.u of Peak'!F25^2</f>
        <v>0.1336814382048718</v>
      </c>
      <c r="G25" s="20">
        <f>'Hourly Loads p.u of Peak'!G25^2</f>
        <v>0.1581314804524285</v>
      </c>
      <c r="H25" s="20">
        <f>'Hourly Loads p.u of Peak'!H25^2</f>
        <v>0.21556954295400171</v>
      </c>
      <c r="I25" s="20">
        <f>'Hourly Loads p.u of Peak'!I25^2</f>
        <v>0.25305911174878926</v>
      </c>
      <c r="J25" s="20">
        <f>'Hourly Loads p.u of Peak'!J25^2</f>
        <v>0.26704632276239315</v>
      </c>
      <c r="K25" s="20">
        <f>'Hourly Loads p.u of Peak'!K25^2</f>
        <v>0.28616853768288086</v>
      </c>
      <c r="L25" s="20">
        <f>'Hourly Loads p.u of Peak'!L25^2</f>
        <v>0.29634587504535798</v>
      </c>
      <c r="M25" s="20">
        <f>'Hourly Loads p.u of Peak'!M25^2</f>
        <v>0.297083145254459</v>
      </c>
      <c r="N25" s="20">
        <f>'Hourly Loads p.u of Peak'!N25^2</f>
        <v>0.28897504358374798</v>
      </c>
      <c r="O25" s="20">
        <f>'Hourly Loads p.u of Peak'!O25^2</f>
        <v>0.28107479143358943</v>
      </c>
      <c r="P25" s="20">
        <f>'Hourly Loads p.u of Peak'!P25^2</f>
        <v>0.27238852279261772</v>
      </c>
      <c r="Q25" s="20">
        <f>'Hourly Loads p.u of Peak'!Q25^2</f>
        <v>0.26830679926226142</v>
      </c>
      <c r="R25" s="20">
        <f>'Hourly Loads p.u of Peak'!R25^2</f>
        <v>0.27257692916623039</v>
      </c>
      <c r="S25" s="20">
        <f>'Hourly Loads p.u of Peak'!S25^2</f>
        <v>0.30366034132879477</v>
      </c>
      <c r="T25" s="20">
        <f>'Hourly Loads p.u of Peak'!T25^2</f>
        <v>0.34681104534239682</v>
      </c>
      <c r="U25" s="20">
        <f>'Hourly Loads p.u of Peak'!U25^2</f>
        <v>0.33684050310870972</v>
      </c>
      <c r="V25" s="20">
        <f>'Hourly Loads p.u of Peak'!V25^2</f>
        <v>0.31081240074823591</v>
      </c>
      <c r="W25" s="20">
        <f>'Hourly Loads p.u of Peak'!W25^2</f>
        <v>0.27224726075802008</v>
      </c>
      <c r="X25" s="20">
        <f>'Hourly Loads p.u of Peak'!X25^2</f>
        <v>0.2267286615326832</v>
      </c>
      <c r="Y25" s="20">
        <f>'Hourly Loads p.u of Peak'!Y25^2</f>
        <v>0.18135277972825675</v>
      </c>
    </row>
    <row r="26" spans="1:25" x14ac:dyDescent="0.25">
      <c r="A26" s="17">
        <f>IF('2015 Hourly Load - RC2016'!A26="","",+'2015 Hourly Load - RC2016'!A26)</f>
        <v>42020</v>
      </c>
      <c r="B26" s="20">
        <f>'Hourly Loads p.u of Peak'!B26^2</f>
        <v>0.15089628488867596</v>
      </c>
      <c r="C26" s="20">
        <f>'Hourly Loads p.u of Peak'!C26^2</f>
        <v>0.1358012297425909</v>
      </c>
      <c r="D26" s="20">
        <f>'Hourly Loads p.u of Peak'!D26^2</f>
        <v>0.13148014706912894</v>
      </c>
      <c r="E26" s="20">
        <f>'Hourly Loads p.u of Peak'!E26^2</f>
        <v>0.13308825124075965</v>
      </c>
      <c r="F26" s="20">
        <f>'Hourly Loads p.u of Peak'!F26^2</f>
        <v>0.14270343495342988</v>
      </c>
      <c r="G26" s="20">
        <f>'Hourly Loads p.u of Peak'!G26^2</f>
        <v>0.17737846370780136</v>
      </c>
      <c r="H26" s="20">
        <f>'Hourly Loads p.u of Peak'!H26^2</f>
        <v>0.25197088174569582</v>
      </c>
      <c r="I26" s="20">
        <f>'Hourly Loads p.u of Peak'!I26^2</f>
        <v>0.30715094800396231</v>
      </c>
      <c r="J26" s="20">
        <f>'Hourly Loads p.u of Peak'!J26^2</f>
        <v>0.31708157804908194</v>
      </c>
      <c r="K26" s="20">
        <f>'Hourly Loads p.u of Peak'!K26^2</f>
        <v>0.3206993692039648</v>
      </c>
      <c r="L26" s="20">
        <f>'Hourly Loads p.u of Peak'!L26^2</f>
        <v>0.32059717869423221</v>
      </c>
      <c r="M26" s="20">
        <f>'Hourly Loads p.u of Peak'!M26^2</f>
        <v>0.31106397902985494</v>
      </c>
      <c r="N26" s="20">
        <f>'Hourly Loads p.u of Peak'!N26^2</f>
        <v>0.29673897183524661</v>
      </c>
      <c r="O26" s="20">
        <f>'Hourly Loads p.u of Peak'!O26^2</f>
        <v>0.28193654297132364</v>
      </c>
      <c r="P26" s="20">
        <f>'Hourly Loads p.u of Peak'!P26^2</f>
        <v>0.26933604846282894</v>
      </c>
      <c r="Q26" s="20">
        <f>'Hourly Loads p.u of Peak'!Q26^2</f>
        <v>0.26323640229464368</v>
      </c>
      <c r="R26" s="20">
        <f>'Hourly Loads p.u of Peak'!R26^2</f>
        <v>0.26947655328944259</v>
      </c>
      <c r="S26" s="20">
        <f>'Hourly Loads p.u of Peak'!S26^2</f>
        <v>0.30885358307875804</v>
      </c>
      <c r="T26" s="20">
        <f>'Hourly Loads p.u of Peak'!T26^2</f>
        <v>0.40147072855579269</v>
      </c>
      <c r="U26" s="20">
        <f>'Hourly Loads p.u of Peak'!U26^2</f>
        <v>0.42067661699399989</v>
      </c>
      <c r="V26" s="20">
        <f>'Hourly Loads p.u of Peak'!V26^2</f>
        <v>0.41624048552361731</v>
      </c>
      <c r="W26" s="20">
        <f>'Hourly Loads p.u of Peak'!W26^2</f>
        <v>0.38972308024920088</v>
      </c>
      <c r="X26" s="20">
        <f>'Hourly Loads p.u of Peak'!X26^2</f>
        <v>0.34877997133135763</v>
      </c>
      <c r="Y26" s="20">
        <f>'Hourly Loads p.u of Peak'!Y26^2</f>
        <v>0.30585210833508497</v>
      </c>
    </row>
    <row r="27" spans="1:25" x14ac:dyDescent="0.25">
      <c r="A27" s="17">
        <f>IF('2015 Hourly Load - RC2016'!A27="","",+'2015 Hourly Load - RC2016'!A27)</f>
        <v>42021</v>
      </c>
      <c r="B27" s="20">
        <f>'Hourly Loads p.u of Peak'!B27^2</f>
        <v>0.27721323223104971</v>
      </c>
      <c r="C27" s="20">
        <f>'Hourly Loads p.u of Peak'!C27^2</f>
        <v>0.26630077415310321</v>
      </c>
      <c r="D27" s="20">
        <f>'Hourly Loads p.u of Peak'!D27^2</f>
        <v>0.26788631067710805</v>
      </c>
      <c r="E27" s="20">
        <f>'Hourly Loads p.u of Peak'!E27^2</f>
        <v>0.27721323223104971</v>
      </c>
      <c r="F27" s="20">
        <f>'Hourly Loads p.u of Peak'!F27^2</f>
        <v>0.29856043360486068</v>
      </c>
      <c r="G27" s="20">
        <f>'Hourly Loads p.u of Peak'!G27^2</f>
        <v>0.35622654394640474</v>
      </c>
      <c r="H27" s="20">
        <f>'Hourly Loads p.u of Peak'!H27^2</f>
        <v>0.47065450156288097</v>
      </c>
      <c r="I27" s="20">
        <f>'Hourly Loads p.u of Peak'!I27^2</f>
        <v>0.54753628094575679</v>
      </c>
      <c r="J27" s="20">
        <f>'Hourly Loads p.u of Peak'!J27^2</f>
        <v>0.53624443724184379</v>
      </c>
      <c r="K27" s="20">
        <f>'Hourly Loads p.u of Peak'!K27^2</f>
        <v>0.48173786881059871</v>
      </c>
      <c r="L27" s="20">
        <f>'Hourly Loads p.u of Peak'!L27^2</f>
        <v>0.42507743041135126</v>
      </c>
      <c r="M27" s="20">
        <f>'Hourly Loads p.u of Peak'!M27^2</f>
        <v>0.37064116833430444</v>
      </c>
      <c r="N27" s="20">
        <f>'Hourly Loads p.u of Peak'!N27^2</f>
        <v>0.32825495534262034</v>
      </c>
      <c r="O27" s="20">
        <f>'Hourly Loads p.u of Peak'!O27^2</f>
        <v>0.29585487044895709</v>
      </c>
      <c r="P27" s="20">
        <f>'Hourly Loads p.u of Peak'!P27^2</f>
        <v>0.27418101321482868</v>
      </c>
      <c r="Q27" s="20">
        <f>'Hourly Loads p.u of Peak'!Q27^2</f>
        <v>0.26258866378760998</v>
      </c>
      <c r="R27" s="20">
        <f>'Hourly Loads p.u of Peak'!R27^2</f>
        <v>0.2646735199473006</v>
      </c>
      <c r="S27" s="20">
        <f>'Hourly Loads p.u of Peak'!S27^2</f>
        <v>0.29826468282201235</v>
      </c>
      <c r="T27" s="20">
        <f>'Hourly Loads p.u of Peak'!T27^2</f>
        <v>0.35649587183452663</v>
      </c>
      <c r="U27" s="20">
        <f>'Hourly Loads p.u of Peak'!U27^2</f>
        <v>0.35209174664999854</v>
      </c>
      <c r="V27" s="20">
        <f>'Hourly Loads p.u of Peak'!V27^2</f>
        <v>0.33799361687979451</v>
      </c>
      <c r="W27" s="20">
        <f>'Hourly Loads p.u of Peak'!W27^2</f>
        <v>0.31096333550417532</v>
      </c>
      <c r="X27" s="20">
        <f>'Hourly Loads p.u of Peak'!X27^2</f>
        <v>0.28117047646827814</v>
      </c>
      <c r="Y27" s="20">
        <f>'Hourly Loads p.u of Peak'!Y27^2</f>
        <v>0.24710286489580105</v>
      </c>
    </row>
    <row r="28" spans="1:25" x14ac:dyDescent="0.25">
      <c r="A28" s="17">
        <f>IF('2015 Hourly Load - RC2016'!A28="","",+'2015 Hourly Load - RC2016'!A28)</f>
        <v>42022</v>
      </c>
      <c r="B28" s="20">
        <f>'Hourly Loads p.u of Peak'!B28^2</f>
        <v>0.21645023079784792</v>
      </c>
      <c r="C28" s="20">
        <f>'Hourly Loads p.u of Peak'!C28^2</f>
        <v>0.20346912121816582</v>
      </c>
      <c r="D28" s="20">
        <f>'Hourly Loads p.u of Peak'!D28^2</f>
        <v>0.1997014435925899</v>
      </c>
      <c r="E28" s="20">
        <f>'Hourly Loads p.u of Peak'!E28^2</f>
        <v>0.20131763482690826</v>
      </c>
      <c r="F28" s="20">
        <f>'Hourly Loads p.u of Peak'!F28^2</f>
        <v>0.21024036201588631</v>
      </c>
      <c r="G28" s="20">
        <f>'Hourly Loads p.u of Peak'!G28^2</f>
        <v>0.23134926881588055</v>
      </c>
      <c r="H28" s="20">
        <f>'Hourly Loads p.u of Peak'!H28^2</f>
        <v>0.26933604846282894</v>
      </c>
      <c r="I28" s="20">
        <f>'Hourly Loads p.u of Peak'!I28^2</f>
        <v>0.32202932767837145</v>
      </c>
      <c r="J28" s="20">
        <f>'Hourly Loads p.u of Peak'!J28^2</f>
        <v>0.36011468481308667</v>
      </c>
      <c r="K28" s="20">
        <f>'Hourly Loads p.u of Peak'!K28^2</f>
        <v>0.36445959307647008</v>
      </c>
      <c r="L28" s="20">
        <f>'Hourly Loads p.u of Peak'!L28^2</f>
        <v>0.35091480932449753</v>
      </c>
      <c r="M28" s="20">
        <f>'Hourly Loads p.u of Peak'!M28^2</f>
        <v>0.3239267056548813</v>
      </c>
      <c r="N28" s="20">
        <f>'Hourly Loads p.u of Peak'!N28^2</f>
        <v>0.29668982048797321</v>
      </c>
      <c r="O28" s="20">
        <f>'Hourly Loads p.u of Peak'!O28^2</f>
        <v>0.27323686442121881</v>
      </c>
      <c r="P28" s="20">
        <f>'Hourly Loads p.u of Peak'!P28^2</f>
        <v>0.25324071139256871</v>
      </c>
      <c r="Q28" s="20">
        <f>'Hourly Loads p.u of Peak'!Q28^2</f>
        <v>0.24268222972751785</v>
      </c>
      <c r="R28" s="20">
        <f>'Hourly Loads p.u of Peak'!R28^2</f>
        <v>0.24281560214344514</v>
      </c>
      <c r="S28" s="20">
        <f>'Hourly Loads p.u of Peak'!S28^2</f>
        <v>0.27121245869890442</v>
      </c>
      <c r="T28" s="20">
        <f>'Hourly Loads p.u of Peak'!T28^2</f>
        <v>0.33930636515661167</v>
      </c>
      <c r="U28" s="20">
        <f>'Hourly Loads p.u of Peak'!U28^2</f>
        <v>0.35203820675322745</v>
      </c>
      <c r="V28" s="20">
        <f>'Hourly Loads p.u of Peak'!V28^2</f>
        <v>0.35198467092746699</v>
      </c>
      <c r="W28" s="20">
        <f>'Hourly Loads p.u of Peak'!W28^2</f>
        <v>0.34622676371411604</v>
      </c>
      <c r="X28" s="20">
        <f>'Hourly Loads p.u of Peak'!X28^2</f>
        <v>0.33120834127280369</v>
      </c>
      <c r="Y28" s="20">
        <f>'Hourly Loads p.u of Peak'!Y28^2</f>
        <v>0.31030954951079759</v>
      </c>
    </row>
    <row r="29" spans="1:25" x14ac:dyDescent="0.25">
      <c r="A29" s="17">
        <f>IF('2015 Hourly Load - RC2016'!A29="","",+'2015 Hourly Load - RC2016'!A29)</f>
        <v>42023</v>
      </c>
      <c r="B29" s="20">
        <f>'Hourly Loads p.u of Peak'!B29^2</f>
        <v>0.29575671838180495</v>
      </c>
      <c r="C29" s="20">
        <f>'Hourly Loads p.u of Peak'!C29^2</f>
        <v>0.29086987717859153</v>
      </c>
      <c r="D29" s="20">
        <f>'Hourly Loads p.u of Peak'!D29^2</f>
        <v>0.29462914002512131</v>
      </c>
      <c r="E29" s="20">
        <f>'Hourly Loads p.u of Peak'!E29^2</f>
        <v>0.30595192137458876</v>
      </c>
      <c r="F29" s="20">
        <f>'Hourly Loads p.u of Peak'!F29^2</f>
        <v>0.32459467504941864</v>
      </c>
      <c r="G29" s="20">
        <f>'Hourly Loads p.u of Peak'!G29^2</f>
        <v>0.3559034848240103</v>
      </c>
      <c r="H29" s="20">
        <f>'Hourly Loads p.u of Peak'!H29^2</f>
        <v>0.40726599339851832</v>
      </c>
      <c r="I29" s="20">
        <f>'Hourly Loads p.u of Peak'!I29^2</f>
        <v>0.47381688910963532</v>
      </c>
      <c r="J29" s="20">
        <f>'Hourly Loads p.u of Peak'!J29^2</f>
        <v>0.51407840092473744</v>
      </c>
      <c r="K29" s="20">
        <f>'Hourly Loads p.u of Peak'!K29^2</f>
        <v>0.48255238237607251</v>
      </c>
      <c r="L29" s="20">
        <f>'Hourly Loads p.u of Peak'!L29^2</f>
        <v>0.41717245385331519</v>
      </c>
      <c r="M29" s="20">
        <f>'Hourly Loads p.u of Peak'!M29^2</f>
        <v>0.35800598881493723</v>
      </c>
      <c r="N29" s="20">
        <f>'Hourly Loads p.u of Peak'!N29^2</f>
        <v>0.31398972483312304</v>
      </c>
      <c r="O29" s="20">
        <f>'Hourly Loads p.u of Peak'!O29^2</f>
        <v>0.28342376255224444</v>
      </c>
      <c r="P29" s="20">
        <f>'Hourly Loads p.u of Peak'!P29^2</f>
        <v>0.25995968041334055</v>
      </c>
      <c r="Q29" s="20">
        <f>'Hourly Loads p.u of Peak'!Q29^2</f>
        <v>0.24179401662045599</v>
      </c>
      <c r="R29" s="20">
        <f>'Hourly Loads p.u of Peak'!R29^2</f>
        <v>0.23649893446767731</v>
      </c>
      <c r="S29" s="20">
        <f>'Hourly Loads p.u of Peak'!S29^2</f>
        <v>0.25197088174569582</v>
      </c>
      <c r="T29" s="20">
        <f>'Hourly Loads p.u of Peak'!T29^2</f>
        <v>0.30935525372310324</v>
      </c>
      <c r="U29" s="20">
        <f>'Hourly Loads p.u of Peak'!U29^2</f>
        <v>0.30555276692082944</v>
      </c>
      <c r="V29" s="20">
        <f>'Hourly Loads p.u of Peak'!V29^2</f>
        <v>0.29121063094884481</v>
      </c>
      <c r="W29" s="20">
        <f>'Hourly Loads p.u of Peak'!W29^2</f>
        <v>0.26319010879685761</v>
      </c>
      <c r="X29" s="20">
        <f>'Hourly Loads p.u of Peak'!X29^2</f>
        <v>0.23610416652791039</v>
      </c>
      <c r="Y29" s="20">
        <f>'Hourly Loads p.u of Peak'!Y29^2</f>
        <v>0.2004683222622633</v>
      </c>
    </row>
    <row r="30" spans="1:25" x14ac:dyDescent="0.25">
      <c r="A30" s="17">
        <f>IF('2015 Hourly Load - RC2016'!A30="","",+'2015 Hourly Load - RC2016'!A30)</f>
        <v>42024</v>
      </c>
      <c r="B30" s="20">
        <f>'Hourly Loads p.u of Peak'!B30^2</f>
        <v>0.17624020912564672</v>
      </c>
      <c r="C30" s="20">
        <f>'Hourly Loads p.u of Peak'!C30^2</f>
        <v>0.16531589422913603</v>
      </c>
      <c r="D30" s="20">
        <f>'Hourly Loads p.u of Peak'!D30^2</f>
        <v>0.16286693908852914</v>
      </c>
      <c r="E30" s="20">
        <f>'Hourly Loads p.u of Peak'!E30^2</f>
        <v>0.16597693679902553</v>
      </c>
      <c r="F30" s="20">
        <f>'Hourly Loads p.u of Peak'!F30^2</f>
        <v>0.17928369669939076</v>
      </c>
      <c r="G30" s="20">
        <f>'Hourly Loads p.u of Peak'!G30^2</f>
        <v>0.20723093048186703</v>
      </c>
      <c r="H30" s="20">
        <f>'Hourly Loads p.u of Peak'!H30^2</f>
        <v>0.25748126540405075</v>
      </c>
      <c r="I30" s="20">
        <f>'Hourly Loads p.u of Peak'!I30^2</f>
        <v>0.30980710537442585</v>
      </c>
      <c r="J30" s="20">
        <f>'Hourly Loads p.u of Peak'!J30^2</f>
        <v>0.33001503237791019</v>
      </c>
      <c r="K30" s="20">
        <f>'Hourly Loads p.u of Peak'!K30^2</f>
        <v>0.32085268550114387</v>
      </c>
      <c r="L30" s="20">
        <f>'Hourly Loads p.u of Peak'!L30^2</f>
        <v>0.30860290041948546</v>
      </c>
      <c r="M30" s="20">
        <f>'Hourly Loads p.u of Peak'!M30^2</f>
        <v>0.29703396541011096</v>
      </c>
      <c r="N30" s="20">
        <f>'Hourly Loads p.u of Peak'!N30^2</f>
        <v>0.2836640030691594</v>
      </c>
      <c r="O30" s="20">
        <f>'Hourly Loads p.u of Peak'!O30^2</f>
        <v>0.27356713126799703</v>
      </c>
      <c r="P30" s="20">
        <f>'Hourly Loads p.u of Peak'!P30^2</f>
        <v>0.26597492435289738</v>
      </c>
      <c r="Q30" s="20">
        <f>'Hourly Loads p.u of Peak'!Q30^2</f>
        <v>0.2618031968832365</v>
      </c>
      <c r="R30" s="20">
        <f>'Hourly Loads p.u of Peak'!R30^2</f>
        <v>0.26254242728397326</v>
      </c>
      <c r="S30" s="20">
        <f>'Hourly Loads p.u of Peak'!S30^2</f>
        <v>0.28054881482006411</v>
      </c>
      <c r="T30" s="20">
        <f>'Hourly Loads p.u of Peak'!T30^2</f>
        <v>0.33443581410257744</v>
      </c>
      <c r="U30" s="20">
        <f>'Hourly Loads p.u of Peak'!U30^2</f>
        <v>0.32996319823460807</v>
      </c>
      <c r="V30" s="20">
        <f>'Hourly Loads p.u of Peak'!V30^2</f>
        <v>0.30132784151929343</v>
      </c>
      <c r="W30" s="20">
        <f>'Hourly Loads p.u of Peak'!W30^2</f>
        <v>0.26171086636133645</v>
      </c>
      <c r="X30" s="20">
        <f>'Hourly Loads p.u of Peak'!X30^2</f>
        <v>0.21674419237150855</v>
      </c>
      <c r="Y30" s="20">
        <f>'Hourly Loads p.u of Peak'!Y30^2</f>
        <v>0.17322277602016375</v>
      </c>
    </row>
    <row r="31" spans="1:25" x14ac:dyDescent="0.25">
      <c r="A31" s="17">
        <f>IF('2015 Hourly Load - RC2016'!A31="","",+'2015 Hourly Load - RC2016'!A31)</f>
        <v>42025</v>
      </c>
      <c r="B31" s="20">
        <f>'Hourly Loads p.u of Peak'!B31^2</f>
        <v>0.14365945481414111</v>
      </c>
      <c r="C31" s="20">
        <f>'Hourly Loads p.u of Peak'!C31^2</f>
        <v>0.12926468678076378</v>
      </c>
      <c r="D31" s="20">
        <f>'Hourly Loads p.u of Peak'!D31^2</f>
        <v>0.1235545243805012</v>
      </c>
      <c r="E31" s="20">
        <f>'Hourly Loads p.u of Peak'!E31^2</f>
        <v>0.12352280917190933</v>
      </c>
      <c r="F31" s="20">
        <f>'Hourly Loads p.u of Peak'!F31^2</f>
        <v>0.13001192689498542</v>
      </c>
      <c r="G31" s="20">
        <f>'Hourly Loads p.u of Peak'!G31^2</f>
        <v>0.15788040697613195</v>
      </c>
      <c r="H31" s="20">
        <f>'Hourly Loads p.u of Peak'!H31^2</f>
        <v>0.21944109038120996</v>
      </c>
      <c r="I31" s="20">
        <f>'Hourly Loads p.u of Peak'!I31^2</f>
        <v>0.26014373894756232</v>
      </c>
      <c r="J31" s="20">
        <f>'Hourly Loads p.u of Peak'!J31^2</f>
        <v>0.26938287933402283</v>
      </c>
      <c r="K31" s="20">
        <f>'Hourly Loads p.u of Peak'!K31^2</f>
        <v>0.27224726075802008</v>
      </c>
      <c r="L31" s="20">
        <f>'Hourly Loads p.u of Peak'!L31^2</f>
        <v>0.27517412201821051</v>
      </c>
      <c r="M31" s="20">
        <f>'Hourly Loads p.u of Peak'!M31^2</f>
        <v>0.27507946287820961</v>
      </c>
      <c r="N31" s="20">
        <f>'Hourly Loads p.u of Peak'!N31^2</f>
        <v>0.27394482335352632</v>
      </c>
      <c r="O31" s="20">
        <f>'Hourly Loads p.u of Peak'!O31^2</f>
        <v>0.26891475381756369</v>
      </c>
      <c r="P31" s="20">
        <f>'Hourly Loads p.u of Peak'!P31^2</f>
        <v>0.26453427306298255</v>
      </c>
      <c r="Q31" s="20">
        <f>'Hourly Loads p.u of Peak'!Q31^2</f>
        <v>0.26009771820749089</v>
      </c>
      <c r="R31" s="20">
        <f>'Hourly Loads p.u of Peak'!R31^2</f>
        <v>0.2618031968832365</v>
      </c>
      <c r="S31" s="20">
        <f>'Hourly Loads p.u of Peak'!S31^2</f>
        <v>0.28544494606961685</v>
      </c>
      <c r="T31" s="20">
        <f>'Hourly Loads p.u of Peak'!T31^2</f>
        <v>0.33495783980025151</v>
      </c>
      <c r="U31" s="20">
        <f>'Hourly Loads p.u of Peak'!U31^2</f>
        <v>0.33308045252161617</v>
      </c>
      <c r="V31" s="20">
        <f>'Hourly Loads p.u of Peak'!V31^2</f>
        <v>0.30595192137458876</v>
      </c>
      <c r="W31" s="20">
        <f>'Hourly Loads p.u of Peak'!W31^2</f>
        <v>0.26495212363322451</v>
      </c>
      <c r="X31" s="20">
        <f>'Hourly Loads p.u of Peak'!X31^2</f>
        <v>0.22020259735230982</v>
      </c>
      <c r="Y31" s="20">
        <f>'Hourly Loads p.u of Peak'!Y31^2</f>
        <v>0.17871105816161417</v>
      </c>
    </row>
    <row r="32" spans="1:25" x14ac:dyDescent="0.25">
      <c r="A32" s="17">
        <f>IF('2015 Hourly Load - RC2016'!A32="","",+'2015 Hourly Load - RC2016'!A32)</f>
        <v>42026</v>
      </c>
      <c r="B32" s="20">
        <f>'Hourly Loads p.u of Peak'!B32^2</f>
        <v>0.14900944472327465</v>
      </c>
      <c r="C32" s="20">
        <f>'Hourly Loads p.u of Peak'!C32^2</f>
        <v>0.13854158172013892</v>
      </c>
      <c r="D32" s="20">
        <f>'Hourly Loads p.u of Peak'!D32^2</f>
        <v>0.13686737858383308</v>
      </c>
      <c r="E32" s="20">
        <f>'Hourly Loads p.u of Peak'!E32^2</f>
        <v>0.14212455148529199</v>
      </c>
      <c r="F32" s="20">
        <f>'Hourly Loads p.u of Peak'!F32^2</f>
        <v>0.15834684505867014</v>
      </c>
      <c r="G32" s="20">
        <f>'Hourly Loads p.u of Peak'!G32^2</f>
        <v>0.20208760746468757</v>
      </c>
      <c r="H32" s="20">
        <f>'Hourly Loads p.u of Peak'!H32^2</f>
        <v>0.29301507182286518</v>
      </c>
      <c r="I32" s="20">
        <f>'Hourly Loads p.u of Peak'!I32^2</f>
        <v>0.35843803703487603</v>
      </c>
      <c r="J32" s="20">
        <f>'Hourly Loads p.u of Peak'!J32^2</f>
        <v>0.34830053044075304</v>
      </c>
      <c r="K32" s="20">
        <f>'Hourly Loads p.u of Peak'!K32^2</f>
        <v>0.36087316295225119</v>
      </c>
      <c r="L32" s="20">
        <f>'Hourly Loads p.u of Peak'!L32^2</f>
        <v>0.35198467092746699</v>
      </c>
      <c r="M32" s="20">
        <f>'Hourly Loads p.u of Peak'!M32^2</f>
        <v>0.33448799835279686</v>
      </c>
      <c r="N32" s="20">
        <f>'Hourly Loads p.u of Peak'!N32^2</f>
        <v>0.31505242349282597</v>
      </c>
      <c r="O32" s="20">
        <f>'Hourly Loads p.u of Peak'!O32^2</f>
        <v>0.29316162210031771</v>
      </c>
      <c r="P32" s="20">
        <f>'Hourly Loads p.u of Peak'!P32^2</f>
        <v>0.27821181247276655</v>
      </c>
      <c r="Q32" s="20">
        <f>'Hourly Loads p.u of Peak'!Q32^2</f>
        <v>0.27027343937873349</v>
      </c>
      <c r="R32" s="20">
        <f>'Hourly Loads p.u of Peak'!R32^2</f>
        <v>0.27569503836547826</v>
      </c>
      <c r="S32" s="20">
        <f>'Hourly Loads p.u of Peak'!S32^2</f>
        <v>0.31368642639650035</v>
      </c>
      <c r="T32" s="20">
        <f>'Hourly Loads p.u of Peak'!T32^2</f>
        <v>0.40617262374445928</v>
      </c>
      <c r="U32" s="20">
        <f>'Hourly Loads p.u of Peak'!U32^2</f>
        <v>0.43359118386884421</v>
      </c>
      <c r="V32" s="20">
        <f>'Hourly Loads p.u of Peak'!V32^2</f>
        <v>0.43275975321854876</v>
      </c>
      <c r="W32" s="20">
        <f>'Hourly Loads p.u of Peak'!W32^2</f>
        <v>0.40651773960264098</v>
      </c>
      <c r="X32" s="20">
        <f>'Hourly Loads p.u of Peak'!X32^2</f>
        <v>0.36713371581700166</v>
      </c>
      <c r="Y32" s="20">
        <f>'Hourly Loads p.u of Peak'!Y32^2</f>
        <v>0.32269533891677854</v>
      </c>
    </row>
    <row r="33" spans="1:25" x14ac:dyDescent="0.25">
      <c r="A33" s="17">
        <f>IF('2015 Hourly Load - RC2016'!A33="","",+'2015 Hourly Load - RC2016'!A33)</f>
        <v>42027</v>
      </c>
      <c r="B33" s="20">
        <f>'Hourly Loads p.u of Peak'!B33^2</f>
        <v>0.29737830981177132</v>
      </c>
      <c r="C33" s="20">
        <f>'Hourly Loads p.u of Peak'!C33^2</f>
        <v>0.29140543695122412</v>
      </c>
      <c r="D33" s="20">
        <f>'Hourly Loads p.u of Peak'!D33^2</f>
        <v>0.29772285369295459</v>
      </c>
      <c r="E33" s="20">
        <f>'Hourly Loads p.u of Peak'!E33^2</f>
        <v>0.31202090469043942</v>
      </c>
      <c r="F33" s="20">
        <f>'Hourly Loads p.u of Peak'!F33^2</f>
        <v>0.339411494936045</v>
      </c>
      <c r="G33" s="20">
        <f>'Hourly Loads p.u of Peak'!G33^2</f>
        <v>0.41136475003750023</v>
      </c>
      <c r="H33" s="20">
        <f>'Hourly Loads p.u of Peak'!H33^2</f>
        <v>0.54907303658445883</v>
      </c>
      <c r="I33" s="20">
        <f>'Hourly Loads p.u of Peak'!I33^2</f>
        <v>0.62273248889504229</v>
      </c>
      <c r="J33" s="20">
        <f>'Hourly Loads p.u of Peak'!J33^2</f>
        <v>0.58032913491294991</v>
      </c>
      <c r="K33" s="20">
        <f>'Hourly Loads p.u of Peak'!K33^2</f>
        <v>0.51291452340145238</v>
      </c>
      <c r="L33" s="20">
        <f>'Hourly Loads p.u of Peak'!L33^2</f>
        <v>0.45263072877574179</v>
      </c>
      <c r="M33" s="20">
        <f>'Hourly Loads p.u of Peak'!M33^2</f>
        <v>0.39023022029637561</v>
      </c>
      <c r="N33" s="20">
        <f>'Hourly Loads p.u of Peak'!N33^2</f>
        <v>0.34162298191800028</v>
      </c>
      <c r="O33" s="20">
        <f>'Hourly Loads p.u of Peak'!O33^2</f>
        <v>0.30356090282227211</v>
      </c>
      <c r="P33" s="20">
        <f>'Hourly Loads p.u of Peak'!P33^2</f>
        <v>0.27925986974260997</v>
      </c>
      <c r="Q33" s="20">
        <f>'Hourly Loads p.u of Peak'!Q33^2</f>
        <v>0.26718622915043894</v>
      </c>
      <c r="R33" s="20">
        <f>'Hourly Loads p.u of Peak'!R33^2</f>
        <v>0.26816659976144769</v>
      </c>
      <c r="S33" s="20">
        <f>'Hourly Loads p.u of Peak'!S33^2</f>
        <v>0.29703396541011096</v>
      </c>
      <c r="T33" s="20">
        <f>'Hourly Loads p.u of Peak'!T33^2</f>
        <v>0.37201579597324147</v>
      </c>
      <c r="U33" s="20">
        <f>'Hourly Loads p.u of Peak'!U33^2</f>
        <v>0.38657495141730336</v>
      </c>
      <c r="V33" s="20">
        <f>'Hourly Loads p.u of Peak'!V33^2</f>
        <v>0.37444132041196138</v>
      </c>
      <c r="W33" s="20">
        <f>'Hourly Loads p.u of Peak'!W33^2</f>
        <v>0.34141205471338443</v>
      </c>
      <c r="X33" s="20">
        <f>'Hourly Loads p.u of Peak'!X33^2</f>
        <v>0.29267326366084961</v>
      </c>
      <c r="Y33" s="20">
        <f>'Hourly Loads p.u of Peak'!Y33^2</f>
        <v>0.24782105631341689</v>
      </c>
    </row>
    <row r="34" spans="1:25" x14ac:dyDescent="0.25">
      <c r="A34" s="17">
        <f>IF('2015 Hourly Load - RC2016'!A34="","",+'2015 Hourly Load - RC2016'!A34)</f>
        <v>42028</v>
      </c>
      <c r="B34" s="20">
        <f>'Hourly Loads p.u of Peak'!B34^2</f>
        <v>0.21737478174611266</v>
      </c>
      <c r="C34" s="20">
        <f>'Hourly Loads p.u of Peak'!C34^2</f>
        <v>0.20710771930856162</v>
      </c>
      <c r="D34" s="20">
        <f>'Hourly Loads p.u of Peak'!D34^2</f>
        <v>0.20645121184455376</v>
      </c>
      <c r="E34" s="20">
        <f>'Hourly Loads p.u of Peak'!E34^2</f>
        <v>0.21206474473565312</v>
      </c>
      <c r="F34" s="20">
        <f>'Hourly Loads p.u of Peak'!F34^2</f>
        <v>0.22909791849748584</v>
      </c>
      <c r="G34" s="20">
        <f>'Hourly Loads p.u of Peak'!G34^2</f>
        <v>0.27930755552604369</v>
      </c>
      <c r="H34" s="20">
        <f>'Hourly Loads p.u of Peak'!H34^2</f>
        <v>0.37948275213869198</v>
      </c>
      <c r="I34" s="20">
        <f>'Hourly Loads p.u of Peak'!I34^2</f>
        <v>0.43805886363638119</v>
      </c>
      <c r="J34" s="20">
        <f>'Hourly Loads p.u of Peak'!J34^2</f>
        <v>0.43746184992224335</v>
      </c>
      <c r="K34" s="20">
        <f>'Hourly Loads p.u of Peak'!K34^2</f>
        <v>0.41810546436174334</v>
      </c>
      <c r="L34" s="20">
        <f>'Hourly Loads p.u of Peak'!L34^2</f>
        <v>0.39390268919551064</v>
      </c>
      <c r="M34" s="20">
        <f>'Hourly Loads p.u of Peak'!M34^2</f>
        <v>0.36006053833572638</v>
      </c>
      <c r="N34" s="20">
        <f>'Hourly Loads p.u of Peak'!N34^2</f>
        <v>0.33126027312036194</v>
      </c>
      <c r="O34" s="20">
        <f>'Hourly Loads p.u of Peak'!O34^2</f>
        <v>0.30745107105226571</v>
      </c>
      <c r="P34" s="20">
        <f>'Hourly Loads p.u of Peak'!P34^2</f>
        <v>0.28853865363093401</v>
      </c>
      <c r="Q34" s="20">
        <f>'Hourly Loads p.u of Peak'!Q34^2</f>
        <v>0.27787875291267172</v>
      </c>
      <c r="R34" s="20">
        <f>'Hourly Loads p.u of Peak'!R34^2</f>
        <v>0.28064441029251819</v>
      </c>
      <c r="S34" s="20">
        <f>'Hourly Loads p.u of Peak'!S34^2</f>
        <v>0.30640128156738394</v>
      </c>
      <c r="T34" s="20">
        <f>'Hourly Loads p.u of Peak'!T34^2</f>
        <v>0.36789954620142873</v>
      </c>
      <c r="U34" s="20">
        <f>'Hourly Loads p.u of Peak'!U34^2</f>
        <v>0.369433600724554</v>
      </c>
      <c r="V34" s="20">
        <f>'Hourly Loads p.u of Peak'!V34^2</f>
        <v>0.35294893865578708</v>
      </c>
      <c r="W34" s="20">
        <f>'Hourly Loads p.u of Peak'!W34^2</f>
        <v>0.32598419444537108</v>
      </c>
      <c r="X34" s="20">
        <f>'Hourly Loads p.u of Peak'!X34^2</f>
        <v>0.29360149276725078</v>
      </c>
      <c r="Y34" s="20">
        <f>'Hourly Loads p.u of Peak'!Y34^2</f>
        <v>0.255607434153232</v>
      </c>
    </row>
    <row r="35" spans="1:25" x14ac:dyDescent="0.25">
      <c r="A35" s="17">
        <f>IF('2015 Hourly Load - RC2016'!A35="","",+'2015 Hourly Load - RC2016'!A35)</f>
        <v>42029</v>
      </c>
      <c r="B35" s="20">
        <f>'Hourly Loads p.u of Peak'!B35^2</f>
        <v>0.2259559429982097</v>
      </c>
      <c r="C35" s="20">
        <f>'Hourly Loads p.u of Peak'!C35^2</f>
        <v>0.21169093435879371</v>
      </c>
      <c r="D35" s="20">
        <f>'Hourly Loads p.u of Peak'!D35^2</f>
        <v>0.20608238438474924</v>
      </c>
      <c r="E35" s="20">
        <f>'Hourly Loads p.u of Peak'!E35^2</f>
        <v>0.20768301825180821</v>
      </c>
      <c r="F35" s="20">
        <f>'Hourly Loads p.u of Peak'!F35^2</f>
        <v>0.2152763792984316</v>
      </c>
      <c r="G35" s="20">
        <f>'Hourly Loads p.u of Peak'!G35^2</f>
        <v>0.23343720876615057</v>
      </c>
      <c r="H35" s="20">
        <f>'Hourly Loads p.u of Peak'!H35^2</f>
        <v>0.26704632276239315</v>
      </c>
      <c r="I35" s="20">
        <f>'Hourly Loads p.u of Peak'!I35^2</f>
        <v>0.3123738267115726</v>
      </c>
      <c r="J35" s="20">
        <f>'Hourly Loads p.u of Peak'!J35^2</f>
        <v>0.35789801747005906</v>
      </c>
      <c r="K35" s="20">
        <f>'Hourly Loads p.u of Peak'!K35^2</f>
        <v>0.35520402616197305</v>
      </c>
      <c r="L35" s="20">
        <f>'Hourly Loads p.u of Peak'!L35^2</f>
        <v>0.32866866773052045</v>
      </c>
      <c r="M35" s="20">
        <f>'Hourly Loads p.u of Peak'!M35^2</f>
        <v>0.30083272520212023</v>
      </c>
      <c r="N35" s="20">
        <f>'Hourly Loads p.u of Peak'!N35^2</f>
        <v>0.27945063730240882</v>
      </c>
      <c r="O35" s="20">
        <f>'Hourly Loads p.u of Peak'!O35^2</f>
        <v>0.26309753401431762</v>
      </c>
      <c r="P35" s="20">
        <f>'Hourly Loads p.u of Peak'!P35^2</f>
        <v>0.2508398023198396</v>
      </c>
      <c r="Q35" s="20">
        <f>'Hourly Loads p.u of Peak'!Q35^2</f>
        <v>0.24174964871071492</v>
      </c>
      <c r="R35" s="20">
        <f>'Hourly Loads p.u of Peak'!R35^2</f>
        <v>0.23781720914147311</v>
      </c>
      <c r="S35" s="20">
        <f>'Hourly Loads p.u of Peak'!S35^2</f>
        <v>0.24957601405279464</v>
      </c>
      <c r="T35" s="20">
        <f>'Hourly Loads p.u of Peak'!T35^2</f>
        <v>0.29174650418929865</v>
      </c>
      <c r="U35" s="20">
        <f>'Hourly Loads p.u of Peak'!U35^2</f>
        <v>0.2872314622836758</v>
      </c>
      <c r="V35" s="20">
        <f>'Hourly Loads p.u of Peak'!V35^2</f>
        <v>0.26802643689972994</v>
      </c>
      <c r="W35" s="20">
        <f>'Hourly Loads p.u of Peak'!W35^2</f>
        <v>0.24540133713590645</v>
      </c>
      <c r="X35" s="20">
        <f>'Hourly Loads p.u of Peak'!X35^2</f>
        <v>0.21611451897430425</v>
      </c>
      <c r="Y35" s="20">
        <f>'Hourly Loads p.u of Peak'!Y35^2</f>
        <v>0.18494402789359871</v>
      </c>
    </row>
    <row r="36" spans="1:25" x14ac:dyDescent="0.25">
      <c r="A36" s="17">
        <f>IF('2015 Hourly Load - RC2016'!A36="","",+'2015 Hourly Load - RC2016'!A36)</f>
        <v>42030</v>
      </c>
      <c r="B36" s="20">
        <f>'Hourly Loads p.u of Peak'!B36^2</f>
        <v>0.16003893825134671</v>
      </c>
      <c r="C36" s="20">
        <f>'Hourly Loads p.u of Peak'!C36^2</f>
        <v>0.14458435383381779</v>
      </c>
      <c r="D36" s="20">
        <f>'Hourly Loads p.u of Peak'!D36^2</f>
        <v>0.13820592689074457</v>
      </c>
      <c r="E36" s="20">
        <f>'Hourly Loads p.u of Peak'!E36^2</f>
        <v>0.13553534389398683</v>
      </c>
      <c r="F36" s="20">
        <f>'Hourly Loads p.u of Peak'!F36^2</f>
        <v>0.13756930427833378</v>
      </c>
      <c r="G36" s="20">
        <f>'Hourly Loads p.u of Peak'!G36^2</f>
        <v>0.14723832914256441</v>
      </c>
      <c r="H36" s="20">
        <f>'Hourly Loads p.u of Peak'!H36^2</f>
        <v>0.16649199292643982</v>
      </c>
      <c r="I36" s="20">
        <f>'Hourly Loads p.u of Peak'!I36^2</f>
        <v>0.1948919515920266</v>
      </c>
      <c r="J36" s="20">
        <f>'Hourly Loads p.u of Peak'!J36^2</f>
        <v>0.23843365786052961</v>
      </c>
      <c r="K36" s="20">
        <f>'Hourly Loads p.u of Peak'!K36^2</f>
        <v>0.26249619485134723</v>
      </c>
      <c r="L36" s="20">
        <f>'Hourly Loads p.u of Peak'!L36^2</f>
        <v>0.27366152986331532</v>
      </c>
      <c r="M36" s="20">
        <f>'Hourly Loads p.u of Peak'!M36^2</f>
        <v>0.27248271783740274</v>
      </c>
      <c r="N36" s="20">
        <f>'Hourly Loads p.u of Peak'!N36^2</f>
        <v>0.27182369448880345</v>
      </c>
      <c r="O36" s="20">
        <f>'Hourly Loads p.u of Peak'!O36^2</f>
        <v>0.27121245869890442</v>
      </c>
      <c r="P36" s="20">
        <f>'Hourly Loads p.u of Peak'!P36^2</f>
        <v>0.26760616814915245</v>
      </c>
      <c r="Q36" s="20">
        <f>'Hourly Loads p.u of Peak'!Q36^2</f>
        <v>0.26379224180690786</v>
      </c>
      <c r="R36" s="20">
        <f>'Hourly Loads p.u of Peak'!R36^2</f>
        <v>0.26305125272956359</v>
      </c>
      <c r="S36" s="20">
        <f>'Hourly Loads p.u of Peak'!S36^2</f>
        <v>0.27650105980270329</v>
      </c>
      <c r="T36" s="20">
        <f>'Hourly Loads p.u of Peak'!T36^2</f>
        <v>0.32126170808475696</v>
      </c>
      <c r="U36" s="20">
        <f>'Hourly Loads p.u of Peak'!U36^2</f>
        <v>0.31972921682972733</v>
      </c>
      <c r="V36" s="20">
        <f>'Hourly Loads p.u of Peak'!V36^2</f>
        <v>0.29189273692791906</v>
      </c>
      <c r="W36" s="20">
        <f>'Hourly Loads p.u of Peak'!W36^2</f>
        <v>0.25455925678857394</v>
      </c>
      <c r="X36" s="20">
        <f>'Hourly Loads p.u of Peak'!X36^2</f>
        <v>0.21431453178595219</v>
      </c>
      <c r="Y36" s="20">
        <f>'Hourly Loads p.u of Peak'!Y36^2</f>
        <v>0.17168643969556022</v>
      </c>
    </row>
    <row r="37" spans="1:25" x14ac:dyDescent="0.25">
      <c r="A37" s="17">
        <f>IF('2015 Hourly Load - RC2016'!A37="","",+'2015 Hourly Load - RC2016'!A37)</f>
        <v>42031</v>
      </c>
      <c r="B37" s="20">
        <f>'Hourly Loads p.u of Peak'!B37^2</f>
        <v>0.14009083739709033</v>
      </c>
      <c r="C37" s="20">
        <f>'Hourly Loads p.u of Peak'!C37^2</f>
        <v>0.12285773019494471</v>
      </c>
      <c r="D37" s="20">
        <f>'Hourly Loads p.u of Peak'!D37^2</f>
        <v>0.11566035228477203</v>
      </c>
      <c r="E37" s="20">
        <f>'Hourly Loads p.u of Peak'!E37^2</f>
        <v>0.11376556550655112</v>
      </c>
      <c r="F37" s="20">
        <f>'Hourly Loads p.u of Peak'!F37^2</f>
        <v>0.12021536744412226</v>
      </c>
      <c r="G37" s="20">
        <f>'Hourly Loads p.u of Peak'!G37^2</f>
        <v>0.14444714449033802</v>
      </c>
      <c r="H37" s="20">
        <f>'Hourly Loads p.u of Peak'!H37^2</f>
        <v>0.20196593513341382</v>
      </c>
      <c r="I37" s="20">
        <f>'Hourly Loads p.u of Peak'!I37^2</f>
        <v>0.23812533376124007</v>
      </c>
      <c r="J37" s="20">
        <f>'Hourly Loads p.u of Peak'!J37^2</f>
        <v>0.25401323655403563</v>
      </c>
      <c r="K37" s="20">
        <f>'Hourly Loads p.u of Peak'!K37^2</f>
        <v>0.27323686442121881</v>
      </c>
      <c r="L37" s="20">
        <f>'Hourly Loads p.u of Peak'!L37^2</f>
        <v>0.29590395258904917</v>
      </c>
      <c r="M37" s="20">
        <f>'Hourly Loads p.u of Peak'!M37^2</f>
        <v>0.3112653149333422</v>
      </c>
      <c r="N37" s="20">
        <f>'Hourly Loads p.u of Peak'!N37^2</f>
        <v>0.32408079137307605</v>
      </c>
      <c r="O37" s="20">
        <f>'Hourly Loads p.u of Peak'!O37^2</f>
        <v>0.33480118934533731</v>
      </c>
      <c r="P37" s="20">
        <f>'Hourly Loads p.u of Peak'!P37^2</f>
        <v>0.33977957740089759</v>
      </c>
      <c r="Q37" s="20">
        <f>'Hourly Loads p.u of Peak'!Q37^2</f>
        <v>0.34612058361393083</v>
      </c>
      <c r="R37" s="20">
        <f>'Hourly Loads p.u of Peak'!R37^2</f>
        <v>0.34899316201790376</v>
      </c>
      <c r="S37" s="20">
        <f>'Hourly Loads p.u of Peak'!S37^2</f>
        <v>0.3542903875577979</v>
      </c>
      <c r="T37" s="20">
        <f>'Hourly Loads p.u of Peak'!T37^2</f>
        <v>0.39799073296992549</v>
      </c>
      <c r="U37" s="20">
        <f>'Hourly Loads p.u of Peak'!U37^2</f>
        <v>0.3928274192548718</v>
      </c>
      <c r="V37" s="20">
        <f>'Hourly Loads p.u of Peak'!V37^2</f>
        <v>0.352734542950084</v>
      </c>
      <c r="W37" s="20">
        <f>'Hourly Loads p.u of Peak'!W37^2</f>
        <v>0.29693561793444684</v>
      </c>
      <c r="X37" s="20">
        <f>'Hourly Loads p.u of Peak'!X37^2</f>
        <v>0.24055325398973681</v>
      </c>
      <c r="Y37" s="20">
        <f>'Hourly Loads p.u of Peak'!Y37^2</f>
        <v>0.18575982789844284</v>
      </c>
    </row>
    <row r="38" spans="1:25" x14ac:dyDescent="0.25">
      <c r="A38" s="17">
        <f>IF('2015 Hourly Load - RC2016'!A38="","",+'2015 Hourly Load - RC2016'!A38)</f>
        <v>42032</v>
      </c>
      <c r="B38" s="20">
        <f>'Hourly Loads p.u of Peak'!B38^2</f>
        <v>0.14520260193958853</v>
      </c>
      <c r="C38" s="20">
        <f>'Hourly Loads p.u of Peak'!C38^2</f>
        <v>0.12504973128434826</v>
      </c>
      <c r="D38" s="20">
        <f>'Hourly Loads p.u of Peak'!D38^2</f>
        <v>0.1157524324395162</v>
      </c>
      <c r="E38" s="20">
        <f>'Hourly Loads p.u of Peak'!E38^2</f>
        <v>0.1121582348269469</v>
      </c>
      <c r="F38" s="20">
        <f>'Hourly Loads p.u of Peak'!F38^2</f>
        <v>0.11661361403575722</v>
      </c>
      <c r="G38" s="20">
        <f>'Hourly Loads p.u of Peak'!G38^2</f>
        <v>0.13951728288191395</v>
      </c>
      <c r="H38" s="20">
        <f>'Hourly Loads p.u of Peak'!H38^2</f>
        <v>0.1927071928305974</v>
      </c>
      <c r="I38" s="20">
        <f>'Hourly Loads p.u of Peak'!I38^2</f>
        <v>0.23052538378385418</v>
      </c>
      <c r="J38" s="20">
        <f>'Hourly Loads p.u of Peak'!J38^2</f>
        <v>0.24840535422574034</v>
      </c>
      <c r="K38" s="20">
        <f>'Hourly Loads p.u of Peak'!K38^2</f>
        <v>0.27351993807685387</v>
      </c>
      <c r="L38" s="20">
        <f>'Hourly Loads p.u of Peak'!L38^2</f>
        <v>0.30063479266354948</v>
      </c>
      <c r="M38" s="20">
        <f>'Hourly Loads p.u of Peak'!M38^2</f>
        <v>0.32049500446854212</v>
      </c>
      <c r="N38" s="20">
        <f>'Hourly Loads p.u of Peak'!N38^2</f>
        <v>0.33946406593227768</v>
      </c>
      <c r="O38" s="20">
        <f>'Hourly Loads p.u of Peak'!O38^2</f>
        <v>0.35563438084147503</v>
      </c>
      <c r="P38" s="20">
        <f>'Hourly Loads p.u of Peak'!P38^2</f>
        <v>0.367735372518804</v>
      </c>
      <c r="Q38" s="20">
        <f>'Hourly Loads p.u of Peak'!Q38^2</f>
        <v>0.37704092737326639</v>
      </c>
      <c r="R38" s="20">
        <f>'Hourly Loads p.u of Peak'!R38^2</f>
        <v>0.38026134921256693</v>
      </c>
      <c r="S38" s="20">
        <f>'Hourly Loads p.u of Peak'!S38^2</f>
        <v>0.38176518258801478</v>
      </c>
      <c r="T38" s="20">
        <f>'Hourly Loads p.u of Peak'!T38^2</f>
        <v>0.4205010607655536</v>
      </c>
      <c r="U38" s="20">
        <f>'Hourly Loads p.u of Peak'!U38^2</f>
        <v>0.41350885568642071</v>
      </c>
      <c r="V38" s="20">
        <f>'Hourly Loads p.u of Peak'!V38^2</f>
        <v>0.37598893954262508</v>
      </c>
      <c r="W38" s="20">
        <f>'Hourly Loads p.u of Peak'!W38^2</f>
        <v>0.31748819059438099</v>
      </c>
      <c r="X38" s="20">
        <f>'Hourly Loads p.u of Peak'!X38^2</f>
        <v>0.26175702958678115</v>
      </c>
      <c r="Y38" s="20">
        <f>'Hourly Loads p.u of Peak'!Y38^2</f>
        <v>0.2061643175454089</v>
      </c>
    </row>
    <row r="39" spans="1:25" x14ac:dyDescent="0.25">
      <c r="A39" s="17">
        <f>IF('2015 Hourly Load - RC2016'!A39="","",+'2015 Hourly Load - RC2016'!A39)</f>
        <v>42033</v>
      </c>
      <c r="B39" s="20">
        <f>'Hourly Loads p.u of Peak'!B39^2</f>
        <v>0.16293977761136147</v>
      </c>
      <c r="C39" s="20">
        <f>'Hourly Loads p.u of Peak'!C39^2</f>
        <v>0.14080097024909324</v>
      </c>
      <c r="D39" s="20">
        <f>'Hourly Loads p.u of Peak'!D39^2</f>
        <v>0.130598225709051</v>
      </c>
      <c r="E39" s="20">
        <f>'Hourly Loads p.u of Peak'!E39^2</f>
        <v>0.12703588782595215</v>
      </c>
      <c r="F39" s="20">
        <f>'Hourly Loads p.u of Peak'!F39^2</f>
        <v>0.13190583433490249</v>
      </c>
      <c r="G39" s="20">
        <f>'Hourly Loads p.u of Peak'!G39^2</f>
        <v>0.15759371012100443</v>
      </c>
      <c r="H39" s="20">
        <f>'Hourly Loads p.u of Peak'!H39^2</f>
        <v>0.21423099464709019</v>
      </c>
      <c r="I39" s="20">
        <f>'Hourly Loads p.u of Peak'!I39^2</f>
        <v>0.2568863828639964</v>
      </c>
      <c r="J39" s="20">
        <f>'Hourly Loads p.u of Peak'!J39^2</f>
        <v>0.27645361420889886</v>
      </c>
      <c r="K39" s="20">
        <f>'Hourly Loads p.u of Peak'!K39^2</f>
        <v>0.3042573143328261</v>
      </c>
      <c r="L39" s="20">
        <f>'Hourly Loads p.u of Peak'!L39^2</f>
        <v>0.32567515588370965</v>
      </c>
      <c r="M39" s="20">
        <f>'Hourly Loads p.u of Peak'!M39^2</f>
        <v>0.34394748015603793</v>
      </c>
      <c r="N39" s="20">
        <f>'Hourly Loads p.u of Peak'!N39^2</f>
        <v>0.26411675224460451</v>
      </c>
      <c r="O39" s="20">
        <f>'Hourly Loads p.u of Peak'!O39^2</f>
        <v>0.34083234075907071</v>
      </c>
      <c r="P39" s="20">
        <f>'Hourly Loads p.u of Peak'!P39^2</f>
        <v>0.33365353887056598</v>
      </c>
      <c r="Q39" s="20">
        <f>'Hourly Loads p.u of Peak'!Q39^2</f>
        <v>0.33652635949967347</v>
      </c>
      <c r="R39" s="20">
        <f>'Hourly Loads p.u of Peak'!R39^2</f>
        <v>0.34718311739770186</v>
      </c>
      <c r="S39" s="20">
        <f>'Hourly Loads p.u of Peak'!S39^2</f>
        <v>0.37587828947272894</v>
      </c>
      <c r="T39" s="20">
        <f>'Hourly Loads p.u of Peak'!T39^2</f>
        <v>0.41356688183694568</v>
      </c>
      <c r="U39" s="20">
        <f>'Hourly Loads p.u of Peak'!U39^2</f>
        <v>0.40410500627943308</v>
      </c>
      <c r="V39" s="20">
        <f>'Hourly Loads p.u of Peak'!V39^2</f>
        <v>0.37842736094313423</v>
      </c>
      <c r="W39" s="20">
        <f>'Hourly Loads p.u of Peak'!W39^2</f>
        <v>0.33250785876495703</v>
      </c>
      <c r="X39" s="20">
        <f>'Hourly Loads p.u of Peak'!X39^2</f>
        <v>0.280262126106958</v>
      </c>
      <c r="Y39" s="20">
        <f>'Hourly Loads p.u of Peak'!Y39^2</f>
        <v>0.22599883720208983</v>
      </c>
    </row>
    <row r="40" spans="1:25" x14ac:dyDescent="0.25">
      <c r="A40" s="17">
        <f>IF('2015 Hourly Load - RC2016'!A40="","",+'2015 Hourly Load - RC2016'!A40)</f>
        <v>42034</v>
      </c>
      <c r="B40" s="20">
        <f>'Hourly Loads p.u of Peak'!B40^2</f>
        <v>0.18978713015821883</v>
      </c>
      <c r="C40" s="20">
        <f>'Hourly Loads p.u of Peak'!C40^2</f>
        <v>0.16956192782097418</v>
      </c>
      <c r="D40" s="20">
        <f>'Hourly Loads p.u of Peak'!D40^2</f>
        <v>0.15985850088111225</v>
      </c>
      <c r="E40" s="20">
        <f>'Hourly Loads p.u of Peak'!E40^2</f>
        <v>0.15777286512287916</v>
      </c>
      <c r="F40" s="20">
        <f>'Hourly Loads p.u of Peak'!F40^2</f>
        <v>0.1652058487043237</v>
      </c>
      <c r="G40" s="20">
        <f>'Hourly Loads p.u of Peak'!G40^2</f>
        <v>0.19564954835738191</v>
      </c>
      <c r="H40" s="20">
        <f>'Hourly Loads p.u of Peak'!H40^2</f>
        <v>0.26611454984120725</v>
      </c>
      <c r="I40" s="20">
        <f>'Hourly Loads p.u of Peak'!I40^2</f>
        <v>0.31404028882109747</v>
      </c>
      <c r="J40" s="20">
        <f>'Hourly Loads p.u of Peak'!J40^2</f>
        <v>0.33935892801082301</v>
      </c>
      <c r="K40" s="20">
        <f>'Hourly Loads p.u of Peak'!K40^2</f>
        <v>0.36424172886967976</v>
      </c>
      <c r="L40" s="20">
        <f>'Hourly Loads p.u of Peak'!L40^2</f>
        <v>0.37826085457139813</v>
      </c>
      <c r="M40" s="20">
        <f>'Hourly Loads p.u of Peak'!M40^2</f>
        <v>0.37643170266263637</v>
      </c>
      <c r="N40" s="20">
        <f>'Hourly Loads p.u of Peak'!N40^2</f>
        <v>0.36839228708387839</v>
      </c>
      <c r="O40" s="20">
        <f>'Hourly Loads p.u of Peak'!O40^2</f>
        <v>0.35903252875790653</v>
      </c>
      <c r="P40" s="20">
        <f>'Hourly Loads p.u of Peak'!P40^2</f>
        <v>0.34872668383724792</v>
      </c>
      <c r="Q40" s="20">
        <f>'Hourly Loads p.u of Peak'!Q40^2</f>
        <v>0.34283707739335328</v>
      </c>
      <c r="R40" s="20">
        <f>'Hourly Loads p.u of Peak'!R40^2</f>
        <v>0.34681104534239682</v>
      </c>
      <c r="S40" s="20">
        <f>'Hourly Loads p.u of Peak'!S40^2</f>
        <v>0.37097084692004129</v>
      </c>
      <c r="T40" s="20">
        <f>'Hourly Loads p.u of Peak'!T40^2</f>
        <v>0.41560036184203392</v>
      </c>
      <c r="U40" s="20">
        <f>'Hourly Loads p.u of Peak'!U40^2</f>
        <v>0.4084761644195895</v>
      </c>
      <c r="V40" s="20">
        <f>'Hourly Loads p.u of Peak'!V40^2</f>
        <v>0.37670856192048996</v>
      </c>
      <c r="W40" s="20">
        <f>'Hourly Loads p.u of Peak'!W40^2</f>
        <v>0.33255989238778183</v>
      </c>
      <c r="X40" s="20">
        <f>'Hourly Loads p.u of Peak'!X40^2</f>
        <v>0.27560028966324268</v>
      </c>
      <c r="Y40" s="20">
        <f>'Hourly Loads p.u of Peak'!Y40^2</f>
        <v>0.22219719513452918</v>
      </c>
    </row>
    <row r="41" spans="1:25" x14ac:dyDescent="0.25">
      <c r="A41" s="17">
        <f>IF('2015 Hourly Load - RC2016'!A41="","",+'2015 Hourly Load - RC2016'!A41)</f>
        <v>42035</v>
      </c>
      <c r="B41" s="20">
        <f>'Hourly Loads p.u of Peak'!B41^2</f>
        <v>0.18603216019243612</v>
      </c>
      <c r="C41" s="20">
        <f>'Hourly Loads p.u of Peak'!C41^2</f>
        <v>0.16652881318240659</v>
      </c>
      <c r="D41" s="20">
        <f>'Hourly Loads p.u of Peak'!D41^2</f>
        <v>0.158849932414727</v>
      </c>
      <c r="E41" s="20">
        <f>'Hourly Loads p.u of Peak'!E41^2</f>
        <v>0.15562972226798111</v>
      </c>
      <c r="F41" s="20">
        <f>'Hourly Loads p.u of Peak'!F41^2</f>
        <v>0.1606170217658888</v>
      </c>
      <c r="G41" s="20">
        <f>'Hourly Loads p.u of Peak'!G41^2</f>
        <v>0.18896252455730453</v>
      </c>
      <c r="H41" s="20">
        <f>'Hourly Loads p.u of Peak'!H41^2</f>
        <v>0.25364954874519663</v>
      </c>
      <c r="I41" s="20">
        <f>'Hourly Loads p.u of Peak'!I41^2</f>
        <v>0.29688645030313077</v>
      </c>
      <c r="J41" s="20">
        <f>'Hourly Loads p.u of Peak'!J41^2</f>
        <v>0.31510307297202439</v>
      </c>
      <c r="K41" s="20">
        <f>'Hourly Loads p.u of Peak'!K41^2</f>
        <v>0.33920125166122089</v>
      </c>
      <c r="L41" s="20">
        <f>'Hourly Loads p.u of Peak'!L41^2</f>
        <v>0.35730446615049233</v>
      </c>
      <c r="M41" s="20">
        <f>'Hourly Loads p.u of Peak'!M41^2</f>
        <v>0.36751653126945388</v>
      </c>
      <c r="N41" s="20">
        <f>'Hourly Loads p.u of Peak'!N41^2</f>
        <v>0.36965301191539751</v>
      </c>
      <c r="O41" s="20">
        <f>'Hourly Loads p.u of Peak'!O41^2</f>
        <v>0.36691505369212085</v>
      </c>
      <c r="P41" s="20">
        <f>'Hourly Loads p.u of Peak'!P41^2</f>
        <v>0.36184952158224881</v>
      </c>
      <c r="Q41" s="20">
        <f>'Hourly Loads p.u of Peak'!Q41^2</f>
        <v>0.36478651151697566</v>
      </c>
      <c r="R41" s="20">
        <f>'Hourly Loads p.u of Peak'!R41^2</f>
        <v>0.3606021863048095</v>
      </c>
      <c r="S41" s="20">
        <f>'Hourly Loads p.u of Peak'!S41^2</f>
        <v>0.36729775515627444</v>
      </c>
      <c r="T41" s="20">
        <f>'Hourly Loads p.u of Peak'!T41^2</f>
        <v>0.39952919029108597</v>
      </c>
      <c r="U41" s="20">
        <f>'Hourly Loads p.u of Peak'!U41^2</f>
        <v>0.38691164028340674</v>
      </c>
      <c r="V41" s="20">
        <f>'Hourly Loads p.u of Peak'!V41^2</f>
        <v>0.3534315671477431</v>
      </c>
      <c r="W41" s="20">
        <f>'Hourly Loads p.u of Peak'!W41^2</f>
        <v>0.31302978255363534</v>
      </c>
      <c r="X41" s="20">
        <f>'Hourly Loads p.u of Peak'!X41^2</f>
        <v>0.26910195517201946</v>
      </c>
      <c r="Y41" s="20">
        <f>'Hourly Loads p.u of Peak'!Y41^2</f>
        <v>0.2223248152123857</v>
      </c>
    </row>
    <row r="42" spans="1:25" x14ac:dyDescent="0.25">
      <c r="A42" s="17">
        <f>IF('2015 Hourly Load - RC2016'!A42="","",+'2015 Hourly Load - RC2016'!A42)</f>
        <v>42036</v>
      </c>
      <c r="B42" s="20">
        <f>'Hourly Loads p.u of Peak'!B42^2</f>
        <v>0.18277733831300969</v>
      </c>
      <c r="C42" s="20">
        <f>'Hourly Loads p.u of Peak'!C42^2</f>
        <v>0.1581314804524285</v>
      </c>
      <c r="D42" s="20">
        <f>'Hourly Loads p.u of Peak'!D42^2</f>
        <v>0.14355687145187926</v>
      </c>
      <c r="E42" s="20">
        <f>'Hourly Loads p.u of Peak'!E42^2</f>
        <v>0.13616724820503601</v>
      </c>
      <c r="F42" s="20">
        <f>'Hourly Loads p.u of Peak'!F42^2</f>
        <v>0.13483863316414899</v>
      </c>
      <c r="G42" s="20">
        <f>'Hourly Loads p.u of Peak'!G42^2</f>
        <v>0.1413093071734037</v>
      </c>
      <c r="H42" s="20">
        <f>'Hourly Loads p.u of Peak'!H42^2</f>
        <v>0.159137769152841</v>
      </c>
      <c r="I42" s="20">
        <f>'Hourly Loads p.u of Peak'!I42^2</f>
        <v>0.18681135163386822</v>
      </c>
      <c r="J42" s="20">
        <f>'Hourly Loads p.u of Peak'!J42^2</f>
        <v>0.24197152896952703</v>
      </c>
      <c r="K42" s="20">
        <f>'Hourly Loads p.u of Peak'!K42^2</f>
        <v>0.30018968260588952</v>
      </c>
      <c r="L42" s="20">
        <f>'Hourly Loads p.u of Peak'!L42^2</f>
        <v>0.34241453905432961</v>
      </c>
      <c r="M42" s="20">
        <f>'Hourly Loads p.u of Peak'!M42^2</f>
        <v>0.36669645670341067</v>
      </c>
      <c r="N42" s="20">
        <f>'Hourly Loads p.u of Peak'!N42^2</f>
        <v>0.38511765987129215</v>
      </c>
      <c r="O42" s="20">
        <f>'Hourly Loads p.u of Peak'!O42^2</f>
        <v>0.39639843042619405</v>
      </c>
      <c r="P42" s="20">
        <f>'Hourly Loads p.u of Peak'!P42^2</f>
        <v>0.40353160442715663</v>
      </c>
      <c r="Q42" s="20">
        <f>'Hourly Loads p.u of Peak'!Q42^2</f>
        <v>0.40605761769315074</v>
      </c>
      <c r="R42" s="20">
        <f>'Hourly Loads p.u of Peak'!R42^2</f>
        <v>0.39987147272584411</v>
      </c>
      <c r="S42" s="20">
        <f>'Hourly Loads p.u of Peak'!S42^2</f>
        <v>0.38483772700038588</v>
      </c>
      <c r="T42" s="20">
        <f>'Hourly Loads p.u of Peak'!T42^2</f>
        <v>0.40238602202580354</v>
      </c>
      <c r="U42" s="20">
        <f>'Hourly Loads p.u of Peak'!U42^2</f>
        <v>0.3866871647552953</v>
      </c>
      <c r="V42" s="20">
        <f>'Hourly Loads p.u of Peak'!V42^2</f>
        <v>0.34718311739770186</v>
      </c>
      <c r="W42" s="20">
        <f>'Hourly Loads p.u of Peak'!W42^2</f>
        <v>0.30515387301175284</v>
      </c>
      <c r="X42" s="20">
        <f>'Hourly Loads p.u of Peak'!X42^2</f>
        <v>0.26272739772458403</v>
      </c>
      <c r="Y42" s="20">
        <f>'Hourly Loads p.u of Peak'!Y42^2</f>
        <v>0.21796415824424156</v>
      </c>
    </row>
    <row r="43" spans="1:25" x14ac:dyDescent="0.25">
      <c r="A43" s="17">
        <f>IF('2015 Hourly Load - RC2016'!A43="","",+'2015 Hourly Load - RC2016'!A43)</f>
        <v>42037</v>
      </c>
      <c r="B43" s="20">
        <f>'Hourly Loads p.u of Peak'!B43^2</f>
        <v>0.17794896496497839</v>
      </c>
      <c r="C43" s="20">
        <f>'Hourly Loads p.u of Peak'!C43^2</f>
        <v>0.15321854407084745</v>
      </c>
      <c r="D43" s="20">
        <f>'Hourly Loads p.u of Peak'!D43^2</f>
        <v>0.13837370341780841</v>
      </c>
      <c r="E43" s="20">
        <f>'Hourly Loads p.u of Peak'!E43^2</f>
        <v>0.13037006388078157</v>
      </c>
      <c r="F43" s="20">
        <f>'Hourly Loads p.u of Peak'!F43^2</f>
        <v>0.12761544504635522</v>
      </c>
      <c r="G43" s="20">
        <f>'Hourly Loads p.u of Peak'!G43^2</f>
        <v>0.13017465536882361</v>
      </c>
      <c r="H43" s="20">
        <f>'Hourly Loads p.u of Peak'!H43^2</f>
        <v>0.14127538954804164</v>
      </c>
      <c r="I43" s="20">
        <f>'Hourly Loads p.u of Peak'!I43^2</f>
        <v>0.16166745447045572</v>
      </c>
      <c r="J43" s="20">
        <f>'Hourly Loads p.u of Peak'!J43^2</f>
        <v>0.21935655991574546</v>
      </c>
      <c r="K43" s="20">
        <f>'Hourly Loads p.u of Peak'!K43^2</f>
        <v>0.28007108171843376</v>
      </c>
      <c r="L43" s="20">
        <f>'Hourly Loads p.u of Peak'!L43^2</f>
        <v>0.32121056601326797</v>
      </c>
      <c r="M43" s="20">
        <f>'Hourly Loads p.u of Peak'!M43^2</f>
        <v>0.3486201210620602</v>
      </c>
      <c r="N43" s="20">
        <f>'Hourly Loads p.u of Peak'!N43^2</f>
        <v>0.38422223293333052</v>
      </c>
      <c r="O43" s="20">
        <f>'Hourly Loads p.u of Peak'!O43^2</f>
        <v>0.41038148900891885</v>
      </c>
      <c r="P43" s="20">
        <f>'Hourly Loads p.u of Peak'!P43^2</f>
        <v>0.42932375508045201</v>
      </c>
      <c r="Q43" s="20">
        <f>'Hourly Loads p.u of Peak'!Q43^2</f>
        <v>0.43817831523133688</v>
      </c>
      <c r="R43" s="20">
        <f>'Hourly Loads p.u of Peak'!R43^2</f>
        <v>0.43710383710227241</v>
      </c>
      <c r="S43" s="20">
        <f>'Hourly Loads p.u of Peak'!S43^2</f>
        <v>0.42009157205121928</v>
      </c>
      <c r="T43" s="20">
        <f>'Hourly Loads p.u of Peak'!T43^2</f>
        <v>0.41979920224272887</v>
      </c>
      <c r="U43" s="20">
        <f>'Hourly Loads p.u of Peak'!U43^2</f>
        <v>0.38143074091979895</v>
      </c>
      <c r="V43" s="20">
        <f>'Hourly Loads p.u of Peak'!V43^2</f>
        <v>0.34702363351936427</v>
      </c>
      <c r="W43" s="20">
        <f>'Hourly Loads p.u of Peak'!W43^2</f>
        <v>0.32680901377434529</v>
      </c>
      <c r="X43" s="20">
        <f>'Hourly Loads p.u of Peak'!X43^2</f>
        <v>0.30038746858807608</v>
      </c>
      <c r="Y43" s="20">
        <f>'Hourly Loads p.u of Peak'!Y43^2</f>
        <v>0.24059751198218993</v>
      </c>
    </row>
    <row r="44" spans="1:25" x14ac:dyDescent="0.25">
      <c r="A44" s="17">
        <f>IF('2015 Hourly Load - RC2016'!A44="","",+'2015 Hourly Load - RC2016'!A44)</f>
        <v>42038</v>
      </c>
      <c r="B44" s="20">
        <f>'Hourly Loads p.u of Peak'!B44^2</f>
        <v>0.19219259469188299</v>
      </c>
      <c r="C44" s="20">
        <f>'Hourly Loads p.u of Peak'!C44^2</f>
        <v>0.15609282619278395</v>
      </c>
      <c r="D44" s="20">
        <f>'Hourly Loads p.u of Peak'!D44^2</f>
        <v>0.14304450422700971</v>
      </c>
      <c r="E44" s="20">
        <f>'Hourly Loads p.u of Peak'!E44^2</f>
        <v>0.13766972593393217</v>
      </c>
      <c r="F44" s="20">
        <f>'Hourly Loads p.u of Peak'!F44^2</f>
        <v>0.14110586248639151</v>
      </c>
      <c r="G44" s="20">
        <f>'Hourly Loads p.u of Peak'!G44^2</f>
        <v>0.16450974455507511</v>
      </c>
      <c r="H44" s="20">
        <f>'Hourly Loads p.u of Peak'!H44^2</f>
        <v>0.21712243607898304</v>
      </c>
      <c r="I44" s="20">
        <f>'Hourly Loads p.u of Peak'!I44^2</f>
        <v>0.25283220379180488</v>
      </c>
      <c r="J44" s="20">
        <f>'Hourly Loads p.u of Peak'!J44^2</f>
        <v>0.28766686298089794</v>
      </c>
      <c r="K44" s="20">
        <f>'Hourly Loads p.u of Peak'!K44^2</f>
        <v>0.33516676406761992</v>
      </c>
      <c r="L44" s="20">
        <f>'Hourly Loads p.u of Peak'!L44^2</f>
        <v>0.386238409107584</v>
      </c>
      <c r="M44" s="20">
        <f>'Hourly Loads p.u of Peak'!M44^2</f>
        <v>0.42372541316565204</v>
      </c>
      <c r="N44" s="20">
        <f>'Hourly Loads p.u of Peak'!N44^2</f>
        <v>0.45402806451217265</v>
      </c>
      <c r="O44" s="20">
        <f>'Hourly Loads p.u of Peak'!O44^2</f>
        <v>0.47823706018270262</v>
      </c>
      <c r="P44" s="20">
        <f>'Hourly Loads p.u of Peak'!P44^2</f>
        <v>0.4962500855016842</v>
      </c>
      <c r="Q44" s="20">
        <f>'Hourly Loads p.u of Peak'!Q44^2</f>
        <v>0.50365098748357706</v>
      </c>
      <c r="R44" s="20">
        <f>'Hourly Loads p.u of Peak'!R44^2</f>
        <v>0.49111469484878706</v>
      </c>
      <c r="S44" s="20">
        <f>'Hourly Loads p.u of Peak'!S44^2</f>
        <v>0.47437605667311883</v>
      </c>
      <c r="T44" s="20">
        <f>'Hourly Loads p.u of Peak'!T44^2</f>
        <v>0.50051806184101089</v>
      </c>
      <c r="U44" s="20">
        <f>'Hourly Loads p.u of Peak'!U44^2</f>
        <v>0.48757991770789555</v>
      </c>
      <c r="V44" s="20">
        <f>'Hourly Loads p.u of Peak'!V44^2</f>
        <v>0.43412609635078092</v>
      </c>
      <c r="W44" s="20">
        <f>'Hourly Loads p.u of Peak'!W44^2</f>
        <v>0.37632098745656956</v>
      </c>
      <c r="X44" s="20">
        <f>'Hourly Loads p.u of Peak'!X44^2</f>
        <v>0.31010852300412084</v>
      </c>
      <c r="Y44" s="20">
        <f>'Hourly Loads p.u of Peak'!Y44^2</f>
        <v>0.24566960859676068</v>
      </c>
    </row>
    <row r="45" spans="1:25" x14ac:dyDescent="0.25">
      <c r="A45" s="17">
        <f>IF('2015 Hourly Load - RC2016'!A45="","",+'2015 Hourly Load - RC2016'!A45)</f>
        <v>42039</v>
      </c>
      <c r="B45" s="20">
        <f>'Hourly Loads p.u of Peak'!B45^2</f>
        <v>0.19660861333407118</v>
      </c>
      <c r="C45" s="20">
        <f>'Hourly Loads p.u of Peak'!C45^2</f>
        <v>0.17023139738294188</v>
      </c>
      <c r="D45" s="20">
        <f>'Hourly Loads p.u of Peak'!D45^2</f>
        <v>0.15527395664589777</v>
      </c>
      <c r="E45" s="20">
        <f>'Hourly Loads p.u of Peak'!E45^2</f>
        <v>0.14824413542821291</v>
      </c>
      <c r="F45" s="20">
        <f>'Hourly Loads p.u of Peak'!F45^2</f>
        <v>0.14977672438749862</v>
      </c>
      <c r="G45" s="20">
        <f>'Hourly Loads p.u of Peak'!G45^2</f>
        <v>0.1709394906586012</v>
      </c>
      <c r="H45" s="20">
        <f>'Hourly Loads p.u of Peak'!H45^2</f>
        <v>0.22454271810715026</v>
      </c>
      <c r="I45" s="20">
        <f>'Hourly Loads p.u of Peak'!I45^2</f>
        <v>0.2596377347123634</v>
      </c>
      <c r="J45" s="20">
        <f>'Hourly Loads p.u of Peak'!J45^2</f>
        <v>0.29247803427336094</v>
      </c>
      <c r="K45" s="20">
        <f>'Hourly Loads p.u of Peak'!K45^2</f>
        <v>0.34320701216805893</v>
      </c>
      <c r="L45" s="20">
        <f>'Hourly Loads p.u of Peak'!L45^2</f>
        <v>0.39214905860560989</v>
      </c>
      <c r="M45" s="20">
        <f>'Hourly Loads p.u of Peak'!M45^2</f>
        <v>0.43015188007008681</v>
      </c>
      <c r="N45" s="20">
        <f>'Hourly Loads p.u of Peak'!N45^2</f>
        <v>0.46104704666395979</v>
      </c>
      <c r="O45" s="20">
        <f>'Hourly Loads p.u of Peak'!O45^2</f>
        <v>0.48098662078637666</v>
      </c>
      <c r="P45" s="20">
        <f>'Hourly Loads p.u of Peak'!P45^2</f>
        <v>0.49459877772936284</v>
      </c>
      <c r="Q45" s="20">
        <f>'Hourly Loads p.u of Peak'!Q45^2</f>
        <v>0.50249898102739332</v>
      </c>
      <c r="R45" s="20">
        <f>'Hourly Loads p.u of Peak'!R45^2</f>
        <v>0.49517007283361958</v>
      </c>
      <c r="S45" s="20">
        <f>'Hourly Loads p.u of Peak'!S45^2</f>
        <v>0.47487337133605168</v>
      </c>
      <c r="T45" s="20">
        <f>'Hourly Loads p.u of Peak'!T45^2</f>
        <v>0.50147608260346443</v>
      </c>
      <c r="U45" s="20">
        <f>'Hourly Loads p.u of Peak'!U45^2</f>
        <v>0.49644079810283903</v>
      </c>
      <c r="V45" s="20">
        <f>'Hourly Loads p.u of Peak'!V45^2</f>
        <v>0.4491165753748832</v>
      </c>
      <c r="W45" s="20">
        <f>'Hourly Loads p.u of Peak'!W45^2</f>
        <v>0.38713618094768909</v>
      </c>
      <c r="X45" s="20">
        <f>'Hourly Loads p.u of Peak'!X45^2</f>
        <v>0.32366997754476989</v>
      </c>
      <c r="Y45" s="20">
        <f>'Hourly Loads p.u of Peak'!Y45^2</f>
        <v>0.25816852324712269</v>
      </c>
    </row>
    <row r="46" spans="1:25" x14ac:dyDescent="0.25">
      <c r="A46" s="17">
        <f>IF('2015 Hourly Load - RC2016'!A46="","",+'2015 Hourly Load - RC2016'!A46)</f>
        <v>42040</v>
      </c>
      <c r="B46" s="20">
        <f>'Hourly Loads p.u of Peak'!B46^2</f>
        <v>0.20854746276309791</v>
      </c>
      <c r="C46" s="20">
        <f>'Hourly Loads p.u of Peak'!C46^2</f>
        <v>0.17871105816161417</v>
      </c>
      <c r="D46" s="20">
        <f>'Hourly Loads p.u of Peak'!D46^2</f>
        <v>0.16359605709877204</v>
      </c>
      <c r="E46" s="20">
        <f>'Hourly Loads p.u of Peak'!E46^2</f>
        <v>0.15587900042857403</v>
      </c>
      <c r="F46" s="20">
        <f>'Hourly Loads p.u of Peak'!F46^2</f>
        <v>0.15719992736581864</v>
      </c>
      <c r="G46" s="20">
        <f>'Hourly Loads p.u of Peak'!G46^2</f>
        <v>0.18135277972825675</v>
      </c>
      <c r="H46" s="20">
        <f>'Hourly Loads p.u of Peak'!H46^2</f>
        <v>0.23935982703553402</v>
      </c>
      <c r="I46" s="20">
        <f>'Hourly Loads p.u of Peak'!I46^2</f>
        <v>0.27578980335175662</v>
      </c>
      <c r="J46" s="20">
        <f>'Hourly Loads p.u of Peak'!J46^2</f>
        <v>0.30995779586972538</v>
      </c>
      <c r="K46" s="20">
        <f>'Hourly Loads p.u of Peak'!K46^2</f>
        <v>0.36473201493269808</v>
      </c>
      <c r="L46" s="20">
        <f>'Hourly Loads p.u of Peak'!L46^2</f>
        <v>0.4161240627605971</v>
      </c>
      <c r="M46" s="20">
        <f>'Hourly Loads p.u of Peak'!M46^2</f>
        <v>0.45664625156615635</v>
      </c>
      <c r="N46" s="20">
        <f>'Hourly Loads p.u of Peak'!N46^2</f>
        <v>0.48299125157438194</v>
      </c>
      <c r="O46" s="20">
        <f>'Hourly Loads p.u of Peak'!O46^2</f>
        <v>0.50185954738211769</v>
      </c>
      <c r="P46" s="20">
        <f>'Hourly Loads p.u of Peak'!P46^2</f>
        <v>0.51362562515399379</v>
      </c>
      <c r="Q46" s="20">
        <f>'Hourly Loads p.u of Peak'!Q46^2</f>
        <v>0.50820787530783351</v>
      </c>
      <c r="R46" s="20">
        <f>'Hourly Loads p.u of Peak'!R46^2</f>
        <v>0.48695005093768462</v>
      </c>
      <c r="S46" s="20">
        <f>'Hourly Loads p.u of Peak'!S46^2</f>
        <v>0.46947906440481041</v>
      </c>
      <c r="T46" s="20">
        <f>'Hourly Loads p.u of Peak'!T46^2</f>
        <v>0.4934571767764408</v>
      </c>
      <c r="U46" s="20">
        <f>'Hourly Loads p.u of Peak'!U46^2</f>
        <v>0.48029849174702233</v>
      </c>
      <c r="V46" s="20">
        <f>'Hourly Loads p.u of Peak'!V46^2</f>
        <v>0.43365060230501673</v>
      </c>
      <c r="W46" s="20">
        <f>'Hourly Loads p.u of Peak'!W46^2</f>
        <v>0.37416529571129425</v>
      </c>
      <c r="X46" s="20">
        <f>'Hourly Loads p.u of Peak'!X46^2</f>
        <v>0.30795160181362452</v>
      </c>
      <c r="Y46" s="20">
        <f>'Hourly Loads p.u of Peak'!Y46^2</f>
        <v>0.24406217817739514</v>
      </c>
    </row>
    <row r="47" spans="1:25" x14ac:dyDescent="0.25">
      <c r="A47" s="17">
        <f>IF('2015 Hourly Load - RC2016'!A47="","",+'2015 Hourly Load - RC2016'!A47)</f>
        <v>42041</v>
      </c>
      <c r="B47" s="20">
        <f>'Hourly Loads p.u of Peak'!B47^2</f>
        <v>0.19560963820431984</v>
      </c>
      <c r="C47" s="20">
        <f>'Hourly Loads p.u of Peak'!C47^2</f>
        <v>0.16579318155509845</v>
      </c>
      <c r="D47" s="20">
        <f>'Hourly Loads p.u of Peak'!D47^2</f>
        <v>0.15117682637567689</v>
      </c>
      <c r="E47" s="20">
        <f>'Hourly Loads p.u of Peak'!E47^2</f>
        <v>0.14393318957130882</v>
      </c>
      <c r="F47" s="20">
        <f>'Hourly Loads p.u of Peak'!F47^2</f>
        <v>0.14599450511182455</v>
      </c>
      <c r="G47" s="20">
        <f>'Hourly Loads p.u of Peak'!G47^2</f>
        <v>0.16741372062880785</v>
      </c>
      <c r="H47" s="20">
        <f>'Hourly Loads p.u of Peak'!H47^2</f>
        <v>0.22270789528053114</v>
      </c>
      <c r="I47" s="20">
        <f>'Hourly Loads p.u of Peak'!I47^2</f>
        <v>0.25812267756050988</v>
      </c>
      <c r="J47" s="20">
        <f>'Hourly Loads p.u of Peak'!J47^2</f>
        <v>0.29252683551371705</v>
      </c>
      <c r="K47" s="20">
        <f>'Hourly Loads p.u of Peak'!K47^2</f>
        <v>0.3347489806690539</v>
      </c>
      <c r="L47" s="20">
        <f>'Hourly Loads p.u of Peak'!L47^2</f>
        <v>0.37377903211280811</v>
      </c>
      <c r="M47" s="20">
        <f>'Hourly Loads p.u of Peak'!M47^2</f>
        <v>0.40358892629283627</v>
      </c>
      <c r="N47" s="20">
        <f>'Hourly Loads p.u of Peak'!N47^2</f>
        <v>0.4286145687384289</v>
      </c>
      <c r="O47" s="20">
        <f>'Hourly Loads p.u of Peak'!O47^2</f>
        <v>0.4525700239001989</v>
      </c>
      <c r="P47" s="20">
        <f>'Hourly Loads p.u of Peak'!P47^2</f>
        <v>0.4627641663947043</v>
      </c>
      <c r="Q47" s="20">
        <f>'Hourly Loads p.u of Peak'!Q47^2</f>
        <v>0.46898458316530095</v>
      </c>
      <c r="R47" s="20">
        <f>'Hourly Loads p.u of Peak'!R47^2</f>
        <v>0.46307113077643158</v>
      </c>
      <c r="S47" s="20">
        <f>'Hourly Loads p.u of Peak'!S47^2</f>
        <v>0.45561025466541022</v>
      </c>
      <c r="T47" s="20">
        <f>'Hourly Loads p.u of Peak'!T47^2</f>
        <v>0.48198841509101403</v>
      </c>
      <c r="U47" s="20">
        <f>'Hourly Loads p.u of Peak'!U47^2</f>
        <v>0.47530873539417789</v>
      </c>
      <c r="V47" s="20">
        <f>'Hourly Loads p.u of Peak'!V47^2</f>
        <v>0.42973771783550818</v>
      </c>
      <c r="W47" s="20">
        <f>'Hourly Loads p.u of Peak'!W47^2</f>
        <v>0.37152063691045617</v>
      </c>
      <c r="X47" s="20">
        <f>'Hourly Loads p.u of Peak'!X47^2</f>
        <v>0.30685097151204305</v>
      </c>
      <c r="Y47" s="20">
        <f>'Hourly Loads p.u of Peak'!Y47^2</f>
        <v>0.24117323634605109</v>
      </c>
    </row>
    <row r="48" spans="1:25" x14ac:dyDescent="0.25">
      <c r="A48" s="17">
        <f>IF('2015 Hourly Load - RC2016'!A48="","",+'2015 Hourly Load - RC2016'!A48)</f>
        <v>42042</v>
      </c>
      <c r="B48" s="20">
        <f>'Hourly Loads p.u of Peak'!B48^2</f>
        <v>0.19187626087910858</v>
      </c>
      <c r="C48" s="20">
        <f>'Hourly Loads p.u of Peak'!C48^2</f>
        <v>0.16450974455507511</v>
      </c>
      <c r="D48" s="20">
        <f>'Hourly Loads p.u of Peak'!D48^2</f>
        <v>0.14696146784920544</v>
      </c>
      <c r="E48" s="20">
        <f>'Hourly Loads p.u of Peak'!E48^2</f>
        <v>0.13921411268212727</v>
      </c>
      <c r="F48" s="20">
        <f>'Hourly Loads p.u of Peak'!F48^2</f>
        <v>0.1403949602133728</v>
      </c>
      <c r="G48" s="20">
        <f>'Hourly Loads p.u of Peak'!G48^2</f>
        <v>0.16195783151922516</v>
      </c>
      <c r="H48" s="20">
        <f>'Hourly Loads p.u of Peak'!H48^2</f>
        <v>0.21577906769544325</v>
      </c>
      <c r="I48" s="20">
        <f>'Hourly Loads p.u of Peak'!I48^2</f>
        <v>0.2526053976100871</v>
      </c>
      <c r="J48" s="20">
        <f>'Hourly Loads p.u of Peak'!J48^2</f>
        <v>0.27749835767606035</v>
      </c>
      <c r="K48" s="20">
        <f>'Hourly Loads p.u of Peak'!K48^2</f>
        <v>0.31131565908674064</v>
      </c>
      <c r="L48" s="20">
        <f>'Hourly Loads p.u of Peak'!L48^2</f>
        <v>0.34511268482880014</v>
      </c>
      <c r="M48" s="20">
        <f>'Hourly Loads p.u of Peak'!M48^2</f>
        <v>0.37803890306989923</v>
      </c>
      <c r="N48" s="20">
        <f>'Hourly Loads p.u of Peak'!N48^2</f>
        <v>0.39821846530656979</v>
      </c>
      <c r="O48" s="20">
        <f>'Hourly Loads p.u of Peak'!O48^2</f>
        <v>0.40158508324539482</v>
      </c>
      <c r="P48" s="20">
        <f>'Hourly Loads p.u of Peak'!P48^2</f>
        <v>0.4284373637506631</v>
      </c>
      <c r="Q48" s="20">
        <f>'Hourly Loads p.u of Peak'!Q48^2</f>
        <v>0.43614985274689411</v>
      </c>
      <c r="R48" s="20">
        <f>'Hourly Loads p.u of Peak'!R48^2</f>
        <v>0.43394775555103943</v>
      </c>
      <c r="S48" s="20">
        <f>'Hourly Loads p.u of Peak'!S48^2</f>
        <v>0.42831924744720595</v>
      </c>
      <c r="T48" s="20">
        <f>'Hourly Loads p.u of Peak'!T48^2</f>
        <v>0.43109928567222938</v>
      </c>
      <c r="U48" s="20">
        <f>'Hourly Loads p.u of Peak'!U48^2</f>
        <v>0.40870687673604106</v>
      </c>
      <c r="V48" s="20">
        <f>'Hourly Loads p.u of Peak'!V48^2</f>
        <v>0.37704092737326639</v>
      </c>
      <c r="W48" s="20">
        <f>'Hourly Loads p.u of Peak'!W48^2</f>
        <v>0.32686059958599678</v>
      </c>
      <c r="X48" s="20">
        <f>'Hourly Loads p.u of Peak'!X48^2</f>
        <v>0.28332769484255316</v>
      </c>
      <c r="Y48" s="20">
        <f>'Hourly Loads p.u of Peak'!Y48^2</f>
        <v>0.23361162714711564</v>
      </c>
    </row>
    <row r="49" spans="1:25" x14ac:dyDescent="0.25">
      <c r="A49" s="17">
        <f>IF('2015 Hourly Load - RC2016'!A49="","",+'2015 Hourly Load - RC2016'!A49)</f>
        <v>42043</v>
      </c>
      <c r="B49" s="20">
        <f>'Hourly Loads p.u of Peak'!B49^2</f>
        <v>0.19227171885518327</v>
      </c>
      <c r="C49" s="20">
        <f>'Hourly Loads p.u of Peak'!C49^2</f>
        <v>0.16370556525017643</v>
      </c>
      <c r="D49" s="20">
        <f>'Hourly Loads p.u of Peak'!D49^2</f>
        <v>0.14775814631695239</v>
      </c>
      <c r="E49" s="20">
        <f>'Hourly Loads p.u of Peak'!E49^2</f>
        <v>0.1400232993301449</v>
      </c>
      <c r="F49" s="20">
        <f>'Hourly Loads p.u of Peak'!F49^2</f>
        <v>0.13944988322933116</v>
      </c>
      <c r="G49" s="20">
        <f>'Hourly Loads p.u of Peak'!G49^2</f>
        <v>0.14578771405404503</v>
      </c>
      <c r="H49" s="20">
        <f>'Hourly Loads p.u of Peak'!H49^2</f>
        <v>0.16407085703721769</v>
      </c>
      <c r="I49" s="20">
        <f>'Hourly Loads p.u of Peak'!I49^2</f>
        <v>0.19144172730715825</v>
      </c>
      <c r="J49" s="20">
        <f>'Hourly Loads p.u of Peak'!J49^2</f>
        <v>0.24782105631341689</v>
      </c>
      <c r="K49" s="20">
        <f>'Hourly Loads p.u of Peak'!K49^2</f>
        <v>0.31302978255363534</v>
      </c>
      <c r="L49" s="20">
        <f>'Hourly Loads p.u of Peak'!L49^2</f>
        <v>0.3666418176337598</v>
      </c>
      <c r="M49" s="20">
        <f>'Hourly Loads p.u of Peak'!M49^2</f>
        <v>0.40152790386508835</v>
      </c>
      <c r="N49" s="20">
        <f>'Hourly Loads p.u of Peak'!N49^2</f>
        <v>0.42566593571319777</v>
      </c>
      <c r="O49" s="20">
        <f>'Hourly Loads p.u of Peak'!O49^2</f>
        <v>0.43764091129087268</v>
      </c>
      <c r="P49" s="20">
        <f>'Hourly Loads p.u of Peak'!P49^2</f>
        <v>0.44531499437248268</v>
      </c>
      <c r="Q49" s="20">
        <f>'Hourly Loads p.u of Peak'!Q49^2</f>
        <v>0.44051087610599809</v>
      </c>
      <c r="R49" s="20">
        <f>'Hourly Loads p.u of Peak'!R49^2</f>
        <v>0.42985602954747731</v>
      </c>
      <c r="S49" s="20">
        <f>'Hourly Loads p.u of Peak'!S49^2</f>
        <v>0.41437967540041298</v>
      </c>
      <c r="T49" s="20">
        <f>'Hourly Loads p.u of Peak'!T49^2</f>
        <v>0.42407790569515996</v>
      </c>
      <c r="U49" s="20">
        <f>'Hourly Loads p.u of Peak'!U49^2</f>
        <v>0.4043918598684712</v>
      </c>
      <c r="V49" s="20">
        <f>'Hourly Loads p.u of Peak'!V49^2</f>
        <v>0.36495002569587243</v>
      </c>
      <c r="W49" s="20">
        <f>'Hourly Loads p.u of Peak'!W49^2</f>
        <v>0.32269533891677854</v>
      </c>
      <c r="X49" s="20">
        <f>'Hourly Loads p.u of Peak'!X49^2</f>
        <v>0.27930755552604369</v>
      </c>
      <c r="Y49" s="20">
        <f>'Hourly Loads p.u of Peak'!Y49^2</f>
        <v>0.23579735277357786</v>
      </c>
    </row>
    <row r="50" spans="1:25" x14ac:dyDescent="0.25">
      <c r="A50" s="17">
        <f>IF('2015 Hourly Load - RC2016'!A50="","",+'2015 Hourly Load - RC2016'!A50)</f>
        <v>42044</v>
      </c>
      <c r="B50" s="20">
        <f>'Hourly Loads p.u of Peak'!B50^2</f>
        <v>0.19393708789834435</v>
      </c>
      <c r="C50" s="20">
        <f>'Hourly Loads p.u of Peak'!C50^2</f>
        <v>0.16575644271934503</v>
      </c>
      <c r="D50" s="20">
        <f>'Hourly Loads p.u of Peak'!D50^2</f>
        <v>0.1497418052935128</v>
      </c>
      <c r="E50" s="20">
        <f>'Hourly Loads p.u of Peak'!E50^2</f>
        <v>0.1417166362165799</v>
      </c>
      <c r="F50" s="20">
        <f>'Hourly Loads p.u of Peak'!F50^2</f>
        <v>0.13995577754724209</v>
      </c>
      <c r="G50" s="20">
        <f>'Hourly Loads p.u of Peak'!G50^2</f>
        <v>0.1453401695320069</v>
      </c>
      <c r="H50" s="20">
        <f>'Hourly Loads p.u of Peak'!H50^2</f>
        <v>0.15841866582883596</v>
      </c>
      <c r="I50" s="20">
        <f>'Hourly Loads p.u of Peak'!I50^2</f>
        <v>0.17962771949120854</v>
      </c>
      <c r="J50" s="20">
        <f>'Hourly Loads p.u of Peak'!J50^2</f>
        <v>0.22185705405138118</v>
      </c>
      <c r="K50" s="20">
        <f>'Hourly Loads p.u of Peak'!K50^2</f>
        <v>0.2643022763426659</v>
      </c>
      <c r="L50" s="20">
        <f>'Hourly Loads p.u of Peak'!L50^2</f>
        <v>0.294384299266154</v>
      </c>
      <c r="M50" s="20">
        <f>'Hourly Loads p.u of Peak'!M50^2</f>
        <v>0.31056092424188336</v>
      </c>
      <c r="N50" s="20">
        <f>'Hourly Loads p.u of Peak'!N50^2</f>
        <v>0.32588116530744132</v>
      </c>
      <c r="O50" s="20">
        <f>'Hourly Loads p.u of Peak'!O50^2</f>
        <v>0.3353235000137581</v>
      </c>
      <c r="P50" s="20">
        <f>'Hourly Loads p.u of Peak'!P50^2</f>
        <v>0.339516640999521</v>
      </c>
      <c r="Q50" s="20">
        <f>'Hourly Loads p.u of Peak'!Q50^2</f>
        <v>0.33600311249879961</v>
      </c>
      <c r="R50" s="20">
        <f>'Hourly Loads p.u of Peak'!R50^2</f>
        <v>0.32768652622987221</v>
      </c>
      <c r="S50" s="20">
        <f>'Hourly Loads p.u of Peak'!S50^2</f>
        <v>0.32516041729512724</v>
      </c>
      <c r="T50" s="20">
        <f>'Hourly Loads p.u of Peak'!T50^2</f>
        <v>0.35574201022145713</v>
      </c>
      <c r="U50" s="20">
        <f>'Hourly Loads p.u of Peak'!U50^2</f>
        <v>0.36049382414290754</v>
      </c>
      <c r="V50" s="20">
        <f>'Hourly Loads p.u of Peak'!V50^2</f>
        <v>0.32598419444537108</v>
      </c>
      <c r="W50" s="20">
        <f>'Hourly Loads p.u of Peak'!W50^2</f>
        <v>0.28246381823725131</v>
      </c>
      <c r="X50" s="20">
        <f>'Hourly Loads p.u of Peak'!X50^2</f>
        <v>0.23918327544498005</v>
      </c>
      <c r="Y50" s="20">
        <f>'Hourly Loads p.u of Peak'!Y50^2</f>
        <v>0.18974782251473529</v>
      </c>
    </row>
    <row r="51" spans="1:25" x14ac:dyDescent="0.25">
      <c r="A51" s="17">
        <f>IF('2015 Hourly Load - RC2016'!A51="","",+'2015 Hourly Load - RC2016'!A51)</f>
        <v>42045</v>
      </c>
      <c r="B51" s="20">
        <f>'Hourly Loads p.u of Peak'!B51^2</f>
        <v>0.15311260212478631</v>
      </c>
      <c r="C51" s="20">
        <f>'Hourly Loads p.u of Peak'!C51^2</f>
        <v>0.13414371775001485</v>
      </c>
      <c r="D51" s="20">
        <f>'Hourly Loads p.u of Peak'!D51^2</f>
        <v>0.12665024912760325</v>
      </c>
      <c r="E51" s="20">
        <f>'Hourly Loads p.u of Peak'!E51^2</f>
        <v>0.12546488684552942</v>
      </c>
      <c r="F51" s="20">
        <f>'Hourly Loads p.u of Peak'!F51^2</f>
        <v>0.13151286781735522</v>
      </c>
      <c r="G51" s="20">
        <f>'Hourly Loads p.u of Peak'!G51^2</f>
        <v>0.15823914443600132</v>
      </c>
      <c r="H51" s="20">
        <f>'Hourly Loads p.u of Peak'!H51^2</f>
        <v>0.21800628709811648</v>
      </c>
      <c r="I51" s="20">
        <f>'Hourly Loads p.u of Peak'!I51^2</f>
        <v>0.25706935036735962</v>
      </c>
      <c r="J51" s="20">
        <f>'Hourly Loads p.u of Peak'!J51^2</f>
        <v>0.27479558316246289</v>
      </c>
      <c r="K51" s="20">
        <f>'Hourly Loads p.u of Peak'!K51^2</f>
        <v>0.29767362092546773</v>
      </c>
      <c r="L51" s="20">
        <f>'Hourly Loads p.u of Peak'!L51^2</f>
        <v>0.32402942539600044</v>
      </c>
      <c r="M51" s="20">
        <f>'Hourly Loads p.u of Peak'!M51^2</f>
        <v>0.34178122006707412</v>
      </c>
      <c r="N51" s="20">
        <f>'Hourly Loads p.u of Peak'!N51^2</f>
        <v>0.3586541588491014</v>
      </c>
      <c r="O51" s="20">
        <f>'Hourly Loads p.u of Peak'!O51^2</f>
        <v>0.37207083400193758</v>
      </c>
      <c r="P51" s="20">
        <f>'Hourly Loads p.u of Peak'!P51^2</f>
        <v>0.377706097947971</v>
      </c>
      <c r="Q51" s="20">
        <f>'Hourly Loads p.u of Peak'!Q51^2</f>
        <v>0.38360723145856579</v>
      </c>
      <c r="R51" s="20">
        <f>'Hourly Loads p.u of Peak'!R51^2</f>
        <v>0.38466981612996998</v>
      </c>
      <c r="S51" s="20">
        <f>'Hourly Loads p.u of Peak'!S51^2</f>
        <v>0.38042829525345495</v>
      </c>
      <c r="T51" s="20">
        <f>'Hourly Loads p.u of Peak'!T51^2</f>
        <v>0.41113328865508614</v>
      </c>
      <c r="U51" s="20">
        <f>'Hourly Loads p.u of Peak'!U51^2</f>
        <v>0.41892270346885785</v>
      </c>
      <c r="V51" s="20">
        <f>'Hourly Loads p.u of Peak'!V51^2</f>
        <v>0.37848287120906754</v>
      </c>
      <c r="W51" s="20">
        <f>'Hourly Loads p.u of Peak'!W51^2</f>
        <v>0.32438907272675355</v>
      </c>
      <c r="X51" s="20">
        <f>'Hourly Loads p.u of Peak'!X51^2</f>
        <v>0.26578881402930021</v>
      </c>
      <c r="Y51" s="20">
        <f>'Hourly Loads p.u of Peak'!Y51^2</f>
        <v>0.20867110139252329</v>
      </c>
    </row>
    <row r="52" spans="1:25" x14ac:dyDescent="0.25">
      <c r="A52" s="17">
        <f>IF('2015 Hourly Load - RC2016'!A52="","",+'2015 Hourly Load - RC2016'!A52)</f>
        <v>42046</v>
      </c>
      <c r="B52" s="20">
        <f>'Hourly Loads p.u of Peak'!B52^2</f>
        <v>0.16785705369031226</v>
      </c>
      <c r="C52" s="20">
        <f>'Hourly Loads p.u of Peak'!C52^2</f>
        <v>0.14461866634721438</v>
      </c>
      <c r="D52" s="20">
        <f>'Hourly Loads p.u of Peak'!D52^2</f>
        <v>0.13397852631472376</v>
      </c>
      <c r="E52" s="20">
        <f>'Hourly Loads p.u of Peak'!E52^2</f>
        <v>0.13056561894912336</v>
      </c>
      <c r="F52" s="20">
        <f>'Hourly Loads p.u of Peak'!F52^2</f>
        <v>0.13500435383082662</v>
      </c>
      <c r="G52" s="20">
        <f>'Hourly Loads p.u of Peak'!G52^2</f>
        <v>0.16043625871480108</v>
      </c>
      <c r="H52" s="20">
        <f>'Hourly Loads p.u of Peak'!H52^2</f>
        <v>0.22054146828013002</v>
      </c>
      <c r="I52" s="20">
        <f>'Hourly Loads p.u of Peak'!I52^2</f>
        <v>0.25954578686546576</v>
      </c>
      <c r="J52" s="20">
        <f>'Hourly Loads p.u of Peak'!J52^2</f>
        <v>0.28054881482006411</v>
      </c>
      <c r="K52" s="20">
        <f>'Hourly Loads p.u of Peak'!K52^2</f>
        <v>0.30990756163361488</v>
      </c>
      <c r="L52" s="20">
        <f>'Hourly Loads p.u of Peak'!L52^2</f>
        <v>0.33752165036477222</v>
      </c>
      <c r="M52" s="20">
        <f>'Hourly Loads p.u of Peak'!M52^2</f>
        <v>0.36391505468981422</v>
      </c>
      <c r="N52" s="20">
        <f>'Hourly Loads p.u of Peak'!N52^2</f>
        <v>0.38685551529486295</v>
      </c>
      <c r="O52" s="20">
        <f>'Hourly Loads p.u of Peak'!O52^2</f>
        <v>0.40766918425935283</v>
      </c>
      <c r="P52" s="20">
        <f>'Hourly Loads p.u of Peak'!P52^2</f>
        <v>0.4205010607655536</v>
      </c>
      <c r="Q52" s="20">
        <f>'Hourly Loads p.u of Peak'!Q52^2</f>
        <v>0.43394775555103943</v>
      </c>
      <c r="R52" s="20">
        <f>'Hourly Loads p.u of Peak'!R52^2</f>
        <v>0.43787971677652787</v>
      </c>
      <c r="S52" s="20">
        <f>'Hourly Loads p.u of Peak'!S52^2</f>
        <v>0.43021106238764073</v>
      </c>
      <c r="T52" s="20">
        <f>'Hourly Loads p.u of Peak'!T52^2</f>
        <v>0.45366333452460333</v>
      </c>
      <c r="U52" s="20">
        <f>'Hourly Loads p.u of Peak'!U52^2</f>
        <v>0.45664625156615635</v>
      </c>
      <c r="V52" s="20">
        <f>'Hourly Loads p.u of Peak'!V52^2</f>
        <v>0.41892270346885785</v>
      </c>
      <c r="W52" s="20">
        <f>'Hourly Loads p.u of Peak'!W52^2</f>
        <v>0.35059416838243856</v>
      </c>
      <c r="X52" s="20">
        <f>'Hourly Loads p.u of Peak'!X52^2</f>
        <v>0.28477042031240229</v>
      </c>
      <c r="Y52" s="20">
        <f>'Hourly Loads p.u of Peak'!Y52^2</f>
        <v>0.22155964433168662</v>
      </c>
    </row>
    <row r="53" spans="1:25" x14ac:dyDescent="0.25">
      <c r="A53" s="17">
        <f>IF('2015 Hourly Load - RC2016'!A53="","",+'2015 Hourly Load - RC2016'!A53)</f>
        <v>42047</v>
      </c>
      <c r="B53" s="20">
        <f>'Hourly Loads p.u of Peak'!B53^2</f>
        <v>0.1731852229822772</v>
      </c>
      <c r="C53" s="20">
        <f>'Hourly Loads p.u of Peak'!C53^2</f>
        <v>0.14890496834105318</v>
      </c>
      <c r="D53" s="20">
        <f>'Hourly Loads p.u of Peak'!D53^2</f>
        <v>0.13493805335112363</v>
      </c>
      <c r="E53" s="20">
        <f>'Hourly Loads p.u of Peak'!E53^2</f>
        <v>0.1292971307002648</v>
      </c>
      <c r="F53" s="20">
        <f>'Hourly Loads p.u of Peak'!F53^2</f>
        <v>0.13226656862550343</v>
      </c>
      <c r="G53" s="20">
        <f>'Hourly Loads p.u of Peak'!G53^2</f>
        <v>0.1544217801252494</v>
      </c>
      <c r="H53" s="20">
        <f>'Hourly Loads p.u of Peak'!H53^2</f>
        <v>0.20978549781667105</v>
      </c>
      <c r="I53" s="20">
        <f>'Hourly Loads p.u of Peak'!I53^2</f>
        <v>0.24375023494962372</v>
      </c>
      <c r="J53" s="20">
        <f>'Hourly Loads p.u of Peak'!J53^2</f>
        <v>0.271729613432317</v>
      </c>
      <c r="K53" s="20">
        <f>'Hourly Loads p.u of Peak'!K53^2</f>
        <v>0.30970666539927955</v>
      </c>
      <c r="L53" s="20">
        <f>'Hourly Loads p.u of Peak'!L53^2</f>
        <v>0.34479470632771675</v>
      </c>
      <c r="M53" s="20">
        <f>'Hourly Loads p.u of Peak'!M53^2</f>
        <v>0.37444132041196138</v>
      </c>
      <c r="N53" s="20">
        <f>'Hourly Loads p.u of Peak'!N53^2</f>
        <v>0.39725105272251027</v>
      </c>
      <c r="O53" s="20">
        <f>'Hourly Loads p.u of Peak'!O53^2</f>
        <v>0.41635692457068019</v>
      </c>
      <c r="P53" s="20">
        <f>'Hourly Loads p.u of Peak'!P53^2</f>
        <v>0.4213206366327904</v>
      </c>
      <c r="Q53" s="20">
        <f>'Hourly Loads p.u of Peak'!Q53^2</f>
        <v>0.41362491205848118</v>
      </c>
      <c r="R53" s="20">
        <f>'Hourly Loads p.u of Peak'!R53^2</f>
        <v>0.40335966325618161</v>
      </c>
      <c r="S53" s="20">
        <f>'Hourly Loads p.u of Peak'!S53^2</f>
        <v>0.40525303128718554</v>
      </c>
      <c r="T53" s="20">
        <f>'Hourly Loads p.u of Peak'!T53^2</f>
        <v>0.4435704909884946</v>
      </c>
      <c r="U53" s="20">
        <f>'Hourly Loads p.u of Peak'!U53^2</f>
        <v>0.4338883167598136</v>
      </c>
      <c r="V53" s="20">
        <f>'Hourly Loads p.u of Peak'!V53^2</f>
        <v>0.3940159609962755</v>
      </c>
      <c r="W53" s="20">
        <f>'Hourly Loads p.u of Peak'!W53^2</f>
        <v>0.33830844441862273</v>
      </c>
      <c r="X53" s="20">
        <f>'Hourly Loads p.u of Peak'!X53^2</f>
        <v>0.26746615184381867</v>
      </c>
      <c r="Y53" s="20">
        <f>'Hourly Loads p.u of Peak'!Y53^2</f>
        <v>0.20403934768212295</v>
      </c>
    </row>
    <row r="54" spans="1:25" x14ac:dyDescent="0.25">
      <c r="A54" s="17">
        <f>IF('2015 Hourly Load - RC2016'!A54="","",+'2015 Hourly Load - RC2016'!A54)</f>
        <v>42048</v>
      </c>
      <c r="B54" s="20">
        <f>'Hourly Loads p.u of Peak'!B54^2</f>
        <v>0.16330421448616295</v>
      </c>
      <c r="C54" s="20">
        <f>'Hourly Loads p.u of Peak'!C54^2</f>
        <v>0.139888272048382</v>
      </c>
      <c r="D54" s="20">
        <f>'Hourly Loads p.u of Peak'!D54^2</f>
        <v>0.1295893091712538</v>
      </c>
      <c r="E54" s="20">
        <f>'Hourly Loads p.u of Peak'!E54^2</f>
        <v>0.1256887171184505</v>
      </c>
      <c r="F54" s="20">
        <f>'Hourly Loads p.u of Peak'!F54^2</f>
        <v>0.13020721327662332</v>
      </c>
      <c r="G54" s="20">
        <f>'Hourly Loads p.u of Peak'!G54^2</f>
        <v>0.15438632365785573</v>
      </c>
      <c r="H54" s="20">
        <f>'Hourly Loads p.u of Peak'!H54^2</f>
        <v>0.21243888486437648</v>
      </c>
      <c r="I54" s="20">
        <f>'Hourly Loads p.u of Peak'!I54^2</f>
        <v>0.25283220379180488</v>
      </c>
      <c r="J54" s="20">
        <f>'Hourly Loads p.u of Peak'!J54^2</f>
        <v>0.27545819714246939</v>
      </c>
      <c r="K54" s="20">
        <f>'Hourly Loads p.u of Peak'!K54^2</f>
        <v>0.29038343211413636</v>
      </c>
      <c r="L54" s="20">
        <f>'Hourly Loads p.u of Peak'!L54^2</f>
        <v>0.30405825819531163</v>
      </c>
      <c r="M54" s="20">
        <f>'Hourly Loads p.u of Peak'!M54^2</f>
        <v>0.30895388463954182</v>
      </c>
      <c r="N54" s="20">
        <f>'Hourly Loads p.u of Peak'!N54^2</f>
        <v>0.31166818214882874</v>
      </c>
      <c r="O54" s="20">
        <f>'Hourly Loads p.u of Peak'!O54^2</f>
        <v>0.31086270826253837</v>
      </c>
      <c r="P54" s="20">
        <f>'Hourly Loads p.u of Peak'!P54^2</f>
        <v>0.3081018404267401</v>
      </c>
      <c r="Q54" s="20">
        <f>'Hourly Loads p.u of Peak'!Q54^2</f>
        <v>0.30380952962115859</v>
      </c>
      <c r="R54" s="20">
        <f>'Hourly Loads p.u of Peak'!R54^2</f>
        <v>0.29954732801046119</v>
      </c>
      <c r="S54" s="20">
        <f>'Hourly Loads p.u of Peak'!S54^2</f>
        <v>0.299646107013256</v>
      </c>
      <c r="T54" s="20">
        <f>'Hourly Loads p.u of Peak'!T54^2</f>
        <v>0.33548027259899227</v>
      </c>
      <c r="U54" s="20">
        <f>'Hourly Loads p.u of Peak'!U54^2</f>
        <v>0.34989994911112821</v>
      </c>
      <c r="V54" s="20">
        <f>'Hourly Loads p.u of Peak'!V54^2</f>
        <v>0.32799651740802932</v>
      </c>
      <c r="W54" s="20">
        <f>'Hourly Loads p.u of Peak'!W54^2</f>
        <v>0.2918439886107016</v>
      </c>
      <c r="X54" s="20">
        <f>'Hourly Loads p.u of Peak'!X54^2</f>
        <v>0.24665452449117772</v>
      </c>
      <c r="Y54" s="20">
        <f>'Hourly Loads p.u of Peak'!Y54^2</f>
        <v>0.19962080501332197</v>
      </c>
    </row>
    <row r="55" spans="1:25" x14ac:dyDescent="0.25">
      <c r="A55" s="17">
        <f>IF('2015 Hourly Load - RC2016'!A55="","",+'2015 Hourly Load - RC2016'!A55)</f>
        <v>42049</v>
      </c>
      <c r="B55" s="20">
        <f>'Hourly Loads p.u of Peak'!B55^2</f>
        <v>0.16605046739367099</v>
      </c>
      <c r="C55" s="20">
        <f>'Hourly Loads p.u of Peak'!C55^2</f>
        <v>0.15058098714811596</v>
      </c>
      <c r="D55" s="20">
        <f>'Hourly Loads p.u of Peak'!D55^2</f>
        <v>0.14554664305095436</v>
      </c>
      <c r="E55" s="20">
        <f>'Hourly Loads p.u of Peak'!E55^2</f>
        <v>0.14723832914256441</v>
      </c>
      <c r="F55" s="20">
        <f>'Hourly Loads p.u of Peak'!F55^2</f>
        <v>0.15831094078010316</v>
      </c>
      <c r="G55" s="20">
        <f>'Hourly Loads p.u of Peak'!G55^2</f>
        <v>0.19656860547675314</v>
      </c>
      <c r="H55" s="20">
        <f>'Hourly Loads p.u of Peak'!H55^2</f>
        <v>0.28131403455289128</v>
      </c>
      <c r="I55" s="20">
        <f>'Hourly Loads p.u of Peak'!I55^2</f>
        <v>0.34304844426712111</v>
      </c>
      <c r="J55" s="20">
        <f>'Hourly Loads p.u of Peak'!J55^2</f>
        <v>0.34178122006707412</v>
      </c>
      <c r="K55" s="20">
        <f>'Hourly Loads p.u of Peak'!K55^2</f>
        <v>0.32593267784090085</v>
      </c>
      <c r="L55" s="20">
        <f>'Hourly Loads p.u of Peak'!L55^2</f>
        <v>0.31338327451626175</v>
      </c>
      <c r="M55" s="20">
        <f>'Hourly Loads p.u of Peak'!M55^2</f>
        <v>0.29281972844707788</v>
      </c>
      <c r="N55" s="20">
        <f>'Hourly Loads p.u of Peak'!N55^2</f>
        <v>0.27692825334242321</v>
      </c>
      <c r="O55" s="20">
        <f>'Hourly Loads p.u of Peak'!O55^2</f>
        <v>0.26630077415310321</v>
      </c>
      <c r="P55" s="20">
        <f>'Hourly Loads p.u of Peak'!P55^2</f>
        <v>0.2596837147423281</v>
      </c>
      <c r="Q55" s="20">
        <f>'Hourly Loads p.u of Peak'!Q55^2</f>
        <v>0.25945385530261095</v>
      </c>
      <c r="R55" s="20">
        <f>'Hourly Loads p.u of Peak'!R55^2</f>
        <v>0.25927004102902923</v>
      </c>
      <c r="S55" s="20">
        <f>'Hourly Loads p.u of Peak'!S55^2</f>
        <v>0.26416312716260393</v>
      </c>
      <c r="T55" s="20">
        <f>'Hourly Loads p.u of Peak'!T55^2</f>
        <v>0.29821540527340828</v>
      </c>
      <c r="U55" s="20">
        <f>'Hourly Loads p.u of Peak'!U55^2</f>
        <v>0.30510402959266625</v>
      </c>
      <c r="V55" s="20">
        <f>'Hourly Loads p.u of Peak'!V55^2</f>
        <v>0.28371206338557436</v>
      </c>
      <c r="W55" s="20">
        <f>'Hourly Loads p.u of Peak'!W55^2</f>
        <v>0.25592687211163917</v>
      </c>
      <c r="X55" s="20">
        <f>'Hourly Loads p.u of Peak'!X55^2</f>
        <v>0.22634213738951448</v>
      </c>
      <c r="Y55" s="20">
        <f>'Hourly Loads p.u of Peak'!Y55^2</f>
        <v>0.19338116696586685</v>
      </c>
    </row>
    <row r="56" spans="1:25" x14ac:dyDescent="0.25">
      <c r="A56" s="17">
        <f>IF('2015 Hourly Load - RC2016'!A56="","",+'2015 Hourly Load - RC2016'!A56)</f>
        <v>42050</v>
      </c>
      <c r="B56" s="20">
        <f>'Hourly Loads p.u of Peak'!B56^2</f>
        <v>0.1668603786815871</v>
      </c>
      <c r="C56" s="20">
        <f>'Hourly Loads p.u of Peak'!C56^2</f>
        <v>0.15100145741372134</v>
      </c>
      <c r="D56" s="20">
        <f>'Hourly Loads p.u of Peak'!D56^2</f>
        <v>0.14290802766544974</v>
      </c>
      <c r="E56" s="20">
        <f>'Hourly Loads p.u of Peak'!E56^2</f>
        <v>0.13998953640318809</v>
      </c>
      <c r="F56" s="20">
        <f>'Hourly Loads p.u of Peak'!F56^2</f>
        <v>0.1412414759936903</v>
      </c>
      <c r="G56" s="20">
        <f>'Hourly Loads p.u of Peak'!G56^2</f>
        <v>0.1512470024575337</v>
      </c>
      <c r="H56" s="20">
        <f>'Hourly Loads p.u of Peak'!H56^2</f>
        <v>0.17179862250097203</v>
      </c>
      <c r="I56" s="20">
        <f>'Hourly Loads p.u of Peak'!I56^2</f>
        <v>0.20298099075529505</v>
      </c>
      <c r="J56" s="20">
        <f>'Hourly Loads p.u of Peak'!J56^2</f>
        <v>0.23971312562515384</v>
      </c>
      <c r="K56" s="20">
        <f>'Hourly Loads p.u of Peak'!K56^2</f>
        <v>0.26476637155856592</v>
      </c>
      <c r="L56" s="20">
        <f>'Hourly Loads p.u of Peak'!L56^2</f>
        <v>0.27949833936988522</v>
      </c>
      <c r="M56" s="20">
        <f>'Hourly Loads p.u of Peak'!M56^2</f>
        <v>0.28102695502276109</v>
      </c>
      <c r="N56" s="20">
        <f>'Hourly Loads p.u of Peak'!N56^2</f>
        <v>0.27418101321482868</v>
      </c>
      <c r="O56" s="20">
        <f>'Hourly Loads p.u of Peak'!O56^2</f>
        <v>0.26732617217758087</v>
      </c>
      <c r="P56" s="20">
        <f>'Hourly Loads p.u of Peak'!P56^2</f>
        <v>0.26134170711416266</v>
      </c>
      <c r="Q56" s="20">
        <f>'Hourly Loads p.u of Peak'!Q56^2</f>
        <v>0.25913222306945499</v>
      </c>
      <c r="R56" s="20">
        <f>'Hourly Loads p.u of Peak'!R56^2</f>
        <v>0.25789351019260592</v>
      </c>
      <c r="S56" s="20">
        <f>'Hourly Loads p.u of Peak'!S56^2</f>
        <v>0.26120333956814851</v>
      </c>
      <c r="T56" s="20">
        <f>'Hourly Loads p.u of Peak'!T56^2</f>
        <v>0.28742493299455674</v>
      </c>
      <c r="U56" s="20">
        <f>'Hourly Loads p.u of Peak'!U56^2</f>
        <v>0.29374818960108712</v>
      </c>
      <c r="V56" s="20">
        <f>'Hourly Loads p.u of Peak'!V56^2</f>
        <v>0.27366152986331532</v>
      </c>
      <c r="W56" s="20">
        <f>'Hourly Loads p.u of Peak'!W56^2</f>
        <v>0.24813559277498254</v>
      </c>
      <c r="X56" s="20">
        <f>'Hourly Loads p.u of Peak'!X56^2</f>
        <v>0.21990629901852701</v>
      </c>
      <c r="Y56" s="20">
        <f>'Hourly Loads p.u of Peak'!Y56^2</f>
        <v>0.18587651731266175</v>
      </c>
    </row>
    <row r="57" spans="1:25" x14ac:dyDescent="0.25">
      <c r="A57" s="17">
        <f>IF('2015 Hourly Load - RC2016'!A57="","",+'2015 Hourly Load - RC2016'!A57)</f>
        <v>42051</v>
      </c>
      <c r="B57" s="20">
        <f>'Hourly Loads p.u of Peak'!B57^2</f>
        <v>0.15938984002675066</v>
      </c>
      <c r="C57" s="20">
        <f>'Hourly Loads p.u of Peak'!C57^2</f>
        <v>0.1452713775937764</v>
      </c>
      <c r="D57" s="20">
        <f>'Hourly Loads p.u of Peak'!D57^2</f>
        <v>0.14345432472871333</v>
      </c>
      <c r="E57" s="20">
        <f>'Hourly Loads p.u of Peak'!E57^2</f>
        <v>0.14509946899088677</v>
      </c>
      <c r="F57" s="20">
        <f>'Hourly Loads p.u of Peak'!F57^2</f>
        <v>0.14845266073653599</v>
      </c>
      <c r="G57" s="20">
        <f>'Hourly Loads p.u of Peak'!G57^2</f>
        <v>0.16352307201955577</v>
      </c>
      <c r="H57" s="20">
        <f>'Hourly Loads p.u of Peak'!H57^2</f>
        <v>0.19183673747205968</v>
      </c>
      <c r="I57" s="20">
        <f>'Hourly Loads p.u of Peak'!I57^2</f>
        <v>0.23378611066425128</v>
      </c>
      <c r="J57" s="20">
        <f>'Hourly Loads p.u of Peak'!J57^2</f>
        <v>0.27064885169829006</v>
      </c>
      <c r="K57" s="20">
        <f>'Hourly Loads p.u of Peak'!K57^2</f>
        <v>0.28188863328230329</v>
      </c>
      <c r="L57" s="20">
        <f>'Hourly Loads p.u of Peak'!L57^2</f>
        <v>0.27650105980270329</v>
      </c>
      <c r="M57" s="20">
        <f>'Hourly Loads p.u of Peak'!M57^2</f>
        <v>0.26416312716260393</v>
      </c>
      <c r="N57" s="20">
        <f>'Hourly Loads p.u of Peak'!N57^2</f>
        <v>0.25729815134430356</v>
      </c>
      <c r="O57" s="20">
        <f>'Hourly Loads p.u of Peak'!O57^2</f>
        <v>0.25233336453537769</v>
      </c>
      <c r="P57" s="20">
        <f>'Hourly Loads p.u of Peak'!P57^2</f>
        <v>0.25007212166106502</v>
      </c>
      <c r="Q57" s="20">
        <f>'Hourly Loads p.u of Peak'!Q57^2</f>
        <v>0.25088499664474584</v>
      </c>
      <c r="R57" s="20">
        <f>'Hourly Loads p.u of Peak'!R57^2</f>
        <v>0.25364954874519663</v>
      </c>
      <c r="S57" s="20">
        <f>'Hourly Loads p.u of Peak'!S57^2</f>
        <v>0.25885669706759434</v>
      </c>
      <c r="T57" s="20">
        <f>'Hourly Loads p.u of Peak'!T57^2</f>
        <v>0.28868408030944276</v>
      </c>
      <c r="U57" s="20">
        <f>'Hourly Loads p.u of Peak'!U57^2</f>
        <v>0.29944856529170916</v>
      </c>
      <c r="V57" s="20">
        <f>'Hourly Loads p.u of Peak'!V57^2</f>
        <v>0.27583719195141171</v>
      </c>
      <c r="W57" s="20">
        <f>'Hourly Loads p.u of Peak'!W57^2</f>
        <v>0.24558016849243325</v>
      </c>
      <c r="X57" s="20">
        <f>'Hourly Loads p.u of Peak'!X57^2</f>
        <v>0.21540199643904048</v>
      </c>
      <c r="Y57" s="20">
        <f>'Hourly Loads p.u of Peak'!Y57^2</f>
        <v>0.17813933560123738</v>
      </c>
    </row>
    <row r="58" spans="1:25" x14ac:dyDescent="0.25">
      <c r="A58" s="17">
        <f>IF('2015 Hourly Load - RC2016'!A58="","",+'2015 Hourly Load - RC2016'!A58)</f>
        <v>42052</v>
      </c>
      <c r="B58" s="20">
        <f>'Hourly Loads p.u of Peak'!B58^2</f>
        <v>0.15103652306409113</v>
      </c>
      <c r="C58" s="20">
        <f>'Hourly Loads p.u of Peak'!C58^2</f>
        <v>0.13730169232120751</v>
      </c>
      <c r="D58" s="20">
        <f>'Hourly Loads p.u of Peak'!D58^2</f>
        <v>0.13292371116717511</v>
      </c>
      <c r="E58" s="20">
        <f>'Hourly Loads p.u of Peak'!E58^2</f>
        <v>0.13430901096057252</v>
      </c>
      <c r="F58" s="20">
        <f>'Hourly Loads p.u of Peak'!F58^2</f>
        <v>0.14307863354492631</v>
      </c>
      <c r="G58" s="20">
        <f>'Hourly Loads p.u of Peak'!G58^2</f>
        <v>0.16852315245544869</v>
      </c>
      <c r="H58" s="20">
        <f>'Hourly Loads p.u of Peak'!H58^2</f>
        <v>0.21506709881763003</v>
      </c>
      <c r="I58" s="20">
        <f>'Hourly Loads p.u of Peak'!I58^2</f>
        <v>0.26226509375337698</v>
      </c>
      <c r="J58" s="20">
        <f>'Hourly Loads p.u of Peak'!J58^2</f>
        <v>0.29043205830103386</v>
      </c>
      <c r="K58" s="20">
        <f>'Hourly Loads p.u of Peak'!K58^2</f>
        <v>0.3015755523407801</v>
      </c>
      <c r="L58" s="20">
        <f>'Hourly Loads p.u of Peak'!L58^2</f>
        <v>0.30665106860431007</v>
      </c>
      <c r="M58" s="20">
        <f>'Hourly Loads p.u of Peak'!M58^2</f>
        <v>0.30785146309326744</v>
      </c>
      <c r="N58" s="20">
        <f>'Hourly Loads p.u of Peak'!N58^2</f>
        <v>0.30970666539927955</v>
      </c>
      <c r="O58" s="20">
        <f>'Hourly Loads p.u of Peak'!O58^2</f>
        <v>0.31313075990218942</v>
      </c>
      <c r="P58" s="20">
        <f>'Hourly Loads p.u of Peak'!P58^2</f>
        <v>0.31672600580000532</v>
      </c>
      <c r="Q58" s="20">
        <f>'Hourly Loads p.u of Peak'!Q58^2</f>
        <v>0.32197812454172253</v>
      </c>
      <c r="R58" s="20">
        <f>'Hourly Loads p.u of Peak'!R58^2</f>
        <v>0.32474891953702933</v>
      </c>
      <c r="S58" s="20">
        <f>'Hourly Loads p.u of Peak'!S58^2</f>
        <v>0.32629337956341636</v>
      </c>
      <c r="T58" s="20">
        <f>'Hourly Loads p.u of Peak'!T58^2</f>
        <v>0.35252021238055159</v>
      </c>
      <c r="U58" s="20">
        <f>'Hourly Loads p.u of Peak'!U58^2</f>
        <v>0.36141542157293433</v>
      </c>
      <c r="V58" s="20">
        <f>'Hourly Loads p.u of Peak'!V58^2</f>
        <v>0.32634492466496129</v>
      </c>
      <c r="W58" s="20">
        <f>'Hourly Loads p.u of Peak'!W58^2</f>
        <v>0.2801188367090488</v>
      </c>
      <c r="X58" s="20">
        <f>'Hourly Loads p.u of Peak'!X58^2</f>
        <v>0.22776100470135663</v>
      </c>
      <c r="Y58" s="20">
        <f>'Hourly Loads p.u of Peak'!Y58^2</f>
        <v>0.1813143554940877</v>
      </c>
    </row>
    <row r="59" spans="1:25" x14ac:dyDescent="0.25">
      <c r="A59" s="17">
        <f>IF('2015 Hourly Load - RC2016'!A59="","",+'2015 Hourly Load - RC2016'!A59)</f>
        <v>42053</v>
      </c>
      <c r="B59" s="20">
        <f>'Hourly Loads p.u of Peak'!B59^2</f>
        <v>0.14537457160763809</v>
      </c>
      <c r="C59" s="20">
        <f>'Hourly Loads p.u of Peak'!C59^2</f>
        <v>0.12639348234289063</v>
      </c>
      <c r="D59" s="20">
        <f>'Hourly Loads p.u of Peak'!D59^2</f>
        <v>0.12005898974692261</v>
      </c>
      <c r="E59" s="20">
        <f>'Hourly Loads p.u of Peak'!E59^2</f>
        <v>0.11843869493385317</v>
      </c>
      <c r="F59" s="20">
        <f>'Hourly Loads p.u of Peak'!F59^2</f>
        <v>0.12495402385910091</v>
      </c>
      <c r="G59" s="20">
        <f>'Hourly Loads p.u of Peak'!G59^2</f>
        <v>0.15100145741372134</v>
      </c>
      <c r="H59" s="20">
        <f>'Hourly Loads p.u of Peak'!H59^2</f>
        <v>0.21123450282047207</v>
      </c>
      <c r="I59" s="20">
        <f>'Hourly Loads p.u of Peak'!I59^2</f>
        <v>0.25369499547276414</v>
      </c>
      <c r="J59" s="20">
        <f>'Hourly Loads p.u of Peak'!J59^2</f>
        <v>0.27088361670585936</v>
      </c>
      <c r="K59" s="20">
        <f>'Hourly Loads p.u of Peak'!K59^2</f>
        <v>0.28819946719978717</v>
      </c>
      <c r="L59" s="20">
        <f>'Hourly Loads p.u of Peak'!L59^2</f>
        <v>0.30480505456937074</v>
      </c>
      <c r="M59" s="20">
        <f>'Hourly Loads p.u of Peak'!M59^2</f>
        <v>0.31876053409034005</v>
      </c>
      <c r="N59" s="20">
        <f>'Hourly Loads p.u of Peak'!N59^2</f>
        <v>0.33115641349625624</v>
      </c>
      <c r="O59" s="20">
        <f>'Hourly Loads p.u of Peak'!O59^2</f>
        <v>0.34458280208054104</v>
      </c>
      <c r="P59" s="20">
        <f>'Hourly Loads p.u of Peak'!P59^2</f>
        <v>0.35735840500630867</v>
      </c>
      <c r="Q59" s="20">
        <f>'Hourly Loads p.u of Peak'!Q59^2</f>
        <v>0.369707874890635</v>
      </c>
      <c r="R59" s="20">
        <f>'Hourly Loads p.u of Peak'!R59^2</f>
        <v>0.37416529571129425</v>
      </c>
      <c r="S59" s="20">
        <f>'Hourly Loads p.u of Peak'!S59^2</f>
        <v>0.36740713507084283</v>
      </c>
      <c r="T59" s="20">
        <f>'Hourly Loads p.u of Peak'!T59^2</f>
        <v>0.38556576415729699</v>
      </c>
      <c r="U59" s="20">
        <f>'Hourly Loads p.u of Peak'!U59^2</f>
        <v>0.39452588561474566</v>
      </c>
      <c r="V59" s="20">
        <f>'Hourly Loads p.u of Peak'!V59^2</f>
        <v>0.35579583101796419</v>
      </c>
      <c r="W59" s="20">
        <f>'Hourly Loads p.u of Peak'!W59^2</f>
        <v>0.30014024628786951</v>
      </c>
      <c r="X59" s="20">
        <f>'Hourly Loads p.u of Peak'!X59^2</f>
        <v>0.24634092843307595</v>
      </c>
      <c r="Y59" s="20">
        <f>'Hourly Loads p.u of Peak'!Y59^2</f>
        <v>0.19021978292324157</v>
      </c>
    </row>
    <row r="60" spans="1:25" x14ac:dyDescent="0.25">
      <c r="A60" s="17">
        <f>IF('2015 Hourly Load - RC2016'!A60="","",+'2015 Hourly Load - RC2016'!A60)</f>
        <v>42054</v>
      </c>
      <c r="B60" s="20">
        <f>'Hourly Loads p.u of Peak'!B60^2</f>
        <v>0.15110666657786259</v>
      </c>
      <c r="C60" s="20">
        <f>'Hourly Loads p.u of Peak'!C60^2</f>
        <v>0.12978427801405976</v>
      </c>
      <c r="D60" s="20">
        <f>'Hourly Loads p.u of Peak'!D60^2</f>
        <v>0.12068511118732102</v>
      </c>
      <c r="E60" s="20">
        <f>'Hourly Loads p.u of Peak'!E60^2</f>
        <v>0.11707627422039751</v>
      </c>
      <c r="F60" s="20">
        <f>'Hourly Loads p.u of Peak'!F60^2</f>
        <v>0.12140716395855336</v>
      </c>
      <c r="G60" s="20">
        <f>'Hourly Loads p.u of Peak'!G60^2</f>
        <v>0.14472162831346821</v>
      </c>
      <c r="H60" s="20">
        <f>'Hourly Loads p.u of Peak'!H60^2</f>
        <v>0.2003471384522694</v>
      </c>
      <c r="I60" s="20">
        <f>'Hourly Loads p.u of Peak'!I60^2</f>
        <v>0.23619186423967284</v>
      </c>
      <c r="J60" s="20">
        <f>'Hourly Loads p.u of Peak'!J60^2</f>
        <v>0.25876488763505945</v>
      </c>
      <c r="K60" s="20">
        <f>'Hourly Loads p.u of Peak'!K60^2</f>
        <v>0.28573427279763458</v>
      </c>
      <c r="L60" s="20">
        <f>'Hourly Loads p.u of Peak'!L60^2</f>
        <v>0.31429316982612954</v>
      </c>
      <c r="M60" s="20">
        <f>'Hourly Loads p.u of Peak'!M60^2</f>
        <v>0.33972698197860096</v>
      </c>
      <c r="N60" s="20">
        <f>'Hourly Loads p.u of Peak'!N60^2</f>
        <v>0.36033131143263458</v>
      </c>
      <c r="O60" s="20">
        <f>'Hourly Loads p.u of Peak'!O60^2</f>
        <v>0.38070662007514822</v>
      </c>
      <c r="P60" s="20">
        <f>'Hourly Loads p.u of Peak'!P60^2</f>
        <v>0.40067070168177332</v>
      </c>
      <c r="Q60" s="20">
        <f>'Hourly Loads p.u of Peak'!Q60^2</f>
        <v>0.42015005822594936</v>
      </c>
      <c r="R60" s="20">
        <f>'Hourly Loads p.u of Peak'!R60^2</f>
        <v>0.42495977820310998</v>
      </c>
      <c r="S60" s="20">
        <f>'Hourly Loads p.u of Peak'!S60^2</f>
        <v>0.41321878599895662</v>
      </c>
      <c r="T60" s="20">
        <f>'Hourly Loads p.u of Peak'!T60^2</f>
        <v>0.42401914676271529</v>
      </c>
      <c r="U60" s="20">
        <f>'Hourly Loads p.u of Peak'!U60^2</f>
        <v>0.42890999180491846</v>
      </c>
      <c r="V60" s="20">
        <f>'Hourly Loads p.u of Peak'!V60^2</f>
        <v>0.38932886596688443</v>
      </c>
      <c r="W60" s="20">
        <f>'Hourly Loads p.u of Peak'!W60^2</f>
        <v>0.33240380373233946</v>
      </c>
      <c r="X60" s="20">
        <f>'Hourly Loads p.u of Peak'!X60^2</f>
        <v>0.27205896837270604</v>
      </c>
      <c r="Y60" s="20">
        <f>'Hourly Loads p.u of Peak'!Y60^2</f>
        <v>0.21252207189632122</v>
      </c>
    </row>
    <row r="61" spans="1:25" x14ac:dyDescent="0.25">
      <c r="A61" s="17">
        <f>IF('2015 Hourly Load - RC2016'!A61="","",+'2015 Hourly Load - RC2016'!A61)</f>
        <v>42055</v>
      </c>
      <c r="B61" s="20">
        <f>'Hourly Loads p.u of Peak'!B61^2</f>
        <v>0.1671184909353248</v>
      </c>
      <c r="C61" s="20">
        <f>'Hourly Loads p.u of Peak'!C61^2</f>
        <v>0.14331765275864145</v>
      </c>
      <c r="D61" s="20">
        <f>'Hourly Loads p.u of Peak'!D61^2</f>
        <v>0.13085922634485606</v>
      </c>
      <c r="E61" s="20">
        <f>'Hourly Loads p.u of Peak'!E61^2</f>
        <v>0.12444420305140279</v>
      </c>
      <c r="F61" s="20">
        <f>'Hourly Loads p.u of Peak'!F61^2</f>
        <v>0.12623313541029185</v>
      </c>
      <c r="G61" s="20">
        <f>'Hourly Loads p.u of Peak'!G61^2</f>
        <v>0.14883533777462549</v>
      </c>
      <c r="H61" s="20">
        <f>'Hourly Loads p.u of Peak'!H61^2</f>
        <v>0.20298099075529505</v>
      </c>
      <c r="I61" s="20">
        <f>'Hourly Loads p.u of Peak'!I61^2</f>
        <v>0.24011089797079213</v>
      </c>
      <c r="J61" s="20">
        <f>'Hourly Loads p.u of Peak'!J61^2</f>
        <v>0.27333120602238781</v>
      </c>
      <c r="K61" s="20">
        <f>'Hourly Loads p.u of Peak'!K61^2</f>
        <v>0.31484986628613892</v>
      </c>
      <c r="L61" s="20">
        <f>'Hourly Loads p.u of Peak'!L61^2</f>
        <v>0.35654974962518299</v>
      </c>
      <c r="M61" s="20">
        <f>'Hourly Loads p.u of Peak'!M61^2</f>
        <v>0.38635057359344777</v>
      </c>
      <c r="N61" s="20">
        <f>'Hourly Loads p.u of Peak'!N61^2</f>
        <v>0.41472825975968192</v>
      </c>
      <c r="O61" s="20">
        <f>'Hourly Loads p.u of Peak'!O61^2</f>
        <v>0.43752153297410912</v>
      </c>
      <c r="P61" s="20">
        <f>'Hourly Loads p.u of Peak'!P61^2</f>
        <v>0.45390647156560687</v>
      </c>
      <c r="Q61" s="20">
        <f>'Hourly Loads p.u of Peak'!Q61^2</f>
        <v>0.46830509688159005</v>
      </c>
      <c r="R61" s="20">
        <f>'Hourly Loads p.u of Peak'!R61^2</f>
        <v>0.47028315211196908</v>
      </c>
      <c r="S61" s="20">
        <f>'Hourly Loads p.u of Peak'!S61^2</f>
        <v>0.45658527800390936</v>
      </c>
      <c r="T61" s="20">
        <f>'Hourly Loads p.u of Peak'!T61^2</f>
        <v>0.47238940346821368</v>
      </c>
      <c r="U61" s="20">
        <f>'Hourly Loads p.u of Peak'!U61^2</f>
        <v>0.48054866349445635</v>
      </c>
      <c r="V61" s="20">
        <f>'Hourly Loads p.u of Peak'!V61^2</f>
        <v>0.44134971599570527</v>
      </c>
      <c r="W61" s="20">
        <f>'Hourly Loads p.u of Peak'!W61^2</f>
        <v>0.3866871647552953</v>
      </c>
      <c r="X61" s="20">
        <f>'Hourly Loads p.u of Peak'!X61^2</f>
        <v>0.32126170808475696</v>
      </c>
      <c r="Y61" s="20">
        <f>'Hourly Loads p.u of Peak'!Y61^2</f>
        <v>0.25982167925828625</v>
      </c>
    </row>
    <row r="62" spans="1:25" x14ac:dyDescent="0.25">
      <c r="A62" s="17">
        <f>IF('2015 Hourly Load - RC2016'!A62="","",+'2015 Hourly Load - RC2016'!A62)</f>
        <v>42056</v>
      </c>
      <c r="B62" s="20">
        <f>'Hourly Loads p.u of Peak'!B62^2</f>
        <v>0.20887724719511214</v>
      </c>
      <c r="C62" s="20">
        <f>'Hourly Loads p.u of Peak'!C62^2</f>
        <v>0.17612658518245916</v>
      </c>
      <c r="D62" s="20">
        <f>'Hourly Loads p.u of Peak'!D62^2</f>
        <v>0.16003893825134671</v>
      </c>
      <c r="E62" s="20">
        <f>'Hourly Loads p.u of Peak'!E62^2</f>
        <v>0.15230159777050645</v>
      </c>
      <c r="F62" s="20">
        <f>'Hourly Loads p.u of Peak'!F62^2</f>
        <v>0.15275972692027567</v>
      </c>
      <c r="G62" s="20">
        <f>'Hourly Loads p.u of Peak'!G62^2</f>
        <v>0.17363612812361995</v>
      </c>
      <c r="H62" s="20">
        <f>'Hourly Loads p.u of Peak'!H62^2</f>
        <v>0.22961648383609407</v>
      </c>
      <c r="I62" s="20">
        <f>'Hourly Loads p.u of Peak'!I62^2</f>
        <v>0.26914876568815999</v>
      </c>
      <c r="J62" s="20">
        <f>'Hourly Loads p.u of Peak'!J62^2</f>
        <v>0.32095491672098303</v>
      </c>
      <c r="K62" s="20">
        <f>'Hourly Loads p.u of Peak'!K62^2</f>
        <v>0.38009443981077484</v>
      </c>
      <c r="L62" s="20">
        <f>'Hourly Loads p.u of Peak'!L62^2</f>
        <v>0.43400719841327595</v>
      </c>
      <c r="M62" s="20">
        <f>'Hourly Loads p.u of Peak'!M62^2</f>
        <v>0.47561983185173079</v>
      </c>
      <c r="N62" s="20">
        <f>'Hourly Loads p.u of Peak'!N62^2</f>
        <v>0.50525318461873159</v>
      </c>
      <c r="O62" s="20">
        <f>'Hourly Loads p.u of Peak'!O62^2</f>
        <v>0.5248741105588105</v>
      </c>
      <c r="P62" s="20">
        <f>'Hourly Loads p.u of Peak'!P62^2</f>
        <v>0.52729567186864734</v>
      </c>
      <c r="Q62" s="20">
        <f>'Hourly Loads p.u of Peak'!Q62^2</f>
        <v>0.5217409304780779</v>
      </c>
      <c r="R62" s="20">
        <f>'Hourly Loads p.u of Peak'!R62^2</f>
        <v>0.48972450984259069</v>
      </c>
      <c r="S62" s="20">
        <f>'Hourly Loads p.u of Peak'!S62^2</f>
        <v>0.46405410072775033</v>
      </c>
      <c r="T62" s="20">
        <f>'Hourly Loads p.u of Peak'!T62^2</f>
        <v>0.47518432530823129</v>
      </c>
      <c r="U62" s="20">
        <f>'Hourly Loads p.u of Peak'!U62^2</f>
        <v>0.46104704666395979</v>
      </c>
      <c r="V62" s="20">
        <f>'Hourly Loads p.u of Peak'!V62^2</f>
        <v>0.41734731393893743</v>
      </c>
      <c r="W62" s="20">
        <f>'Hourly Loads p.u of Peak'!W62^2</f>
        <v>0.36386062324170715</v>
      </c>
      <c r="X62" s="20">
        <f>'Hourly Loads p.u of Peak'!X62^2</f>
        <v>0.31495113674746117</v>
      </c>
      <c r="Y62" s="20">
        <f>'Hourly Loads p.u of Peak'!Y62^2</f>
        <v>0.25922409763816051</v>
      </c>
    </row>
    <row r="63" spans="1:25" x14ac:dyDescent="0.25">
      <c r="A63" s="17">
        <f>IF('2015 Hourly Load - RC2016'!A63="","",+'2015 Hourly Load - RC2016'!A63)</f>
        <v>42057</v>
      </c>
      <c r="B63" s="20">
        <f>'Hourly Loads p.u of Peak'!B63^2</f>
        <v>0.2109028620075942</v>
      </c>
      <c r="C63" s="20">
        <f>'Hourly Loads p.u of Peak'!C63^2</f>
        <v>0.17642966378450592</v>
      </c>
      <c r="D63" s="20">
        <f>'Hourly Loads p.u of Peak'!D63^2</f>
        <v>0.15902979984346824</v>
      </c>
      <c r="E63" s="20">
        <f>'Hourly Loads p.u of Peak'!E63^2</f>
        <v>0.14834837976282653</v>
      </c>
      <c r="F63" s="20">
        <f>'Hourly Loads p.u of Peak'!F63^2</f>
        <v>0.14561550012535557</v>
      </c>
      <c r="G63" s="20">
        <f>'Hourly Loads p.u of Peak'!G63^2</f>
        <v>0.14911395774459213</v>
      </c>
      <c r="H63" s="20">
        <f>'Hourly Loads p.u of Peak'!H63^2</f>
        <v>0.16527920831652121</v>
      </c>
      <c r="I63" s="20">
        <f>'Hourly Loads p.u of Peak'!I63^2</f>
        <v>0.19485211878816708</v>
      </c>
      <c r="J63" s="20">
        <f>'Hourly Loads p.u of Peak'!J63^2</f>
        <v>0.26471994371742791</v>
      </c>
      <c r="K63" s="20">
        <f>'Hourly Loads p.u of Peak'!K63^2</f>
        <v>0.33715479327413</v>
      </c>
      <c r="L63" s="20">
        <f>'Hourly Loads p.u of Peak'!L63^2</f>
        <v>0.3943558741028263</v>
      </c>
      <c r="M63" s="20">
        <f>'Hourly Loads p.u of Peak'!M63^2</f>
        <v>0.43889536676596635</v>
      </c>
      <c r="N63" s="20">
        <f>'Hourly Loads p.u of Peak'!N63^2</f>
        <v>0.47524652831569936</v>
      </c>
      <c r="O63" s="20">
        <f>'Hourly Loads p.u of Peak'!O63^2</f>
        <v>0.49561464144686113</v>
      </c>
      <c r="P63" s="20">
        <f>'Hourly Loads p.u of Peak'!P63^2</f>
        <v>0.50365098748357706</v>
      </c>
      <c r="Q63" s="20">
        <f>'Hourly Loads p.u of Peak'!Q63^2</f>
        <v>0.50724344270358124</v>
      </c>
      <c r="R63" s="20">
        <f>'Hourly Loads p.u of Peak'!R63^2</f>
        <v>0.4942180975220048</v>
      </c>
      <c r="S63" s="20">
        <f>'Hourly Loads p.u of Peak'!S63^2</f>
        <v>0.46135344110419385</v>
      </c>
      <c r="T63" s="20">
        <f>'Hourly Loads p.u of Peak'!T63^2</f>
        <v>0.45591483750589784</v>
      </c>
      <c r="U63" s="20">
        <f>'Hourly Loads p.u of Peak'!U63^2</f>
        <v>0.44320998670999634</v>
      </c>
      <c r="V63" s="20">
        <f>'Hourly Loads p.u of Peak'!V63^2</f>
        <v>0.3955467241072777</v>
      </c>
      <c r="W63" s="20">
        <f>'Hourly Loads p.u of Peak'!W63^2</f>
        <v>0.34750219507166513</v>
      </c>
      <c r="X63" s="20">
        <f>'Hourly Loads p.u of Peak'!X63^2</f>
        <v>0.29875768221363946</v>
      </c>
      <c r="Y63" s="20">
        <f>'Hourly Loads p.u of Peak'!Y63^2</f>
        <v>0.24652010175449868</v>
      </c>
    </row>
    <row r="64" spans="1:25" x14ac:dyDescent="0.25">
      <c r="A64" s="17">
        <f>IF('2015 Hourly Load - RC2016'!A64="","",+'2015 Hourly Load - RC2016'!A64)</f>
        <v>42058</v>
      </c>
      <c r="B64" s="20">
        <f>'Hourly Loads p.u of Peak'!B64^2</f>
        <v>0.2011152547091852</v>
      </c>
      <c r="C64" s="20">
        <f>'Hourly Loads p.u of Peak'!C64^2</f>
        <v>0.17097679943584781</v>
      </c>
      <c r="D64" s="20">
        <f>'Hourly Loads p.u of Peak'!D64^2</f>
        <v>0.15290082814995196</v>
      </c>
      <c r="E64" s="20">
        <f>'Hourly Loads p.u of Peak'!E64^2</f>
        <v>0.14280571298989186</v>
      </c>
      <c r="F64" s="20">
        <f>'Hourly Loads p.u of Peak'!F64^2</f>
        <v>0.13834013997037428</v>
      </c>
      <c r="G64" s="20">
        <f>'Hourly Loads p.u of Peak'!G64^2</f>
        <v>0.13995577754724209</v>
      </c>
      <c r="H64" s="20">
        <f>'Hourly Loads p.u of Peak'!H64^2</f>
        <v>0.14998632444263743</v>
      </c>
      <c r="I64" s="20">
        <f>'Hourly Loads p.u of Peak'!I64^2</f>
        <v>0.17431358500851399</v>
      </c>
      <c r="J64" s="20">
        <f>'Hourly Loads p.u of Peak'!J64^2</f>
        <v>0.23803727780053902</v>
      </c>
      <c r="K64" s="20">
        <f>'Hourly Loads p.u of Peak'!K64^2</f>
        <v>0.31010852300412084</v>
      </c>
      <c r="L64" s="20">
        <f>'Hourly Loads p.u of Peak'!L64^2</f>
        <v>0.37234608521057833</v>
      </c>
      <c r="M64" s="20">
        <f>'Hourly Loads p.u of Peak'!M64^2</f>
        <v>0.42278614958484106</v>
      </c>
      <c r="N64" s="20">
        <f>'Hourly Loads p.u of Peak'!N64^2</f>
        <v>0.48487437897805613</v>
      </c>
      <c r="O64" s="20">
        <f>'Hourly Loads p.u of Peak'!O64^2</f>
        <v>0.49523357042247934</v>
      </c>
      <c r="P64" s="20">
        <f>'Hourly Loads p.u of Peak'!P64^2</f>
        <v>0.50416341373810114</v>
      </c>
      <c r="Q64" s="20">
        <f>'Hourly Loads p.u of Peak'!Q64^2</f>
        <v>0.51226849471889824</v>
      </c>
      <c r="R64" s="20">
        <f>'Hourly Loads p.u of Peak'!R64^2</f>
        <v>0.50461200043886967</v>
      </c>
      <c r="S64" s="20">
        <f>'Hourly Loads p.u of Peak'!S64^2</f>
        <v>0.48368130620178124</v>
      </c>
      <c r="T64" s="20">
        <f>'Hourly Loads p.u of Peak'!T64^2</f>
        <v>0.48343032025221405</v>
      </c>
      <c r="U64" s="20">
        <f>'Hourly Loads p.u of Peak'!U64^2</f>
        <v>0.48500005107730887</v>
      </c>
      <c r="V64" s="20">
        <f>'Hourly Loads p.u of Peak'!V64^2</f>
        <v>0.44003189727510394</v>
      </c>
      <c r="W64" s="20">
        <f>'Hourly Loads p.u of Peak'!W64^2</f>
        <v>0.37108077235003895</v>
      </c>
      <c r="X64" s="20">
        <f>'Hourly Loads p.u of Peak'!X64^2</f>
        <v>0.31192010646635449</v>
      </c>
      <c r="Y64" s="20">
        <f>'Hourly Loads p.u of Peak'!Y64^2</f>
        <v>0.24652010175449868</v>
      </c>
    </row>
    <row r="65" spans="1:25" x14ac:dyDescent="0.25">
      <c r="A65" s="17">
        <f>IF('2015 Hourly Load - RC2016'!A65="","",+'2015 Hourly Load - RC2016'!A65)</f>
        <v>42059</v>
      </c>
      <c r="B65" s="20">
        <f>'Hourly Loads p.u of Peak'!B65^2</f>
        <v>0.19393708789834435</v>
      </c>
      <c r="C65" s="20">
        <f>'Hourly Loads p.u of Peak'!C65^2</f>
        <v>0.16822694571940588</v>
      </c>
      <c r="D65" s="20">
        <f>'Hourly Loads p.u of Peak'!D65^2</f>
        <v>0.15233681404827085</v>
      </c>
      <c r="E65" s="20">
        <f>'Hourly Loads p.u of Peak'!E65^2</f>
        <v>0.14355687145187926</v>
      </c>
      <c r="F65" s="20">
        <f>'Hourly Loads p.u of Peak'!F65^2</f>
        <v>0.14461866634721438</v>
      </c>
      <c r="G65" s="20">
        <f>'Hourly Loads p.u of Peak'!G65^2</f>
        <v>0.16601370006084293</v>
      </c>
      <c r="H65" s="20">
        <f>'Hourly Loads p.u of Peak'!H65^2</f>
        <v>0.21347989317925214</v>
      </c>
      <c r="I65" s="20">
        <f>'Hourly Loads p.u of Peak'!I65^2</f>
        <v>0.25242402594290481</v>
      </c>
      <c r="J65" s="20">
        <f>'Hourly Loads p.u of Peak'!J65^2</f>
        <v>0.29330820901686594</v>
      </c>
      <c r="K65" s="20">
        <f>'Hourly Loads p.u of Peak'!K65^2</f>
        <v>0.34675790847568144</v>
      </c>
      <c r="L65" s="20">
        <f>'Hourly Loads p.u of Peak'!L65^2</f>
        <v>0.39970031318891708</v>
      </c>
      <c r="M65" s="20">
        <f>'Hourly Loads p.u of Peak'!M65^2</f>
        <v>0.43925411236785694</v>
      </c>
      <c r="N65" s="20">
        <f>'Hourly Loads p.u of Peak'!N65^2</f>
        <v>0.47967334734918382</v>
      </c>
      <c r="O65" s="20">
        <f>'Hourly Loads p.u of Peak'!O65^2</f>
        <v>0.50827220338286894</v>
      </c>
      <c r="P65" s="20">
        <f>'Hourly Loads p.u of Peak'!P65^2</f>
        <v>0.52624782629135847</v>
      </c>
      <c r="Q65" s="20">
        <f>'Hourly Loads p.u of Peak'!Q65^2</f>
        <v>0.54028268237828958</v>
      </c>
      <c r="R65" s="20">
        <f>'Hourly Loads p.u of Peak'!R65^2</f>
        <v>0.52775443202506978</v>
      </c>
      <c r="S65" s="20">
        <f>'Hourly Loads p.u of Peak'!S65^2</f>
        <v>0.50827220338286894</v>
      </c>
      <c r="T65" s="20">
        <f>'Hourly Loads p.u of Peak'!T65^2</f>
        <v>0.52696810817295126</v>
      </c>
      <c r="U65" s="20">
        <f>'Hourly Loads p.u of Peak'!U65^2</f>
        <v>0.53077410418641868</v>
      </c>
      <c r="V65" s="20">
        <f>'Hourly Loads p.u of Peak'!V65^2</f>
        <v>0.47028315211196908</v>
      </c>
      <c r="W65" s="20">
        <f>'Hourly Loads p.u of Peak'!W65^2</f>
        <v>0.39861715362960781</v>
      </c>
      <c r="X65" s="20">
        <f>'Hourly Loads p.u of Peak'!X65^2</f>
        <v>0.32279786324938592</v>
      </c>
      <c r="Y65" s="20">
        <f>'Hourly Loads p.u of Peak'!Y65^2</f>
        <v>0.25246936275318438</v>
      </c>
    </row>
    <row r="66" spans="1:25" x14ac:dyDescent="0.25">
      <c r="A66" s="17">
        <f>IF('2015 Hourly Load - RC2016'!A66="","",+'2015 Hourly Load - RC2016'!A66)</f>
        <v>42060</v>
      </c>
      <c r="B66" s="20">
        <f>'Hourly Loads p.u of Peak'!B66^2</f>
        <v>0.19817209515779416</v>
      </c>
      <c r="C66" s="20">
        <f>'Hourly Loads p.u of Peak'!C66^2</f>
        <v>0.16785705369031226</v>
      </c>
      <c r="D66" s="20">
        <f>'Hourly Loads p.u of Peak'!D66^2</f>
        <v>0.15082619022703245</v>
      </c>
      <c r="E66" s="20">
        <f>'Hourly Loads p.u of Peak'!E66^2</f>
        <v>0.14181856007511393</v>
      </c>
      <c r="F66" s="20">
        <f>'Hourly Loads p.u of Peak'!F66^2</f>
        <v>0.14249898879779394</v>
      </c>
      <c r="G66" s="20">
        <f>'Hourly Loads p.u of Peak'!G66^2</f>
        <v>0.16399776611172412</v>
      </c>
      <c r="H66" s="20">
        <f>'Hourly Loads p.u of Peak'!H66^2</f>
        <v>0.21750100953832138</v>
      </c>
      <c r="I66" s="20">
        <f>'Hourly Loads p.u of Peak'!I66^2</f>
        <v>0.25097539750759035</v>
      </c>
      <c r="J66" s="20">
        <f>'Hourly Loads p.u of Peak'!J66^2</f>
        <v>0.28805416265159856</v>
      </c>
      <c r="K66" s="20">
        <f>'Hourly Loads p.u of Peak'!K66^2</f>
        <v>0.33334088525143346</v>
      </c>
      <c r="L66" s="20">
        <f>'Hourly Loads p.u of Peak'!L66^2</f>
        <v>0.37659780600431653</v>
      </c>
      <c r="M66" s="20">
        <f>'Hourly Loads p.u of Peak'!M66^2</f>
        <v>0.41455394926049954</v>
      </c>
      <c r="N66" s="20">
        <f>'Hourly Loads p.u of Peak'!N66^2</f>
        <v>0.4522665605876442</v>
      </c>
      <c r="O66" s="20">
        <f>'Hourly Loads p.u of Peak'!O66^2</f>
        <v>0.48644645063428382</v>
      </c>
      <c r="P66" s="20">
        <f>'Hourly Loads p.u of Peak'!P66^2</f>
        <v>0.51394901606375731</v>
      </c>
      <c r="Q66" s="20">
        <f>'Hourly Loads p.u of Peak'!Q66^2</f>
        <v>0.53031403316456216</v>
      </c>
      <c r="R66" s="20">
        <f>'Hourly Loads p.u of Peak'!R66^2</f>
        <v>0.52546262603818372</v>
      </c>
      <c r="S66" s="20">
        <f>'Hourly Loads p.u of Peak'!S66^2</f>
        <v>0.49726764275961949</v>
      </c>
      <c r="T66" s="20">
        <f>'Hourly Loads p.u of Peak'!T66^2</f>
        <v>0.50288283662307065</v>
      </c>
      <c r="U66" s="20">
        <f>'Hourly Loads p.u of Peak'!U66^2</f>
        <v>0.50307481937955323</v>
      </c>
      <c r="V66" s="20">
        <f>'Hourly Loads p.u of Peak'!V66^2</f>
        <v>0.45026625524847147</v>
      </c>
      <c r="W66" s="20">
        <f>'Hourly Loads p.u of Peak'!W66^2</f>
        <v>0.37992756704807884</v>
      </c>
      <c r="X66" s="20">
        <f>'Hourly Loads p.u of Peak'!X66^2</f>
        <v>0.31111430689921077</v>
      </c>
      <c r="Y66" s="20">
        <f>'Hourly Loads p.u of Peak'!Y66^2</f>
        <v>0.24112892543045933</v>
      </c>
    </row>
    <row r="67" spans="1:25" x14ac:dyDescent="0.25">
      <c r="A67" s="17">
        <f>IF('2015 Hourly Load - RC2016'!A67="","",+'2015 Hourly Load - RC2016'!A67)</f>
        <v>42061</v>
      </c>
      <c r="B67" s="20">
        <f>'Hourly Loads p.u of Peak'!B67^2</f>
        <v>0.18868805498271174</v>
      </c>
      <c r="C67" s="20">
        <f>'Hourly Loads p.u of Peak'!C67^2</f>
        <v>0.15888589775845391</v>
      </c>
      <c r="D67" s="20">
        <f>'Hourly Loads p.u of Peak'!D67^2</f>
        <v>0.14178458138459191</v>
      </c>
      <c r="E67" s="20">
        <f>'Hourly Loads p.u of Peak'!E67^2</f>
        <v>0.13414371775001485</v>
      </c>
      <c r="F67" s="20">
        <f>'Hourly Loads p.u of Peak'!F67^2</f>
        <v>0.13470612990899897</v>
      </c>
      <c r="G67" s="20">
        <f>'Hourly Loads p.u of Peak'!G67^2</f>
        <v>0.15293611363489767</v>
      </c>
      <c r="H67" s="20">
        <f>'Hourly Loads p.u of Peak'!H67^2</f>
        <v>0.2027777760803855</v>
      </c>
      <c r="I67" s="20">
        <f>'Hourly Loads p.u of Peak'!I67^2</f>
        <v>0.23808130374538419</v>
      </c>
      <c r="J67" s="20">
        <f>'Hourly Loads p.u of Peak'!J67^2</f>
        <v>0.26942971427622736</v>
      </c>
      <c r="K67" s="20">
        <f>'Hourly Loads p.u of Peak'!K67^2</f>
        <v>0.30655114157650759</v>
      </c>
      <c r="L67" s="20">
        <f>'Hourly Loads p.u of Peak'!L67^2</f>
        <v>0.35919474835541154</v>
      </c>
      <c r="M67" s="20">
        <f>'Hourly Loads p.u of Peak'!M67^2</f>
        <v>0.39645524341554045</v>
      </c>
      <c r="N67" s="20">
        <f>'Hourly Loads p.u of Peak'!N67^2</f>
        <v>0.43121778465068916</v>
      </c>
      <c r="O67" s="20">
        <f>'Hourly Loads p.u of Peak'!O67^2</f>
        <v>0.45573207558857343</v>
      </c>
      <c r="P67" s="20">
        <f>'Hourly Loads p.u of Peak'!P67^2</f>
        <v>0.47170745422304994</v>
      </c>
      <c r="Q67" s="20">
        <f>'Hourly Loads p.u of Peak'!Q67^2</f>
        <v>0.47499774071189155</v>
      </c>
      <c r="R67" s="20">
        <f>'Hourly Loads p.u of Peak'!R67^2</f>
        <v>0.46074075399899256</v>
      </c>
      <c r="S67" s="20">
        <f>'Hourly Loads p.u of Peak'!S67^2</f>
        <v>0.45099312606082681</v>
      </c>
      <c r="T67" s="20">
        <f>'Hourly Loads p.u of Peak'!T67^2</f>
        <v>0.47661602444569201</v>
      </c>
      <c r="U67" s="20">
        <f>'Hourly Loads p.u of Peak'!U67^2</f>
        <v>0.4758065385783905</v>
      </c>
      <c r="V67" s="20">
        <f>'Hourly Loads p.u of Peak'!V67^2</f>
        <v>0.43234433711268505</v>
      </c>
      <c r="W67" s="20">
        <f>'Hourly Loads p.u of Peak'!W67^2</f>
        <v>0.37471744688789516</v>
      </c>
      <c r="X67" s="20">
        <f>'Hourly Loads p.u of Peak'!X67^2</f>
        <v>0.30905420248436805</v>
      </c>
      <c r="Y67" s="20">
        <f>'Hourly Loads p.u of Peak'!Y67^2</f>
        <v>0.24620659118762092</v>
      </c>
    </row>
    <row r="68" spans="1:25" x14ac:dyDescent="0.25">
      <c r="A68" s="17">
        <f>IF('2015 Hourly Load - RC2016'!A68="","",+'2015 Hourly Load - RC2016'!A68)</f>
        <v>42062</v>
      </c>
      <c r="B68" s="20">
        <f>'Hourly Loads p.u of Peak'!B68^2</f>
        <v>0.19732945090861986</v>
      </c>
      <c r="C68" s="20">
        <f>'Hourly Loads p.u of Peak'!C68^2</f>
        <v>0.17146218400202456</v>
      </c>
      <c r="D68" s="20">
        <f>'Hourly Loads p.u of Peak'!D68^2</f>
        <v>0.15834684505867014</v>
      </c>
      <c r="E68" s="20">
        <f>'Hourly Loads p.u of Peak'!E68^2</f>
        <v>0.15237203439704591</v>
      </c>
      <c r="F68" s="20">
        <f>'Hourly Loads p.u of Peak'!F68^2</f>
        <v>0.15424453849838768</v>
      </c>
      <c r="G68" s="20">
        <f>'Hourly Loads p.u of Peak'!G68^2</f>
        <v>0.17563463814708924</v>
      </c>
      <c r="H68" s="20">
        <f>'Hourly Loads p.u of Peak'!H68^2</f>
        <v>0.23100219073055803</v>
      </c>
      <c r="I68" s="20">
        <f>'Hourly Loads p.u of Peak'!I68^2</f>
        <v>0.26448786557689791</v>
      </c>
      <c r="J68" s="20">
        <f>'Hourly Loads p.u of Peak'!J68^2</f>
        <v>0.28544494606961685</v>
      </c>
      <c r="K68" s="20">
        <f>'Hourly Loads p.u of Peak'!K68^2</f>
        <v>0.31252514007150412</v>
      </c>
      <c r="L68" s="20">
        <f>'Hourly Loads p.u of Peak'!L68^2</f>
        <v>0.34341849303012528</v>
      </c>
      <c r="M68" s="20">
        <f>'Hourly Loads p.u of Peak'!M68^2</f>
        <v>0.33678813566301047</v>
      </c>
      <c r="N68" s="20">
        <f>'Hourly Loads p.u of Peak'!N68^2</f>
        <v>0.36855660732288709</v>
      </c>
      <c r="O68" s="20">
        <f>'Hourly Loads p.u of Peak'!O68^2</f>
        <v>0.37300710335440385</v>
      </c>
      <c r="P68" s="20">
        <f>'Hourly Loads p.u of Peak'!P68^2</f>
        <v>0.37135565716771973</v>
      </c>
      <c r="Q68" s="20">
        <f>'Hourly Loads p.u of Peak'!Q68^2</f>
        <v>0.36729775515627444</v>
      </c>
      <c r="R68" s="20">
        <f>'Hourly Loads p.u of Peak'!R68^2</f>
        <v>0.35854608979996738</v>
      </c>
      <c r="S68" s="20">
        <f>'Hourly Loads p.u of Peak'!S68^2</f>
        <v>0.37289689295365952</v>
      </c>
      <c r="T68" s="20">
        <f>'Hourly Loads p.u of Peak'!T68^2</f>
        <v>0.40009974243589636</v>
      </c>
      <c r="U68" s="20">
        <f>'Hourly Loads p.u of Peak'!U68^2</f>
        <v>0.40502329601329379</v>
      </c>
      <c r="V68" s="20">
        <f>'Hourly Loads p.u of Peak'!V68^2</f>
        <v>0.37168565329228853</v>
      </c>
      <c r="W68" s="20">
        <f>'Hourly Loads p.u of Peak'!W68^2</f>
        <v>0.31743734977768118</v>
      </c>
      <c r="X68" s="20">
        <f>'Hourly Loads p.u of Peak'!X68^2</f>
        <v>0.25908629189161825</v>
      </c>
      <c r="Y68" s="20">
        <f>'Hourly Loads p.u of Peak'!Y68^2</f>
        <v>0.20645121184455376</v>
      </c>
    </row>
    <row r="69" spans="1:25" x14ac:dyDescent="0.25">
      <c r="A69" s="17">
        <f>IF('2015 Hourly Load - RC2016'!A69="","",+'2015 Hourly Load - RC2016'!A69)</f>
        <v>42063</v>
      </c>
      <c r="B69" s="20">
        <f>'Hourly Loads p.u of Peak'!B69^2</f>
        <v>0.16638155658460366</v>
      </c>
      <c r="C69" s="20">
        <f>'Hourly Loads p.u of Peak'!C69^2</f>
        <v>0.1453401695320069</v>
      </c>
      <c r="D69" s="20">
        <f>'Hourly Loads p.u of Peak'!D69^2</f>
        <v>0.13606737613587752</v>
      </c>
      <c r="E69" s="20">
        <f>'Hourly Loads p.u of Peak'!E69^2</f>
        <v>0.13321995657781924</v>
      </c>
      <c r="F69" s="20">
        <f>'Hourly Loads p.u of Peak'!F69^2</f>
        <v>0.13743546573168536</v>
      </c>
      <c r="G69" s="20">
        <f>'Hourly Loads p.u of Peak'!G69^2</f>
        <v>0.16250299073500768</v>
      </c>
      <c r="H69" s="20">
        <f>'Hourly Loads p.u of Peak'!H69^2</f>
        <v>0.2224950323103437</v>
      </c>
      <c r="I69" s="20">
        <f>'Hourly Loads p.u of Peak'!I69^2</f>
        <v>0.2609267143934082</v>
      </c>
      <c r="J69" s="20">
        <f>'Hourly Loads p.u of Peak'!J69^2</f>
        <v>0.27356713126799703</v>
      </c>
      <c r="K69" s="20">
        <f>'Hourly Loads p.u of Peak'!K69^2</f>
        <v>0.28145762927660029</v>
      </c>
      <c r="L69" s="20">
        <f>'Hourly Loads p.u of Peak'!L69^2</f>
        <v>0.28776366347250909</v>
      </c>
      <c r="M69" s="20">
        <f>'Hourly Loads p.u of Peak'!M69^2</f>
        <v>0.28970309295369112</v>
      </c>
      <c r="N69" s="20">
        <f>'Hourly Loads p.u of Peak'!N69^2</f>
        <v>0.29009176048397528</v>
      </c>
      <c r="O69" s="20">
        <f>'Hourly Loads p.u of Peak'!O69^2</f>
        <v>0.29325934264033926</v>
      </c>
      <c r="P69" s="20">
        <f>'Hourly Loads p.u of Peak'!P69^2</f>
        <v>0.29673897183524661</v>
      </c>
      <c r="Q69" s="20">
        <f>'Hourly Loads p.u of Peak'!Q69^2</f>
        <v>0.30162510671810938</v>
      </c>
      <c r="R69" s="20">
        <f>'Hourly Loads p.u of Peak'!R69^2</f>
        <v>0.30470542879635742</v>
      </c>
      <c r="S69" s="20">
        <f>'Hourly Loads p.u of Peak'!S69^2</f>
        <v>0.30068426969167628</v>
      </c>
      <c r="T69" s="20">
        <f>'Hourly Loads p.u of Peak'!T69^2</f>
        <v>0.31484986628613892</v>
      </c>
      <c r="U69" s="20">
        <f>'Hourly Loads p.u of Peak'!U69^2</f>
        <v>0.32341335120992526</v>
      </c>
      <c r="V69" s="20">
        <f>'Hourly Loads p.u of Peak'!V69^2</f>
        <v>0.29624764155799249</v>
      </c>
      <c r="W69" s="20">
        <f>'Hourly Loads p.u of Peak'!W69^2</f>
        <v>0.26231130583094969</v>
      </c>
      <c r="X69" s="20">
        <f>'Hourly Loads p.u of Peak'!X69^2</f>
        <v>0.22462824189921721</v>
      </c>
      <c r="Y69" s="20">
        <f>'Hourly Loads p.u of Peak'!Y69^2</f>
        <v>0.18525459715527046</v>
      </c>
    </row>
    <row r="70" spans="1:25" x14ac:dyDescent="0.25">
      <c r="A70" s="17">
        <f>IF('2015 Hourly Load - RC2016'!A70="","",+'2015 Hourly Load - RC2016'!A70)</f>
        <v>42064</v>
      </c>
      <c r="B70" s="20">
        <f>'Hourly Loads p.u of Peak'!B70^2</f>
        <v>0.15321854407084745</v>
      </c>
      <c r="C70" s="20">
        <f>'Hourly Loads p.u of Peak'!C70^2</f>
        <v>0.13457369179001949</v>
      </c>
      <c r="D70" s="20">
        <f>'Hourly Loads p.u of Peak'!D70^2</f>
        <v>0.1248902392639893</v>
      </c>
      <c r="E70" s="20">
        <f>'Hourly Loads p.u of Peak'!E70^2</f>
        <v>0.12077916985324873</v>
      </c>
      <c r="F70" s="20">
        <f>'Hourly Loads p.u of Peak'!F70^2</f>
        <v>0.12238377295570685</v>
      </c>
      <c r="G70" s="20">
        <f>'Hourly Loads p.u of Peak'!G70^2</f>
        <v>0.13246354040555694</v>
      </c>
      <c r="H70" s="20">
        <f>'Hourly Loads p.u of Peak'!H70^2</f>
        <v>0.15300669681782111</v>
      </c>
      <c r="I70" s="20">
        <f>'Hourly Loads p.u of Peak'!I70^2</f>
        <v>0.18304747633225413</v>
      </c>
      <c r="J70" s="20">
        <f>'Hourly Loads p.u of Peak'!J70^2</f>
        <v>0.22454271810715026</v>
      </c>
      <c r="K70" s="20">
        <f>'Hourly Loads p.u of Peak'!K70^2</f>
        <v>0.25410419921635197</v>
      </c>
      <c r="L70" s="20">
        <f>'Hourly Loads p.u of Peak'!L70^2</f>
        <v>0.27366152986331532</v>
      </c>
      <c r="M70" s="20">
        <f>'Hourly Loads p.u of Peak'!M70^2</f>
        <v>0.28404859958877776</v>
      </c>
      <c r="N70" s="20">
        <f>'Hourly Loads p.u of Peak'!N70^2</f>
        <v>0.29413956028245347</v>
      </c>
      <c r="O70" s="20">
        <f>'Hourly Loads p.u of Peak'!O70^2</f>
        <v>0.3042573143328261</v>
      </c>
      <c r="P70" s="20">
        <f>'Hourly Loads p.u of Peak'!P70^2</f>
        <v>0.31186971346082792</v>
      </c>
      <c r="Q70" s="20">
        <f>'Hourly Loads p.u of Peak'!Q70^2</f>
        <v>0.32177335270523333</v>
      </c>
      <c r="R70" s="20">
        <f>'Hourly Loads p.u of Peak'!R70^2</f>
        <v>0.3230029607667283</v>
      </c>
      <c r="S70" s="20">
        <f>'Hourly Loads p.u of Peak'!S70^2</f>
        <v>0.31464737421562261</v>
      </c>
      <c r="T70" s="20">
        <f>'Hourly Loads p.u of Peak'!T70^2</f>
        <v>0.3153563814331764</v>
      </c>
      <c r="U70" s="20">
        <f>'Hourly Loads p.u of Peak'!U70^2</f>
        <v>0.32706698354270974</v>
      </c>
      <c r="V70" s="20">
        <f>'Hourly Loads p.u of Peak'!V70^2</f>
        <v>0.2958057923798757</v>
      </c>
      <c r="W70" s="20">
        <f>'Hourly Loads p.u of Peak'!W70^2</f>
        <v>0.26258866378760998</v>
      </c>
      <c r="X70" s="20">
        <f>'Hourly Loads p.u of Peak'!X70^2</f>
        <v>0.22685757619193134</v>
      </c>
      <c r="Y70" s="20">
        <f>'Hourly Loads p.u of Peak'!Y70^2</f>
        <v>0.18704542660512977</v>
      </c>
    </row>
    <row r="71" spans="1:25" x14ac:dyDescent="0.25">
      <c r="A71" s="17">
        <f>IF('2015 Hourly Load - RC2016'!A71="","",+'2015 Hourly Load - RC2016'!A71)</f>
        <v>42065</v>
      </c>
      <c r="B71" s="20">
        <f>'Hourly Loads p.u of Peak'!B71^2</f>
        <v>0.15506069268115974</v>
      </c>
      <c r="C71" s="20">
        <f>'Hourly Loads p.u of Peak'!C71^2</f>
        <v>0.13636710226064094</v>
      </c>
      <c r="D71" s="20">
        <f>'Hourly Loads p.u of Peak'!D71^2</f>
        <v>0.12629726197029933</v>
      </c>
      <c r="E71" s="20">
        <f>'Hourly Loads p.u of Peak'!E71^2</f>
        <v>0.11760172974455756</v>
      </c>
      <c r="F71" s="20">
        <f>'Hourly Loads p.u of Peak'!F71^2</f>
        <v>0.11633645759412495</v>
      </c>
      <c r="G71" s="20">
        <f>'Hourly Loads p.u of Peak'!G71^2</f>
        <v>0.12115577090791955</v>
      </c>
      <c r="H71" s="20">
        <f>'Hourly Loads p.u of Peak'!H71^2</f>
        <v>0.1333517270510495</v>
      </c>
      <c r="I71" s="20">
        <f>'Hourly Loads p.u of Peak'!I71^2</f>
        <v>0.15591462787841567</v>
      </c>
      <c r="J71" s="20">
        <f>'Hourly Loads p.u of Peak'!J71^2</f>
        <v>0.20477366844399661</v>
      </c>
      <c r="K71" s="20">
        <f>'Hourly Loads p.u of Peak'!K71^2</f>
        <v>0.25038808297636361</v>
      </c>
      <c r="L71" s="20">
        <f>'Hourly Loads p.u of Peak'!L71^2</f>
        <v>0.28136189538978362</v>
      </c>
      <c r="M71" s="20">
        <f>'Hourly Loads p.u of Peak'!M71^2</f>
        <v>0.30485487356239332</v>
      </c>
      <c r="N71" s="20">
        <f>'Hourly Loads p.u of Peak'!N71^2</f>
        <v>0.32346466833487281</v>
      </c>
      <c r="O71" s="20">
        <f>'Hourly Loads p.u of Peak'!O71^2</f>
        <v>0.34220336758907383</v>
      </c>
      <c r="P71" s="20">
        <f>'Hourly Loads p.u of Peak'!P71^2</f>
        <v>0.35558057225799983</v>
      </c>
      <c r="Q71" s="20">
        <f>'Hourly Loads p.u of Peak'!Q71^2</f>
        <v>0.36751653126945388</v>
      </c>
      <c r="R71" s="20">
        <f>'Hourly Loads p.u of Peak'!R71^2</f>
        <v>0.37141064634428789</v>
      </c>
      <c r="S71" s="20">
        <f>'Hourly Loads p.u of Peak'!S71^2</f>
        <v>0.3622295728184588</v>
      </c>
      <c r="T71" s="20">
        <f>'Hourly Loads p.u of Peak'!T71^2</f>
        <v>0.36593188019026868</v>
      </c>
      <c r="U71" s="20">
        <f>'Hourly Loads p.u of Peak'!U71^2</f>
        <v>0.37937158912145197</v>
      </c>
      <c r="V71" s="20">
        <f>'Hourly Loads p.u of Peak'!V71^2</f>
        <v>0.34167572389668088</v>
      </c>
      <c r="W71" s="20">
        <f>'Hourly Loads p.u of Peak'!W71^2</f>
        <v>0.29379709668772058</v>
      </c>
      <c r="X71" s="20">
        <f>'Hourly Loads p.u of Peak'!X71^2</f>
        <v>0.24334945819811407</v>
      </c>
      <c r="Y71" s="20">
        <f>'Hourly Loads p.u of Peak'!Y71^2</f>
        <v>0.19318281714870295</v>
      </c>
    </row>
    <row r="72" spans="1:25" x14ac:dyDescent="0.25">
      <c r="A72" s="17">
        <f>IF('2015 Hourly Load - RC2016'!A72="","",+'2015 Hourly Load - RC2016'!A72)</f>
        <v>42066</v>
      </c>
      <c r="B72" s="20">
        <f>'Hourly Loads p.u of Peak'!B72^2</f>
        <v>0.15957001278129182</v>
      </c>
      <c r="C72" s="20">
        <f>'Hourly Loads p.u of Peak'!C72^2</f>
        <v>0.13417676825010505</v>
      </c>
      <c r="D72" s="20">
        <f>'Hourly Loads p.u of Peak'!D72^2</f>
        <v>0.12125001276932722</v>
      </c>
      <c r="E72" s="20">
        <f>'Hourly Loads p.u of Peak'!E72^2</f>
        <v>0.1165828025915332</v>
      </c>
      <c r="F72" s="20">
        <f>'Hourly Loads p.u of Peak'!F72^2</f>
        <v>0.11924746633878289</v>
      </c>
      <c r="G72" s="20">
        <f>'Hourly Loads p.u of Peak'!G72^2</f>
        <v>0.14046258784255283</v>
      </c>
      <c r="H72" s="20">
        <f>'Hourly Loads p.u of Peak'!H72^2</f>
        <v>0.18880566037433033</v>
      </c>
      <c r="I72" s="20">
        <f>'Hourly Loads p.u of Peak'!I72^2</f>
        <v>0.22287825893487306</v>
      </c>
      <c r="J72" s="20">
        <f>'Hourly Loads p.u of Peak'!J72^2</f>
        <v>0.25583558376846954</v>
      </c>
      <c r="K72" s="20">
        <f>'Hourly Loads p.u of Peak'!K72^2</f>
        <v>0.29507010986493432</v>
      </c>
      <c r="L72" s="20">
        <f>'Hourly Loads p.u of Peak'!L72^2</f>
        <v>0.33391419550596985</v>
      </c>
      <c r="M72" s="20">
        <f>'Hourly Loads p.u of Peak'!M72^2</f>
        <v>0.36380619586461094</v>
      </c>
      <c r="N72" s="20">
        <f>'Hourly Loads p.u of Peak'!N72^2</f>
        <v>0.39429921174087457</v>
      </c>
      <c r="O72" s="20">
        <f>'Hourly Loads p.u of Peak'!O72^2</f>
        <v>0.42495977820310998</v>
      </c>
      <c r="P72" s="20">
        <f>'Hourly Loads p.u of Peak'!P72^2</f>
        <v>0.44501397366632761</v>
      </c>
      <c r="Q72" s="20">
        <f>'Hourly Loads p.u of Peak'!Q72^2</f>
        <v>0.4633781969334253</v>
      </c>
      <c r="R72" s="20">
        <f>'Hourly Loads p.u of Peak'!R72^2</f>
        <v>0.46892279132991027</v>
      </c>
      <c r="S72" s="20">
        <f>'Hourly Loads p.u of Peak'!S72^2</f>
        <v>0.45512313381318464</v>
      </c>
      <c r="T72" s="20">
        <f>'Hourly Loads p.u of Peak'!T72^2</f>
        <v>0.4549405306652759</v>
      </c>
      <c r="U72" s="20">
        <f>'Hourly Loads p.u of Peak'!U72^2</f>
        <v>0.46356248547974954</v>
      </c>
      <c r="V72" s="20">
        <f>'Hourly Loads p.u of Peak'!V72^2</f>
        <v>0.41153838881992277</v>
      </c>
      <c r="W72" s="20">
        <f>'Hourly Loads p.u of Peak'!W72^2</f>
        <v>0.34532475191640238</v>
      </c>
      <c r="X72" s="20">
        <f>'Hourly Loads p.u of Peak'!X72^2</f>
        <v>0.27921218803018694</v>
      </c>
      <c r="Y72" s="20">
        <f>'Hourly Loads p.u of Peak'!Y72^2</f>
        <v>0.21381355321342016</v>
      </c>
    </row>
    <row r="73" spans="1:25" x14ac:dyDescent="0.25">
      <c r="A73" s="17">
        <f>IF('2015 Hourly Load - RC2016'!A73="","",+'2015 Hourly Load - RC2016'!A73)</f>
        <v>42067</v>
      </c>
      <c r="B73" s="20">
        <f>'Hourly Loads p.u of Peak'!B73^2</f>
        <v>0.16715538039847289</v>
      </c>
      <c r="C73" s="20">
        <f>'Hourly Loads p.u of Peak'!C73^2</f>
        <v>0.14032734886823531</v>
      </c>
      <c r="D73" s="20">
        <f>'Hourly Loads p.u of Peak'!D73^2</f>
        <v>0.12665024912760325</v>
      </c>
      <c r="E73" s="20">
        <f>'Hourly Loads p.u of Peak'!E73^2</f>
        <v>0.11999646716511744</v>
      </c>
      <c r="F73" s="20">
        <f>'Hourly Loads p.u of Peak'!F73^2</f>
        <v>0.12143860640943058</v>
      </c>
      <c r="G73" s="20">
        <f>'Hourly Loads p.u of Peak'!G73^2</f>
        <v>0.14107196928709348</v>
      </c>
      <c r="H73" s="20">
        <f>'Hourly Loads p.u of Peak'!H73^2</f>
        <v>0.1896692194408002</v>
      </c>
      <c r="I73" s="20">
        <f>'Hourly Loads p.u of Peak'!I73^2</f>
        <v>0.22509891383284777</v>
      </c>
      <c r="J73" s="20">
        <f>'Hourly Loads p.u of Peak'!J73^2</f>
        <v>0.25633787117093065</v>
      </c>
      <c r="K73" s="20">
        <f>'Hourly Loads p.u of Peak'!K73^2</f>
        <v>0.29511912686885572</v>
      </c>
      <c r="L73" s="20">
        <f>'Hourly Loads p.u of Peak'!L73^2</f>
        <v>0.33224775171599302</v>
      </c>
      <c r="M73" s="20">
        <f>'Hourly Loads p.u of Peak'!M73^2</f>
        <v>0.36413282119234858</v>
      </c>
      <c r="N73" s="20">
        <f>'Hourly Loads p.u of Peak'!N73^2</f>
        <v>0.39412924908108321</v>
      </c>
      <c r="O73" s="20">
        <f>'Hourly Loads p.u of Peak'!O73^2</f>
        <v>0.42290350053829318</v>
      </c>
      <c r="P73" s="20">
        <f>'Hourly Loads p.u of Peak'!P73^2</f>
        <v>0.44814956378537435</v>
      </c>
      <c r="Q73" s="20">
        <f>'Hourly Loads p.u of Peak'!Q73^2</f>
        <v>0.46731763253449615</v>
      </c>
      <c r="R73" s="20">
        <f>'Hourly Loads p.u of Peak'!R73^2</f>
        <v>0.47201737008750994</v>
      </c>
      <c r="S73" s="20">
        <f>'Hourly Loads p.u of Peak'!S73^2</f>
        <v>0.45750030889373222</v>
      </c>
      <c r="T73" s="20">
        <f>'Hourly Loads p.u of Peak'!T73^2</f>
        <v>0.45896626355044029</v>
      </c>
      <c r="U73" s="20">
        <f>'Hourly Loads p.u of Peak'!U73^2</f>
        <v>0.46454597652043367</v>
      </c>
      <c r="V73" s="20">
        <f>'Hourly Loads p.u of Peak'!V73^2</f>
        <v>0.41892270346885785</v>
      </c>
      <c r="W73" s="20">
        <f>'Hourly Loads p.u of Peak'!W73^2</f>
        <v>0.35989812332970927</v>
      </c>
      <c r="X73" s="20">
        <f>'Hourly Loads p.u of Peak'!X73^2</f>
        <v>0.29316162210031771</v>
      </c>
      <c r="Y73" s="20">
        <f>'Hourly Loads p.u of Peak'!Y73^2</f>
        <v>0.22918430534381387</v>
      </c>
    </row>
    <row r="74" spans="1:25" x14ac:dyDescent="0.25">
      <c r="A74" s="17">
        <f>IF('2015 Hourly Load - RC2016'!A74="","",+'2015 Hourly Load - RC2016'!A74)</f>
        <v>42068</v>
      </c>
      <c r="B74" s="20">
        <f>'Hourly Loads p.u of Peak'!B74^2</f>
        <v>0.18004863960349249</v>
      </c>
      <c r="C74" s="20">
        <f>'Hourly Loads p.u of Peak'!C74^2</f>
        <v>0.15445724066365379</v>
      </c>
      <c r="D74" s="20">
        <f>'Hourly Loads p.u of Peak'!D74^2</f>
        <v>0.14049640776365888</v>
      </c>
      <c r="E74" s="20">
        <f>'Hourly Loads p.u of Peak'!E74^2</f>
        <v>0.13490490921778811</v>
      </c>
      <c r="F74" s="20">
        <f>'Hourly Loads p.u of Peak'!F74^2</f>
        <v>0.13716798404690031</v>
      </c>
      <c r="G74" s="20">
        <f>'Hourly Loads p.u of Peak'!G74^2</f>
        <v>0.1581314804524285</v>
      </c>
      <c r="H74" s="20">
        <f>'Hourly Loads p.u of Peak'!H74^2</f>
        <v>0.21293825131668487</v>
      </c>
      <c r="I74" s="20">
        <f>'Hourly Loads p.u of Peak'!I74^2</f>
        <v>0.25007212166106502</v>
      </c>
      <c r="J74" s="20">
        <f>'Hourly Loads p.u of Peak'!J74^2</f>
        <v>0.28088347021634003</v>
      </c>
      <c r="K74" s="20">
        <f>'Hourly Loads p.u of Peak'!K74^2</f>
        <v>0.32686059958599678</v>
      </c>
      <c r="L74" s="20">
        <f>'Hourly Loads p.u of Peak'!L74^2</f>
        <v>0.36921425466988134</v>
      </c>
      <c r="M74" s="20">
        <f>'Hourly Loads p.u of Peak'!M74^2</f>
        <v>0.40749636375007398</v>
      </c>
      <c r="N74" s="20">
        <f>'Hourly Loads p.u of Peak'!N74^2</f>
        <v>0.44075046322570122</v>
      </c>
      <c r="O74" s="20">
        <f>'Hourly Loads p.u of Peak'!O74^2</f>
        <v>0.4628255511290284</v>
      </c>
      <c r="P74" s="20">
        <f>'Hourly Loads p.u of Peak'!P74^2</f>
        <v>0.47176942925392057</v>
      </c>
      <c r="Q74" s="20">
        <f>'Hourly Loads p.u of Peak'!Q74^2</f>
        <v>0.47468684780487191</v>
      </c>
      <c r="R74" s="20">
        <f>'Hourly Loads p.u of Peak'!R74^2</f>
        <v>0.46319394502619704</v>
      </c>
      <c r="S74" s="20">
        <f>'Hourly Loads p.u of Peak'!S74^2</f>
        <v>0.44839121897849554</v>
      </c>
      <c r="T74" s="20">
        <f>'Hourly Loads p.u of Peak'!T74^2</f>
        <v>0.45859955505168726</v>
      </c>
      <c r="U74" s="20">
        <f>'Hourly Loads p.u of Peak'!U74^2</f>
        <v>0.46374681066516993</v>
      </c>
      <c r="V74" s="20">
        <f>'Hourly Loads p.u of Peak'!V74^2</f>
        <v>0.42413666869861544</v>
      </c>
      <c r="W74" s="20">
        <f>'Hourly Loads p.u of Peak'!W74^2</f>
        <v>0.3664233020652628</v>
      </c>
      <c r="X74" s="20">
        <f>'Hourly Loads p.u of Peak'!X74^2</f>
        <v>0.30187293966991596</v>
      </c>
      <c r="Y74" s="20">
        <f>'Hourly Loads p.u of Peak'!Y74^2</f>
        <v>0.23702580466804374</v>
      </c>
    </row>
    <row r="75" spans="1:25" x14ac:dyDescent="0.25">
      <c r="A75" s="17">
        <f>IF('2015 Hourly Load - RC2016'!A75="","",+'2015 Hourly Load - RC2016'!A75)</f>
        <v>42069</v>
      </c>
      <c r="B75" s="20">
        <f>'Hourly Loads p.u of Peak'!B75^2</f>
        <v>0.18872725270890725</v>
      </c>
      <c r="C75" s="20">
        <f>'Hourly Loads p.u of Peak'!C75^2</f>
        <v>0.16297620297929363</v>
      </c>
      <c r="D75" s="20">
        <f>'Hourly Loads p.u of Peak'!D75^2</f>
        <v>0.14779283336333024</v>
      </c>
      <c r="E75" s="20">
        <f>'Hourly Loads p.u of Peak'!E75^2</f>
        <v>0.14161474899714185</v>
      </c>
      <c r="F75" s="20">
        <f>'Hourly Loads p.u of Peak'!F75^2</f>
        <v>0.14260119355606385</v>
      </c>
      <c r="G75" s="20">
        <f>'Hourly Loads p.u of Peak'!G75^2</f>
        <v>0.16308550350915405</v>
      </c>
      <c r="H75" s="20">
        <f>'Hourly Loads p.u of Peak'!H75^2</f>
        <v>0.21515079879691865</v>
      </c>
      <c r="I75" s="20">
        <f>'Hourly Loads p.u of Peak'!I75^2</f>
        <v>0.25215209057245147</v>
      </c>
      <c r="J75" s="20">
        <f>'Hourly Loads p.u of Peak'!J75^2</f>
        <v>0.29556046309962863</v>
      </c>
      <c r="K75" s="20">
        <f>'Hourly Loads p.u of Peak'!K75^2</f>
        <v>0.34325987627705951</v>
      </c>
      <c r="L75" s="20">
        <f>'Hourly Loads p.u of Peak'!L75^2</f>
        <v>0.38065094696878821</v>
      </c>
      <c r="M75" s="20">
        <f>'Hourly Loads p.u of Peak'!M75^2</f>
        <v>0.41292881808675919</v>
      </c>
      <c r="N75" s="20">
        <f>'Hourly Loads p.u of Peak'!N75^2</f>
        <v>0.43507786607635707</v>
      </c>
      <c r="O75" s="20">
        <f>'Hourly Loads p.u of Peak'!O75^2</f>
        <v>0.43050703504057036</v>
      </c>
      <c r="P75" s="20">
        <f>'Hourly Loads p.u of Peak'!P75^2</f>
        <v>0.42020854847169004</v>
      </c>
      <c r="Q75" s="20">
        <f>'Hourly Loads p.u of Peak'!Q75^2</f>
        <v>0.36092737049477136</v>
      </c>
      <c r="R75" s="20">
        <f>'Hourly Loads p.u of Peak'!R75^2</f>
        <v>0.33360141975651725</v>
      </c>
      <c r="S75" s="20">
        <f>'Hourly Loads p.u of Peak'!S75^2</f>
        <v>0.3380460779587392</v>
      </c>
      <c r="T75" s="20">
        <f>'Hourly Loads p.u of Peak'!T75^2</f>
        <v>0.36926908507703354</v>
      </c>
      <c r="U75" s="20">
        <f>'Hourly Loads p.u of Peak'!U75^2</f>
        <v>0.37576765568687548</v>
      </c>
      <c r="V75" s="20">
        <f>'Hourly Loads p.u of Peak'!V75^2</f>
        <v>0.34612058361393083</v>
      </c>
      <c r="W75" s="20">
        <f>'Hourly Loads p.u of Peak'!W75^2</f>
        <v>0.30117926387852945</v>
      </c>
      <c r="X75" s="20">
        <f>'Hourly Loads p.u of Peak'!X75^2</f>
        <v>0.25265075070440934</v>
      </c>
      <c r="Y75" s="20">
        <f>'Hourly Loads p.u of Peak'!Y75^2</f>
        <v>0.20253405281384604</v>
      </c>
    </row>
    <row r="76" spans="1:25" x14ac:dyDescent="0.25">
      <c r="A76" s="17">
        <f>IF('2015 Hourly Load - RC2016'!A76="","",+'2015 Hourly Load - RC2016'!A76)</f>
        <v>42070</v>
      </c>
      <c r="B76" s="20">
        <f>'Hourly Loads p.u of Peak'!B76^2</f>
        <v>0.16348658558646359</v>
      </c>
      <c r="C76" s="20">
        <f>'Hourly Loads p.u of Peak'!C76^2</f>
        <v>0.14137715463715972</v>
      </c>
      <c r="D76" s="20">
        <f>'Hourly Loads p.u of Peak'!D76^2</f>
        <v>0.13262779550839487</v>
      </c>
      <c r="E76" s="20">
        <f>'Hourly Loads p.u of Peak'!E76^2</f>
        <v>0.12868139237256948</v>
      </c>
      <c r="F76" s="20">
        <f>'Hourly Loads p.u of Peak'!F76^2</f>
        <v>0.13233220960147857</v>
      </c>
      <c r="G76" s="20">
        <f>'Hourly Loads p.u of Peak'!G76^2</f>
        <v>0.15456364670493083</v>
      </c>
      <c r="H76" s="20">
        <f>'Hourly Loads p.u of Peak'!H76^2</f>
        <v>0.2077652689512999</v>
      </c>
      <c r="I76" s="20">
        <f>'Hourly Loads p.u of Peak'!I76^2</f>
        <v>0.24415134145299719</v>
      </c>
      <c r="J76" s="20">
        <f>'Hourly Loads p.u of Peak'!J76^2</f>
        <v>0.27940293930594312</v>
      </c>
      <c r="K76" s="20">
        <f>'Hourly Loads p.u of Peak'!K76^2</f>
        <v>0.31015877352427401</v>
      </c>
      <c r="L76" s="20">
        <f>'Hourly Loads p.u of Peak'!L76^2</f>
        <v>0.33647401648003811</v>
      </c>
      <c r="M76" s="20">
        <f>'Hourly Loads p.u of Peak'!M76^2</f>
        <v>0.34867340041414874</v>
      </c>
      <c r="N76" s="20">
        <f>'Hourly Loads p.u of Peak'!N76^2</f>
        <v>0.3550964782022043</v>
      </c>
      <c r="O76" s="20">
        <f>'Hourly Loads p.u of Peak'!O76^2</f>
        <v>0.35568819349596076</v>
      </c>
      <c r="P76" s="20">
        <f>'Hourly Loads p.u of Peak'!P76^2</f>
        <v>0.35515025014658336</v>
      </c>
      <c r="Q76" s="20">
        <f>'Hourly Loads p.u of Peak'!Q76^2</f>
        <v>0.35563438084147503</v>
      </c>
      <c r="R76" s="20">
        <f>'Hourly Loads p.u of Peak'!R76^2</f>
        <v>0.35096826373004469</v>
      </c>
      <c r="S76" s="20">
        <f>'Hourly Loads p.u of Peak'!S76^2</f>
        <v>0.33857091265377276</v>
      </c>
      <c r="T76" s="20">
        <f>'Hourly Loads p.u of Peak'!T76^2</f>
        <v>0.34484769256703734</v>
      </c>
      <c r="U76" s="20">
        <f>'Hourly Loads p.u of Peak'!U76^2</f>
        <v>0.34936640245326989</v>
      </c>
      <c r="V76" s="20">
        <f>'Hourly Loads p.u of Peak'!V76^2</f>
        <v>0.32356731479780004</v>
      </c>
      <c r="W76" s="20">
        <f>'Hourly Loads p.u of Peak'!W76^2</f>
        <v>0.28126617778700957</v>
      </c>
      <c r="X76" s="20">
        <f>'Hourly Loads p.u of Peak'!X76^2</f>
        <v>0.23949228347406143</v>
      </c>
      <c r="Y76" s="20">
        <f>'Hourly Loads p.u of Peak'!Y76^2</f>
        <v>0.19065292828055488</v>
      </c>
    </row>
    <row r="77" spans="1:25" x14ac:dyDescent="0.25">
      <c r="A77" s="17">
        <f>IF('2015 Hourly Load - RC2016'!A77="","",+'2015 Hourly Load - RC2016'!A77)</f>
        <v>42071</v>
      </c>
      <c r="B77" s="20">
        <f>'Hourly Loads p.u of Peak'!B77^2</f>
        <v>0.16072552844866941</v>
      </c>
      <c r="C77" s="20">
        <f>'Hourly Loads p.u of Peak'!C77^2</f>
        <v>0.14012461253707906</v>
      </c>
      <c r="D77" s="20">
        <f>'Hourly Loads p.u of Peak'!D77^2</f>
        <v>0.13108781562924549</v>
      </c>
      <c r="E77" s="20">
        <f>'Hourly Loads p.u of Peak'!E77^2</f>
        <v>0.12784118462327859</v>
      </c>
      <c r="F77" s="20">
        <f>'Hourly Loads p.u of Peak'!F77^2</f>
        <v>0.13030491142608622</v>
      </c>
      <c r="G77" s="20">
        <f>'Hourly Loads p.u of Peak'!G77^2</f>
        <v>0.13881039869642228</v>
      </c>
      <c r="H77" s="20">
        <f>'Hourly Loads p.u of Peak'!H77^2</f>
        <v>0.16148610112282147</v>
      </c>
      <c r="I77" s="20">
        <f>'Hourly Loads p.u of Peak'!I77^2</f>
        <v>0.19592903341711498</v>
      </c>
      <c r="J77" s="20">
        <f>'Hourly Loads p.u of Peak'!J77^2</f>
        <v>0.23518432370348061</v>
      </c>
      <c r="K77" s="20">
        <f>'Hourly Loads p.u of Peak'!K77^2</f>
        <v>0.25917815831830243</v>
      </c>
      <c r="L77" s="20">
        <f>'Hourly Loads p.u of Peak'!L77^2</f>
        <v>0.26625421196861326</v>
      </c>
      <c r="M77" s="20">
        <f>'Hourly Loads p.u of Peak'!M77^2</f>
        <v>0.26569578329356563</v>
      </c>
      <c r="N77" s="20">
        <f>'Hourly Loads p.u of Peak'!N77^2</f>
        <v>0.26453427306298255</v>
      </c>
      <c r="O77" s="20">
        <f>'Hourly Loads p.u of Peak'!O77^2</f>
        <v>0.26407038139761585</v>
      </c>
      <c r="P77" s="20">
        <f>'Hourly Loads p.u of Peak'!P77^2</f>
        <v>0.26765284839295173</v>
      </c>
      <c r="Q77" s="20">
        <f>'Hourly Loads p.u of Peak'!Q77^2</f>
        <v>0.27300108166098302</v>
      </c>
      <c r="R77" s="20">
        <f>'Hourly Loads p.u of Peak'!R77^2</f>
        <v>0.27588458462207749</v>
      </c>
      <c r="S77" s="20">
        <f>'Hourly Loads p.u of Peak'!S77^2</f>
        <v>0.27323686442121881</v>
      </c>
      <c r="T77" s="20">
        <f>'Hourly Loads p.u of Peak'!T77^2</f>
        <v>0.28136189538978362</v>
      </c>
      <c r="U77" s="20">
        <f>'Hourly Loads p.u of Peak'!U77^2</f>
        <v>0.29600212908226531</v>
      </c>
      <c r="V77" s="20">
        <f>'Hourly Loads p.u of Peak'!V77^2</f>
        <v>0.27102452456252901</v>
      </c>
      <c r="W77" s="20">
        <f>'Hourly Loads p.u of Peak'!W77^2</f>
        <v>0.24232674907618118</v>
      </c>
      <c r="X77" s="20">
        <f>'Hourly Loads p.u of Peak'!X77^2</f>
        <v>0.20920729217180903</v>
      </c>
      <c r="Y77" s="20">
        <f>'Hourly Loads p.u of Peak'!Y77^2</f>
        <v>0.1782155123528156</v>
      </c>
    </row>
    <row r="78" spans="1:25" x14ac:dyDescent="0.25">
      <c r="A78" s="17">
        <f>IF('2015 Hourly Load - RC2016'!A78="","",+'2015 Hourly Load - RC2016'!A78)</f>
        <v>42072</v>
      </c>
      <c r="B78" s="20">
        <f>'Hourly Loads p.u of Peak'!B78^2</f>
        <v>0.1460979555993582</v>
      </c>
      <c r="C78" s="20">
        <f>'Hourly Loads p.u of Peak'!C78^2</f>
        <v>0</v>
      </c>
      <c r="D78" s="20">
        <f>'Hourly Loads p.u of Peak'!D78^2</f>
        <v>0.1293620307522988</v>
      </c>
      <c r="E78" s="20">
        <f>'Hourly Loads p.u of Peak'!E78^2</f>
        <v>0.12071646000495292</v>
      </c>
      <c r="F78" s="20">
        <f>'Hourly Loads p.u of Peak'!F78^2</f>
        <v>0.11772553732092556</v>
      </c>
      <c r="G78" s="20">
        <f>'Hourly Loads p.u of Peak'!G78^2</f>
        <v>0.12162734660591788</v>
      </c>
      <c r="H78" s="20">
        <f>'Hourly Loads p.u of Peak'!H78^2</f>
        <v>0.13295661103987066</v>
      </c>
      <c r="I78" s="20">
        <f>'Hourly Loads p.u of Peak'!I78^2</f>
        <v>0.15023104307128471</v>
      </c>
      <c r="J78" s="20">
        <f>'Hourly Loads p.u of Peak'!J78^2</f>
        <v>0.17726447337365395</v>
      </c>
      <c r="K78" s="20">
        <f>'Hourly Loads p.u of Peak'!K78^2</f>
        <v>0.21352158643498581</v>
      </c>
      <c r="L78" s="20">
        <f>'Hourly Loads p.u of Peak'!L78^2</f>
        <v>0.24544603886852218</v>
      </c>
      <c r="M78" s="20">
        <f>'Hourly Loads p.u of Peak'!M78^2</f>
        <v>0.26014373894756232</v>
      </c>
      <c r="N78" s="20">
        <f>'Hourly Loads p.u of Peak'!N78^2</f>
        <v>0.2806922141352613</v>
      </c>
      <c r="O78" s="20">
        <f>'Hourly Loads p.u of Peak'!O78^2</f>
        <v>0.29238044400568064</v>
      </c>
      <c r="P78" s="20">
        <f>'Hourly Loads p.u of Peak'!P78^2</f>
        <v>0.30108023247307353</v>
      </c>
      <c r="Q78" s="20">
        <f>'Hourly Loads p.u of Peak'!Q78^2</f>
        <v>0.31393916491615925</v>
      </c>
      <c r="R78" s="20">
        <f>'Hourly Loads p.u of Peak'!R78^2</f>
        <v>0.32747994686464732</v>
      </c>
      <c r="S78" s="20">
        <f>'Hourly Loads p.u of Peak'!S78^2</f>
        <v>0.33407063833934014</v>
      </c>
      <c r="T78" s="20">
        <f>'Hourly Loads p.u of Peak'!T78^2</f>
        <v>0.32423491373036678</v>
      </c>
      <c r="U78" s="20">
        <f>'Hourly Loads p.u of Peak'!U78^2</f>
        <v>0.32706698354270974</v>
      </c>
      <c r="V78" s="20">
        <f>'Hourly Loads p.u of Peak'!V78^2</f>
        <v>0.3427314183825334</v>
      </c>
      <c r="W78" s="20">
        <f>'Hourly Loads p.u of Peak'!W78^2</f>
        <v>0.30445643560651103</v>
      </c>
      <c r="X78" s="20">
        <f>'Hourly Loads p.u of Peak'!X78^2</f>
        <v>0.25789351019260592</v>
      </c>
      <c r="Y78" s="20">
        <f>'Hourly Loads p.u of Peak'!Y78^2</f>
        <v>0.1980516074906242</v>
      </c>
    </row>
    <row r="79" spans="1:25" x14ac:dyDescent="0.25">
      <c r="A79" s="17">
        <f>IF('2015 Hourly Load - RC2016'!A79="","",+'2015 Hourly Load - RC2016'!A79)</f>
        <v>42073</v>
      </c>
      <c r="B79" s="20">
        <f>'Hourly Loads p.u of Peak'!B79^2</f>
        <v>0.15438632365785573</v>
      </c>
      <c r="C79" s="20">
        <f>'Hourly Loads p.u of Peak'!C79^2</f>
        <v>0.12839023979626826</v>
      </c>
      <c r="D79" s="20">
        <f>'Hourly Loads p.u of Peak'!D79^2</f>
        <v>0.11664442955099191</v>
      </c>
      <c r="E79" s="20">
        <f>'Hourly Loads p.u of Peak'!E79^2</f>
        <v>0.11309698342490855</v>
      </c>
      <c r="F79" s="20">
        <f>'Hourly Loads p.u of Peak'!F79^2</f>
        <v>0.11726159476792557</v>
      </c>
      <c r="G79" s="20">
        <f>'Hourly Loads p.u of Peak'!G79^2</f>
        <v>0.13693415130077338</v>
      </c>
      <c r="H79" s="20">
        <f>'Hourly Loads p.u of Peak'!H79^2</f>
        <v>0.18490522505543774</v>
      </c>
      <c r="I79" s="20">
        <f>'Hourly Loads p.u of Peak'!I79^2</f>
        <v>0.22484212262207112</v>
      </c>
      <c r="J79" s="20">
        <f>'Hourly Loads p.u of Peak'!J79^2</f>
        <v>0.23750928400122884</v>
      </c>
      <c r="K79" s="20">
        <f>'Hourly Loads p.u of Peak'!K79^2</f>
        <v>0.26332900150324767</v>
      </c>
      <c r="L79" s="20">
        <f>'Hourly Loads p.u of Peak'!L79^2</f>
        <v>0.29610032185952428</v>
      </c>
      <c r="M79" s="20">
        <f>'Hourly Loads p.u of Peak'!M79^2</f>
        <v>0.3166752260484656</v>
      </c>
      <c r="N79" s="20">
        <f>'Hourly Loads p.u of Peak'!N79^2</f>
        <v>0.34067432244457269</v>
      </c>
      <c r="O79" s="20">
        <f>'Hourly Loads p.u of Peak'!O79^2</f>
        <v>0.35708875143733354</v>
      </c>
      <c r="P79" s="20">
        <f>'Hourly Loads p.u of Peak'!P79^2</f>
        <v>0.3822671198835586</v>
      </c>
      <c r="Q79" s="20">
        <f>'Hourly Loads p.u of Peak'!Q79^2</f>
        <v>0.40743876505566906</v>
      </c>
      <c r="R79" s="20">
        <f>'Hourly Loads p.u of Peak'!R79^2</f>
        <v>0.42879181036529063</v>
      </c>
      <c r="S79" s="20">
        <f>'Hourly Loads p.u of Peak'!S79^2</f>
        <v>0.43027024877620546</v>
      </c>
      <c r="T79" s="20">
        <f>'Hourly Loads p.u of Peak'!T79^2</f>
        <v>0.41252303399213058</v>
      </c>
      <c r="U79" s="20">
        <f>'Hourly Loads p.u of Peak'!U79^2</f>
        <v>0.40784204140772751</v>
      </c>
      <c r="V79" s="20">
        <f>'Hourly Loads p.u of Peak'!V79^2</f>
        <v>0.41490260689796032</v>
      </c>
      <c r="W79" s="20">
        <f>'Hourly Loads p.u of Peak'!W79^2</f>
        <v>0.35644199811488092</v>
      </c>
      <c r="X79" s="20">
        <f>'Hourly Loads p.u of Peak'!X79^2</f>
        <v>0.2965423908722169</v>
      </c>
      <c r="Y79" s="20">
        <f>'Hourly Loads p.u of Peak'!Y79^2</f>
        <v>0.22901154793520043</v>
      </c>
    </row>
    <row r="80" spans="1:25" x14ac:dyDescent="0.25">
      <c r="A80" s="17">
        <f>IF('2015 Hourly Load - RC2016'!A80="","",+'2015 Hourly Load - RC2016'!A80)</f>
        <v>42074</v>
      </c>
      <c r="B80" s="20">
        <f>'Hourly Loads p.u of Peak'!B80^2</f>
        <v>0.17412527023264124</v>
      </c>
      <c r="C80" s="20">
        <f>'Hourly Loads p.u of Peak'!C80^2</f>
        <v>0.14383050850479093</v>
      </c>
      <c r="D80" s="20">
        <f>'Hourly Loads p.u of Peak'!D80^2</f>
        <v>0.12829326221569315</v>
      </c>
      <c r="E80" s="20">
        <f>'Hourly Loads p.u of Peak'!E80^2</f>
        <v>0.12090463840196836</v>
      </c>
      <c r="F80" s="20">
        <f>'Hourly Loads p.u of Peak'!F80^2</f>
        <v>0.12087326515827246</v>
      </c>
      <c r="G80" s="20">
        <f>'Hourly Loads p.u of Peak'!G80^2</f>
        <v>0.1400570663281123</v>
      </c>
      <c r="H80" s="20">
        <f>'Hourly Loads p.u of Peak'!H80^2</f>
        <v>0.18802231650201923</v>
      </c>
      <c r="I80" s="20">
        <f>'Hourly Loads p.u of Peak'!I80^2</f>
        <v>0.22659978351253093</v>
      </c>
      <c r="J80" s="20">
        <f>'Hourly Loads p.u of Peak'!J80^2</f>
        <v>0.23759724225767384</v>
      </c>
      <c r="K80" s="20">
        <f>'Hourly Loads p.u of Peak'!K80^2</f>
        <v>0.26802643689972994</v>
      </c>
      <c r="L80" s="20">
        <f>'Hourly Loads p.u of Peak'!L80^2</f>
        <v>0.29659153000645827</v>
      </c>
      <c r="M80" s="20">
        <f>'Hourly Loads p.u of Peak'!M80^2</f>
        <v>0.32438907272675355</v>
      </c>
      <c r="N80" s="20">
        <f>'Hourly Loads p.u of Peak'!N80^2</f>
        <v>0.34952642370501547</v>
      </c>
      <c r="O80" s="20">
        <f>'Hourly Loads p.u of Peak'!O80^2</f>
        <v>0.37339296799384464</v>
      </c>
      <c r="P80" s="20">
        <f>'Hourly Loads p.u of Peak'!P80^2</f>
        <v>0.39651206047589754</v>
      </c>
      <c r="Q80" s="20">
        <f>'Hourly Loads p.u of Peak'!Q80^2</f>
        <v>0.42319694916461004</v>
      </c>
      <c r="R80" s="20">
        <f>'Hourly Loads p.u of Peak'!R80^2</f>
        <v>0.44633922605240467</v>
      </c>
      <c r="S80" s="20">
        <f>'Hourly Loads p.u of Peak'!S80^2</f>
        <v>0.45323800143675758</v>
      </c>
      <c r="T80" s="20">
        <f>'Hourly Loads p.u of Peak'!T80^2</f>
        <v>0.43728282519270983</v>
      </c>
      <c r="U80" s="20">
        <f>'Hourly Loads p.u of Peak'!U80^2</f>
        <v>0.42944200979827185</v>
      </c>
      <c r="V80" s="20">
        <f>'Hourly Loads p.u of Peak'!V80^2</f>
        <v>0.43740217094138806</v>
      </c>
      <c r="W80" s="20">
        <f>'Hourly Loads p.u of Peak'!W80^2</f>
        <v>0.3852856684459639</v>
      </c>
      <c r="X80" s="20">
        <f>'Hourly Loads p.u of Peak'!X80^2</f>
        <v>0.31983126892509733</v>
      </c>
      <c r="Y80" s="20">
        <f>'Hourly Loads p.u of Peak'!Y80^2</f>
        <v>0.24388390047831882</v>
      </c>
    </row>
    <row r="81" spans="1:25" x14ac:dyDescent="0.25">
      <c r="A81" s="17">
        <f>IF('2015 Hourly Load - RC2016'!A81="","",+'2015 Hourly Load - RC2016'!A81)</f>
        <v>42075</v>
      </c>
      <c r="B81" s="20">
        <f>'Hourly Loads p.u of Peak'!B81^2</f>
        <v>0.19156018761101662</v>
      </c>
      <c r="C81" s="20">
        <f>'Hourly Loads p.u of Peak'!C81^2</f>
        <v>0.15931779942200877</v>
      </c>
      <c r="D81" s="20">
        <f>'Hourly Loads p.u of Peak'!D81^2</f>
        <v>0.14376207481549902</v>
      </c>
      <c r="E81" s="20">
        <f>'Hourly Loads p.u of Peak'!E81^2</f>
        <v>0.13713456715585018</v>
      </c>
      <c r="F81" s="20">
        <f>'Hourly Loads p.u of Peak'!F81^2</f>
        <v>0.13860876153814575</v>
      </c>
      <c r="G81" s="20">
        <f>'Hourly Loads p.u of Peak'!G81^2</f>
        <v>0.15928178522615388</v>
      </c>
      <c r="H81" s="20">
        <f>'Hourly Loads p.u of Peak'!H81^2</f>
        <v>0.21252207189632122</v>
      </c>
      <c r="I81" s="20">
        <f>'Hourly Loads p.u of Peak'!I81^2</f>
        <v>0.21019899036999529</v>
      </c>
      <c r="J81" s="20">
        <f>'Hourly Loads p.u of Peak'!J81^2</f>
        <v>0.2628199073709534</v>
      </c>
      <c r="K81" s="20">
        <f>'Hourly Loads p.u of Peak'!K81^2</f>
        <v>0.3013773755415694</v>
      </c>
      <c r="L81" s="20">
        <f>'Hourly Loads p.u of Peak'!L81^2</f>
        <v>0.35187761148897806</v>
      </c>
      <c r="M81" s="20">
        <f>'Hourly Loads p.u of Peak'!M81^2</f>
        <v>0.39503613998507969</v>
      </c>
      <c r="N81" s="20">
        <f>'Hourly Loads p.u of Peak'!N81^2</f>
        <v>0.43015188007008681</v>
      </c>
      <c r="O81" s="20">
        <f>'Hourly Loads p.u of Peak'!O81^2</f>
        <v>0.45481881558839016</v>
      </c>
      <c r="P81" s="20">
        <f>'Hourly Loads p.u of Peak'!P81^2</f>
        <v>0.46836684800687406</v>
      </c>
      <c r="Q81" s="20">
        <f>'Hourly Loads p.u of Peak'!Q81^2</f>
        <v>0.49504308986893231</v>
      </c>
      <c r="R81" s="20">
        <f>'Hourly Loads p.u of Peak'!R81^2</f>
        <v>0.51142926604767247</v>
      </c>
      <c r="S81" s="20">
        <f>'Hourly Loads p.u of Peak'!S81^2</f>
        <v>0.50377906962114405</v>
      </c>
      <c r="T81" s="20">
        <f>'Hourly Loads p.u of Peak'!T81^2</f>
        <v>0.47692754835936496</v>
      </c>
      <c r="U81" s="20">
        <f>'Hourly Loads p.u of Peak'!U81^2</f>
        <v>0.4659615707397004</v>
      </c>
      <c r="V81" s="20">
        <f>'Hourly Loads p.u of Peak'!V81^2</f>
        <v>0.47065450156288097</v>
      </c>
      <c r="W81" s="20">
        <f>'Hourly Loads p.u of Peak'!W81^2</f>
        <v>0.41484448711419031</v>
      </c>
      <c r="X81" s="20">
        <f>'Hourly Loads p.u of Peak'!X81^2</f>
        <v>0.34936640245326989</v>
      </c>
      <c r="Y81" s="20">
        <f>'Hourly Loads p.u of Peak'!Y81^2</f>
        <v>0.27669088288802762</v>
      </c>
    </row>
    <row r="82" spans="1:25" x14ac:dyDescent="0.25">
      <c r="A82" s="17">
        <f>IF('2015 Hourly Load - RC2016'!A82="","",+'2015 Hourly Load - RC2016'!A82)</f>
        <v>42076</v>
      </c>
      <c r="B82" s="20">
        <f>'Hourly Loads p.u of Peak'!B82^2</f>
        <v>0.21691225997583502</v>
      </c>
      <c r="C82" s="20">
        <f>'Hourly Loads p.u of Peak'!C82^2</f>
        <v>0.18096872058204622</v>
      </c>
      <c r="D82" s="20">
        <f>'Hourly Loads p.u of Peak'!D82^2</f>
        <v>0.16108748200696471</v>
      </c>
      <c r="E82" s="20">
        <f>'Hourly Loads p.u of Peak'!E82^2</f>
        <v>0.15096639583436225</v>
      </c>
      <c r="F82" s="20">
        <f>'Hourly Loads p.u of Peak'!F82^2</f>
        <v>0.14838313601638564</v>
      </c>
      <c r="G82" s="20">
        <f>'Hourly Loads p.u of Peak'!G82^2</f>
        <v>0.16429022751795438</v>
      </c>
      <c r="H82" s="20">
        <f>'Hourly Loads p.u of Peak'!H82^2</f>
        <v>0.21003354449653763</v>
      </c>
      <c r="I82" s="20">
        <f>'Hourly Loads p.u of Peak'!I82^2</f>
        <v>0.24161656940755555</v>
      </c>
      <c r="J82" s="20">
        <f>'Hourly Loads p.u of Peak'!J82^2</f>
        <v>0.25124669780037995</v>
      </c>
      <c r="K82" s="20">
        <f>'Hourly Loads p.u of Peak'!K82^2</f>
        <v>0.28074002204901499</v>
      </c>
      <c r="L82" s="20">
        <f>'Hourly Loads p.u of Peak'!L82^2</f>
        <v>0.30375979611935999</v>
      </c>
      <c r="M82" s="20">
        <f>'Hourly Loads p.u of Peak'!M82^2</f>
        <v>0.31764073747054405</v>
      </c>
      <c r="N82" s="20">
        <f>'Hourly Loads p.u of Peak'!N82^2</f>
        <v>0.32546921159614872</v>
      </c>
      <c r="O82" s="20">
        <f>'Hourly Loads p.u of Peak'!O82^2</f>
        <v>0.33042985208071152</v>
      </c>
      <c r="P82" s="20">
        <f>'Hourly Loads p.u of Peak'!P82^2</f>
        <v>0.3338620560368678</v>
      </c>
      <c r="Q82" s="20">
        <f>'Hourly Loads p.u of Peak'!Q82^2</f>
        <v>0.33746922999593421</v>
      </c>
      <c r="R82" s="20">
        <f>'Hourly Loads p.u of Peak'!R82^2</f>
        <v>0.34452983619627375</v>
      </c>
      <c r="S82" s="20">
        <f>'Hourly Loads p.u of Peak'!S82^2</f>
        <v>0.34283707739335328</v>
      </c>
      <c r="T82" s="20">
        <f>'Hourly Loads p.u of Peak'!T82^2</f>
        <v>0.32366997754476989</v>
      </c>
      <c r="U82" s="20">
        <f>'Hourly Loads p.u of Peak'!U82^2</f>
        <v>0.32136400444076701</v>
      </c>
      <c r="V82" s="20">
        <f>'Hourly Loads p.u of Peak'!V82^2</f>
        <v>0.33422711781180636</v>
      </c>
      <c r="W82" s="20">
        <f>'Hourly Loads p.u of Peak'!W82^2</f>
        <v>0.29492308327923389</v>
      </c>
      <c r="X82" s="20">
        <f>'Hourly Loads p.u of Peak'!X82^2</f>
        <v>0.24602753185449683</v>
      </c>
      <c r="Y82" s="20">
        <f>'Hourly Loads p.u of Peak'!Y82^2</f>
        <v>0.19290529838712139</v>
      </c>
    </row>
    <row r="83" spans="1:25" x14ac:dyDescent="0.25">
      <c r="A83" s="17">
        <f>IF('2015 Hourly Load - RC2016'!A83="","",+'2015 Hourly Load - RC2016'!A83)</f>
        <v>42077</v>
      </c>
      <c r="B83" s="20">
        <f>'Hourly Loads p.u of Peak'!B83^2</f>
        <v>0.15325386619488915</v>
      </c>
      <c r="C83" s="20">
        <f>'Hourly Loads p.u of Peak'!C83^2</f>
        <v>0.13285792363481591</v>
      </c>
      <c r="D83" s="20">
        <f>'Hourly Loads p.u of Peak'!D83^2</f>
        <v>0.12213137029442793</v>
      </c>
      <c r="E83" s="20">
        <f>'Hourly Loads p.u of Peak'!E83^2</f>
        <v>0.11952806685543838</v>
      </c>
      <c r="F83" s="20">
        <f>'Hourly Loads p.u of Peak'!F83^2</f>
        <v>0.12479459290390194</v>
      </c>
      <c r="G83" s="20">
        <f>'Hourly Loads p.u of Peak'!G83^2</f>
        <v>0.14866133260124309</v>
      </c>
      <c r="H83" s="20">
        <f>'Hourly Loads p.u of Peak'!H83^2</f>
        <v>0.2095375976931885</v>
      </c>
      <c r="I83" s="20">
        <f>'Hourly Loads p.u of Peak'!I83^2</f>
        <v>0.25954578686546576</v>
      </c>
      <c r="J83" s="20">
        <f>'Hourly Loads p.u of Peak'!J83^2</f>
        <v>0.27144746796711383</v>
      </c>
      <c r="K83" s="20">
        <f>'Hourly Loads p.u of Peak'!K83^2</f>
        <v>0.2822240865966697</v>
      </c>
      <c r="L83" s="20">
        <f>'Hourly Loads p.u of Peak'!L83^2</f>
        <v>0.29057796128779051</v>
      </c>
      <c r="M83" s="20">
        <f>'Hourly Loads p.u of Peak'!M83^2</f>
        <v>0.29262445020746147</v>
      </c>
      <c r="N83" s="20">
        <f>'Hourly Loads p.u of Peak'!N83^2</f>
        <v>0.29174650418929865</v>
      </c>
      <c r="O83" s="20">
        <f>'Hourly Loads p.u of Peak'!O83^2</f>
        <v>0.29394384237368504</v>
      </c>
      <c r="P83" s="20">
        <f>'Hourly Loads p.u of Peak'!P83^2</f>
        <v>0.29678812725353065</v>
      </c>
      <c r="Q83" s="20">
        <f>'Hourly Loads p.u of Peak'!Q83^2</f>
        <v>0.30202168829312787</v>
      </c>
      <c r="R83" s="20">
        <f>'Hourly Loads p.u of Peak'!R83^2</f>
        <v>0.30960624170817574</v>
      </c>
      <c r="S83" s="20">
        <f>'Hourly Loads p.u of Peak'!S83^2</f>
        <v>0.30915453661323722</v>
      </c>
      <c r="T83" s="20">
        <f>'Hourly Loads p.u of Peak'!T83^2</f>
        <v>0.29747673056562757</v>
      </c>
      <c r="U83" s="20">
        <f>'Hourly Loads p.u of Peak'!U83^2</f>
        <v>0.29649325580898617</v>
      </c>
      <c r="V83" s="20">
        <f>'Hourly Loads p.u of Peak'!V83^2</f>
        <v>0.30730099120856608</v>
      </c>
      <c r="W83" s="20">
        <f>'Hourly Loads p.u of Peak'!W83^2</f>
        <v>0.27749835767606035</v>
      </c>
      <c r="X83" s="20">
        <f>'Hourly Loads p.u of Peak'!X83^2</f>
        <v>0.23856585782538509</v>
      </c>
      <c r="Y83" s="20">
        <f>'Hourly Loads p.u of Peak'!Y83^2</f>
        <v>0.19736953611514055</v>
      </c>
    </row>
    <row r="84" spans="1:25" x14ac:dyDescent="0.25">
      <c r="A84" s="17">
        <f>IF('2015 Hourly Load - RC2016'!A84="","",+'2015 Hourly Load - RC2016'!A84)</f>
        <v>42078</v>
      </c>
      <c r="B84" s="20">
        <f>'Hourly Loads p.u of Peak'!B84^2</f>
        <v>0.15637815518832771</v>
      </c>
      <c r="C84" s="20">
        <f>'Hourly Loads p.u of Peak'!C84^2</f>
        <v>0.13414371775001485</v>
      </c>
      <c r="D84" s="20">
        <f>'Hourly Loads p.u of Peak'!D84^2</f>
        <v>0.12140716395855336</v>
      </c>
      <c r="E84" s="20">
        <f>'Hourly Loads p.u of Peak'!E84^2</f>
        <v>0.11587526297332437</v>
      </c>
      <c r="F84" s="20">
        <f>'Hourly Loads p.u of Peak'!F84^2</f>
        <v>0.1169219523835841</v>
      </c>
      <c r="G84" s="20">
        <f>'Hourly Loads p.u of Peak'!G84^2</f>
        <v>0.12453971506813817</v>
      </c>
      <c r="H84" s="20">
        <f>'Hourly Loads p.u of Peak'!H84^2</f>
        <v>0.1412414759936903</v>
      </c>
      <c r="I84" s="20">
        <f>'Hourly Loads p.u of Peak'!I84^2</f>
        <v>0.17157429352924439</v>
      </c>
      <c r="J84" s="20">
        <f>'Hourly Loads p.u of Peak'!J84^2</f>
        <v>0.20916602230118461</v>
      </c>
      <c r="K84" s="20">
        <f>'Hourly Loads p.u of Peak'!K84^2</f>
        <v>0.24678898386695272</v>
      </c>
      <c r="L84" s="20">
        <f>'Hourly Loads p.u of Peak'!L84^2</f>
        <v>0.27749835767606035</v>
      </c>
      <c r="M84" s="20">
        <f>'Hourly Loads p.u of Peak'!M84^2</f>
        <v>0.29585487044895709</v>
      </c>
      <c r="N84" s="20">
        <f>'Hourly Loads p.u of Peak'!N84^2</f>
        <v>0.30940544317809643</v>
      </c>
      <c r="O84" s="20">
        <f>'Hourly Loads p.u of Peak'!O84^2</f>
        <v>0.32095491672098303</v>
      </c>
      <c r="P84" s="20">
        <f>'Hourly Loads p.u of Peak'!P84^2</f>
        <v>0.3347489806690539</v>
      </c>
      <c r="Q84" s="20">
        <f>'Hourly Loads p.u of Peak'!Q84^2</f>
        <v>0.34920641784062051</v>
      </c>
      <c r="R84" s="20">
        <f>'Hourly Loads p.u of Peak'!R84^2</f>
        <v>0.36516810159521751</v>
      </c>
      <c r="S84" s="20">
        <f>'Hourly Loads p.u of Peak'!S84^2</f>
        <v>0.36795427890432492</v>
      </c>
      <c r="T84" s="20">
        <f>'Hourly Loads p.u of Peak'!T84^2</f>
        <v>0.35016687510295746</v>
      </c>
      <c r="U84" s="20">
        <f>'Hourly Loads p.u of Peak'!U84^2</f>
        <v>0.33334088525143346</v>
      </c>
      <c r="V84" s="20">
        <f>'Hourly Loads p.u of Peak'!V84^2</f>
        <v>0.33715479327413</v>
      </c>
      <c r="W84" s="20">
        <f>'Hourly Loads p.u of Peak'!W84^2</f>
        <v>0.30152600203446145</v>
      </c>
      <c r="X84" s="20">
        <f>'Hourly Loads p.u of Peak'!X84^2</f>
        <v>0.26319010879685761</v>
      </c>
      <c r="Y84" s="20">
        <f>'Hourly Loads p.u of Peak'!Y84^2</f>
        <v>0.21356328376173017</v>
      </c>
    </row>
    <row r="85" spans="1:25" x14ac:dyDescent="0.25">
      <c r="A85" s="17">
        <f>IF('2015 Hourly Load - RC2016'!A85="","",+'2015 Hourly Load - RC2016'!A85)</f>
        <v>42079</v>
      </c>
      <c r="B85" s="20">
        <f>'Hourly Loads p.u of Peak'!B85^2</f>
        <v>0.17386180052886732</v>
      </c>
      <c r="C85" s="20">
        <f>'Hourly Loads p.u of Peak'!C85^2</f>
        <v>0.14866133260124309</v>
      </c>
      <c r="D85" s="20">
        <f>'Hourly Loads p.u of Peak'!D85^2</f>
        <v>0.13354950489121487</v>
      </c>
      <c r="E85" s="20">
        <f>'Hourly Loads p.u of Peak'!E85^2</f>
        <v>0.12543292737629766</v>
      </c>
      <c r="F85" s="20">
        <f>'Hourly Loads p.u of Peak'!F85^2</f>
        <v>0.12222599075982755</v>
      </c>
      <c r="G85" s="20">
        <f>'Hourly Loads p.u of Peak'!G85^2</f>
        <v>0.12428509777705707</v>
      </c>
      <c r="H85" s="20">
        <f>'Hourly Loads p.u of Peak'!H85^2</f>
        <v>0.13500435383082662</v>
      </c>
      <c r="I85" s="20">
        <f>'Hourly Loads p.u of Peak'!I85^2</f>
        <v>0.15261869082677007</v>
      </c>
      <c r="J85" s="20">
        <f>'Hourly Loads p.u of Peak'!J85^2</f>
        <v>0.19120491661672928</v>
      </c>
      <c r="K85" s="20">
        <f>'Hourly Loads p.u of Peak'!K85^2</f>
        <v>0.24750671933137403</v>
      </c>
      <c r="L85" s="20">
        <f>'Hourly Loads p.u of Peak'!L85^2</f>
        <v>0.29140543695122412</v>
      </c>
      <c r="M85" s="20">
        <f>'Hourly Loads p.u of Peak'!M85^2</f>
        <v>0.32572665213312652</v>
      </c>
      <c r="N85" s="20">
        <f>'Hourly Loads p.u of Peak'!N85^2</f>
        <v>0.35423668074958953</v>
      </c>
      <c r="O85" s="20">
        <f>'Hourly Loads p.u of Peak'!O85^2</f>
        <v>0.37681933412070606</v>
      </c>
      <c r="P85" s="20">
        <f>'Hourly Loads p.u of Peak'!P85^2</f>
        <v>0.39935810403235072</v>
      </c>
      <c r="Q85" s="20">
        <f>'Hourly Loads p.u of Peak'!Q85^2</f>
        <v>0.41513512674314751</v>
      </c>
      <c r="R85" s="20">
        <f>'Hourly Loads p.u of Peak'!R85^2</f>
        <v>0.42255149653006513</v>
      </c>
      <c r="S85" s="20">
        <f>'Hourly Loads p.u of Peak'!S85^2</f>
        <v>0.41997461191479118</v>
      </c>
      <c r="T85" s="20">
        <f>'Hourly Loads p.u of Peak'!T85^2</f>
        <v>0.39947215746716364</v>
      </c>
      <c r="U85" s="20">
        <f>'Hourly Loads p.u of Peak'!U85^2</f>
        <v>0.39181009811555501</v>
      </c>
      <c r="V85" s="20">
        <f>'Hourly Loads p.u of Peak'!V85^2</f>
        <v>0.40548283169724797</v>
      </c>
      <c r="W85" s="20">
        <f>'Hourly Loads p.u of Peak'!W85^2</f>
        <v>0.36347971709325733</v>
      </c>
      <c r="X85" s="20">
        <f>'Hourly Loads p.u of Peak'!X85^2</f>
        <v>0.31373696595841077</v>
      </c>
      <c r="Y85" s="20">
        <f>'Hourly Loads p.u of Peak'!Y85^2</f>
        <v>0.2498014564459394</v>
      </c>
    </row>
    <row r="86" spans="1:25" x14ac:dyDescent="0.25">
      <c r="A86" s="17">
        <f>IF('2015 Hourly Load - RC2016'!A86="","",+'2015 Hourly Load - RC2016'!A86)</f>
        <v>42080</v>
      </c>
      <c r="B86" s="20">
        <f>'Hourly Loads p.u of Peak'!B86^2</f>
        <v>0.19962080501332197</v>
      </c>
      <c r="C86" s="20">
        <f>'Hourly Loads p.u of Peak'!C86^2</f>
        <v>0.16952477374213282</v>
      </c>
      <c r="D86" s="20">
        <f>'Hourly Loads p.u of Peak'!D86^2</f>
        <v>0.15371342426940215</v>
      </c>
      <c r="E86" s="20">
        <f>'Hourly Loads p.u of Peak'!E86^2</f>
        <v>0.14817465956019063</v>
      </c>
      <c r="F86" s="20">
        <f>'Hourly Loads p.u of Peak'!F86^2</f>
        <v>0.15117682637567689</v>
      </c>
      <c r="G86" s="20">
        <f>'Hourly Loads p.u of Peak'!G86^2</f>
        <v>0.17371133597465982</v>
      </c>
      <c r="H86" s="20">
        <f>'Hourly Loads p.u of Peak'!H86^2</f>
        <v>0.2250133004785462</v>
      </c>
      <c r="I86" s="20">
        <f>'Hourly Loads p.u of Peak'!I86^2</f>
        <v>0.26765284839295173</v>
      </c>
      <c r="J86" s="20">
        <f>'Hourly Loads p.u of Peak'!J86^2</f>
        <v>0.29208777090689581</v>
      </c>
      <c r="K86" s="20">
        <f>'Hourly Loads p.u of Peak'!K86^2</f>
        <v>0.34331274445707077</v>
      </c>
      <c r="L86" s="20">
        <f>'Hourly Loads p.u of Peak'!L86^2</f>
        <v>0.40347428663248769</v>
      </c>
      <c r="M86" s="20">
        <f>'Hourly Loads p.u of Peak'!M86^2</f>
        <v>0.44730428355679375</v>
      </c>
      <c r="N86" s="20">
        <f>'Hourly Loads p.u of Peak'!N86^2</f>
        <v>0.48023595898769045</v>
      </c>
      <c r="O86" s="20">
        <f>'Hourly Loads p.u of Peak'!O86^2</f>
        <v>0.49739491069505337</v>
      </c>
      <c r="P86" s="20">
        <f>'Hourly Loads p.u of Peak'!P86^2</f>
        <v>0.5064725561239074</v>
      </c>
      <c r="Q86" s="20">
        <f>'Hourly Loads p.u of Peak'!Q86^2</f>
        <v>0.51291452340145238</v>
      </c>
      <c r="R86" s="20">
        <f>'Hourly Loads p.u of Peak'!R86^2</f>
        <v>0.51485505205551407</v>
      </c>
      <c r="S86" s="20">
        <f>'Hourly Loads p.u of Peak'!S86^2</f>
        <v>0.50064574501953263</v>
      </c>
      <c r="T86" s="20">
        <f>'Hourly Loads p.u of Peak'!T86^2</f>
        <v>0.48468590136175665</v>
      </c>
      <c r="U86" s="20">
        <f>'Hourly Loads p.u of Peak'!U86^2</f>
        <v>0.49415466506931582</v>
      </c>
      <c r="V86" s="20">
        <f>'Hourly Loads p.u of Peak'!V86^2</f>
        <v>0.4934571767764408</v>
      </c>
      <c r="W86" s="20">
        <f>'Hourly Loads p.u of Peak'!W86^2</f>
        <v>0.44170946306621983</v>
      </c>
      <c r="X86" s="20">
        <f>'Hourly Loads p.u of Peak'!X86^2</f>
        <v>0.38405445640626662</v>
      </c>
      <c r="Y86" s="20">
        <f>'Hourly Loads p.u of Peak'!Y86^2</f>
        <v>0.31131565908674064</v>
      </c>
    </row>
    <row r="87" spans="1:25" x14ac:dyDescent="0.25">
      <c r="A87" s="17">
        <f>IF('2015 Hourly Load - RC2016'!A87="","",+'2015 Hourly Load - RC2016'!A87)</f>
        <v>42081</v>
      </c>
      <c r="B87" s="20">
        <f>'Hourly Loads p.u of Peak'!B87^2</f>
        <v>0.25310450555321823</v>
      </c>
      <c r="C87" s="20">
        <f>'Hourly Loads p.u of Peak'!C87^2</f>
        <v>0.21821699243265105</v>
      </c>
      <c r="D87" s="20">
        <f>'Hourly Loads p.u of Peak'!D87^2</f>
        <v>0.20143911174967</v>
      </c>
      <c r="E87" s="20">
        <f>'Hourly Loads p.u of Peak'!E87^2</f>
        <v>0.19357961855829742</v>
      </c>
      <c r="F87" s="20">
        <f>'Hourly Loads p.u of Peak'!F87^2</f>
        <v>0.19235085930252624</v>
      </c>
      <c r="G87" s="20">
        <f>'Hourly Loads p.u of Peak'!G87^2</f>
        <v>0.21015762279511488</v>
      </c>
      <c r="H87" s="20">
        <f>'Hourly Loads p.u of Peak'!H87^2</f>
        <v>0.25894852278417185</v>
      </c>
      <c r="I87" s="20">
        <f>'Hourly Loads p.u of Peak'!I87^2</f>
        <v>0.29009176048397528</v>
      </c>
      <c r="J87" s="20">
        <f>'Hourly Loads p.u of Peak'!J87^2</f>
        <v>0.28467412462611369</v>
      </c>
      <c r="K87" s="20">
        <f>'Hourly Loads p.u of Peak'!K87^2</f>
        <v>0.30236891089932905</v>
      </c>
      <c r="L87" s="20">
        <f>'Hourly Loads p.u of Peak'!L87^2</f>
        <v>0.32013752291546321</v>
      </c>
      <c r="M87" s="20">
        <f>'Hourly Loads p.u of Peak'!M87^2</f>
        <v>0.33001503237791019</v>
      </c>
      <c r="N87" s="20">
        <f>'Hourly Loads p.u of Peak'!N87^2</f>
        <v>0.33857091265377276</v>
      </c>
      <c r="O87" s="20">
        <f>'Hourly Loads p.u of Peak'!O87^2</f>
        <v>0.35059416838243856</v>
      </c>
      <c r="P87" s="20">
        <f>'Hourly Loads p.u of Peak'!P87^2</f>
        <v>0.36658718263511947</v>
      </c>
      <c r="Q87" s="20">
        <f>'Hourly Loads p.u of Peak'!Q87^2</f>
        <v>0.38394262574327742</v>
      </c>
      <c r="R87" s="20">
        <f>'Hourly Loads p.u of Peak'!R87^2</f>
        <v>0.40261500823373281</v>
      </c>
      <c r="S87" s="20">
        <f>'Hourly Loads p.u of Peak'!S87^2</f>
        <v>0.4084761644195895</v>
      </c>
      <c r="T87" s="20">
        <f>'Hourly Loads p.u of Peak'!T87^2</f>
        <v>0.39237511368585992</v>
      </c>
      <c r="U87" s="20">
        <f>'Hourly Loads p.u of Peak'!U87^2</f>
        <v>0.38450194189865022</v>
      </c>
      <c r="V87" s="20">
        <f>'Hourly Loads p.u of Peak'!V87^2</f>
        <v>0.3940159609962755</v>
      </c>
      <c r="W87" s="20">
        <f>'Hourly Loads p.u of Peak'!W87^2</f>
        <v>0.34670477567997693</v>
      </c>
      <c r="X87" s="20">
        <f>'Hourly Loads p.u of Peak'!X87^2</f>
        <v>0.28669975368713307</v>
      </c>
      <c r="Y87" s="20">
        <f>'Hourly Loads p.u of Peak'!Y87^2</f>
        <v>0.22028729065820082</v>
      </c>
    </row>
    <row r="88" spans="1:25" x14ac:dyDescent="0.25">
      <c r="A88" s="17">
        <f>IF('2015 Hourly Load - RC2016'!A88="","",+'2015 Hourly Load - RC2016'!A88)</f>
        <v>42082</v>
      </c>
      <c r="B88" s="20">
        <f>'Hourly Loads p.u of Peak'!B88^2</f>
        <v>0.16907924233486885</v>
      </c>
      <c r="C88" s="20">
        <f>'Hourly Loads p.u of Peak'!C88^2</f>
        <v>0.14168266973908988</v>
      </c>
      <c r="D88" s="20">
        <f>'Hourly Loads p.u of Peak'!D88^2</f>
        <v>0.12800254930854379</v>
      </c>
      <c r="E88" s="20">
        <f>'Hourly Loads p.u of Peak'!E88^2</f>
        <v>0.12213137029442793</v>
      </c>
      <c r="F88" s="20">
        <f>'Hourly Loads p.u of Peak'!F88^2</f>
        <v>0.12368142592497515</v>
      </c>
      <c r="G88" s="20">
        <f>'Hourly Loads p.u of Peak'!G88^2</f>
        <v>0.14345432472871333</v>
      </c>
      <c r="H88" s="20">
        <f>'Hourly Loads p.u of Peak'!H88^2</f>
        <v>0.19207393897951264</v>
      </c>
      <c r="I88" s="20">
        <f>'Hourly Loads p.u of Peak'!I88^2</f>
        <v>0.22888202262435237</v>
      </c>
      <c r="J88" s="20">
        <f>'Hourly Loads p.u of Peak'!J88^2</f>
        <v>0.24495454371533612</v>
      </c>
      <c r="K88" s="20">
        <f>'Hourly Loads p.u of Peak'!K88^2</f>
        <v>0.27787875291267172</v>
      </c>
      <c r="L88" s="20">
        <f>'Hourly Loads p.u of Peak'!L88^2</f>
        <v>0.31232339706695017</v>
      </c>
      <c r="M88" s="20">
        <f>'Hourly Loads p.u of Peak'!M88^2</f>
        <v>0.33893853916543093</v>
      </c>
      <c r="N88" s="20">
        <f>'Hourly Loads p.u of Peak'!N88^2</f>
        <v>0.35708875143733354</v>
      </c>
      <c r="O88" s="20">
        <f>'Hourly Loads p.u of Peak'!O88^2</f>
        <v>0.37981633889466815</v>
      </c>
      <c r="P88" s="20">
        <f>'Hourly Loads p.u of Peak'!P88^2</f>
        <v>0.40284405957783281</v>
      </c>
      <c r="Q88" s="20">
        <f>'Hourly Loads p.u of Peak'!Q88^2</f>
        <v>0.42560706686346517</v>
      </c>
      <c r="R88" s="20">
        <f>'Hourly Loads p.u of Peak'!R88^2</f>
        <v>0.44015161755676363</v>
      </c>
      <c r="S88" s="20">
        <f>'Hourly Loads p.u of Peak'!S88^2</f>
        <v>0.44105003872306991</v>
      </c>
      <c r="T88" s="20">
        <f>'Hourly Loads p.u of Peak'!T88^2</f>
        <v>0.41763882883518788</v>
      </c>
      <c r="U88" s="20">
        <f>'Hourly Loads p.u of Peak'!U88^2</f>
        <v>0.4020998808636318</v>
      </c>
      <c r="V88" s="20">
        <f>'Hourly Loads p.u of Peak'!V88^2</f>
        <v>0.41287083671735159</v>
      </c>
      <c r="W88" s="20">
        <f>'Hourly Loads p.u of Peak'!W88^2</f>
        <v>0.3657135763143266</v>
      </c>
      <c r="X88" s="20">
        <f>'Hourly Loads p.u of Peak'!X88^2</f>
        <v>0.30680098967859382</v>
      </c>
      <c r="Y88" s="20">
        <f>'Hourly Loads p.u of Peak'!Y88^2</f>
        <v>0.23944812725687495</v>
      </c>
    </row>
    <row r="89" spans="1:25" x14ac:dyDescent="0.25">
      <c r="A89" s="17">
        <f>IF('2015 Hourly Load - RC2016'!A89="","",+'2015 Hourly Load - RC2016'!A89)</f>
        <v>42083</v>
      </c>
      <c r="B89" s="20">
        <f>'Hourly Loads p.u of Peak'!B89^2</f>
        <v>0.18849212741689397</v>
      </c>
      <c r="C89" s="20">
        <f>'Hourly Loads p.u of Peak'!C89^2</f>
        <v>0.15809560059992558</v>
      </c>
      <c r="D89" s="20">
        <f>'Hourly Loads p.u of Peak'!D89^2</f>
        <v>0.14307863354492631</v>
      </c>
      <c r="E89" s="20">
        <f>'Hourly Loads p.u of Peak'!E89^2</f>
        <v>0.13490490921778811</v>
      </c>
      <c r="F89" s="20">
        <f>'Hourly Loads p.u of Peak'!F89^2</f>
        <v>0.1354024986739408</v>
      </c>
      <c r="G89" s="20">
        <f>'Hourly Loads p.u of Peak'!G89^2</f>
        <v>0.15417367034471754</v>
      </c>
      <c r="H89" s="20">
        <f>'Hourly Loads p.u of Peak'!H89^2</f>
        <v>0.2025746631807426</v>
      </c>
      <c r="I89" s="20">
        <f>'Hourly Loads p.u of Peak'!I89^2</f>
        <v>0.24095172247819882</v>
      </c>
      <c r="J89" s="20">
        <f>'Hourly Loads p.u of Peak'!J89^2</f>
        <v>0.25858131762211772</v>
      </c>
      <c r="K89" s="20">
        <f>'Hourly Loads p.u of Peak'!K89^2</f>
        <v>0.29101589008263612</v>
      </c>
      <c r="L89" s="20">
        <f>'Hourly Loads p.u of Peak'!L89^2</f>
        <v>0.32691218946865902</v>
      </c>
      <c r="M89" s="20">
        <f>'Hourly Loads p.u of Peak'!M89^2</f>
        <v>0.35504271032883589</v>
      </c>
      <c r="N89" s="20">
        <f>'Hourly Loads p.u of Peak'!N89^2</f>
        <v>0.37781701670457107</v>
      </c>
      <c r="O89" s="20">
        <f>'Hourly Loads p.u of Peak'!O89^2</f>
        <v>0.40227155334790288</v>
      </c>
      <c r="P89" s="20">
        <f>'Hourly Loads p.u of Peak'!P89^2</f>
        <v>0.42507743041135126</v>
      </c>
      <c r="Q89" s="20">
        <f>'Hourly Loads p.u of Peak'!Q89^2</f>
        <v>0.44363058928344828</v>
      </c>
      <c r="R89" s="20">
        <f>'Hourly Loads p.u of Peak'!R89^2</f>
        <v>0.45597576628702752</v>
      </c>
      <c r="S89" s="20">
        <f>'Hourly Loads p.u of Peak'!S89^2</f>
        <v>0.45159929954896272</v>
      </c>
      <c r="T89" s="20">
        <f>'Hourly Loads p.u of Peak'!T89^2</f>
        <v>0.43044783236796313</v>
      </c>
      <c r="U89" s="20">
        <f>'Hourly Loads p.u of Peak'!U89^2</f>
        <v>0.4134508336069066</v>
      </c>
      <c r="V89" s="20">
        <f>'Hourly Loads p.u of Peak'!V89^2</f>
        <v>0.42237554948459494</v>
      </c>
      <c r="W89" s="20">
        <f>'Hourly Loads p.u of Peak'!W89^2</f>
        <v>0.36746183113464304</v>
      </c>
      <c r="X89" s="20">
        <f>'Hourly Loads p.u of Peak'!X89^2</f>
        <v>0.30490469662642644</v>
      </c>
      <c r="Y89" s="20">
        <f>'Hourly Loads p.u of Peak'!Y89^2</f>
        <v>0.23966894905291403</v>
      </c>
    </row>
    <row r="90" spans="1:25" x14ac:dyDescent="0.25">
      <c r="A90" s="17">
        <f>IF('2015 Hourly Load - RC2016'!A90="","",+'2015 Hourly Load - RC2016'!A90)</f>
        <v>42084</v>
      </c>
      <c r="B90" s="20">
        <f>'Hourly Loads p.u of Peak'!B90^2</f>
        <v>0.18428493330231274</v>
      </c>
      <c r="C90" s="20">
        <f>'Hourly Loads p.u of Peak'!C90^2</f>
        <v>0.15237203439704591</v>
      </c>
      <c r="D90" s="20">
        <f>'Hourly Loads p.u of Peak'!D90^2</f>
        <v>0.13417676825010505</v>
      </c>
      <c r="E90" s="20">
        <f>'Hourly Loads p.u of Peak'!E90^2</f>
        <v>0.1246352637239696</v>
      </c>
      <c r="F90" s="20">
        <f>'Hourly Loads p.u of Peak'!F90^2</f>
        <v>0.12441237385451231</v>
      </c>
      <c r="G90" s="20">
        <f>'Hourly Loads p.u of Peak'!G90^2</f>
        <v>0.13918044745942654</v>
      </c>
      <c r="H90" s="20">
        <f>'Hourly Loads p.u of Peak'!H90^2</f>
        <v>0.17734046285874155</v>
      </c>
      <c r="I90" s="20">
        <f>'Hourly Loads p.u of Peak'!I90^2</f>
        <v>0.21456524090679416</v>
      </c>
      <c r="J90" s="20">
        <f>'Hourly Loads p.u of Peak'!J90^2</f>
        <v>0.23966894905291403</v>
      </c>
      <c r="K90" s="20">
        <f>'Hourly Loads p.u of Peak'!K90^2</f>
        <v>0.27973691077242718</v>
      </c>
      <c r="L90" s="20">
        <f>'Hourly Loads p.u of Peak'!L90^2</f>
        <v>0.32320812342024141</v>
      </c>
      <c r="M90" s="20">
        <f>'Hourly Loads p.u of Peak'!M90^2</f>
        <v>0.35946519577146668</v>
      </c>
      <c r="N90" s="20">
        <f>'Hourly Loads p.u of Peak'!N90^2</f>
        <v>0.38961042724205719</v>
      </c>
      <c r="O90" s="20">
        <f>'Hourly Loads p.u of Peak'!O90^2</f>
        <v>0.42079367483468394</v>
      </c>
      <c r="P90" s="20">
        <f>'Hourly Loads p.u of Peak'!P90^2</f>
        <v>0.45147803228325017</v>
      </c>
      <c r="Q90" s="20">
        <f>'Hourly Loads p.u of Peak'!Q90^2</f>
        <v>0.4771768407684952</v>
      </c>
      <c r="R90" s="20">
        <f>'Hourly Loads p.u of Peak'!R90^2</f>
        <v>0.48739091493122033</v>
      </c>
      <c r="S90" s="20">
        <f>'Hourly Loads p.u of Peak'!S90^2</f>
        <v>0.47736385282095484</v>
      </c>
      <c r="T90" s="20">
        <f>'Hourly Loads p.u of Peak'!T90^2</f>
        <v>0.44242939687640065</v>
      </c>
      <c r="U90" s="20">
        <f>'Hourly Loads p.u of Peak'!U90^2</f>
        <v>0.41740560877616623</v>
      </c>
      <c r="V90" s="20">
        <f>'Hourly Loads p.u of Peak'!V90^2</f>
        <v>0.41944849281589258</v>
      </c>
      <c r="W90" s="20">
        <f>'Hourly Loads p.u of Peak'!W90^2</f>
        <v>0.37190573212888123</v>
      </c>
      <c r="X90" s="20">
        <f>'Hourly Loads p.u of Peak'!X90^2</f>
        <v>0.3233620381559883</v>
      </c>
      <c r="Y90" s="20">
        <f>'Hourly Loads p.u of Peak'!Y90^2</f>
        <v>0.26760616814915245</v>
      </c>
    </row>
    <row r="91" spans="1:25" x14ac:dyDescent="0.25">
      <c r="A91" s="17">
        <f>IF('2015 Hourly Load - RC2016'!A91="","",+'2015 Hourly Load - RC2016'!A91)</f>
        <v>42085</v>
      </c>
      <c r="B91" s="20">
        <f>'Hourly Loads p.u of Peak'!B91^2</f>
        <v>0.21628234231799076</v>
      </c>
      <c r="C91" s="20">
        <f>'Hourly Loads p.u of Peak'!C91^2</f>
        <v>0.18486642628828745</v>
      </c>
      <c r="D91" s="20">
        <f>'Hourly Loads p.u of Peak'!D91^2</f>
        <v>0.16472940814857978</v>
      </c>
      <c r="E91" s="20">
        <f>'Hourly Loads p.u of Peak'!E91^2</f>
        <v>0.15321854407084745</v>
      </c>
      <c r="F91" s="20">
        <f>'Hourly Loads p.u of Peak'!F91^2</f>
        <v>0.14869612549389821</v>
      </c>
      <c r="G91" s="20">
        <f>'Hourly Loads p.u of Peak'!G91^2</f>
        <v>0.15350123505147989</v>
      </c>
      <c r="H91" s="20">
        <f>'Hourly Loads p.u of Peak'!H91^2</f>
        <v>0.1687454784899288</v>
      </c>
      <c r="I91" s="20">
        <f>'Hourly Loads p.u of Peak'!I91^2</f>
        <v>0.1896299240103487</v>
      </c>
      <c r="J91" s="20">
        <f>'Hourly Loads p.u of Peak'!J91^2</f>
        <v>0.22758878466615107</v>
      </c>
      <c r="K91" s="20">
        <f>'Hourly Loads p.u of Peak'!K91^2</f>
        <v>0.29291739199295025</v>
      </c>
      <c r="L91" s="20">
        <f>'Hourly Loads p.u of Peak'!L91^2</f>
        <v>0.34681104534239682</v>
      </c>
      <c r="M91" s="20">
        <f>'Hourly Loads p.u of Peak'!M91^2</f>
        <v>0.37704092737326639</v>
      </c>
      <c r="N91" s="20">
        <f>'Hourly Loads p.u of Peak'!N91^2</f>
        <v>0.40444924279931083</v>
      </c>
      <c r="O91" s="20">
        <f>'Hourly Loads p.u of Peak'!O91^2</f>
        <v>0.42584256668845971</v>
      </c>
      <c r="P91" s="20">
        <f>'Hourly Loads p.u of Peak'!P91^2</f>
        <v>0.44081037018315361</v>
      </c>
      <c r="Q91" s="20">
        <f>'Hourly Loads p.u of Peak'!Q91^2</f>
        <v>0.45731722943757575</v>
      </c>
      <c r="R91" s="20">
        <f>'Hourly Loads p.u of Peak'!R91^2</f>
        <v>0.47892371144518525</v>
      </c>
      <c r="S91" s="20">
        <f>'Hourly Loads p.u of Peak'!S91^2</f>
        <v>0.47848669455672888</v>
      </c>
      <c r="T91" s="20">
        <f>'Hourly Loads p.u of Peak'!T91^2</f>
        <v>0.45105372509009239</v>
      </c>
      <c r="U91" s="20">
        <f>'Hourly Loads p.u of Peak'!U91^2</f>
        <v>0.41886430278535181</v>
      </c>
      <c r="V91" s="20">
        <f>'Hourly Loads p.u of Peak'!V91^2</f>
        <v>0.41519326688197106</v>
      </c>
      <c r="W91" s="20">
        <f>'Hourly Loads p.u of Peak'!W91^2</f>
        <v>0.36680574705574442</v>
      </c>
      <c r="X91" s="20">
        <f>'Hourly Loads p.u of Peak'!X91^2</f>
        <v>0.31252514007150412</v>
      </c>
      <c r="Y91" s="20">
        <f>'Hourly Loads p.u of Peak'!Y91^2</f>
        <v>0.25278683441343985</v>
      </c>
    </row>
    <row r="92" spans="1:25" x14ac:dyDescent="0.25">
      <c r="A92" s="17">
        <f>IF('2015 Hourly Load - RC2016'!A92="","",+'2015 Hourly Load - RC2016'!A92)</f>
        <v>42086</v>
      </c>
      <c r="B92" s="20">
        <f>'Hourly Loads p.u of Peak'!B92^2</f>
        <v>0.20241224613922032</v>
      </c>
      <c r="C92" s="20">
        <f>'Hourly Loads p.u of Peak'!C92^2</f>
        <v>0.16793099952804563</v>
      </c>
      <c r="D92" s="20">
        <f>'Hourly Loads p.u of Peak'!D92^2</f>
        <v>0.14869612549389821</v>
      </c>
      <c r="E92" s="20">
        <f>'Hourly Loads p.u of Peak'!E92^2</f>
        <v>0.13797121073530313</v>
      </c>
      <c r="F92" s="20">
        <f>'Hourly Loads p.u of Peak'!F92^2</f>
        <v>0.13298951498357692</v>
      </c>
      <c r="G92" s="20">
        <f>'Hourly Loads p.u of Peak'!G92^2</f>
        <v>0.13510383508296123</v>
      </c>
      <c r="H92" s="20">
        <f>'Hourly Loads p.u of Peak'!H92^2</f>
        <v>0.14489331301077121</v>
      </c>
      <c r="I92" s="20">
        <f>'Hourly Loads p.u of Peak'!I92^2</f>
        <v>0.1606170217658888</v>
      </c>
      <c r="J92" s="20">
        <f>'Hourly Loads p.u of Peak'!J92^2</f>
        <v>0.19809176597533684</v>
      </c>
      <c r="K92" s="20">
        <f>'Hourly Loads p.u of Peak'!K92^2</f>
        <v>0.26060417025386312</v>
      </c>
      <c r="L92" s="20">
        <f>'Hourly Loads p.u of Peak'!L92^2</f>
        <v>0.32151747950736176</v>
      </c>
      <c r="M92" s="20">
        <f>'Hourly Loads p.u of Peak'!M92^2</f>
        <v>0.37146563959186668</v>
      </c>
      <c r="N92" s="20">
        <f>'Hourly Loads p.u of Peak'!N92^2</f>
        <v>0.42214101041811758</v>
      </c>
      <c r="O92" s="20">
        <f>'Hourly Loads p.u of Peak'!O92^2</f>
        <v>0.46855212580879013</v>
      </c>
      <c r="P92" s="20">
        <f>'Hourly Loads p.u of Peak'!P92^2</f>
        <v>0.50134829357866517</v>
      </c>
      <c r="Q92" s="20">
        <f>'Hourly Loads p.u of Peak'!Q92^2</f>
        <v>0.52952580407945204</v>
      </c>
      <c r="R92" s="20">
        <f>'Hourly Loads p.u of Peak'!R92^2</f>
        <v>0.54194207721329835</v>
      </c>
      <c r="S92" s="20">
        <f>'Hourly Loads p.u of Peak'!S92^2</f>
        <v>0.54054801456944279</v>
      </c>
      <c r="T92" s="20">
        <f>'Hourly Loads p.u of Peak'!T92^2</f>
        <v>0.51602112792455879</v>
      </c>
      <c r="U92" s="20">
        <f>'Hourly Loads p.u of Peak'!U92^2</f>
        <v>0.48688708665122221</v>
      </c>
      <c r="V92" s="20">
        <f>'Hourly Loads p.u of Peak'!V92^2</f>
        <v>0.49155743964925019</v>
      </c>
      <c r="W92" s="20">
        <f>'Hourly Loads p.u of Peak'!W92^2</f>
        <v>0.43050703504057036</v>
      </c>
      <c r="X92" s="20">
        <f>'Hourly Loads p.u of Peak'!X92^2</f>
        <v>0.36451406930569447</v>
      </c>
      <c r="Y92" s="20">
        <f>'Hourly Loads p.u of Peak'!Y92^2</f>
        <v>0.28950885689280492</v>
      </c>
    </row>
    <row r="93" spans="1:25" x14ac:dyDescent="0.25">
      <c r="A93" s="17">
        <f>IF('2015 Hourly Load - RC2016'!A93="","",+'2015 Hourly Load - RC2016'!A93)</f>
        <v>42087</v>
      </c>
      <c r="B93" s="20">
        <f>'Hourly Loads p.u of Peak'!B93^2</f>
        <v>0.23004906942944084</v>
      </c>
      <c r="C93" s="20">
        <f>'Hourly Loads p.u of Peak'!C93^2</f>
        <v>0.19159968252099077</v>
      </c>
      <c r="D93" s="20">
        <f>'Hourly Loads p.u of Peak'!D93^2</f>
        <v>0.1678200868779616</v>
      </c>
      <c r="E93" s="20">
        <f>'Hourly Loads p.u of Peak'!E93^2</f>
        <v>0.15834684505867014</v>
      </c>
      <c r="F93" s="20">
        <f>'Hourly Loads p.u of Peak'!F93^2</f>
        <v>0.15712838342437804</v>
      </c>
      <c r="G93" s="20">
        <f>'Hourly Loads p.u of Peak'!G93^2</f>
        <v>0.17322277602016375</v>
      </c>
      <c r="H93" s="20">
        <f>'Hourly Loads p.u of Peak'!H93^2</f>
        <v>0.21048867738245688</v>
      </c>
      <c r="I93" s="20">
        <f>'Hourly Loads p.u of Peak'!I93^2</f>
        <v>0.2457590649851307</v>
      </c>
      <c r="J93" s="20">
        <f>'Hourly Loads p.u of Peak'!J93^2</f>
        <v>0.27215310642334173</v>
      </c>
      <c r="K93" s="20">
        <f>'Hourly Loads p.u of Peak'!K93^2</f>
        <v>0.3116178094983556</v>
      </c>
      <c r="L93" s="20">
        <f>'Hourly Loads p.u of Peak'!L93^2</f>
        <v>0.34442391664077127</v>
      </c>
      <c r="M93" s="20">
        <f>'Hourly Loads p.u of Peak'!M93^2</f>
        <v>0.36800901567823174</v>
      </c>
      <c r="N93" s="20">
        <f>'Hourly Loads p.u of Peak'!N93^2</f>
        <v>0.37726258576199723</v>
      </c>
      <c r="O93" s="20">
        <f>'Hourly Loads p.u of Peak'!O93^2</f>
        <v>0.3762102885345453</v>
      </c>
      <c r="P93" s="20">
        <f>'Hourly Loads p.u of Peak'!P93^2</f>
        <v>0.3664233020652628</v>
      </c>
      <c r="Q93" s="20">
        <f>'Hourly Loads p.u of Peak'!Q93^2</f>
        <v>0.36006053833572638</v>
      </c>
      <c r="R93" s="20">
        <f>'Hourly Loads p.u of Peak'!R93^2</f>
        <v>0.36071056475075425</v>
      </c>
      <c r="S93" s="20">
        <f>'Hourly Loads p.u of Peak'!S93^2</f>
        <v>0.36462303397717494</v>
      </c>
      <c r="T93" s="20">
        <f>'Hourly Loads p.u of Peak'!T93^2</f>
        <v>0.36396949020893182</v>
      </c>
      <c r="U93" s="20">
        <f>'Hourly Loads p.u of Peak'!U93^2</f>
        <v>0.36789954620142873</v>
      </c>
      <c r="V93" s="20">
        <f>'Hourly Loads p.u of Peak'!V93^2</f>
        <v>0.36212096639591679</v>
      </c>
      <c r="W93" s="20">
        <f>'Hourly Loads p.u of Peak'!W93^2</f>
        <v>0.3182003894842968</v>
      </c>
      <c r="X93" s="20">
        <f>'Hourly Loads p.u of Peak'!X93^2</f>
        <v>0.27097755120596179</v>
      </c>
      <c r="Y93" s="20">
        <f>'Hourly Loads p.u of Peak'!Y93^2</f>
        <v>0.21506709881763003</v>
      </c>
    </row>
    <row r="94" spans="1:25" x14ac:dyDescent="0.25">
      <c r="A94" s="17">
        <f>IF('2015 Hourly Load - RC2016'!A94="","",+'2015 Hourly Load - RC2016'!A94)</f>
        <v>42088</v>
      </c>
      <c r="B94" s="20">
        <f>'Hourly Loads p.u of Peak'!B94^2</f>
        <v>0.17277240825222884</v>
      </c>
      <c r="C94" s="20">
        <f>'Hourly Loads p.u of Peak'!C94^2</f>
        <v>0.14444714449033802</v>
      </c>
      <c r="D94" s="20">
        <f>'Hourly Loads p.u of Peak'!D94^2</f>
        <v>0.12784118462327859</v>
      </c>
      <c r="E94" s="20">
        <f>'Hourly Loads p.u of Peak'!E94^2</f>
        <v>0.12200526666804447</v>
      </c>
      <c r="F94" s="20">
        <f>'Hourly Loads p.u of Peak'!F94^2</f>
        <v>0.12368142592497515</v>
      </c>
      <c r="G94" s="20">
        <f>'Hourly Loads p.u of Peak'!G94^2</f>
        <v>0.13941618950955573</v>
      </c>
      <c r="H94" s="20">
        <f>'Hourly Loads p.u of Peak'!H94^2</f>
        <v>0.17943655500786973</v>
      </c>
      <c r="I94" s="20">
        <f>'Hourly Loads p.u of Peak'!I94^2</f>
        <v>0.21469065042585914</v>
      </c>
      <c r="J94" s="20">
        <f>'Hourly Loads p.u of Peak'!J94^2</f>
        <v>0.23737737714914123</v>
      </c>
      <c r="K94" s="20">
        <f>'Hourly Loads p.u of Peak'!K94^2</f>
        <v>0.27281252873098627</v>
      </c>
      <c r="L94" s="20">
        <f>'Hourly Loads p.u of Peak'!L94^2</f>
        <v>0.29905367725712767</v>
      </c>
      <c r="M94" s="20">
        <f>'Hourly Loads p.u of Peak'!M94^2</f>
        <v>0.3263964738375168</v>
      </c>
      <c r="N94" s="20">
        <f>'Hourly Loads p.u of Peak'!N94^2</f>
        <v>0.3485668457809824</v>
      </c>
      <c r="O94" s="20">
        <f>'Hourly Loads p.u of Peak'!O94^2</f>
        <v>0.36435065283105356</v>
      </c>
      <c r="P94" s="20">
        <f>'Hourly Loads p.u of Peak'!P94^2</f>
        <v>0.37926044238825463</v>
      </c>
      <c r="Q94" s="20">
        <f>'Hourly Loads p.u of Peak'!Q94^2</f>
        <v>0.39130193217369263</v>
      </c>
      <c r="R94" s="20">
        <f>'Hourly Loads p.u of Peak'!R94^2</f>
        <v>0.40181384147672683</v>
      </c>
      <c r="S94" s="20">
        <f>'Hourly Loads p.u of Peak'!S94^2</f>
        <v>0.40267226496324177</v>
      </c>
      <c r="T94" s="20">
        <f>'Hourly Loads p.u of Peak'!T94^2</f>
        <v>0.3866871647552953</v>
      </c>
      <c r="U94" s="20">
        <f>'Hourly Loads p.u of Peak'!U94^2</f>
        <v>0.36789954620142873</v>
      </c>
      <c r="V94" s="20">
        <f>'Hourly Loads p.u of Peak'!V94^2</f>
        <v>0.374772684396114</v>
      </c>
      <c r="W94" s="20">
        <f>'Hourly Loads p.u of Peak'!W94^2</f>
        <v>0.32593267784090085</v>
      </c>
      <c r="X94" s="20">
        <f>'Hourly Loads p.u of Peak'!X94^2</f>
        <v>0.26527734649778778</v>
      </c>
      <c r="Y94" s="20">
        <f>'Hourly Loads p.u of Peak'!Y94^2</f>
        <v>0.2027777760803855</v>
      </c>
    </row>
    <row r="95" spans="1:25" x14ac:dyDescent="0.25">
      <c r="A95" s="17">
        <f>IF('2015 Hourly Load - RC2016'!A95="","",+'2015 Hourly Load - RC2016'!A95)</f>
        <v>42089</v>
      </c>
      <c r="B95" s="20">
        <f>'Hourly Loads p.u of Peak'!B95^2</f>
        <v>0.1544217801252494</v>
      </c>
      <c r="C95" s="20">
        <f>'Hourly Loads p.u of Peak'!C95^2</f>
        <v>0.1293620307522988</v>
      </c>
      <c r="D95" s="20">
        <f>'Hourly Loads p.u of Peak'!D95^2</f>
        <v>0.11621338279967683</v>
      </c>
      <c r="E95" s="20">
        <f>'Hourly Loads p.u of Peak'!E95^2</f>
        <v>0.11182607088919844</v>
      </c>
      <c r="F95" s="20">
        <f>'Hourly Loads p.u of Peak'!F95^2</f>
        <v>0.11526176166598995</v>
      </c>
      <c r="G95" s="20">
        <f>'Hourly Loads p.u of Peak'!G95^2</f>
        <v>0.13414371775001485</v>
      </c>
      <c r="H95" s="20">
        <f>'Hourly Loads p.u of Peak'!H95^2</f>
        <v>0.18043172170714328</v>
      </c>
      <c r="I95" s="20">
        <f>'Hourly Loads p.u of Peak'!I95^2</f>
        <v>0.22497049990791143</v>
      </c>
      <c r="J95" s="20">
        <f>'Hourly Loads p.u of Peak'!J95^2</f>
        <v>0.25278683441343985</v>
      </c>
      <c r="K95" s="20">
        <f>'Hourly Loads p.u of Peak'!K95^2</f>
        <v>0.26755949197636386</v>
      </c>
      <c r="L95" s="20">
        <f>'Hourly Loads p.u of Peak'!L95^2</f>
        <v>0.27954604550837225</v>
      </c>
      <c r="M95" s="20">
        <f>'Hourly Loads p.u of Peak'!M95^2</f>
        <v>0.27964146999837841</v>
      </c>
      <c r="N95" s="20">
        <f>'Hourly Loads p.u of Peak'!N95^2</f>
        <v>0.27389759759429783</v>
      </c>
      <c r="O95" s="20">
        <f>'Hourly Loads p.u of Peak'!O95^2</f>
        <v>0.26695307219208259</v>
      </c>
      <c r="P95" s="20">
        <f>'Hourly Loads p.u of Peak'!P95^2</f>
        <v>0.26249619485134723</v>
      </c>
      <c r="Q95" s="20">
        <f>'Hourly Loads p.u of Peak'!Q95^2</f>
        <v>0.26000568894038001</v>
      </c>
      <c r="R95" s="20">
        <f>'Hourly Loads p.u of Peak'!R95^2</f>
        <v>0.26448786557689791</v>
      </c>
      <c r="S95" s="20">
        <f>'Hourly Loads p.u of Peak'!S95^2</f>
        <v>0.26760616814915245</v>
      </c>
      <c r="T95" s="20">
        <f>'Hourly Loads p.u of Peak'!T95^2</f>
        <v>0.26602146211132333</v>
      </c>
      <c r="U95" s="20">
        <f>'Hourly Loads p.u of Peak'!U95^2</f>
        <v>0.28126617778700957</v>
      </c>
      <c r="V95" s="20">
        <f>'Hourly Loads p.u of Peak'!V95^2</f>
        <v>0.30450622610245909</v>
      </c>
      <c r="W95" s="20">
        <f>'Hourly Loads p.u of Peak'!W95^2</f>
        <v>0.27517412201821051</v>
      </c>
      <c r="X95" s="20">
        <f>'Hourly Loads p.u of Peak'!X95^2</f>
        <v>0.23191382639748556</v>
      </c>
      <c r="Y95" s="20">
        <f>'Hourly Loads p.u of Peak'!Y95^2</f>
        <v>0.18868805498271174</v>
      </c>
    </row>
    <row r="96" spans="1:25" x14ac:dyDescent="0.25">
      <c r="A96" s="17">
        <f>IF('2015 Hourly Load - RC2016'!A96="","",+'2015 Hourly Load - RC2016'!A96)</f>
        <v>42090</v>
      </c>
      <c r="B96" s="20">
        <f>'Hourly Loads p.u of Peak'!B96^2</f>
        <v>0.15328919238994157</v>
      </c>
      <c r="C96" s="20">
        <f>'Hourly Loads p.u of Peak'!C96^2</f>
        <v>0.13404459067580818</v>
      </c>
      <c r="D96" s="20">
        <f>'Hourly Loads p.u of Peak'!D96^2</f>
        <v>0.12460341010101514</v>
      </c>
      <c r="E96" s="20">
        <f>'Hourly Loads p.u of Peak'!E96^2</f>
        <v>0.12244691433113326</v>
      </c>
      <c r="F96" s="20">
        <f>'Hourly Loads p.u of Peak'!F96^2</f>
        <v>0.12668236329524032</v>
      </c>
      <c r="G96" s="20">
        <f>'Hourly Loads p.u of Peak'!G96^2</f>
        <v>0.1460979555993582</v>
      </c>
      <c r="H96" s="20">
        <f>'Hourly Loads p.u of Peak'!H96^2</f>
        <v>0.19159968252099077</v>
      </c>
      <c r="I96" s="20">
        <f>'Hourly Loads p.u of Peak'!I96^2</f>
        <v>0.2273736012198842</v>
      </c>
      <c r="J96" s="20">
        <f>'Hourly Loads p.u of Peak'!J96^2</f>
        <v>0.24620659118762092</v>
      </c>
      <c r="K96" s="20">
        <f>'Hourly Loads p.u of Peak'!K96^2</f>
        <v>0.27389759759429783</v>
      </c>
      <c r="L96" s="20">
        <f>'Hourly Loads p.u of Peak'!L96^2</f>
        <v>0.28800573594422352</v>
      </c>
      <c r="M96" s="20">
        <f>'Hourly Loads p.u of Peak'!M96^2</f>
        <v>0.29507010986493432</v>
      </c>
      <c r="N96" s="20">
        <f>'Hourly Loads p.u of Peak'!N96^2</f>
        <v>0.2983632501322524</v>
      </c>
      <c r="O96" s="20">
        <f>'Hourly Loads p.u of Peak'!O96^2</f>
        <v>0.30108023247307353</v>
      </c>
      <c r="P96" s="20">
        <f>'Hourly Loads p.u of Peak'!P96^2</f>
        <v>0.3007337507908136</v>
      </c>
      <c r="Q96" s="20">
        <f>'Hourly Loads p.u of Peak'!Q96^2</f>
        <v>0.30009081404086008</v>
      </c>
      <c r="R96" s="20">
        <f>'Hourly Loads p.u of Peak'!R96^2</f>
        <v>0.30117926387852945</v>
      </c>
      <c r="S96" s="20">
        <f>'Hourly Loads p.u of Peak'!S96^2</f>
        <v>0.30043692526114951</v>
      </c>
      <c r="T96" s="20">
        <f>'Hourly Loads p.u of Peak'!T96^2</f>
        <v>0.29668982048797321</v>
      </c>
      <c r="U96" s="20">
        <f>'Hourly Loads p.u of Peak'!U96^2</f>
        <v>0.31020902811543782</v>
      </c>
      <c r="V96" s="20">
        <f>'Hourly Loads p.u of Peak'!V96^2</f>
        <v>0.32295168028087673</v>
      </c>
      <c r="W96" s="20">
        <f>'Hourly Loads p.u of Peak'!W96^2</f>
        <v>0.29169776808511316</v>
      </c>
      <c r="X96" s="20">
        <f>'Hourly Loads p.u of Peak'!X96^2</f>
        <v>0.24894531679640794</v>
      </c>
      <c r="Y96" s="20">
        <f>'Hourly Loads p.u of Peak'!Y96^2</f>
        <v>0.2014796121992786</v>
      </c>
    </row>
    <row r="97" spans="1:25" x14ac:dyDescent="0.25">
      <c r="A97" s="17">
        <f>IF('2015 Hourly Load - RC2016'!A97="","",+'2015 Hourly Load - RC2016'!A97)</f>
        <v>42091</v>
      </c>
      <c r="B97" s="20">
        <f>'Hourly Loads p.u of Peak'!B97^2</f>
        <v>0.16268491402413504</v>
      </c>
      <c r="C97" s="20">
        <f>'Hourly Loads p.u of Peak'!C97^2</f>
        <v>0.13874317002628747</v>
      </c>
      <c r="D97" s="20">
        <f>'Hourly Loads p.u of Peak'!D97^2</f>
        <v>0.12697157399945402</v>
      </c>
      <c r="E97" s="20">
        <f>'Hourly Loads p.u of Peak'!E97^2</f>
        <v>0.12090463840196836</v>
      </c>
      <c r="F97" s="20">
        <f>'Hourly Loads p.u of Peak'!F97^2</f>
        <v>0.12330091670006521</v>
      </c>
      <c r="G97" s="20">
        <f>'Hourly Loads p.u of Peak'!G97^2</f>
        <v>0.13978704433267178</v>
      </c>
      <c r="H97" s="20">
        <f>'Hourly Loads p.u of Peak'!H97^2</f>
        <v>0.17836791470810009</v>
      </c>
      <c r="I97" s="20">
        <f>'Hourly Loads p.u of Peak'!I97^2</f>
        <v>0.21377183146061188</v>
      </c>
      <c r="J97" s="20">
        <f>'Hourly Loads p.u of Peak'!J97^2</f>
        <v>0.24099601710974794</v>
      </c>
      <c r="K97" s="20">
        <f>'Hourly Loads p.u of Peak'!K97^2</f>
        <v>0.28045323563165275</v>
      </c>
      <c r="L97" s="20">
        <f>'Hourly Loads p.u of Peak'!L97^2</f>
        <v>0.32274659904757685</v>
      </c>
      <c r="M97" s="20">
        <f>'Hourly Loads p.u of Peak'!M97^2</f>
        <v>0.34904646986706689</v>
      </c>
      <c r="N97" s="20">
        <f>'Hourly Loads p.u of Peak'!N97^2</f>
        <v>0.367735372518804</v>
      </c>
      <c r="O97" s="20">
        <f>'Hourly Loads p.u of Peak'!O97^2</f>
        <v>0.37887155705889969</v>
      </c>
      <c r="P97" s="20">
        <f>'Hourly Loads p.u of Peak'!P97^2</f>
        <v>0.38803499496652466</v>
      </c>
      <c r="Q97" s="20">
        <f>'Hourly Loads p.u of Peak'!Q97^2</f>
        <v>0.39378943367878838</v>
      </c>
      <c r="R97" s="20">
        <f>'Hourly Loads p.u of Peak'!R97^2</f>
        <v>0.39277086681020784</v>
      </c>
      <c r="S97" s="20">
        <f>'Hourly Loads p.u of Peak'!S97^2</f>
        <v>0.38065094696878821</v>
      </c>
      <c r="T97" s="20">
        <f>'Hourly Loads p.u of Peak'!T97^2</f>
        <v>0.36315338487828763</v>
      </c>
      <c r="U97" s="20">
        <f>'Hourly Loads p.u of Peak'!U97^2</f>
        <v>0.36331653266622455</v>
      </c>
      <c r="V97" s="20">
        <f>'Hourly Loads p.u of Peak'!V97^2</f>
        <v>0.37053130804047746</v>
      </c>
      <c r="W97" s="20">
        <f>'Hourly Loads p.u of Peak'!W97^2</f>
        <v>0.33857091265377276</v>
      </c>
      <c r="X97" s="20">
        <f>'Hourly Loads p.u of Peak'!X97^2</f>
        <v>0.29954732801046119</v>
      </c>
      <c r="Y97" s="20">
        <f>'Hourly Loads p.u of Peak'!Y97^2</f>
        <v>0.25111102933443719</v>
      </c>
    </row>
    <row r="98" spans="1:25" x14ac:dyDescent="0.25">
      <c r="A98" s="17">
        <f>IF('2015 Hourly Load - RC2016'!A98="","",+'2015 Hourly Load - RC2016'!A98)</f>
        <v>42092</v>
      </c>
      <c r="B98" s="20">
        <f>'Hourly Loads p.u of Peak'!B98^2</f>
        <v>0.2082591151131454</v>
      </c>
      <c r="C98" s="20">
        <f>'Hourly Loads p.u of Peak'!C98^2</f>
        <v>0.18085358222289102</v>
      </c>
      <c r="D98" s="20">
        <f>'Hourly Loads p.u of Peak'!D98^2</f>
        <v>0.16403430953896556</v>
      </c>
      <c r="E98" s="20">
        <f>'Hourly Loads p.u of Peak'!E98^2</f>
        <v>0.15562972226798111</v>
      </c>
      <c r="F98" s="20">
        <f>'Hourly Loads p.u of Peak'!F98^2</f>
        <v>0.15389036057046401</v>
      </c>
      <c r="G98" s="20">
        <f>'Hourly Loads p.u of Peak'!G98^2</f>
        <v>0.15975028731109964</v>
      </c>
      <c r="H98" s="20">
        <f>'Hourly Loads p.u of Peak'!H98^2</f>
        <v>0.1757481033208608</v>
      </c>
      <c r="I98" s="20">
        <f>'Hourly Loads p.u of Peak'!I98^2</f>
        <v>0.2003471384522694</v>
      </c>
      <c r="J98" s="20">
        <f>'Hourly Loads p.u of Peak'!J98^2</f>
        <v>0.23993406955151289</v>
      </c>
      <c r="K98" s="20">
        <f>'Hourly Loads p.u of Peak'!K98^2</f>
        <v>0.29944856529170916</v>
      </c>
      <c r="L98" s="20">
        <f>'Hourly Loads p.u of Peak'!L98^2</f>
        <v>0.35547296730408173</v>
      </c>
      <c r="M98" s="20">
        <f>'Hourly Loads p.u of Peak'!M98^2</f>
        <v>0.39662570680964382</v>
      </c>
      <c r="N98" s="20">
        <f>'Hourly Loads p.u of Peak'!N98^2</f>
        <v>0.41530955937265002</v>
      </c>
      <c r="O98" s="20">
        <f>'Hourly Loads p.u of Peak'!O98^2</f>
        <v>0.42543048474033124</v>
      </c>
      <c r="P98" s="20">
        <f>'Hourly Loads p.u of Peak'!P98^2</f>
        <v>0.42331435711221138</v>
      </c>
      <c r="Q98" s="20">
        <f>'Hourly Loads p.u of Peak'!Q98^2</f>
        <v>0.41310278662104566</v>
      </c>
      <c r="R98" s="20">
        <f>'Hourly Loads p.u of Peak'!R98^2</f>
        <v>0.39987147272584411</v>
      </c>
      <c r="S98" s="20">
        <f>'Hourly Loads p.u of Peak'!S98^2</f>
        <v>0.386238409107584</v>
      </c>
      <c r="T98" s="20">
        <f>'Hourly Loads p.u of Peak'!T98^2</f>
        <v>0.3653317012653382</v>
      </c>
      <c r="U98" s="20">
        <f>'Hourly Loads p.u of Peak'!U98^2</f>
        <v>0.35946519577146668</v>
      </c>
      <c r="V98" s="20">
        <f>'Hourly Loads p.u of Peak'!V98^2</f>
        <v>0.34505967823442613</v>
      </c>
      <c r="W98" s="20">
        <f>'Hourly Loads p.u of Peak'!W98^2</f>
        <v>0.30266668904548893</v>
      </c>
      <c r="X98" s="20">
        <f>'Hourly Loads p.u of Peak'!X98^2</f>
        <v>0.26532382319105374</v>
      </c>
      <c r="Y98" s="20">
        <f>'Hourly Loads p.u of Peak'!Y98^2</f>
        <v>0.2206686120497387</v>
      </c>
    </row>
    <row r="99" spans="1:25" x14ac:dyDescent="0.25">
      <c r="A99" s="17">
        <f>IF('2015 Hourly Load - RC2016'!A99="","",+'2015 Hourly Load - RC2016'!A99)</f>
        <v>42093</v>
      </c>
      <c r="B99" s="20">
        <f>'Hourly Loads p.u of Peak'!B99^2</f>
        <v>0.17978072435607159</v>
      </c>
      <c r="C99" s="20">
        <f>'Hourly Loads p.u of Peak'!C99^2</f>
        <v>0.15328919238994157</v>
      </c>
      <c r="D99" s="20">
        <f>'Hourly Loads p.u of Peak'!D99^2</f>
        <v>0.13593427037114886</v>
      </c>
      <c r="E99" s="20">
        <f>'Hourly Loads p.u of Peak'!E99^2</f>
        <v>0.12771216615325839</v>
      </c>
      <c r="F99" s="20">
        <f>'Hourly Loads p.u of Peak'!F99^2</f>
        <v>0.12476271892589415</v>
      </c>
      <c r="G99" s="20">
        <f>'Hourly Loads p.u of Peak'!G99^2</f>
        <v>0.12784118462327859</v>
      </c>
      <c r="H99" s="20">
        <f>'Hourly Loads p.u of Peak'!H99^2</f>
        <v>0.14049640776365888</v>
      </c>
      <c r="I99" s="20">
        <f>'Hourly Loads p.u of Peak'!I99^2</f>
        <v>0.15705685576698014</v>
      </c>
      <c r="J99" s="20">
        <f>'Hourly Loads p.u of Peak'!J99^2</f>
        <v>0.18974782251473529</v>
      </c>
      <c r="K99" s="20">
        <f>'Hourly Loads p.u of Peak'!K99^2</f>
        <v>0.23667449273162883</v>
      </c>
      <c r="L99" s="20">
        <f>'Hourly Loads p.u of Peak'!L99^2</f>
        <v>0.27205896837270604</v>
      </c>
      <c r="M99" s="20">
        <f>'Hourly Loads p.u of Peak'!M99^2</f>
        <v>0.29072390091364303</v>
      </c>
      <c r="N99" s="20">
        <f>'Hourly Loads p.u of Peak'!N99^2</f>
        <v>0.29939919003884913</v>
      </c>
      <c r="O99" s="20">
        <f>'Hourly Loads p.u of Peak'!O99^2</f>
        <v>0.30600183400085668</v>
      </c>
      <c r="P99" s="20">
        <f>'Hourly Loads p.u of Peak'!P99^2</f>
        <v>0.31232339706695017</v>
      </c>
      <c r="Q99" s="20">
        <f>'Hourly Loads p.u of Peak'!Q99^2</f>
        <v>0.31769159457128643</v>
      </c>
      <c r="R99" s="20">
        <f>'Hourly Loads p.u of Peak'!R99^2</f>
        <v>0.32315682665034712</v>
      </c>
      <c r="S99" s="20">
        <f>'Hourly Loads p.u of Peak'!S99^2</f>
        <v>0.3219269254760842</v>
      </c>
      <c r="T99" s="20">
        <f>'Hourly Loads p.u of Peak'!T99^2</f>
        <v>0.30900404152644956</v>
      </c>
      <c r="U99" s="20">
        <f>'Hourly Loads p.u of Peak'!U99^2</f>
        <v>0.3000413858648614</v>
      </c>
      <c r="V99" s="20">
        <f>'Hourly Loads p.u of Peak'!V99^2</f>
        <v>0.31687836948068832</v>
      </c>
      <c r="W99" s="20">
        <f>'Hourly Loads p.u of Peak'!W99^2</f>
        <v>0.27883088088718644</v>
      </c>
      <c r="X99" s="20">
        <f>'Hourly Loads p.u of Peak'!X99^2</f>
        <v>0.2316097483623204</v>
      </c>
      <c r="Y99" s="20">
        <f>'Hourly Loads p.u of Peak'!Y99^2</f>
        <v>0.17939833432423402</v>
      </c>
    </row>
    <row r="100" spans="1:25" x14ac:dyDescent="0.25">
      <c r="A100" s="17">
        <f>IF('2015 Hourly Load - RC2016'!A100="","",+'2015 Hourly Load - RC2016'!A100)</f>
        <v>42094</v>
      </c>
      <c r="B100" s="20">
        <f>'Hourly Loads p.u of Peak'!B100^2</f>
        <v>0.14042877199245751</v>
      </c>
      <c r="C100" s="20">
        <f>'Hourly Loads p.u of Peak'!C100^2</f>
        <v>0.12150150352421704</v>
      </c>
      <c r="D100" s="20">
        <f>'Hourly Loads p.u of Peak'!D100^2</f>
        <v>0.11002293884510714</v>
      </c>
      <c r="E100" s="20">
        <f>'Hourly Loads p.u of Peak'!E100^2</f>
        <v>0.10643120215848527</v>
      </c>
      <c r="F100" s="20">
        <f>'Hourly Loads p.u of Peak'!F100^2</f>
        <v>0.11059234500041507</v>
      </c>
      <c r="G100" s="20">
        <f>'Hourly Loads p.u of Peak'!G100^2</f>
        <v>0.13550212648245935</v>
      </c>
      <c r="H100" s="20">
        <f>'Hourly Loads p.u of Peak'!H100^2</f>
        <v>0.18642155236261887</v>
      </c>
      <c r="I100" s="20">
        <f>'Hourly Loads p.u of Peak'!I100^2</f>
        <v>0.22283566191477158</v>
      </c>
      <c r="J100" s="20">
        <f>'Hourly Loads p.u of Peak'!J100^2</f>
        <v>0.23584117109687905</v>
      </c>
      <c r="K100" s="20">
        <f>'Hourly Loads p.u of Peak'!K100^2</f>
        <v>0.25446821270604425</v>
      </c>
      <c r="L100" s="20">
        <f>'Hourly Loads p.u of Peak'!L100^2</f>
        <v>0.27441730485139781</v>
      </c>
      <c r="M100" s="20">
        <f>'Hourly Loads p.u of Peak'!M100^2</f>
        <v>0.29086987717859153</v>
      </c>
      <c r="N100" s="20">
        <f>'Hourly Loads p.u of Peak'!N100^2</f>
        <v>0.30291494945341535</v>
      </c>
      <c r="O100" s="20">
        <f>'Hourly Loads p.u of Peak'!O100^2</f>
        <v>0.31753903548209134</v>
      </c>
      <c r="P100" s="20">
        <f>'Hourly Loads p.u of Peak'!P100^2</f>
        <v>0.33068924670280903</v>
      </c>
      <c r="Q100" s="20">
        <f>'Hourly Loads p.u of Peak'!Q100^2</f>
        <v>0.34183397425878675</v>
      </c>
      <c r="R100" s="20">
        <f>'Hourly Loads p.u of Peak'!R100^2</f>
        <v>0.347129952033912</v>
      </c>
      <c r="S100" s="20">
        <f>'Hourly Loads p.u of Peak'!S100^2</f>
        <v>0.34141205471338443</v>
      </c>
      <c r="T100" s="20">
        <f>'Hourly Loads p.u of Peak'!T100^2</f>
        <v>0.33485340209263137</v>
      </c>
      <c r="U100" s="20">
        <f>'Hourly Loads p.u of Peak'!U100^2</f>
        <v>0.34294275268821578</v>
      </c>
      <c r="V100" s="20">
        <f>'Hourly Loads p.u of Peak'!V100^2</f>
        <v>0.35795200110699271</v>
      </c>
      <c r="W100" s="20">
        <f>'Hourly Loads p.u of Peak'!W100^2</f>
        <v>0.31292882148912365</v>
      </c>
      <c r="X100" s="20">
        <f>'Hourly Loads p.u of Peak'!X100^2</f>
        <v>0.25844368285802333</v>
      </c>
      <c r="Y100" s="20">
        <f>'Hourly Loads p.u of Peak'!Y100^2</f>
        <v>0.19877508308008421</v>
      </c>
    </row>
    <row r="101" spans="1:25" x14ac:dyDescent="0.25">
      <c r="A101" s="17">
        <f>IF('2015 Hourly Load - RC2016'!A101="","",+'2015 Hourly Load - RC2016'!A101)</f>
        <v>42095</v>
      </c>
      <c r="B101" s="20">
        <f>'Hourly Loads p.u of Peak'!B101^2</f>
        <v>0.15417367034471754</v>
      </c>
      <c r="C101" s="20">
        <f>'Hourly Loads p.u of Peak'!C101^2</f>
        <v>0.13037006388078157</v>
      </c>
      <c r="D101" s="20">
        <f>'Hourly Loads p.u of Peak'!D101^2</f>
        <v>0.11899832048603656</v>
      </c>
      <c r="E101" s="20">
        <f>'Hourly Loads p.u of Peak'!E101^2</f>
        <v>0.11449717497532143</v>
      </c>
      <c r="F101" s="20">
        <f>'Hourly Loads p.u of Peak'!F101^2</f>
        <v>0.11757078802799227</v>
      </c>
      <c r="G101" s="20">
        <f>'Hourly Loads p.u of Peak'!G101^2</f>
        <v>0.13867595764019525</v>
      </c>
      <c r="H101" s="20">
        <f>'Hourly Loads p.u of Peak'!H101^2</f>
        <v>0.19505132351757082</v>
      </c>
      <c r="I101" s="20">
        <f>'Hourly Loads p.u of Peak'!I101^2</f>
        <v>0.23396065931755769</v>
      </c>
      <c r="J101" s="20">
        <f>'Hourly Loads p.u of Peak'!J101^2</f>
        <v>0.24872026114927645</v>
      </c>
      <c r="K101" s="20">
        <f>'Hourly Loads p.u of Peak'!K101^2</f>
        <v>0.26947655328944259</v>
      </c>
      <c r="L101" s="20">
        <f>'Hourly Loads p.u of Peak'!L101^2</f>
        <v>0.29038343211413636</v>
      </c>
      <c r="M101" s="20">
        <f>'Hourly Loads p.u of Peak'!M101^2</f>
        <v>0.30900404152644956</v>
      </c>
      <c r="N101" s="20">
        <f>'Hourly Loads p.u of Peak'!N101^2</f>
        <v>0.32433768232361393</v>
      </c>
      <c r="O101" s="20">
        <f>'Hourly Loads p.u of Peak'!O101^2</f>
        <v>0.34468874606210748</v>
      </c>
      <c r="P101" s="20">
        <f>'Hourly Loads p.u of Peak'!P101^2</f>
        <v>0.36998225083198244</v>
      </c>
      <c r="Q101" s="20">
        <f>'Hourly Loads p.u of Peak'!Q101^2</f>
        <v>0.39941512871425194</v>
      </c>
      <c r="R101" s="20">
        <f>'Hourly Loads p.u of Peak'!R101^2</f>
        <v>0.4271389800349803</v>
      </c>
      <c r="S101" s="20">
        <f>'Hourly Loads p.u of Peak'!S101^2</f>
        <v>0.43728282519270983</v>
      </c>
      <c r="T101" s="20">
        <f>'Hourly Loads p.u of Peak'!T101^2</f>
        <v>0.42190653648781079</v>
      </c>
      <c r="U101" s="20">
        <f>'Hourly Loads p.u of Peak'!U101^2</f>
        <v>0.39520629805338298</v>
      </c>
      <c r="V101" s="20">
        <f>'Hourly Loads p.u of Peak'!V101^2</f>
        <v>0.40141355731750772</v>
      </c>
      <c r="W101" s="20">
        <f>'Hourly Loads p.u of Peak'!W101^2</f>
        <v>0.35043390287005316</v>
      </c>
      <c r="X101" s="20">
        <f>'Hourly Loads p.u of Peak'!X101^2</f>
        <v>0.28126617778700957</v>
      </c>
      <c r="Y101" s="20">
        <f>'Hourly Loads p.u of Peak'!Y101^2</f>
        <v>0.21427276118101587</v>
      </c>
    </row>
    <row r="102" spans="1:25" x14ac:dyDescent="0.25">
      <c r="A102" s="17">
        <f>IF('2015 Hourly Load - RC2016'!A102="","",+'2015 Hourly Load - RC2016'!A102)</f>
        <v>42096</v>
      </c>
      <c r="B102" s="20">
        <f>'Hourly Loads p.u of Peak'!B102^2</f>
        <v>0.16472940814857978</v>
      </c>
      <c r="C102" s="20">
        <f>'Hourly Loads p.u of Peak'!C102^2</f>
        <v>0.13736857088442508</v>
      </c>
      <c r="D102" s="20">
        <f>'Hourly Loads p.u of Peak'!D102^2</f>
        <v>0.12352280917190933</v>
      </c>
      <c r="E102" s="20">
        <f>'Hourly Loads p.u of Peak'!E102^2</f>
        <v>0.11667524913723726</v>
      </c>
      <c r="F102" s="20">
        <f>'Hourly Loads p.u of Peak'!F102^2</f>
        <v>0.11843869493385317</v>
      </c>
      <c r="G102" s="20">
        <f>'Hourly Loads p.u of Peak'!G102^2</f>
        <v>0.13968585325605762</v>
      </c>
      <c r="H102" s="20">
        <f>'Hourly Loads p.u of Peak'!H102^2</f>
        <v>0.19120491661672928</v>
      </c>
      <c r="I102" s="20">
        <f>'Hourly Loads p.u of Peak'!I102^2</f>
        <v>0.2234750446724138</v>
      </c>
      <c r="J102" s="20">
        <f>'Hourly Loads p.u of Peak'!J102^2</f>
        <v>0.23922740723610253</v>
      </c>
      <c r="K102" s="20">
        <f>'Hourly Loads p.u of Peak'!K102^2</f>
        <v>0.27003893898685749</v>
      </c>
      <c r="L102" s="20">
        <f>'Hourly Loads p.u of Peak'!L102^2</f>
        <v>0.29732910554135927</v>
      </c>
      <c r="M102" s="20">
        <f>'Hourly Loads p.u of Peak'!M102^2</f>
        <v>0.32310553395146352</v>
      </c>
      <c r="N102" s="20">
        <f>'Hourly Loads p.u of Peak'!N102^2</f>
        <v>0.34125390205553441</v>
      </c>
      <c r="O102" s="20">
        <f>'Hourly Loads p.u of Peak'!O102^2</f>
        <v>0.36424172886967976</v>
      </c>
      <c r="P102" s="20">
        <f>'Hourly Loads p.u of Peak'!P102^2</f>
        <v>0.40049937116239814</v>
      </c>
      <c r="Q102" s="20">
        <f>'Hourly Loads p.u of Peak'!Q102^2</f>
        <v>0.43436394107791898</v>
      </c>
      <c r="R102" s="20">
        <f>'Hourly Loads p.u of Peak'!R102^2</f>
        <v>0.4606795076790311</v>
      </c>
      <c r="S102" s="20">
        <f>'Hourly Loads p.u of Peak'!S102^2</f>
        <v>0.47189339152869403</v>
      </c>
      <c r="T102" s="20">
        <f>'Hourly Loads p.u of Peak'!T102^2</f>
        <v>0.45087194021532745</v>
      </c>
      <c r="U102" s="20">
        <f>'Hourly Loads p.u of Peak'!U102^2</f>
        <v>0.42296218212153519</v>
      </c>
      <c r="V102" s="20">
        <f>'Hourly Loads p.u of Peak'!V102^2</f>
        <v>0.4286145687384289</v>
      </c>
      <c r="W102" s="20">
        <f>'Hourly Loads p.u of Peak'!W102^2</f>
        <v>0.37565703818506468</v>
      </c>
      <c r="X102" s="20">
        <f>'Hourly Loads p.u of Peak'!X102^2</f>
        <v>0.30311363105794853</v>
      </c>
      <c r="Y102" s="20">
        <f>'Hourly Loads p.u of Peak'!Y102^2</f>
        <v>0.23282725738011667</v>
      </c>
    </row>
    <row r="103" spans="1:25" x14ac:dyDescent="0.25">
      <c r="A103" s="17">
        <f>IF('2015 Hourly Load - RC2016'!A103="","",+'2015 Hourly Load - RC2016'!A103)</f>
        <v>42097</v>
      </c>
      <c r="B103" s="20">
        <f>'Hourly Loads p.u of Peak'!B103^2</f>
        <v>0.17890183589893974</v>
      </c>
      <c r="C103" s="20">
        <f>'Hourly Loads p.u of Peak'!C103^2</f>
        <v>0.14841789634095548</v>
      </c>
      <c r="D103" s="20">
        <f>'Hourly Loads p.u of Peak'!D103^2</f>
        <v>0.13239786686149646</v>
      </c>
      <c r="E103" s="20">
        <f>'Hourly Loads p.u of Peak'!E103^2</f>
        <v>0.12604085343452529</v>
      </c>
      <c r="F103" s="20">
        <f>'Hourly Loads p.u of Peak'!F103^2</f>
        <v>0.12742211274983695</v>
      </c>
      <c r="G103" s="20">
        <f>'Hourly Loads p.u of Peak'!G103^2</f>
        <v>0.14960216962767622</v>
      </c>
      <c r="H103" s="20">
        <f>'Hourly Loads p.u of Peak'!H103^2</f>
        <v>0.19797130273423086</v>
      </c>
      <c r="I103" s="20">
        <f>'Hourly Loads p.u of Peak'!I103^2</f>
        <v>0.2299192510058248</v>
      </c>
      <c r="J103" s="20">
        <f>'Hourly Loads p.u of Peak'!J103^2</f>
        <v>0.2526053976100871</v>
      </c>
      <c r="K103" s="20">
        <f>'Hourly Loads p.u of Peak'!K103^2</f>
        <v>0.28868408030944276</v>
      </c>
      <c r="L103" s="20">
        <f>'Hourly Loads p.u of Peak'!L103^2</f>
        <v>0.32480034250825424</v>
      </c>
      <c r="M103" s="20">
        <f>'Hourly Loads p.u of Peak'!M103^2</f>
        <v>0.35622654394640474</v>
      </c>
      <c r="N103" s="20">
        <f>'Hourly Loads p.u of Peak'!N103^2</f>
        <v>0.38556576415729699</v>
      </c>
      <c r="O103" s="20">
        <f>'Hourly Loads p.u of Peak'!O103^2</f>
        <v>0.41461204868921636</v>
      </c>
      <c r="P103" s="20">
        <f>'Hourly Loads p.u of Peak'!P103^2</f>
        <v>0.45603669913916772</v>
      </c>
      <c r="Q103" s="20">
        <f>'Hourly Loads p.u of Peak'!Q103^2</f>
        <v>0.48430905604644597</v>
      </c>
      <c r="R103" s="20">
        <f>'Hourly Loads p.u of Peak'!R103^2</f>
        <v>0.50467610053730805</v>
      </c>
      <c r="S103" s="20">
        <f>'Hourly Loads p.u of Peak'!S103^2</f>
        <v>0.49650437711191203</v>
      </c>
      <c r="T103" s="20">
        <f>'Hourly Loads p.u of Peak'!T103^2</f>
        <v>0.47400324165836727</v>
      </c>
      <c r="U103" s="20">
        <f>'Hourly Loads p.u of Peak'!U103^2</f>
        <v>0.44200936424444176</v>
      </c>
      <c r="V103" s="20">
        <f>'Hourly Loads p.u of Peak'!V103^2</f>
        <v>0.45859955505168726</v>
      </c>
      <c r="W103" s="20">
        <f>'Hourly Loads p.u of Peak'!W103^2</f>
        <v>0.4018710412120865</v>
      </c>
      <c r="X103" s="20">
        <f>'Hourly Loads p.u of Peak'!X103^2</f>
        <v>0.32541773570178517</v>
      </c>
      <c r="Y103" s="20">
        <f>'Hourly Loads p.u of Peak'!Y103^2</f>
        <v>0.25115624808540743</v>
      </c>
    </row>
    <row r="104" spans="1:25" x14ac:dyDescent="0.25">
      <c r="A104" s="17">
        <f>IF('2015 Hourly Load - RC2016'!A104="","",+'2015 Hourly Load - RC2016'!A104)</f>
        <v>42098</v>
      </c>
      <c r="B104" s="20">
        <f>'Hourly Loads p.u of Peak'!B104^2</f>
        <v>0.19377817192599459</v>
      </c>
      <c r="C104" s="20">
        <f>'Hourly Loads p.u of Peak'!C104^2</f>
        <v>0.1618126104267551</v>
      </c>
      <c r="D104" s="20">
        <f>'Hourly Loads p.u of Peak'!D104^2</f>
        <v>0.14345432472871333</v>
      </c>
      <c r="E104" s="20">
        <f>'Hourly Loads p.u of Peak'!E104^2</f>
        <v>0.13483863316414899</v>
      </c>
      <c r="F104" s="20">
        <f>'Hourly Loads p.u of Peak'!F104^2</f>
        <v>0.1338794603056771</v>
      </c>
      <c r="G104" s="20">
        <f>'Hourly Loads p.u of Peak'!G104^2</f>
        <v>0.15343053788025771</v>
      </c>
      <c r="H104" s="20">
        <f>'Hourly Loads p.u of Peak'!H104^2</f>
        <v>0.20624626699011125</v>
      </c>
      <c r="I104" s="20">
        <f>'Hourly Loads p.u of Peak'!I104^2</f>
        <v>0.23720155834050721</v>
      </c>
      <c r="J104" s="20">
        <f>'Hourly Loads p.u of Peak'!J104^2</f>
        <v>0.26249619485134723</v>
      </c>
      <c r="K104" s="20">
        <f>'Hourly Loads p.u of Peak'!K104^2</f>
        <v>0.30500435496752493</v>
      </c>
      <c r="L104" s="20">
        <f>'Hourly Loads p.u of Peak'!L104^2</f>
        <v>0.3486201210620602</v>
      </c>
      <c r="M104" s="20">
        <f>'Hourly Loads p.u of Peak'!M104^2</f>
        <v>0.38646275436335426</v>
      </c>
      <c r="N104" s="20">
        <f>'Hourly Loads p.u of Peak'!N104^2</f>
        <v>0.41676458947223638</v>
      </c>
      <c r="O104" s="20">
        <f>'Hourly Loads p.u of Peak'!O104^2</f>
        <v>0.44893518131714233</v>
      </c>
      <c r="P104" s="20">
        <f>'Hourly Loads p.u of Peak'!P104^2</f>
        <v>0.48092404324592752</v>
      </c>
      <c r="Q104" s="20">
        <f>'Hourly Loads p.u of Peak'!Q104^2</f>
        <v>0.50962403336207762</v>
      </c>
      <c r="R104" s="20">
        <f>'Hourly Loads p.u of Peak'!R104^2</f>
        <v>0.53334100871904555</v>
      </c>
      <c r="S104" s="20">
        <f>'Hourly Loads p.u of Peak'!S104^2</f>
        <v>0.53110284847520794</v>
      </c>
      <c r="T104" s="20">
        <f>'Hourly Loads p.u of Peak'!T104^2</f>
        <v>0.50224315871715519</v>
      </c>
      <c r="U104" s="20">
        <f>'Hourly Loads p.u of Peak'!U104^2</f>
        <v>0.45390647156560687</v>
      </c>
      <c r="V104" s="20">
        <f>'Hourly Loads p.u of Peak'!V104^2</f>
        <v>0.44393114182337695</v>
      </c>
      <c r="W104" s="20">
        <f>'Hourly Loads p.u of Peak'!W104^2</f>
        <v>0.39520629805338298</v>
      </c>
      <c r="X104" s="20">
        <f>'Hourly Loads p.u of Peak'!X104^2</f>
        <v>0.3353235000137581</v>
      </c>
      <c r="Y104" s="20">
        <f>'Hourly Loads p.u of Peak'!Y104^2</f>
        <v>0.27125945241052496</v>
      </c>
    </row>
    <row r="105" spans="1:25" x14ac:dyDescent="0.25">
      <c r="A105" s="17">
        <f>IF('2015 Hourly Load - RC2016'!A105="","",+'2015 Hourly Load - RC2016'!A105)</f>
        <v>42099</v>
      </c>
      <c r="B105" s="20">
        <f>'Hourly Loads p.u of Peak'!B105^2</f>
        <v>0.21565334063754632</v>
      </c>
      <c r="C105" s="20">
        <f>'Hourly Loads p.u of Peak'!C105^2</f>
        <v>0.1797042137816188</v>
      </c>
      <c r="D105" s="20">
        <f>'Hourly Loads p.u of Peak'!D105^2</f>
        <v>0.15805972481843331</v>
      </c>
      <c r="E105" s="20">
        <f>'Hourly Loads p.u of Peak'!E105^2</f>
        <v>0.1453057715273863</v>
      </c>
      <c r="F105" s="20">
        <f>'Hourly Loads p.u of Peak'!F105^2</f>
        <v>0.1402935493021826</v>
      </c>
      <c r="G105" s="20">
        <f>'Hourly Loads p.u of Peak'!G105^2</f>
        <v>0.14205652489706666</v>
      </c>
      <c r="H105" s="20">
        <f>'Hourly Loads p.u of Peak'!H105^2</f>
        <v>0.15694959481346324</v>
      </c>
      <c r="I105" s="20">
        <f>'Hourly Loads p.u of Peak'!I105^2</f>
        <v>0.17673300293123512</v>
      </c>
      <c r="J105" s="20">
        <f>'Hourly Loads p.u of Peak'!J105^2</f>
        <v>0.22836428777191997</v>
      </c>
      <c r="K105" s="20">
        <f>'Hourly Loads p.u of Peak'!K105^2</f>
        <v>0.29511912686885572</v>
      </c>
      <c r="L105" s="20">
        <f>'Hourly Loads p.u of Peak'!L105^2</f>
        <v>0.35187761148897806</v>
      </c>
      <c r="M105" s="20">
        <f>'Hourly Loads p.u of Peak'!M105^2</f>
        <v>0.40067070168177332</v>
      </c>
      <c r="N105" s="20">
        <f>'Hourly Loads p.u of Peak'!N105^2</f>
        <v>0.44260947192668576</v>
      </c>
      <c r="O105" s="20">
        <f>'Hourly Loads p.u of Peak'!O105^2</f>
        <v>0.48720194879364098</v>
      </c>
      <c r="P105" s="20">
        <f>'Hourly Loads p.u of Peak'!P105^2</f>
        <v>0.51900709211759521</v>
      </c>
      <c r="Q105" s="20">
        <f>'Hourly Loads p.u of Peak'!Q105^2</f>
        <v>0.5430719190519121</v>
      </c>
      <c r="R105" s="20">
        <f>'Hourly Loads p.u of Peak'!R105^2</f>
        <v>0.55228711578914191</v>
      </c>
      <c r="S105" s="20">
        <f>'Hourly Loads p.u of Peak'!S105^2</f>
        <v>0.5462684114905193</v>
      </c>
      <c r="T105" s="20">
        <f>'Hourly Loads p.u of Peak'!T105^2</f>
        <v>0.50653677428165489</v>
      </c>
      <c r="U105" s="20">
        <f>'Hourly Loads p.u of Peak'!U105^2</f>
        <v>0.45621952212165229</v>
      </c>
      <c r="V105" s="20">
        <f>'Hourly Loads p.u of Peak'!V105^2</f>
        <v>0.45081135339909401</v>
      </c>
      <c r="W105" s="20">
        <f>'Hourly Loads p.u of Peak'!W105^2</f>
        <v>0.39952919029108597</v>
      </c>
      <c r="X105" s="20">
        <f>'Hourly Loads p.u of Peak'!X105^2</f>
        <v>0.34188673252151014</v>
      </c>
      <c r="Y105" s="20">
        <f>'Hourly Loads p.u of Peak'!Y105^2</f>
        <v>0.28074002204901499</v>
      </c>
    </row>
    <row r="106" spans="1:25" x14ac:dyDescent="0.25">
      <c r="A106" s="17">
        <f>IF('2015 Hourly Load - RC2016'!A106="","",+'2015 Hourly Load - RC2016'!A106)</f>
        <v>42100</v>
      </c>
      <c r="B106" s="20">
        <f>'Hourly Loads p.u of Peak'!B106^2</f>
        <v>0.22360303114123015</v>
      </c>
      <c r="C106" s="20">
        <f>'Hourly Loads p.u of Peak'!C106^2</f>
        <v>0.18564317512332004</v>
      </c>
      <c r="D106" s="20">
        <f>'Hourly Loads p.u of Peak'!D106^2</f>
        <v>0.16043625871480108</v>
      </c>
      <c r="E106" s="20">
        <f>'Hourly Loads p.u of Peak'!E106^2</f>
        <v>0.14620144272598792</v>
      </c>
      <c r="F106" s="20">
        <f>'Hourly Loads p.u of Peak'!F106^2</f>
        <v>0.14046258784255283</v>
      </c>
      <c r="G106" s="20">
        <f>'Hourly Loads p.u of Peak'!G106^2</f>
        <v>0.1413093071734037</v>
      </c>
      <c r="H106" s="20">
        <f>'Hourly Loads p.u of Peak'!H106^2</f>
        <v>0.1512470024575337</v>
      </c>
      <c r="I106" s="20">
        <f>'Hourly Loads p.u of Peak'!I106^2</f>
        <v>0.16575644271934503</v>
      </c>
      <c r="J106" s="20">
        <f>'Hourly Loads p.u of Peak'!J106^2</f>
        <v>0.21846997317744454</v>
      </c>
      <c r="K106" s="20">
        <f>'Hourly Loads p.u of Peak'!K106^2</f>
        <v>0.28882954362704738</v>
      </c>
      <c r="L106" s="20">
        <f>'Hourly Loads p.u of Peak'!L106^2</f>
        <v>0.35155653087776723</v>
      </c>
      <c r="M106" s="20">
        <f>'Hourly Loads p.u of Peak'!M106^2</f>
        <v>0.40027098746404727</v>
      </c>
      <c r="N106" s="20">
        <f>'Hourly Loads p.u of Peak'!N106^2</f>
        <v>0.44706292147644067</v>
      </c>
      <c r="O106" s="20">
        <f>'Hourly Loads p.u of Peak'!O106^2</f>
        <v>0.48997712419642431</v>
      </c>
      <c r="P106" s="20">
        <f>'Hourly Loads p.u of Peak'!P106^2</f>
        <v>0.53103709147542877</v>
      </c>
      <c r="Q106" s="20">
        <f>'Hourly Loads p.u of Peak'!Q106^2</f>
        <v>0.5580691315276558</v>
      </c>
      <c r="R106" s="20">
        <f>'Hourly Loads p.u of Peak'!R106^2</f>
        <v>0.57142746299113523</v>
      </c>
      <c r="S106" s="20">
        <f>'Hourly Loads p.u of Peak'!S106^2</f>
        <v>0.57047292497830637</v>
      </c>
      <c r="T106" s="20">
        <f>'Hourly Loads p.u of Peak'!T106^2</f>
        <v>0.53836097197103039</v>
      </c>
      <c r="U106" s="20">
        <f>'Hourly Loads p.u of Peak'!U106^2</f>
        <v>0.49631365229772517</v>
      </c>
      <c r="V106" s="20">
        <f>'Hourly Loads p.u of Peak'!V106^2</f>
        <v>0.49777681220561115</v>
      </c>
      <c r="W106" s="20">
        <f>'Hourly Loads p.u of Peak'!W106^2</f>
        <v>0.43531597134817784</v>
      </c>
      <c r="X106" s="20">
        <f>'Hourly Loads p.u of Peak'!X106^2</f>
        <v>0.36315338487828763</v>
      </c>
      <c r="Y106" s="20">
        <f>'Hourly Loads p.u of Peak'!Y106^2</f>
        <v>0.28203237456239638</v>
      </c>
    </row>
    <row r="107" spans="1:25" x14ac:dyDescent="0.25">
      <c r="A107" s="17">
        <f>IF('2015 Hourly Load - RC2016'!A107="","",+'2015 Hourly Load - RC2016'!A107)</f>
        <v>42101</v>
      </c>
      <c r="B107" s="20">
        <f>'Hourly Loads p.u of Peak'!B107^2</f>
        <v>0.22612754423979406</v>
      </c>
      <c r="C107" s="20">
        <f>'Hourly Loads p.u of Peak'!C107^2</f>
        <v>0.19088939700608792</v>
      </c>
      <c r="D107" s="20">
        <f>'Hourly Loads p.u of Peak'!D107^2</f>
        <v>0.17277240825222884</v>
      </c>
      <c r="E107" s="20">
        <f>'Hourly Loads p.u of Peak'!E107^2</f>
        <v>0.16429022751795438</v>
      </c>
      <c r="F107" s="20">
        <f>'Hourly Loads p.u of Peak'!F107^2</f>
        <v>0.16660246590737204</v>
      </c>
      <c r="G107" s="20">
        <f>'Hourly Loads p.u of Peak'!G107^2</f>
        <v>0.19073173490502321</v>
      </c>
      <c r="H107" s="20">
        <f>'Hourly Loads p.u of Peak'!H107^2</f>
        <v>0.24598277719874248</v>
      </c>
      <c r="I107" s="20">
        <f>'Hourly Loads p.u of Peak'!I107^2</f>
        <v>0.28040545214396306</v>
      </c>
      <c r="J107" s="20">
        <f>'Hourly Loads p.u of Peak'!J107^2</f>
        <v>0.31282787670865475</v>
      </c>
      <c r="K107" s="20">
        <f>'Hourly Loads p.u of Peak'!K107^2</f>
        <v>0.37720716505829854</v>
      </c>
      <c r="L107" s="20">
        <f>'Hourly Loads p.u of Peak'!L107^2</f>
        <v>0.44652009494976946</v>
      </c>
      <c r="M107" s="20">
        <f>'Hourly Loads p.u of Peak'!M107^2</f>
        <v>0.51117118025550401</v>
      </c>
      <c r="N107" s="20">
        <f>'Hourly Loads p.u of Peak'!N107^2</f>
        <v>0.56761409844836253</v>
      </c>
      <c r="O107" s="20">
        <f>'Hourly Loads p.u of Peak'!O107^2</f>
        <v>0.62002959835764071</v>
      </c>
      <c r="P107" s="20">
        <f>'Hourly Loads p.u of Peak'!P107^2</f>
        <v>0.66280536839543958</v>
      </c>
      <c r="Q107" s="20">
        <f>'Hourly Loads p.u of Peak'!Q107^2</f>
        <v>0.69597404178325573</v>
      </c>
      <c r="R107" s="20">
        <f>'Hourly Loads p.u of Peak'!R107^2</f>
        <v>0.7166763828545738</v>
      </c>
      <c r="S107" s="20">
        <f>'Hourly Loads p.u of Peak'!S107^2</f>
        <v>0.7083742262829511</v>
      </c>
      <c r="T107" s="20">
        <f>'Hourly Loads p.u of Peak'!T107^2</f>
        <v>0.6680313878877786</v>
      </c>
      <c r="U107" s="20">
        <f>'Hourly Loads p.u of Peak'!U107^2</f>
        <v>0.633602836438662</v>
      </c>
      <c r="V107" s="20">
        <f>'Hourly Loads p.u of Peak'!V107^2</f>
        <v>0.62344475292112878</v>
      </c>
      <c r="W107" s="20">
        <f>'Hourly Loads p.u of Peak'!W107^2</f>
        <v>0.5435374900091785</v>
      </c>
      <c r="X107" s="20">
        <f>'Hourly Loads p.u of Peak'!X107^2</f>
        <v>0.45196319905035648</v>
      </c>
      <c r="Y107" s="20">
        <f>'Hourly Loads p.u of Peak'!Y107^2</f>
        <v>0.36554989115298181</v>
      </c>
    </row>
    <row r="108" spans="1:25" x14ac:dyDescent="0.25">
      <c r="A108" s="17">
        <f>IF('2015 Hourly Load - RC2016'!A108="","",+'2015 Hourly Load - RC2016'!A108)</f>
        <v>42102</v>
      </c>
      <c r="B108" s="20">
        <f>'Hourly Loads p.u of Peak'!B108^2</f>
        <v>0.29934981885699979</v>
      </c>
      <c r="C108" s="20">
        <f>'Hourly Loads p.u of Peak'!C108^2</f>
        <v>0.25383136008153084</v>
      </c>
      <c r="D108" s="20">
        <f>'Hourly Loads p.u of Peak'!D108^2</f>
        <v>0.22270789528053114</v>
      </c>
      <c r="E108" s="20">
        <f>'Hourly Loads p.u of Peak'!E108^2</f>
        <v>0.20718985601975456</v>
      </c>
      <c r="F108" s="20">
        <f>'Hourly Loads p.u of Peak'!F108^2</f>
        <v>0.20743636385758937</v>
      </c>
      <c r="G108" s="20">
        <f>'Hourly Loads p.u of Peak'!G108^2</f>
        <v>0.2299192510058248</v>
      </c>
      <c r="H108" s="20">
        <f>'Hourly Loads p.u of Peak'!H108^2</f>
        <v>0.29208777090689581</v>
      </c>
      <c r="I108" s="20">
        <f>'Hourly Loads p.u of Peak'!I108^2</f>
        <v>0.32799651740802932</v>
      </c>
      <c r="J108" s="20">
        <f>'Hourly Loads p.u of Peak'!J108^2</f>
        <v>0.35892440271462323</v>
      </c>
      <c r="K108" s="20">
        <f>'Hourly Loads p.u of Peak'!K108^2</f>
        <v>0.40479362587557266</v>
      </c>
      <c r="L108" s="20">
        <f>'Hourly Loads p.u of Peak'!L108^2</f>
        <v>0.46135344110419385</v>
      </c>
      <c r="M108" s="20">
        <f>'Hourly Loads p.u of Peak'!M108^2</f>
        <v>0.51091315959950634</v>
      </c>
      <c r="N108" s="20">
        <f>'Hourly Loads p.u of Peak'!N108^2</f>
        <v>0.54107887436026192</v>
      </c>
      <c r="O108" s="20">
        <f>'Hourly Loads p.u of Peak'!O108^2</f>
        <v>0.5571258213622432</v>
      </c>
      <c r="P108" s="20">
        <f>'Hourly Loads p.u of Peak'!P108^2</f>
        <v>0.55389767274469881</v>
      </c>
      <c r="Q108" s="20">
        <f>'Hourly Loads p.u of Peak'!Q108^2</f>
        <v>0.53697152585326979</v>
      </c>
      <c r="R108" s="20">
        <f>'Hourly Loads p.u of Peak'!R108^2</f>
        <v>0.54606835591988645</v>
      </c>
      <c r="S108" s="20">
        <f>'Hourly Loads p.u of Peak'!S108^2</f>
        <v>0.51007504231419232</v>
      </c>
      <c r="T108" s="20">
        <f>'Hourly Loads p.u of Peak'!T108^2</f>
        <v>0.44435208636172491</v>
      </c>
      <c r="U108" s="20">
        <f>'Hourly Loads p.u of Peak'!U108^2</f>
        <v>0.41408930038714897</v>
      </c>
      <c r="V108" s="20">
        <f>'Hourly Loads p.u of Peak'!V108^2</f>
        <v>0.41810546436174334</v>
      </c>
      <c r="W108" s="20">
        <f>'Hourly Loads p.u of Peak'!W108^2</f>
        <v>0.36369735332345038</v>
      </c>
      <c r="X108" s="20">
        <f>'Hourly Loads p.u of Peak'!X108^2</f>
        <v>0.29389492307401949</v>
      </c>
      <c r="Y108" s="20">
        <f>'Hourly Loads p.u of Peak'!Y108^2</f>
        <v>0.2273736012198842</v>
      </c>
    </row>
    <row r="109" spans="1:25" x14ac:dyDescent="0.25">
      <c r="A109" s="17">
        <f>IF('2015 Hourly Load - RC2016'!A109="","",+'2015 Hourly Load - RC2016'!A109)</f>
        <v>42103</v>
      </c>
      <c r="B109" s="20">
        <f>'Hourly Loads p.u of Peak'!B109^2</f>
        <v>0.18169878103125819</v>
      </c>
      <c r="C109" s="20">
        <f>'Hourly Loads p.u of Peak'!C109^2</f>
        <v>0.15396116358796336</v>
      </c>
      <c r="D109" s="20">
        <f>'Hourly Loads p.u of Peak'!D109^2</f>
        <v>0.13891127223420457</v>
      </c>
      <c r="E109" s="20">
        <f>'Hourly Loads p.u of Peak'!E109^2</f>
        <v>0.13161105448809801</v>
      </c>
      <c r="F109" s="20">
        <f>'Hourly Loads p.u of Peak'!F109^2</f>
        <v>0.13112048752534378</v>
      </c>
      <c r="G109" s="20">
        <f>'Hourly Loads p.u of Peak'!G109^2</f>
        <v>0.14977672438749862</v>
      </c>
      <c r="H109" s="20">
        <f>'Hourly Loads p.u of Peak'!H109^2</f>
        <v>0.19917758390461082</v>
      </c>
      <c r="I109" s="20">
        <f>'Hourly Loads p.u of Peak'!I109^2</f>
        <v>0.22484212262207112</v>
      </c>
      <c r="J109" s="20">
        <f>'Hourly Loads p.u of Peak'!J109^2</f>
        <v>0.23852178709942259</v>
      </c>
      <c r="K109" s="20">
        <f>'Hourly Loads p.u of Peak'!K109^2</f>
        <v>0.26723287275514235</v>
      </c>
      <c r="L109" s="20">
        <f>'Hourly Loads p.u of Peak'!L109^2</f>
        <v>0.29062660375873067</v>
      </c>
      <c r="M109" s="20">
        <f>'Hourly Loads p.u of Peak'!M109^2</f>
        <v>0.30346148059979222</v>
      </c>
      <c r="N109" s="20">
        <f>'Hourly Loads p.u of Peak'!N109^2</f>
        <v>0.3112149748509544</v>
      </c>
      <c r="O109" s="20">
        <f>'Hourly Loads p.u of Peak'!O109^2</f>
        <v>0.31774245574303944</v>
      </c>
      <c r="P109" s="20">
        <f>'Hourly Loads p.u of Peak'!P109^2</f>
        <v>0.32846177896848505</v>
      </c>
      <c r="Q109" s="20">
        <f>'Hourly Loads p.u of Peak'!Q109^2</f>
        <v>0.34178122006707412</v>
      </c>
      <c r="R109" s="20">
        <f>'Hourly Loads p.u of Peak'!R109^2</f>
        <v>0.35472018857984933</v>
      </c>
      <c r="S109" s="20">
        <f>'Hourly Loads p.u of Peak'!S109^2</f>
        <v>0.36309901042433002</v>
      </c>
      <c r="T109" s="20">
        <f>'Hourly Loads p.u of Peak'!T109^2</f>
        <v>0.35407558475102829</v>
      </c>
      <c r="U109" s="20">
        <f>'Hourly Loads p.u of Peak'!U109^2</f>
        <v>0.34151751017367105</v>
      </c>
      <c r="V109" s="20">
        <f>'Hourly Loads p.u of Peak'!V109^2</f>
        <v>0.36076476008024255</v>
      </c>
      <c r="W109" s="20">
        <f>'Hourly Loads p.u of Peak'!W109^2</f>
        <v>0.31881148075331706</v>
      </c>
      <c r="X109" s="20">
        <f>'Hourly Loads p.u of Peak'!X109^2</f>
        <v>0.25656634646702137</v>
      </c>
      <c r="Y109" s="20">
        <f>'Hourly Loads p.u of Peak'!Y109^2</f>
        <v>0.19801145307692219</v>
      </c>
    </row>
    <row r="110" spans="1:25" x14ac:dyDescent="0.25">
      <c r="A110" s="17">
        <f>IF('2015 Hourly Load - RC2016'!A110="","",+'2015 Hourly Load - RC2016'!A110)</f>
        <v>42104</v>
      </c>
      <c r="B110" s="20">
        <f>'Hourly Loads p.u of Peak'!B110^2</f>
        <v>0.15491859812488101</v>
      </c>
      <c r="C110" s="20">
        <f>'Hourly Loads p.u of Peak'!C110^2</f>
        <v>0.13197138574864303</v>
      </c>
      <c r="D110" s="20">
        <f>'Hourly Loads p.u of Peak'!D110^2</f>
        <v>0.11946568268799584</v>
      </c>
      <c r="E110" s="20">
        <f>'Hourly Loads p.u of Peak'!E110^2</f>
        <v>0.11498621734458132</v>
      </c>
      <c r="F110" s="20">
        <f>'Hourly Loads p.u of Peak'!F110^2</f>
        <v>0.11713803145219753</v>
      </c>
      <c r="G110" s="20">
        <f>'Hourly Loads p.u of Peak'!G110^2</f>
        <v>0.13723483004203252</v>
      </c>
      <c r="H110" s="20">
        <f>'Hourly Loads p.u of Peak'!H110^2</f>
        <v>0.18802231650201923</v>
      </c>
      <c r="I110" s="20">
        <f>'Hourly Loads p.u of Peak'!I110^2</f>
        <v>0.21800628709811648</v>
      </c>
      <c r="J110" s="20">
        <f>'Hourly Loads p.u of Peak'!J110^2</f>
        <v>0.23295789407687653</v>
      </c>
      <c r="K110" s="20">
        <f>'Hourly Loads p.u of Peak'!K110^2</f>
        <v>0.25871898902530804</v>
      </c>
      <c r="L110" s="20">
        <f>'Hourly Loads p.u of Peak'!L110^2</f>
        <v>0.28361594682375513</v>
      </c>
      <c r="M110" s="20">
        <f>'Hourly Loads p.u of Peak'!M110^2</f>
        <v>0.30231929545683978</v>
      </c>
      <c r="N110" s="20">
        <f>'Hourly Loads p.u of Peak'!N110^2</f>
        <v>0.31530571159892468</v>
      </c>
      <c r="O110" s="20">
        <f>'Hourly Loads p.u of Peak'!O110^2</f>
        <v>0.33053359771651847</v>
      </c>
      <c r="P110" s="20">
        <f>'Hourly Loads p.u of Peak'!P110^2</f>
        <v>0.34739581956296811</v>
      </c>
      <c r="Q110" s="20">
        <f>'Hourly Loads p.u of Peak'!Q110^2</f>
        <v>0.36615024920238171</v>
      </c>
      <c r="R110" s="20">
        <f>'Hourly Loads p.u of Peak'!R110^2</f>
        <v>0.37937158912145197</v>
      </c>
      <c r="S110" s="20">
        <f>'Hourly Loads p.u of Peak'!S110^2</f>
        <v>0.37903819777398789</v>
      </c>
      <c r="T110" s="20">
        <f>'Hourly Loads p.u of Peak'!T110^2</f>
        <v>0.36604105655430397</v>
      </c>
      <c r="U110" s="20">
        <f>'Hourly Loads p.u of Peak'!U110^2</f>
        <v>0.35703483293657035</v>
      </c>
      <c r="V110" s="20">
        <f>'Hourly Loads p.u of Peak'!V110^2</f>
        <v>0.37604427068408913</v>
      </c>
      <c r="W110" s="20">
        <f>'Hourly Loads p.u of Peak'!W110^2</f>
        <v>0.33032612272894724</v>
      </c>
      <c r="X110" s="20">
        <f>'Hourly Loads p.u of Peak'!X110^2</f>
        <v>0.27116546905829458</v>
      </c>
      <c r="Y110" s="20">
        <f>'Hourly Loads p.u of Peak'!Y110^2</f>
        <v>0.2096615294353818</v>
      </c>
    </row>
    <row r="111" spans="1:25" x14ac:dyDescent="0.25">
      <c r="A111" s="17">
        <f>IF('2015 Hourly Load - RC2016'!A111="","",+'2015 Hourly Load - RC2016'!A111)</f>
        <v>42105</v>
      </c>
      <c r="B111" s="20">
        <f>'Hourly Loads p.u of Peak'!B111^2</f>
        <v>0.16505917833205663</v>
      </c>
      <c r="C111" s="20">
        <f>'Hourly Loads p.u of Peak'!C111^2</f>
        <v>0.13790418561570159</v>
      </c>
      <c r="D111" s="20">
        <f>'Hourly Loads p.u of Peak'!D111^2</f>
        <v>0.12469898318291052</v>
      </c>
      <c r="E111" s="20">
        <f>'Hourly Loads p.u of Peak'!E111^2</f>
        <v>0.11927862788992416</v>
      </c>
      <c r="F111" s="20">
        <f>'Hourly Loads p.u of Peak'!F111^2</f>
        <v>0.12106156568560787</v>
      </c>
      <c r="G111" s="20">
        <f>'Hourly Loads p.u of Peak'!G111^2</f>
        <v>0.13948358102011721</v>
      </c>
      <c r="H111" s="20">
        <f>'Hourly Loads p.u of Peak'!H111^2</f>
        <v>0.18884487031355796</v>
      </c>
      <c r="I111" s="20">
        <f>'Hourly Loads p.u of Peak'!I111^2</f>
        <v>0.21977937508349435</v>
      </c>
      <c r="J111" s="20">
        <f>'Hourly Loads p.u of Peak'!J111^2</f>
        <v>0.24246002378785242</v>
      </c>
      <c r="K111" s="20">
        <f>'Hourly Loads p.u of Peak'!K111^2</f>
        <v>0.2815055023265246</v>
      </c>
      <c r="L111" s="20">
        <f>'Hourly Loads p.u of Peak'!L111^2</f>
        <v>0.31901530811533174</v>
      </c>
      <c r="M111" s="20">
        <f>'Hourly Loads p.u of Peak'!M111^2</f>
        <v>0.34585520460615476</v>
      </c>
      <c r="N111" s="20">
        <f>'Hourly Loads p.u of Peak'!N111^2</f>
        <v>0.36500453856419263</v>
      </c>
      <c r="O111" s="20">
        <f>'Hourly Loads p.u of Peak'!O111^2</f>
        <v>0.38455789590474615</v>
      </c>
      <c r="P111" s="20">
        <f>'Hourly Loads p.u of Peak'!P111^2</f>
        <v>0.40278679063529171</v>
      </c>
      <c r="Q111" s="20">
        <f>'Hourly Loads p.u of Peak'!Q111^2</f>
        <v>0.40957262804175459</v>
      </c>
      <c r="R111" s="20">
        <f>'Hourly Loads p.u of Peak'!R111^2</f>
        <v>0.41171206424144141</v>
      </c>
      <c r="S111" s="20">
        <f>'Hourly Loads p.u of Peak'!S111^2</f>
        <v>0.40129922705396986</v>
      </c>
      <c r="T111" s="20">
        <f>'Hourly Loads p.u of Peak'!T111^2</f>
        <v>0.38237870628590787</v>
      </c>
      <c r="U111" s="20">
        <f>'Hourly Loads p.u of Peak'!U111^2</f>
        <v>0.36811850143907748</v>
      </c>
      <c r="V111" s="20">
        <f>'Hourly Loads p.u of Peak'!V111^2</f>
        <v>0.37798342537205121</v>
      </c>
      <c r="W111" s="20">
        <f>'Hourly Loads p.u of Peak'!W111^2</f>
        <v>0.34389456312389871</v>
      </c>
      <c r="X111" s="20">
        <f>'Hourly Loads p.u of Peak'!X111^2</f>
        <v>0.29910302401291305</v>
      </c>
      <c r="Y111" s="20">
        <f>'Hourly Loads p.u of Peak'!Y111^2</f>
        <v>0.24652010175449868</v>
      </c>
    </row>
    <row r="112" spans="1:25" x14ac:dyDescent="0.25">
      <c r="A112" s="17">
        <f>IF('2015 Hourly Load - RC2016'!A112="","",+'2015 Hourly Load - RC2016'!A112)</f>
        <v>42106</v>
      </c>
      <c r="B112" s="20">
        <f>'Hourly Loads p.u of Peak'!B112^2</f>
        <v>0.19966112226745059</v>
      </c>
      <c r="C112" s="20">
        <f>'Hourly Loads p.u of Peak'!C112^2</f>
        <v>0.16948762373430215</v>
      </c>
      <c r="D112" s="20">
        <f>'Hourly Loads p.u of Peak'!D112^2</f>
        <v>0.14953237622082197</v>
      </c>
      <c r="E112" s="20">
        <f>'Hourly Loads p.u of Peak'!E112^2</f>
        <v>0.13864235755366516</v>
      </c>
      <c r="F112" s="20">
        <f>'Hourly Loads p.u of Peak'!F112^2</f>
        <v>0.13417676825010505</v>
      </c>
      <c r="G112" s="20">
        <f>'Hourly Loads p.u of Peak'!G112^2</f>
        <v>0.13760277409252256</v>
      </c>
      <c r="H112" s="20">
        <f>'Hourly Loads p.u of Peak'!H112^2</f>
        <v>0.15367804922222178</v>
      </c>
      <c r="I112" s="20">
        <f>'Hourly Loads p.u of Peak'!I112^2</f>
        <v>0.17487913998773205</v>
      </c>
      <c r="J112" s="20">
        <f>'Hourly Loads p.u of Peak'!J112^2</f>
        <v>0.22651388518748281</v>
      </c>
      <c r="K112" s="20">
        <f>'Hourly Loads p.u of Peak'!K112^2</f>
        <v>0.29038343211413636</v>
      </c>
      <c r="L112" s="20">
        <f>'Hourly Loads p.u of Peak'!L112^2</f>
        <v>0.3442121263818943</v>
      </c>
      <c r="M112" s="20">
        <f>'Hourly Loads p.u of Peak'!M112^2</f>
        <v>0.38859728295968349</v>
      </c>
      <c r="N112" s="20">
        <f>'Hourly Loads p.u of Peak'!N112^2</f>
        <v>0.41991613795309302</v>
      </c>
      <c r="O112" s="20">
        <f>'Hourly Loads p.u of Peak'!O112^2</f>
        <v>0.44875382389849749</v>
      </c>
      <c r="P112" s="20">
        <f>'Hourly Loads p.u of Peak'!P112^2</f>
        <v>0.46645445614302888</v>
      </c>
      <c r="Q112" s="20">
        <f>'Hourly Loads p.u of Peak'!Q112^2</f>
        <v>0.4828658400198117</v>
      </c>
      <c r="R112" s="20">
        <f>'Hourly Loads p.u of Peak'!R112^2</f>
        <v>0.48903015622792834</v>
      </c>
      <c r="S112" s="20">
        <f>'Hourly Loads p.u of Peak'!S112^2</f>
        <v>0.4821763675469376</v>
      </c>
      <c r="T112" s="20">
        <f>'Hourly Loads p.u of Peak'!T112^2</f>
        <v>0.44645980124630397</v>
      </c>
      <c r="U112" s="20">
        <f>'Hourly Loads p.u of Peak'!U112^2</f>
        <v>0.40674789826164198</v>
      </c>
      <c r="V112" s="20">
        <f>'Hourly Loads p.u of Peak'!V112^2</f>
        <v>0.40646021011541739</v>
      </c>
      <c r="W112" s="20">
        <f>'Hourly Loads p.u of Peak'!W112^2</f>
        <v>0.36883055580811464</v>
      </c>
      <c r="X112" s="20">
        <f>'Hourly Loads p.u of Peak'!X112^2</f>
        <v>0.31358535948571148</v>
      </c>
      <c r="Y112" s="20">
        <f>'Hourly Loads p.u of Peak'!Y112^2</f>
        <v>0.26129558052781393</v>
      </c>
    </row>
    <row r="113" spans="1:25" x14ac:dyDescent="0.25">
      <c r="A113" s="17">
        <f>IF('2015 Hourly Load - RC2016'!A113="","",+'2015 Hourly Load - RC2016'!A113)</f>
        <v>42107</v>
      </c>
      <c r="B113" s="20">
        <f>'Hourly Loads p.u of Peak'!B113^2</f>
        <v>0.21427276118101587</v>
      </c>
      <c r="C113" s="20">
        <f>'Hourly Loads p.u of Peak'!C113^2</f>
        <v>0.18073848050283184</v>
      </c>
      <c r="D113" s="20">
        <f>'Hourly Loads p.u of Peak'!D113^2</f>
        <v>0.16112369975335294</v>
      </c>
      <c r="E113" s="20">
        <f>'Hourly Loads p.u of Peak'!E113^2</f>
        <v>0.14852220174072905</v>
      </c>
      <c r="F113" s="20">
        <f>'Hourly Loads p.u of Peak'!F113^2</f>
        <v>0.14338598060165608</v>
      </c>
      <c r="G113" s="20">
        <f>'Hourly Loads p.u of Peak'!G113^2</f>
        <v>0.1452713775937764</v>
      </c>
      <c r="H113" s="20">
        <f>'Hourly Loads p.u of Peak'!H113^2</f>
        <v>0.15612847806868957</v>
      </c>
      <c r="I113" s="20">
        <f>'Hourly Loads p.u of Peak'!I113^2</f>
        <v>0.17217282980137139</v>
      </c>
      <c r="J113" s="20">
        <f>'Hourly Loads p.u of Peak'!J113^2</f>
        <v>0.21783779610868081</v>
      </c>
      <c r="K113" s="20">
        <f>'Hourly Loads p.u of Peak'!K113^2</f>
        <v>0.28002333079882941</v>
      </c>
      <c r="L113" s="20">
        <f>'Hourly Loads p.u of Peak'!L113^2</f>
        <v>0.33183179213020542</v>
      </c>
      <c r="M113" s="20">
        <f>'Hourly Loads p.u of Peak'!M113^2</f>
        <v>0.37135565716771973</v>
      </c>
      <c r="N113" s="20">
        <f>'Hourly Loads p.u of Peak'!N113^2</f>
        <v>0.4075539665154897</v>
      </c>
      <c r="O113" s="20">
        <f>'Hourly Loads p.u of Peak'!O113^2</f>
        <v>0.43234433711268505</v>
      </c>
      <c r="P113" s="20">
        <f>'Hourly Loads p.u of Peak'!P113^2</f>
        <v>0.44290967843070767</v>
      </c>
      <c r="Q113" s="20">
        <f>'Hourly Loads p.u of Peak'!Q113^2</f>
        <v>0.45147803228325017</v>
      </c>
      <c r="R113" s="20">
        <f>'Hourly Loads p.u of Peak'!R113^2</f>
        <v>0.45372411267833818</v>
      </c>
      <c r="S113" s="20">
        <f>'Hourly Loads p.u of Peak'!S113^2</f>
        <v>0.4494794734076531</v>
      </c>
      <c r="T113" s="20">
        <f>'Hourly Loads p.u of Peak'!T113^2</f>
        <v>0.42938288040385658</v>
      </c>
      <c r="U113" s="20">
        <f>'Hourly Loads p.u of Peak'!U113^2</f>
        <v>0.42343178134385523</v>
      </c>
      <c r="V113" s="20">
        <f>'Hourly Loads p.u of Peak'!V113^2</f>
        <v>0.44158953109200566</v>
      </c>
      <c r="W113" s="20">
        <f>'Hourly Loads p.u of Peak'!W113^2</f>
        <v>0.39719418273901463</v>
      </c>
      <c r="X113" s="20">
        <f>'Hourly Loads p.u of Peak'!X113^2</f>
        <v>0.33767893589735043</v>
      </c>
      <c r="Y113" s="20">
        <f>'Hourly Loads p.u of Peak'!Y113^2</f>
        <v>0.26961709475515239</v>
      </c>
    </row>
    <row r="114" spans="1:25" x14ac:dyDescent="0.25">
      <c r="A114" s="17">
        <f>IF('2015 Hourly Load - RC2016'!A114="","",+'2015 Hourly Load - RC2016'!A114)</f>
        <v>42108</v>
      </c>
      <c r="B114" s="20">
        <f>'Hourly Loads p.u of Peak'!B114^2</f>
        <v>0.21611451897430425</v>
      </c>
      <c r="C114" s="20">
        <f>'Hourly Loads p.u of Peak'!C114^2</f>
        <v>0.18436241277730409</v>
      </c>
      <c r="D114" s="20">
        <f>'Hourly Loads p.u of Peak'!D114^2</f>
        <v>0.16778312413662158</v>
      </c>
      <c r="E114" s="20">
        <f>'Hourly Loads p.u of Peak'!E114^2</f>
        <v>0.15863422584358949</v>
      </c>
      <c r="F114" s="20">
        <f>'Hourly Loads p.u of Peak'!F114^2</f>
        <v>0.15946189691553506</v>
      </c>
      <c r="G114" s="20">
        <f>'Hourly Loads p.u of Peak'!G114^2</f>
        <v>0.18004863960349249</v>
      </c>
      <c r="H114" s="20">
        <f>'Hourly Loads p.u of Peak'!H114^2</f>
        <v>0.23400430665841093</v>
      </c>
      <c r="I114" s="20">
        <f>'Hourly Loads p.u of Peak'!I114^2</f>
        <v>0.26769953270776164</v>
      </c>
      <c r="J114" s="20">
        <f>'Hourly Loads p.u of Peak'!J114^2</f>
        <v>0.30645123083274783</v>
      </c>
      <c r="K114" s="20">
        <f>'Hourly Loads p.u of Peak'!K114^2</f>
        <v>0.37009202970559613</v>
      </c>
      <c r="L114" s="20">
        <f>'Hourly Loads p.u of Peak'!L114^2</f>
        <v>0.43376945139039375</v>
      </c>
      <c r="M114" s="20">
        <f>'Hourly Loads p.u of Peak'!M114^2</f>
        <v>0.49269684225641269</v>
      </c>
      <c r="N114" s="20">
        <f>'Hourly Loads p.u of Peak'!N114^2</f>
        <v>0.54260654757416849</v>
      </c>
      <c r="O114" s="20">
        <f>'Hourly Loads p.u of Peak'!O114^2</f>
        <v>0.59367158536382192</v>
      </c>
      <c r="P114" s="20">
        <f>'Hourly Loads p.u of Peak'!P114^2</f>
        <v>0.63568746869276582</v>
      </c>
      <c r="Q114" s="20">
        <f>'Hourly Loads p.u of Peak'!Q114^2</f>
        <v>0.67231576022256168</v>
      </c>
      <c r="R114" s="20">
        <f>'Hourly Loads p.u of Peak'!R114^2</f>
        <v>0.691839960984727</v>
      </c>
      <c r="S114" s="20">
        <f>'Hourly Loads p.u of Peak'!S114^2</f>
        <v>0.68540044445560278</v>
      </c>
      <c r="T114" s="20">
        <f>'Hourly Loads p.u of Peak'!T114^2</f>
        <v>0.64478458983664522</v>
      </c>
      <c r="U114" s="20">
        <f>'Hourly Loads p.u of Peak'!U114^2</f>
        <v>0.59527173070960104</v>
      </c>
      <c r="V114" s="20">
        <f>'Hourly Loads p.u of Peak'!V114^2</f>
        <v>0.58853790249989935</v>
      </c>
      <c r="W114" s="20">
        <f>'Hourly Loads p.u of Peak'!W114^2</f>
        <v>0.51764286591090924</v>
      </c>
      <c r="X114" s="20">
        <f>'Hourly Loads p.u of Peak'!X114^2</f>
        <v>0.42672627115120931</v>
      </c>
      <c r="Y114" s="20">
        <f>'Hourly Loads p.u of Peak'!Y114^2</f>
        <v>0.33417495391664026</v>
      </c>
    </row>
    <row r="115" spans="1:25" x14ac:dyDescent="0.25">
      <c r="A115" s="17">
        <f>IF('2015 Hourly Load - RC2016'!A115="","",+'2015 Hourly Load - RC2016'!A115)</f>
        <v>42109</v>
      </c>
      <c r="B115" s="20">
        <f>'Hourly Loads p.u of Peak'!B115^2</f>
        <v>0.26383858822783252</v>
      </c>
      <c r="C115" s="20">
        <f>'Hourly Loads p.u of Peak'!C115^2</f>
        <v>0.22292086002598527</v>
      </c>
      <c r="D115" s="20">
        <f>'Hourly Loads p.u of Peak'!D115^2</f>
        <v>0.19917758390461082</v>
      </c>
      <c r="E115" s="20">
        <f>'Hourly Loads p.u of Peak'!E115^2</f>
        <v>0.18354969045652325</v>
      </c>
      <c r="F115" s="20">
        <f>'Hourly Loads p.u of Peak'!F115^2</f>
        <v>0.18062341542186863</v>
      </c>
      <c r="G115" s="20">
        <f>'Hourly Loads p.u of Peak'!G115^2</f>
        <v>0.19994345703464972</v>
      </c>
      <c r="H115" s="20">
        <f>'Hourly Loads p.u of Peak'!H115^2</f>
        <v>0.25574431170934248</v>
      </c>
      <c r="I115" s="20">
        <f>'Hourly Loads p.u of Peak'!I115^2</f>
        <v>0.28790889474250575</v>
      </c>
      <c r="J115" s="20">
        <f>'Hourly Loads p.u of Peak'!J115^2</f>
        <v>0.33647401648003811</v>
      </c>
      <c r="K115" s="20">
        <f>'Hourly Loads p.u of Peak'!K115^2</f>
        <v>0.41061273869877835</v>
      </c>
      <c r="L115" s="20">
        <f>'Hourly Loads p.u of Peak'!L115^2</f>
        <v>0.47773798684316227</v>
      </c>
      <c r="M115" s="20">
        <f>'Hourly Loads p.u of Peak'!M115^2</f>
        <v>0.54300542519920247</v>
      </c>
      <c r="N115" s="20">
        <f>'Hourly Loads p.u of Peak'!N115^2</f>
        <v>0.59276810800226887</v>
      </c>
      <c r="O115" s="20">
        <f>'Hourly Loads p.u of Peak'!O115^2</f>
        <v>0.62951543384842701</v>
      </c>
      <c r="P115" s="20">
        <f>'Hourly Loads p.u of Peak'!P115^2</f>
        <v>0.64427749864159845</v>
      </c>
      <c r="Q115" s="20">
        <f>'Hourly Loads p.u of Peak'!Q115^2</f>
        <v>0.65577183441602771</v>
      </c>
      <c r="R115" s="20">
        <f>'Hourly Loads p.u of Peak'!R115^2</f>
        <v>0.6473956383734264</v>
      </c>
      <c r="S115" s="20">
        <f>'Hourly Loads p.u of Peak'!S115^2</f>
        <v>0.59771086657248218</v>
      </c>
      <c r="T115" s="20">
        <f>'Hourly Loads p.u of Peak'!T115^2</f>
        <v>0.57299736479867802</v>
      </c>
      <c r="U115" s="20">
        <f>'Hourly Loads p.u of Peak'!U115^2</f>
        <v>0.53948707662185302</v>
      </c>
      <c r="V115" s="20">
        <f>'Hourly Loads p.u of Peak'!V115^2</f>
        <v>0.54194207721329835</v>
      </c>
      <c r="W115" s="20">
        <f>'Hourly Loads p.u of Peak'!W115^2</f>
        <v>0.48011090568205878</v>
      </c>
      <c r="X115" s="20">
        <f>'Hourly Loads p.u of Peak'!X115^2</f>
        <v>0.39316681941407855</v>
      </c>
      <c r="Y115" s="20">
        <f>'Hourly Loads p.u of Peak'!Y115^2</f>
        <v>0.3081018404267401</v>
      </c>
    </row>
    <row r="116" spans="1:25" x14ac:dyDescent="0.25">
      <c r="A116" s="17">
        <f>IF('2015 Hourly Load - RC2016'!A116="","",+'2015 Hourly Load - RC2016'!A116)</f>
        <v>42110</v>
      </c>
      <c r="B116" s="20">
        <f>'Hourly Loads p.u of Peak'!B116^2</f>
        <v>0.24531194588370706</v>
      </c>
      <c r="C116" s="20">
        <f>'Hourly Loads p.u of Peak'!C116^2</f>
        <v>0.20649221302847426</v>
      </c>
      <c r="D116" s="20">
        <f>'Hourly Loads p.u of Peak'!D116^2</f>
        <v>0.18378171363840923</v>
      </c>
      <c r="E116" s="20">
        <f>'Hourly Loads p.u of Peak'!E116^2</f>
        <v>0.17254744420283732</v>
      </c>
      <c r="F116" s="20">
        <f>'Hourly Loads p.u of Peak'!F116^2</f>
        <v>0.17023139738294188</v>
      </c>
      <c r="G116" s="20">
        <f>'Hourly Loads p.u of Peak'!G116^2</f>
        <v>0.18810057761105836</v>
      </c>
      <c r="H116" s="20">
        <f>'Hourly Loads p.u of Peak'!H116^2</f>
        <v>0.23799325592670451</v>
      </c>
      <c r="I116" s="20">
        <f>'Hourly Loads p.u of Peak'!I116^2</f>
        <v>0.2646735199473006</v>
      </c>
      <c r="J116" s="20">
        <f>'Hourly Loads p.u of Peak'!J116^2</f>
        <v>0.28462598288948543</v>
      </c>
      <c r="K116" s="20">
        <f>'Hourly Loads p.u of Peak'!K116^2</f>
        <v>0.31672600580000532</v>
      </c>
      <c r="L116" s="20">
        <f>'Hourly Loads p.u of Peak'!L116^2</f>
        <v>0.34484769256703734</v>
      </c>
      <c r="M116" s="20">
        <f>'Hourly Loads p.u of Peak'!M116^2</f>
        <v>0.36478651151697566</v>
      </c>
      <c r="N116" s="20">
        <f>'Hourly Loads p.u of Peak'!N116^2</f>
        <v>0.38607019291136829</v>
      </c>
      <c r="O116" s="20">
        <f>'Hourly Loads p.u of Peak'!O116^2</f>
        <v>0.41130687858538073</v>
      </c>
      <c r="P116" s="20">
        <f>'Hourly Loads p.u of Peak'!P116^2</f>
        <v>0.43003352764801106</v>
      </c>
      <c r="Q116" s="20">
        <f>'Hourly Loads p.u of Peak'!Q116^2</f>
        <v>0.44429193921464311</v>
      </c>
      <c r="R116" s="20">
        <f>'Hourly Loads p.u of Peak'!R116^2</f>
        <v>0.45305577689284093</v>
      </c>
      <c r="S116" s="20">
        <f>'Hourly Loads p.u of Peak'!S116^2</f>
        <v>0.44984251799680675</v>
      </c>
      <c r="T116" s="20">
        <f>'Hourly Loads p.u of Peak'!T116^2</f>
        <v>0.43489932986810359</v>
      </c>
      <c r="U116" s="20">
        <f>'Hourly Loads p.u of Peak'!U116^2</f>
        <v>0.43139556365095882</v>
      </c>
      <c r="V116" s="20">
        <f>'Hourly Loads p.u of Peak'!V116^2</f>
        <v>0.44778720312601239</v>
      </c>
      <c r="W116" s="20">
        <f>'Hourly Loads p.u of Peak'!W116^2</f>
        <v>0.41084405352480841</v>
      </c>
      <c r="X116" s="20">
        <f>'Hourly Loads p.u of Peak'!X116^2</f>
        <v>0.34484769256703734</v>
      </c>
      <c r="Y116" s="20">
        <f>'Hourly Loads p.u of Peak'!Y116^2</f>
        <v>0.27243561827950491</v>
      </c>
    </row>
    <row r="117" spans="1:25" x14ac:dyDescent="0.25">
      <c r="A117" s="17">
        <f>IF('2015 Hourly Load - RC2016'!A117="","",+'2015 Hourly Load - RC2016'!A117)</f>
        <v>42111</v>
      </c>
      <c r="B117" s="20">
        <f>'Hourly Loads p.u of Peak'!B117^2</f>
        <v>0.22032964341766234</v>
      </c>
      <c r="C117" s="20">
        <f>'Hourly Loads p.u of Peak'!C117^2</f>
        <v>0.18915869638376226</v>
      </c>
      <c r="D117" s="20">
        <f>'Hourly Loads p.u of Peak'!D117^2</f>
        <v>0.17202309802908369</v>
      </c>
      <c r="E117" s="20">
        <f>'Hourly Loads p.u of Peak'!E117^2</f>
        <v>0.16337715071325121</v>
      </c>
      <c r="F117" s="20">
        <f>'Hourly Loads p.u of Peak'!F117^2</f>
        <v>0.16458294946886734</v>
      </c>
      <c r="G117" s="20">
        <f>'Hourly Loads p.u of Peak'!G117^2</f>
        <v>0.18591542192608931</v>
      </c>
      <c r="H117" s="20">
        <f>'Hourly Loads p.u of Peak'!H117^2</f>
        <v>0.23927154309823567</v>
      </c>
      <c r="I117" s="20">
        <f>'Hourly Loads p.u of Peak'!I117^2</f>
        <v>0.27262404093716025</v>
      </c>
      <c r="J117" s="20">
        <f>'Hourly Loads p.u of Peak'!J117^2</f>
        <v>0.30366034132879477</v>
      </c>
      <c r="K117" s="20">
        <f>'Hourly Loads p.u of Peak'!K117^2</f>
        <v>0.35300254775973966</v>
      </c>
      <c r="L117" s="20">
        <f>'Hourly Loads p.u of Peak'!L117^2</f>
        <v>0.39930108342146037</v>
      </c>
      <c r="M117" s="20">
        <f>'Hourly Loads p.u of Peak'!M117^2</f>
        <v>0.43056624178418823</v>
      </c>
      <c r="N117" s="20">
        <f>'Hourly Loads p.u of Peak'!N117^2</f>
        <v>0.44122983287361911</v>
      </c>
      <c r="O117" s="20">
        <f>'Hourly Loads p.u of Peak'!O117^2</f>
        <v>0.44953997066165202</v>
      </c>
      <c r="P117" s="20">
        <f>'Hourly Loads p.u of Peak'!P117^2</f>
        <v>0.45269143772229536</v>
      </c>
      <c r="Q117" s="20">
        <f>'Hourly Loads p.u of Peak'!Q117^2</f>
        <v>0.44790797372842367</v>
      </c>
      <c r="R117" s="20">
        <f>'Hourly Loads p.u of Peak'!R117^2</f>
        <v>0.44069056033925935</v>
      </c>
      <c r="S117" s="20">
        <f>'Hourly Loads p.u of Peak'!S117^2</f>
        <v>0.42578368562569507</v>
      </c>
      <c r="T117" s="20">
        <f>'Hourly Loads p.u of Peak'!T117^2</f>
        <v>0.41211744937702466</v>
      </c>
      <c r="U117" s="20">
        <f>'Hourly Loads p.u of Peak'!U117^2</f>
        <v>0.40393294297813803</v>
      </c>
      <c r="V117" s="20">
        <f>'Hourly Loads p.u of Peak'!V117^2</f>
        <v>0.41420543817942274</v>
      </c>
      <c r="W117" s="20">
        <f>'Hourly Loads p.u of Peak'!W117^2</f>
        <v>0.38371901326942698</v>
      </c>
      <c r="X117" s="20">
        <f>'Hourly Loads p.u of Peak'!X117^2</f>
        <v>0.33188377282989157</v>
      </c>
      <c r="Y117" s="20">
        <f>'Hourly Loads p.u of Peak'!Y117^2</f>
        <v>0.27060191090980817</v>
      </c>
    </row>
    <row r="118" spans="1:25" x14ac:dyDescent="0.25">
      <c r="A118" s="17">
        <f>IF('2015 Hourly Load - RC2016'!A118="","",+'2015 Hourly Load - RC2016'!A118)</f>
        <v>42112</v>
      </c>
      <c r="B118" s="20">
        <f>'Hourly Loads p.u of Peak'!B118^2</f>
        <v>0.22058384546565565</v>
      </c>
      <c r="C118" s="20">
        <f>'Hourly Loads p.u of Peak'!C118^2</f>
        <v>0.18849212741689397</v>
      </c>
      <c r="D118" s="20">
        <f>'Hourly Loads p.u of Peak'!D118^2</f>
        <v>0.16900504409447417</v>
      </c>
      <c r="E118" s="20">
        <f>'Hourly Loads p.u of Peak'!E118^2</f>
        <v>0.15874206080961029</v>
      </c>
      <c r="F118" s="20">
        <f>'Hourly Loads p.u of Peak'!F118^2</f>
        <v>0.15716415335959308</v>
      </c>
      <c r="G118" s="20">
        <f>'Hourly Loads p.u of Peak'!G118^2</f>
        <v>0.17348576127366844</v>
      </c>
      <c r="H118" s="20">
        <f>'Hourly Loads p.u of Peak'!H118^2</f>
        <v>0.20941370259009123</v>
      </c>
      <c r="I118" s="20">
        <f>'Hourly Loads p.u of Peak'!I118^2</f>
        <v>0.24214910645476878</v>
      </c>
      <c r="J118" s="20">
        <f>'Hourly Loads p.u of Peak'!J118^2</f>
        <v>0.28902355171133615</v>
      </c>
      <c r="K118" s="20">
        <f>'Hourly Loads p.u of Peak'!K118^2</f>
        <v>0.35310977818067651</v>
      </c>
      <c r="L118" s="20">
        <f>'Hourly Loads p.u of Peak'!L118^2</f>
        <v>0.40980364975501676</v>
      </c>
      <c r="M118" s="20">
        <f>'Hourly Loads p.u of Peak'!M118^2</f>
        <v>0.44972148684971286</v>
      </c>
      <c r="N118" s="20">
        <f>'Hourly Loads p.u of Peak'!N118^2</f>
        <v>0.47524652831569936</v>
      </c>
      <c r="O118" s="20">
        <f>'Hourly Loads p.u of Peak'!O118^2</f>
        <v>0.50371502651685518</v>
      </c>
      <c r="P118" s="20">
        <f>'Hourly Loads p.u of Peak'!P118^2</f>
        <v>0.51783764545171918</v>
      </c>
      <c r="Q118" s="20">
        <f>'Hourly Loads p.u of Peak'!Q118^2</f>
        <v>0.51530836927067636</v>
      </c>
      <c r="R118" s="20">
        <f>'Hourly Loads p.u of Peak'!R118^2</f>
        <v>0.50968845099934779</v>
      </c>
      <c r="S118" s="20">
        <f>'Hourly Loads p.u of Peak'!S118^2</f>
        <v>0.50307481937955323</v>
      </c>
      <c r="T118" s="20">
        <f>'Hourly Loads p.u of Peak'!T118^2</f>
        <v>0.47561983185173079</v>
      </c>
      <c r="U118" s="20">
        <f>'Hourly Loads p.u of Peak'!U118^2</f>
        <v>0.44411152219946198</v>
      </c>
      <c r="V118" s="20">
        <f>'Hourly Loads p.u of Peak'!V118^2</f>
        <v>0.4457968391948855</v>
      </c>
      <c r="W118" s="20">
        <f>'Hourly Loads p.u of Peak'!W118^2</f>
        <v>0.40945714161118751</v>
      </c>
      <c r="X118" s="20">
        <f>'Hourly Loads p.u of Peak'!X118^2</f>
        <v>0.36011468481308667</v>
      </c>
      <c r="Y118" s="20">
        <f>'Hourly Loads p.u of Peak'!Y118^2</f>
        <v>0.30600183400085668</v>
      </c>
    </row>
    <row r="119" spans="1:25" x14ac:dyDescent="0.25">
      <c r="A119" s="17">
        <f>IF('2015 Hourly Load - RC2016'!A119="","",+'2015 Hourly Load - RC2016'!A119)</f>
        <v>42113</v>
      </c>
      <c r="B119" s="20">
        <f>'Hourly Loads p.u of Peak'!B119^2</f>
        <v>0.25201617784586866</v>
      </c>
      <c r="C119" s="20">
        <f>'Hourly Loads p.u of Peak'!C119^2</f>
        <v>0.21901860089431432</v>
      </c>
      <c r="D119" s="20">
        <f>'Hourly Loads p.u of Peak'!D119^2</f>
        <v>0.19732945090861986</v>
      </c>
      <c r="E119" s="20">
        <f>'Hourly Loads p.u of Peak'!E119^2</f>
        <v>0.18378171363840923</v>
      </c>
      <c r="F119" s="20">
        <f>'Hourly Loads p.u of Peak'!F119^2</f>
        <v>0.17928369669939076</v>
      </c>
      <c r="G119" s="20">
        <f>'Hourly Loads p.u of Peak'!G119^2</f>
        <v>0.18347238196397986</v>
      </c>
      <c r="H119" s="20">
        <f>'Hourly Loads p.u of Peak'!H119^2</f>
        <v>0.19163918150197568</v>
      </c>
      <c r="I119" s="20">
        <f>'Hourly Loads p.u of Peak'!I119^2</f>
        <v>0.20432476013338538</v>
      </c>
      <c r="J119" s="20">
        <f>'Hourly Loads p.u of Peak'!J119^2</f>
        <v>0.2429934890254975</v>
      </c>
      <c r="K119" s="20">
        <f>'Hourly Loads p.u of Peak'!K119^2</f>
        <v>0.3142425854831018</v>
      </c>
      <c r="L119" s="20">
        <f>'Hourly Loads p.u of Peak'!L119^2</f>
        <v>0.3789270998929184</v>
      </c>
      <c r="M119" s="20">
        <f>'Hourly Loads p.u of Peak'!M119^2</f>
        <v>0.42672627115120931</v>
      </c>
      <c r="N119" s="20">
        <f>'Hourly Loads p.u of Peak'!N119^2</f>
        <v>0.46725595061639347</v>
      </c>
      <c r="O119" s="20">
        <f>'Hourly Loads p.u of Peak'!O119^2</f>
        <v>0.49803149463286284</v>
      </c>
      <c r="P119" s="20">
        <f>'Hourly Loads p.u of Peak'!P119^2</f>
        <v>0.51524359745547832</v>
      </c>
      <c r="Q119" s="20">
        <f>'Hourly Loads p.u of Peak'!Q119^2</f>
        <v>0.5270336127700691</v>
      </c>
      <c r="R119" s="20">
        <f>'Hourly Loads p.u of Peak'!R119^2</f>
        <v>0.52513563228398097</v>
      </c>
      <c r="S119" s="20">
        <f>'Hourly Loads p.u of Peak'!S119^2</f>
        <v>0.50153998322238003</v>
      </c>
      <c r="T119" s="20">
        <f>'Hourly Loads p.u of Peak'!T119^2</f>
        <v>0.45713418662051508</v>
      </c>
      <c r="U119" s="20">
        <f>'Hourly Loads p.u of Peak'!U119^2</f>
        <v>0.40548283169724797</v>
      </c>
      <c r="V119" s="20">
        <f>'Hourly Loads p.u of Peak'!V119^2</f>
        <v>0.39662570680964382</v>
      </c>
      <c r="W119" s="20">
        <f>'Hourly Loads p.u of Peak'!W119^2</f>
        <v>0.35289533362284531</v>
      </c>
      <c r="X119" s="20">
        <f>'Hourly Loads p.u of Peak'!X119^2</f>
        <v>0.30445643560651103</v>
      </c>
      <c r="Y119" s="20">
        <f>'Hourly Loads p.u of Peak'!Y119^2</f>
        <v>0.24268222972751785</v>
      </c>
    </row>
    <row r="120" spans="1:25" x14ac:dyDescent="0.25">
      <c r="A120" s="17">
        <f>IF('2015 Hourly Load - RC2016'!A120="","",+'2015 Hourly Load - RC2016'!A120)</f>
        <v>42114</v>
      </c>
      <c r="B120" s="20">
        <f>'Hourly Loads p.u of Peak'!B120^2</f>
        <v>0.1927071928305974</v>
      </c>
      <c r="C120" s="20">
        <f>'Hourly Loads p.u of Peak'!C120^2</f>
        <v>0.15910177531203934</v>
      </c>
      <c r="D120" s="20">
        <f>'Hourly Loads p.u of Peak'!D120^2</f>
        <v>0.13803825213894738</v>
      </c>
      <c r="E120" s="20">
        <f>'Hourly Loads p.u of Peak'!E120^2</f>
        <v>0.12764768134431226</v>
      </c>
      <c r="F120" s="20">
        <f>'Hourly Loads p.u of Peak'!F120^2</f>
        <v>0.1233959890476487</v>
      </c>
      <c r="G120" s="20">
        <f>'Hourly Loads p.u of Peak'!G120^2</f>
        <v>0.12562474525684833</v>
      </c>
      <c r="H120" s="20">
        <f>'Hourly Loads p.u of Peak'!H120^2</f>
        <v>0.13606737613587752</v>
      </c>
      <c r="I120" s="20">
        <f>'Hourly Loads p.u of Peak'!I120^2</f>
        <v>0.14893978973078301</v>
      </c>
      <c r="J120" s="20">
        <f>'Hourly Loads p.u of Peak'!J120^2</f>
        <v>0.18841378488764154</v>
      </c>
      <c r="K120" s="20">
        <f>'Hourly Loads p.u of Peak'!K120^2</f>
        <v>0.23422260442783721</v>
      </c>
      <c r="L120" s="20">
        <f>'Hourly Loads p.u of Peak'!L120^2</f>
        <v>0.26171086636133645</v>
      </c>
      <c r="M120" s="20">
        <f>'Hourly Loads p.u of Peak'!M120^2</f>
        <v>0.28530033766425206</v>
      </c>
      <c r="N120" s="20">
        <f>'Hourly Loads p.u of Peak'!N120^2</f>
        <v>0.30167466516644936</v>
      </c>
      <c r="O120" s="20">
        <f>'Hourly Loads p.u of Peak'!O120^2</f>
        <v>0.31373696595841077</v>
      </c>
      <c r="P120" s="20">
        <f>'Hourly Loads p.u of Peak'!P120^2</f>
        <v>0.32197812454172253</v>
      </c>
      <c r="Q120" s="20">
        <f>'Hourly Loads p.u of Peak'!Q120^2</f>
        <v>0.3285134950524779</v>
      </c>
      <c r="R120" s="20">
        <f>'Hourly Loads p.u of Peak'!R120^2</f>
        <v>0.33276806758918753</v>
      </c>
      <c r="S120" s="20">
        <f>'Hourly Loads p.u of Peak'!S120^2</f>
        <v>0.32830665514257051</v>
      </c>
      <c r="T120" s="20">
        <f>'Hourly Loads p.u of Peak'!T120^2</f>
        <v>0.31718320675934281</v>
      </c>
      <c r="U120" s="20">
        <f>'Hourly Loads p.u of Peak'!U120^2</f>
        <v>0.31091301984785152</v>
      </c>
      <c r="V120" s="20">
        <f>'Hourly Loads p.u of Peak'!V120^2</f>
        <v>0.33313253092555828</v>
      </c>
      <c r="W120" s="20">
        <f>'Hourly Loads p.u of Peak'!W120^2</f>
        <v>0.30835231953547948</v>
      </c>
      <c r="X120" s="20">
        <f>'Hourly Loads p.u of Peak'!X120^2</f>
        <v>0.2614801112992729</v>
      </c>
      <c r="Y120" s="20">
        <f>'Hourly Loads p.u of Peak'!Y120^2</f>
        <v>0.20550930821332605</v>
      </c>
    </row>
    <row r="121" spans="1:25" x14ac:dyDescent="0.25">
      <c r="A121" s="17">
        <f>IF('2015 Hourly Load - RC2016'!A121="","",+'2015 Hourly Load - RC2016'!A121)</f>
        <v>42115</v>
      </c>
      <c r="B121" s="20">
        <f>'Hourly Loads p.u of Peak'!B121^2</f>
        <v>0.1618126104267551</v>
      </c>
      <c r="C121" s="20">
        <f>'Hourly Loads p.u of Peak'!C121^2</f>
        <v>0.13600081511149187</v>
      </c>
      <c r="D121" s="20">
        <f>'Hourly Loads p.u of Peak'!D121^2</f>
        <v>0.12314254420763934</v>
      </c>
      <c r="E121" s="20">
        <f>'Hourly Loads p.u of Peak'!E121^2</f>
        <v>0.11710715080079219</v>
      </c>
      <c r="F121" s="20">
        <f>'Hourly Loads p.u of Peak'!F121^2</f>
        <v>0.11896719557399127</v>
      </c>
      <c r="G121" s="20">
        <f>'Hourly Loads p.u of Peak'!G121^2</f>
        <v>0.13817238379836386</v>
      </c>
      <c r="H121" s="20">
        <f>'Hourly Loads p.u of Peak'!H121^2</f>
        <v>0.18335644975774487</v>
      </c>
      <c r="I121" s="20">
        <f>'Hourly Loads p.u of Peak'!I121^2</f>
        <v>0.21019899036999529</v>
      </c>
      <c r="J121" s="20">
        <f>'Hourly Loads p.u of Peak'!J121^2</f>
        <v>0.23361162714711564</v>
      </c>
      <c r="K121" s="20">
        <f>'Hourly Loads p.u of Peak'!K121^2</f>
        <v>0.26532382319105374</v>
      </c>
      <c r="L121" s="20">
        <f>'Hourly Loads p.u of Peak'!L121^2</f>
        <v>0.29673897183524661</v>
      </c>
      <c r="M121" s="20">
        <f>'Hourly Loads p.u of Peak'!M121^2</f>
        <v>0.32177335270523333</v>
      </c>
      <c r="N121" s="20">
        <f>'Hourly Loads p.u of Peak'!N121^2</f>
        <v>0.34808755144676168</v>
      </c>
      <c r="O121" s="20">
        <f>'Hourly Loads p.u of Peak'!O121^2</f>
        <v>0.37003713823328394</v>
      </c>
      <c r="P121" s="20">
        <f>'Hourly Loads p.u of Peak'!P121^2</f>
        <v>0.39566023202666117</v>
      </c>
      <c r="Q121" s="20">
        <f>'Hourly Loads p.u of Peak'!Q121^2</f>
        <v>0.41653161367385461</v>
      </c>
      <c r="R121" s="20">
        <f>'Hourly Loads p.u of Peak'!R121^2</f>
        <v>0.43371002481219989</v>
      </c>
      <c r="S121" s="20">
        <f>'Hourly Loads p.u of Peak'!S121^2</f>
        <v>0.4321663627039033</v>
      </c>
      <c r="T121" s="20">
        <f>'Hourly Loads p.u of Peak'!T121^2</f>
        <v>0.41898110822337475</v>
      </c>
      <c r="U121" s="20">
        <f>'Hourly Loads p.u of Peak'!U121^2</f>
        <v>0.40101347263781134</v>
      </c>
      <c r="V121" s="20">
        <f>'Hourly Loads p.u of Peak'!V121^2</f>
        <v>0.41478637140143071</v>
      </c>
      <c r="W121" s="20">
        <f>'Hourly Loads p.u of Peak'!W121^2</f>
        <v>0.36702437661253995</v>
      </c>
      <c r="X121" s="20">
        <f>'Hourly Loads p.u of Peak'!X121^2</f>
        <v>0.30068426969167628</v>
      </c>
      <c r="Y121" s="20">
        <f>'Hourly Loads p.u of Peak'!Y121^2</f>
        <v>0.23588499349119094</v>
      </c>
    </row>
    <row r="122" spans="1:25" x14ac:dyDescent="0.25">
      <c r="A122" s="17">
        <f>IF('2015 Hourly Load - RC2016'!A122="","",+'2015 Hourly Load - RC2016'!A122)</f>
        <v>42116</v>
      </c>
      <c r="B122" s="20">
        <f>'Hourly Loads p.u of Peak'!B122^2</f>
        <v>0.18231470866094945</v>
      </c>
      <c r="C122" s="20">
        <f>'Hourly Loads p.u of Peak'!C122^2</f>
        <v>0.15033598354872207</v>
      </c>
      <c r="D122" s="20">
        <f>'Hourly Loads p.u of Peak'!D122^2</f>
        <v>0.13593427037114886</v>
      </c>
      <c r="E122" s="20">
        <f>'Hourly Loads p.u of Peak'!E122^2</f>
        <v>0.12745432462172995</v>
      </c>
      <c r="F122" s="20">
        <f>'Hourly Loads p.u of Peak'!F122^2</f>
        <v>0.12761544504635522</v>
      </c>
      <c r="G122" s="20">
        <f>'Hourly Loads p.u of Peak'!G122^2</f>
        <v>0.14921850740500558</v>
      </c>
      <c r="H122" s="20">
        <f>'Hourly Loads p.u of Peak'!H122^2</f>
        <v>0.1983729893566242</v>
      </c>
      <c r="I122" s="20">
        <f>'Hourly Loads p.u of Peak'!I122^2</f>
        <v>0.22194206489610416</v>
      </c>
      <c r="J122" s="20">
        <f>'Hourly Loads p.u of Peak'!J122^2</f>
        <v>0.24732718776101267</v>
      </c>
      <c r="K122" s="20">
        <f>'Hourly Loads p.u of Peak'!K122^2</f>
        <v>0.28030989738161566</v>
      </c>
      <c r="L122" s="20">
        <f>'Hourly Loads p.u of Peak'!L122^2</f>
        <v>0.31672600580000532</v>
      </c>
      <c r="M122" s="20">
        <f>'Hourly Loads p.u of Peak'!M122^2</f>
        <v>0.35488143113479453</v>
      </c>
      <c r="N122" s="20">
        <f>'Hourly Loads p.u of Peak'!N122^2</f>
        <v>0.38494968793571643</v>
      </c>
      <c r="O122" s="20">
        <f>'Hourly Loads p.u of Peak'!O122^2</f>
        <v>0.41026588859005303</v>
      </c>
      <c r="P122" s="20">
        <f>'Hourly Loads p.u of Peak'!P122^2</f>
        <v>0.43722315842488685</v>
      </c>
      <c r="Q122" s="20">
        <f>'Hourly Loads p.u of Peak'!Q122^2</f>
        <v>0.4709640713914342</v>
      </c>
      <c r="R122" s="20">
        <f>'Hourly Loads p.u of Peak'!R122^2</f>
        <v>0.49497960449310469</v>
      </c>
      <c r="S122" s="20">
        <f>'Hourly Loads p.u of Peak'!S122^2</f>
        <v>0.49956095705595721</v>
      </c>
      <c r="T122" s="20">
        <f>'Hourly Loads p.u of Peak'!T122^2</f>
        <v>0.4810492023978365</v>
      </c>
      <c r="U122" s="20">
        <f>'Hourly Loads p.u of Peak'!U122^2</f>
        <v>0.4535417904301654</v>
      </c>
      <c r="V122" s="20">
        <f>'Hourly Loads p.u of Peak'!V122^2</f>
        <v>0.46583839009897499</v>
      </c>
      <c r="W122" s="20">
        <f>'Hourly Loads p.u of Peak'!W122^2</f>
        <v>0.41246508111979779</v>
      </c>
      <c r="X122" s="20">
        <f>'Hourly Loads p.u of Peak'!X122^2</f>
        <v>0.33370566205562541</v>
      </c>
      <c r="Y122" s="20">
        <f>'Hourly Loads p.u of Peak'!Y122^2</f>
        <v>0.25610949765010643</v>
      </c>
    </row>
    <row r="123" spans="1:25" x14ac:dyDescent="0.25">
      <c r="A123" s="17">
        <f>IF('2015 Hourly Load - RC2016'!A123="","",+'2015 Hourly Load - RC2016'!A123)</f>
        <v>42117</v>
      </c>
      <c r="B123" s="20">
        <f>'Hourly Loads p.u of Peak'!B123^2</f>
        <v>0.19974176898873991</v>
      </c>
      <c r="C123" s="20">
        <f>'Hourly Loads p.u of Peak'!C123^2</f>
        <v>0.16756143317980537</v>
      </c>
      <c r="D123" s="20">
        <f>'Hourly Loads p.u of Peak'!D123^2</f>
        <v>0.14873092245756403</v>
      </c>
      <c r="E123" s="20">
        <f>'Hourly Loads p.u of Peak'!E123^2</f>
        <v>0.13787067916241683</v>
      </c>
      <c r="F123" s="20">
        <f>'Hourly Loads p.u of Peak'!F123^2</f>
        <v>0.13616724820503601</v>
      </c>
      <c r="G123" s="20">
        <f>'Hourly Loads p.u of Peak'!G123^2</f>
        <v>0.15435087126147271</v>
      </c>
      <c r="H123" s="20">
        <f>'Hourly Loads p.u of Peak'!H123^2</f>
        <v>0.20014524685582624</v>
      </c>
      <c r="I123" s="20">
        <f>'Hourly Loads p.u of Peak'!I123^2</f>
        <v>0.17371133597465982</v>
      </c>
      <c r="J123" s="20">
        <f>'Hourly Loads p.u of Peak'!J123^2</f>
        <v>0.257206618740494</v>
      </c>
      <c r="K123" s="20">
        <f>'Hourly Loads p.u of Peak'!K123^2</f>
        <v>0.2958057923798757</v>
      </c>
      <c r="L123" s="20">
        <f>'Hourly Loads p.u of Peak'!L123^2</f>
        <v>0.33511452689426185</v>
      </c>
      <c r="M123" s="20">
        <f>'Hourly Loads p.u of Peak'!M123^2</f>
        <v>0.36582272011027639</v>
      </c>
      <c r="N123" s="20">
        <f>'Hourly Loads p.u of Peak'!N123^2</f>
        <v>0.40410500627943308</v>
      </c>
      <c r="O123" s="20">
        <f>'Hourly Loads p.u of Peak'!O123^2</f>
        <v>0.4525700239001989</v>
      </c>
      <c r="P123" s="20">
        <f>'Hourly Loads p.u of Peak'!P123^2</f>
        <v>0.50692216871936391</v>
      </c>
      <c r="Q123" s="20">
        <f>'Hourly Loads p.u of Peak'!Q123^2</f>
        <v>0.54960806509019922</v>
      </c>
      <c r="R123" s="20">
        <f>'Hourly Loads p.u of Peak'!R123^2</f>
        <v>0.58142948024378471</v>
      </c>
      <c r="S123" s="20">
        <f>'Hourly Loads p.u of Peak'!S123^2</f>
        <v>0.58957671246901533</v>
      </c>
      <c r="T123" s="20">
        <f>'Hourly Loads p.u of Peak'!T123^2</f>
        <v>0.56462683967393434</v>
      </c>
      <c r="U123" s="20">
        <f>'Hourly Loads p.u of Peak'!U123^2</f>
        <v>0.51835723668501521</v>
      </c>
      <c r="V123" s="20">
        <f>'Hourly Loads p.u of Peak'!V123^2</f>
        <v>0.51362562515399379</v>
      </c>
      <c r="W123" s="20">
        <f>'Hourly Loads p.u of Peak'!W123^2</f>
        <v>0.46534583037649979</v>
      </c>
      <c r="X123" s="20">
        <f>'Hourly Loads p.u of Peak'!X123^2</f>
        <v>0.38288104661150751</v>
      </c>
      <c r="Y123" s="20">
        <f>'Hourly Loads p.u of Peak'!Y123^2</f>
        <v>0.28443345665307884</v>
      </c>
    </row>
    <row r="124" spans="1:25" x14ac:dyDescent="0.25">
      <c r="A124" s="17">
        <f>IF('2015 Hourly Load - RC2016'!A124="","",+'2015 Hourly Load - RC2016'!A124)</f>
        <v>42118</v>
      </c>
      <c r="B124" s="20">
        <f>'Hourly Loads p.u of Peak'!B124^2</f>
        <v>0.22518454347119196</v>
      </c>
      <c r="C124" s="20">
        <f>'Hourly Loads p.u of Peak'!C124^2</f>
        <v>0.18927644833176491</v>
      </c>
      <c r="D124" s="20">
        <f>'Hourly Loads p.u of Peak'!D124^2</f>
        <v>0.15867016676125242</v>
      </c>
      <c r="E124" s="20">
        <f>'Hourly Loads p.u of Peak'!E124^2</f>
        <v>0.14637400269058407</v>
      </c>
      <c r="F124" s="20">
        <f>'Hourly Loads p.u of Peak'!F124^2</f>
        <v>0.14675399286163415</v>
      </c>
      <c r="G124" s="20">
        <f>'Hourly Loads p.u of Peak'!G124^2</f>
        <v>0.1581314804524285</v>
      </c>
      <c r="H124" s="20">
        <f>'Hourly Loads p.u of Peak'!H124^2</f>
        <v>0.20314363577341465</v>
      </c>
      <c r="I124" s="20">
        <f>'Hourly Loads p.u of Peak'!I124^2</f>
        <v>0.23230507698403721</v>
      </c>
      <c r="J124" s="20">
        <f>'Hourly Loads p.u of Peak'!J124^2</f>
        <v>0.26658023275126691</v>
      </c>
      <c r="K124" s="20">
        <f>'Hourly Loads p.u of Peak'!K124^2</f>
        <v>0.31927018391559026</v>
      </c>
      <c r="L124" s="20">
        <f>'Hourly Loads p.u of Peak'!L124^2</f>
        <v>0.3765424341527458</v>
      </c>
      <c r="M124" s="20">
        <f>'Hourly Loads p.u of Peak'!M124^2</f>
        <v>0.42808306369241955</v>
      </c>
      <c r="N124" s="20">
        <f>'Hourly Loads p.u of Peak'!N124^2</f>
        <v>0.47792510881290989</v>
      </c>
      <c r="O124" s="20">
        <f>'Hourly Loads p.u of Peak'!O124^2</f>
        <v>0.5244166042736732</v>
      </c>
      <c r="P124" s="20">
        <f>'Hourly Loads p.u of Peak'!P124^2</f>
        <v>0.56503372904795857</v>
      </c>
      <c r="Q124" s="20">
        <f>'Hourly Loads p.u of Peak'!Q124^2</f>
        <v>0.60611147850155167</v>
      </c>
      <c r="R124" s="20">
        <f>'Hourly Loads p.u of Peak'!R124^2</f>
        <v>0.63051813191743211</v>
      </c>
      <c r="S124" s="20">
        <f>'Hourly Loads p.u of Peak'!S124^2</f>
        <v>0.62729801336842639</v>
      </c>
      <c r="T124" s="20">
        <f>'Hourly Loads p.u of Peak'!T124^2</f>
        <v>0.59165708033944697</v>
      </c>
      <c r="U124" s="20">
        <f>'Hourly Loads p.u of Peak'!U124^2</f>
        <v>0.53789762378558748</v>
      </c>
      <c r="V124" s="20">
        <f>'Hourly Loads p.u of Peak'!V124^2</f>
        <v>0.53353871938753494</v>
      </c>
      <c r="W124" s="20">
        <f>'Hourly Loads p.u of Peak'!W124^2</f>
        <v>0.47443820675744808</v>
      </c>
      <c r="X124" s="20">
        <f>'Hourly Loads p.u of Peak'!X124^2</f>
        <v>0.38724847570589421</v>
      </c>
      <c r="Y124" s="20">
        <f>'Hourly Loads p.u of Peak'!Y124^2</f>
        <v>0.30356090282227211</v>
      </c>
    </row>
    <row r="125" spans="1:25" x14ac:dyDescent="0.25">
      <c r="A125" s="17">
        <f>IF('2015 Hourly Load - RC2016'!A125="","",+'2015 Hourly Load - RC2016'!A125)</f>
        <v>42119</v>
      </c>
      <c r="B125" s="20">
        <f>'Hourly Loads p.u of Peak'!B125^2</f>
        <v>0.2373334163404667</v>
      </c>
      <c r="C125" s="20">
        <f>'Hourly Loads p.u of Peak'!C125^2</f>
        <v>0.1944938067489124</v>
      </c>
      <c r="D125" s="20">
        <f>'Hourly Loads p.u of Peak'!D125^2</f>
        <v>0.16974775928034075</v>
      </c>
      <c r="E125" s="20">
        <f>'Hourly Loads p.u of Peak'!E125^2</f>
        <v>0.15616413401560583</v>
      </c>
      <c r="F125" s="20">
        <f>'Hourly Loads p.u of Peak'!F125^2</f>
        <v>0.15307729628478725</v>
      </c>
      <c r="G125" s="20">
        <f>'Hourly Loads p.u of Peak'!G125^2</f>
        <v>0.17045484701636571</v>
      </c>
      <c r="H125" s="20">
        <f>'Hourly Loads p.u of Peak'!H125^2</f>
        <v>0.2166181844138757</v>
      </c>
      <c r="I125" s="20">
        <f>'Hourly Loads p.u of Peak'!I125^2</f>
        <v>0.24508853899589519</v>
      </c>
      <c r="J125" s="20">
        <f>'Hourly Loads p.u of Peak'!J125^2</f>
        <v>0.28294358684421461</v>
      </c>
      <c r="K125" s="20">
        <f>'Hourly Loads p.u of Peak'!K125^2</f>
        <v>0.33899107352256758</v>
      </c>
      <c r="L125" s="20">
        <f>'Hourly Loads p.u of Peak'!L125^2</f>
        <v>0.40370358223722752</v>
      </c>
      <c r="M125" s="20">
        <f>'Hourly Loads p.u of Peak'!M125^2</f>
        <v>0.46460747931406704</v>
      </c>
      <c r="N125" s="20">
        <f>'Hourly Loads p.u of Peak'!N125^2</f>
        <v>0.52095910102173437</v>
      </c>
      <c r="O125" s="20">
        <f>'Hourly Loads p.u of Peak'!O125^2</f>
        <v>0.5755273778326514</v>
      </c>
      <c r="P125" s="20">
        <f>'Hourly Loads p.u of Peak'!P125^2</f>
        <v>0.62465653606242333</v>
      </c>
      <c r="Q125" s="20">
        <f>'Hourly Loads p.u of Peak'!Q125^2</f>
        <v>0.66766268662930472</v>
      </c>
      <c r="R125" s="20">
        <f>'Hourly Loads p.u of Peak'!R125^2</f>
        <v>0.69176490986759775</v>
      </c>
      <c r="S125" s="20">
        <f>'Hourly Loads p.u of Peak'!S125^2</f>
        <v>0.68517635363799911</v>
      </c>
      <c r="T125" s="20">
        <f>'Hourly Loads p.u of Peak'!T125^2</f>
        <v>0.63532780507797026</v>
      </c>
      <c r="U125" s="20">
        <f>'Hourly Loads p.u of Peak'!U125^2</f>
        <v>0.56550861854863888</v>
      </c>
      <c r="V125" s="20">
        <f>'Hourly Loads p.u of Peak'!V125^2</f>
        <v>0.54680207213667631</v>
      </c>
      <c r="W125" s="20">
        <f>'Hourly Loads p.u of Peak'!W125^2</f>
        <v>0.48808410423683229</v>
      </c>
      <c r="X125" s="20">
        <f>'Hourly Loads p.u of Peak'!X125^2</f>
        <v>0.41003473660444956</v>
      </c>
      <c r="Y125" s="20">
        <f>'Hourly Loads p.u of Peak'!Y125^2</f>
        <v>0.33188377282989157</v>
      </c>
    </row>
    <row r="126" spans="1:25" x14ac:dyDescent="0.25">
      <c r="A126" s="17">
        <f>IF('2015 Hourly Load - RC2016'!A126="","",+'2015 Hourly Load - RC2016'!A126)</f>
        <v>42120</v>
      </c>
      <c r="B126" s="20">
        <f>'Hourly Loads p.u of Peak'!B126^2</f>
        <v>0.26134170711416266</v>
      </c>
      <c r="C126" s="20">
        <f>'Hourly Loads p.u of Peak'!C126^2</f>
        <v>0.21377183146061188</v>
      </c>
      <c r="D126" s="20">
        <f>'Hourly Loads p.u of Peak'!D126^2</f>
        <v>0.18517693041378847</v>
      </c>
      <c r="E126" s="20">
        <f>'Hourly Loads p.u of Peak'!E126^2</f>
        <v>0.16770921086697343</v>
      </c>
      <c r="F126" s="20">
        <f>'Hourly Loads p.u of Peak'!F126^2</f>
        <v>0.15805972481843331</v>
      </c>
      <c r="G126" s="20">
        <f>'Hourly Loads p.u of Peak'!G126^2</f>
        <v>0.15870611174992599</v>
      </c>
      <c r="H126" s="20">
        <f>'Hourly Loads p.u of Peak'!H126^2</f>
        <v>0.16952477374213282</v>
      </c>
      <c r="I126" s="20">
        <f>'Hourly Loads p.u of Peak'!I126^2</f>
        <v>0.19171819167697732</v>
      </c>
      <c r="J126" s="20">
        <f>'Hourly Loads p.u of Peak'!J126^2</f>
        <v>0.25278683441343985</v>
      </c>
      <c r="K126" s="20">
        <f>'Hourly Loads p.u of Peak'!K126^2</f>
        <v>0.32996319823460807</v>
      </c>
      <c r="L126" s="20">
        <f>'Hourly Loads p.u of Peak'!L126^2</f>
        <v>0.40824551723930863</v>
      </c>
      <c r="M126" s="20">
        <f>'Hourly Loads p.u of Peak'!M126^2</f>
        <v>0.48173786881059871</v>
      </c>
      <c r="N126" s="20">
        <f>'Hourly Loads p.u of Peak'!N126^2</f>
        <v>0.54327142503610526</v>
      </c>
      <c r="O126" s="20">
        <f>'Hourly Loads p.u of Peak'!O126^2</f>
        <v>0.59214302670509533</v>
      </c>
      <c r="P126" s="20">
        <f>'Hourly Loads p.u of Peak'!P126^2</f>
        <v>0.62244769727290639</v>
      </c>
      <c r="Q126" s="20">
        <f>'Hourly Loads p.u of Peak'!Q126^2</f>
        <v>0.65001196294003072</v>
      </c>
      <c r="R126" s="20">
        <f>'Hourly Loads p.u of Peak'!R126^2</f>
        <v>0.66442250410423231</v>
      </c>
      <c r="S126" s="20">
        <f>'Hourly Loads p.u of Peak'!S126^2</f>
        <v>0.65584490702197329</v>
      </c>
      <c r="T126" s="20">
        <f>'Hourly Loads p.u of Peak'!T126^2</f>
        <v>0.60864309347822176</v>
      </c>
      <c r="U126" s="20">
        <f>'Hourly Loads p.u of Peak'!U126^2</f>
        <v>0.53968592310231811</v>
      </c>
      <c r="V126" s="20">
        <f>'Hourly Loads p.u of Peak'!V126^2</f>
        <v>0.52108936522101823</v>
      </c>
      <c r="W126" s="20">
        <f>'Hourly Loads p.u of Peak'!W126^2</f>
        <v>0.46818160684405402</v>
      </c>
      <c r="X126" s="20">
        <f>'Hourly Loads p.u of Peak'!X126^2</f>
        <v>0.40089919936842255</v>
      </c>
      <c r="Y126" s="20">
        <f>'Hourly Loads p.u of Peak'!Y126^2</f>
        <v>0.3326119300816171</v>
      </c>
    </row>
    <row r="127" spans="1:25" x14ac:dyDescent="0.25">
      <c r="A127" s="17">
        <f>IF('2015 Hourly Load - RC2016'!A127="","",+'2015 Hourly Load - RC2016'!A127)</f>
        <v>42121</v>
      </c>
      <c r="B127" s="20">
        <f>'Hourly Loads p.u of Peak'!B127^2</f>
        <v>0.27205896837270604</v>
      </c>
      <c r="C127" s="20">
        <f>'Hourly Loads p.u of Peak'!C127^2</f>
        <v>0.22862308191994418</v>
      </c>
      <c r="D127" s="20">
        <f>'Hourly Loads p.u of Peak'!D127^2</f>
        <v>0.1984131804094223</v>
      </c>
      <c r="E127" s="20">
        <f>'Hourly Loads p.u of Peak'!E127^2</f>
        <v>0.1813143554940877</v>
      </c>
      <c r="F127" s="20">
        <f>'Hourly Loads p.u of Peak'!F127^2</f>
        <v>0.17071572348634542</v>
      </c>
      <c r="G127" s="20">
        <f>'Hourly Loads p.u of Peak'!G127^2</f>
        <v>0.16889377726646215</v>
      </c>
      <c r="H127" s="20">
        <f>'Hourly Loads p.u of Peak'!H127^2</f>
        <v>0.17487913998773205</v>
      </c>
      <c r="I127" s="20">
        <f>'Hourly Loads p.u of Peak'!I127^2</f>
        <v>0.19231128704334943</v>
      </c>
      <c r="J127" s="20">
        <f>'Hourly Loads p.u of Peak'!J127^2</f>
        <v>0.26009771820749089</v>
      </c>
      <c r="K127" s="20">
        <f>'Hourly Loads p.u of Peak'!K127^2</f>
        <v>0.34893985823975127</v>
      </c>
      <c r="L127" s="20">
        <f>'Hourly Loads p.u of Peak'!L127^2</f>
        <v>0.43252234816056251</v>
      </c>
      <c r="M127" s="20">
        <f>'Hourly Loads p.u of Peak'!M127^2</f>
        <v>0.50621572420302419</v>
      </c>
      <c r="N127" s="20">
        <f>'Hourly Loads p.u of Peak'!N127^2</f>
        <v>0.56713832553836763</v>
      </c>
      <c r="O127" s="20">
        <f>'Hourly Loads p.u of Peak'!O127^2</f>
        <v>0.61889329786060576</v>
      </c>
      <c r="P127" s="20">
        <f>'Hourly Loads p.u of Peak'!P127^2</f>
        <v>0.65445722365183101</v>
      </c>
      <c r="Q127" s="20">
        <f>'Hourly Loads p.u of Peak'!Q127^2</f>
        <v>0.6855498586890586</v>
      </c>
      <c r="R127" s="20">
        <f>'Hourly Loads p.u of Peak'!R127^2</f>
        <v>0.69808339524962792</v>
      </c>
      <c r="S127" s="20">
        <f>'Hourly Loads p.u of Peak'!S127^2</f>
        <v>0.68966513141831165</v>
      </c>
      <c r="T127" s="20">
        <f>'Hourly Loads p.u of Peak'!T127^2</f>
        <v>0.64630706029892115</v>
      </c>
      <c r="U127" s="20">
        <f>'Hourly Loads p.u of Peak'!U127^2</f>
        <v>0.58680858805670522</v>
      </c>
      <c r="V127" s="20">
        <f>'Hourly Loads p.u of Peak'!V127^2</f>
        <v>0.57840603832655901</v>
      </c>
      <c r="W127" s="20">
        <f>'Hourly Loads p.u of Peak'!W127^2</f>
        <v>0.51751303323875586</v>
      </c>
      <c r="X127" s="20">
        <f>'Hourly Loads p.u of Peak'!X127^2</f>
        <v>0.42837830356342921</v>
      </c>
      <c r="Y127" s="20">
        <f>'Hourly Loads p.u of Peak'!Y127^2</f>
        <v>0.34691733128885921</v>
      </c>
    </row>
    <row r="128" spans="1:25" x14ac:dyDescent="0.25">
      <c r="A128" s="17">
        <f>IF('2015 Hourly Load - RC2016'!A128="","",+'2015 Hourly Load - RC2016'!A128)</f>
        <v>42122</v>
      </c>
      <c r="B128" s="20">
        <f>'Hourly Loads p.u of Peak'!B128^2</f>
        <v>0.28255973939055873</v>
      </c>
      <c r="C128" s="20">
        <f>'Hourly Loads p.u of Peak'!C128^2</f>
        <v>0.24214910645476878</v>
      </c>
      <c r="D128" s="20">
        <f>'Hourly Loads p.u of Peak'!D128^2</f>
        <v>0.21796415824424156</v>
      </c>
      <c r="E128" s="20">
        <f>'Hourly Loads p.u of Peak'!E128^2</f>
        <v>0.20346912121816582</v>
      </c>
      <c r="F128" s="20">
        <f>'Hourly Loads p.u of Peak'!F128^2</f>
        <v>0.2022498942338686</v>
      </c>
      <c r="G128" s="20">
        <f>'Hourly Loads p.u of Peak'!G128^2</f>
        <v>0.22527018939357887</v>
      </c>
      <c r="H128" s="20">
        <f>'Hourly Loads p.u of Peak'!H128^2</f>
        <v>0.27806904823523332</v>
      </c>
      <c r="I128" s="20">
        <f>'Hourly Loads p.u of Peak'!I128^2</f>
        <v>0.3115674409188931</v>
      </c>
      <c r="J128" s="20">
        <f>'Hourly Loads p.u of Peak'!J128^2</f>
        <v>0.35892440271462323</v>
      </c>
      <c r="K128" s="20">
        <f>'Hourly Loads p.u of Peak'!K128^2</f>
        <v>0.42961942240758172</v>
      </c>
      <c r="L128" s="20">
        <f>'Hourly Loads p.u of Peak'!L128^2</f>
        <v>0.51621560213956885</v>
      </c>
      <c r="M128" s="20">
        <f>'Hourly Loads p.u of Peak'!M128^2</f>
        <v>0.594297472721107</v>
      </c>
      <c r="N128" s="20">
        <f>'Hourly Loads p.u of Peak'!N128^2</f>
        <v>0.65642963442592206</v>
      </c>
      <c r="O128" s="20">
        <f>'Hourly Loads p.u of Peak'!O128^2</f>
        <v>0.71171973399596866</v>
      </c>
      <c r="P128" s="20">
        <f>'Hourly Loads p.u of Peak'!P128^2</f>
        <v>0.75906990331040292</v>
      </c>
      <c r="Q128" s="20">
        <f>'Hourly Loads p.u of Peak'!Q128^2</f>
        <v>0.79638820468648075</v>
      </c>
      <c r="R128" s="20">
        <f>'Hourly Loads p.u of Peak'!R128^2</f>
        <v>0.8064045518966737</v>
      </c>
      <c r="S128" s="20">
        <f>'Hourly Loads p.u of Peak'!S128^2</f>
        <v>0.80243899872667668</v>
      </c>
      <c r="T128" s="20">
        <f>'Hourly Loads p.u of Peak'!T128^2</f>
        <v>0.75836253060363135</v>
      </c>
      <c r="U128" s="20">
        <f>'Hourly Loads p.u of Peak'!U128^2</f>
        <v>0.69386787998924604</v>
      </c>
      <c r="V128" s="20">
        <f>'Hourly Loads p.u of Peak'!V128^2</f>
        <v>0.6758718043231714</v>
      </c>
      <c r="W128" s="20">
        <f>'Hourly Loads p.u of Peak'!W128^2</f>
        <v>0.59575915892313203</v>
      </c>
      <c r="X128" s="20">
        <f>'Hourly Loads p.u of Peak'!X128^2</f>
        <v>0.48890396303931022</v>
      </c>
      <c r="Y128" s="20">
        <f>'Hourly Loads p.u of Peak'!Y128^2</f>
        <v>0.39169714385362203</v>
      </c>
    </row>
    <row r="129" spans="1:25" x14ac:dyDescent="0.25">
      <c r="A129" s="17">
        <f>IF('2015 Hourly Load - RC2016'!A129="","",+'2015 Hourly Load - RC2016'!A129)</f>
        <v>42123</v>
      </c>
      <c r="B129" s="20">
        <f>'Hourly Loads p.u of Peak'!B129^2</f>
        <v>0.32003542196796525</v>
      </c>
      <c r="C129" s="20">
        <f>'Hourly Loads p.u of Peak'!C129^2</f>
        <v>0.27370873526749046</v>
      </c>
      <c r="D129" s="20">
        <f>'Hourly Loads p.u of Peak'!D129^2</f>
        <v>0.24540133713590645</v>
      </c>
      <c r="E129" s="20">
        <f>'Hourly Loads p.u of Peak'!E129^2</f>
        <v>0.22970296838667809</v>
      </c>
      <c r="F129" s="20">
        <f>'Hourly Loads p.u of Peak'!F129^2</f>
        <v>0.22711551542771574</v>
      </c>
      <c r="G129" s="20">
        <f>'Hourly Loads p.u of Peak'!G129^2</f>
        <v>0.24867526223288214</v>
      </c>
      <c r="H129" s="20">
        <f>'Hourly Loads p.u of Peak'!H129^2</f>
        <v>0.30058531970643348</v>
      </c>
      <c r="I129" s="20">
        <f>'Hourly Loads p.u of Peak'!I129^2</f>
        <v>0.33464457552951909</v>
      </c>
      <c r="J129" s="20">
        <f>'Hourly Loads p.u of Peak'!J129^2</f>
        <v>0.39316681941407855</v>
      </c>
      <c r="K129" s="20">
        <f>'Hourly Loads p.u of Peak'!K129^2</f>
        <v>0.47269954323826024</v>
      </c>
      <c r="L129" s="20">
        <f>'Hourly Loads p.u of Peak'!L129^2</f>
        <v>0.55813654135776525</v>
      </c>
      <c r="M129" s="20">
        <f>'Hourly Loads p.u of Peak'!M129^2</f>
        <v>0.63525588456804305</v>
      </c>
      <c r="N129" s="20">
        <f>'Hourly Loads p.u of Peak'!N129^2</f>
        <v>0.69484534389863928</v>
      </c>
      <c r="O129" s="20">
        <f>'Hourly Loads p.u of Peak'!O129^2</f>
        <v>0.74451788027702737</v>
      </c>
      <c r="P129" s="20">
        <f>'Hourly Loads p.u of Peak'!P129^2</f>
        <v>0.7799662056493869</v>
      </c>
      <c r="Q129" s="20">
        <f>'Hourly Loads p.u of Peak'!Q129^2</f>
        <v>0.80559446148428837</v>
      </c>
      <c r="R129" s="20">
        <f>'Hourly Loads p.u of Peak'!R129^2</f>
        <v>0.80025807485729461</v>
      </c>
      <c r="S129" s="20">
        <f>'Hourly Loads p.u of Peak'!S129^2</f>
        <v>0.7817203715771901</v>
      </c>
      <c r="T129" s="20">
        <f>'Hourly Loads p.u of Peak'!T129^2</f>
        <v>0.74553037930421051</v>
      </c>
      <c r="U129" s="20">
        <f>'Hourly Loads p.u of Peak'!U129^2</f>
        <v>0.68794270105415356</v>
      </c>
      <c r="V129" s="20">
        <f>'Hourly Loads p.u of Peak'!V129^2</f>
        <v>0.66655719350548304</v>
      </c>
      <c r="W129" s="20">
        <f>'Hourly Loads p.u of Peak'!W129^2</f>
        <v>0.59137948626416803</v>
      </c>
      <c r="X129" s="20">
        <f>'Hourly Loads p.u of Peak'!X129^2</f>
        <v>0.48833629520555655</v>
      </c>
      <c r="Y129" s="20">
        <f>'Hourly Loads p.u of Peak'!Y129^2</f>
        <v>0.39130193217369263</v>
      </c>
    </row>
    <row r="130" spans="1:25" x14ac:dyDescent="0.25">
      <c r="A130" s="17">
        <f>IF('2015 Hourly Load - RC2016'!A130="","",+'2015 Hourly Load - RC2016'!A130)</f>
        <v>42124</v>
      </c>
      <c r="B130" s="20">
        <f>'Hourly Loads p.u of Peak'!B130^2</f>
        <v>0.31779332098580315</v>
      </c>
      <c r="C130" s="20">
        <f>'Hourly Loads p.u of Peak'!C130^2</f>
        <v>0.27545819714246939</v>
      </c>
      <c r="D130" s="20">
        <f>'Hourly Loads p.u of Peak'!D130^2</f>
        <v>0.24944079746903583</v>
      </c>
      <c r="E130" s="20">
        <f>'Hourly Loads p.u of Peak'!E130^2</f>
        <v>0.23544695274355201</v>
      </c>
      <c r="F130" s="20">
        <f>'Hourly Loads p.u of Peak'!F130^2</f>
        <v>0.23457209255147393</v>
      </c>
      <c r="G130" s="20">
        <f>'Hourly Loads p.u of Peak'!G130^2</f>
        <v>0.25615516421224993</v>
      </c>
      <c r="H130" s="20">
        <f>'Hourly Loads p.u of Peak'!H130^2</f>
        <v>0.31005827655497836</v>
      </c>
      <c r="I130" s="20">
        <f>'Hourly Loads p.u of Peak'!I130^2</f>
        <v>0.34431801336931145</v>
      </c>
      <c r="J130" s="20">
        <f>'Hourly Loads p.u of Peak'!J130^2</f>
        <v>0.40147072855579269</v>
      </c>
      <c r="K130" s="20">
        <f>'Hourly Loads p.u of Peak'!K130^2</f>
        <v>0.48167524241802157</v>
      </c>
      <c r="L130" s="20">
        <f>'Hourly Loads p.u of Peak'!L130^2</f>
        <v>0.56659482933044203</v>
      </c>
      <c r="M130" s="20">
        <f>'Hourly Loads p.u of Peak'!M130^2</f>
        <v>0.63806380107410565</v>
      </c>
      <c r="N130" s="20">
        <f>'Hourly Loads p.u of Peak'!N130^2</f>
        <v>0.6934169748479031</v>
      </c>
      <c r="O130" s="20">
        <f>'Hourly Loads p.u of Peak'!O130^2</f>
        <v>0.74311709435905726</v>
      </c>
      <c r="P130" s="20">
        <f>'Hourly Loads p.u of Peak'!P130^2</f>
        <v>0.77423907527666935</v>
      </c>
      <c r="Q130" s="20">
        <f>'Hourly Loads p.u of Peak'!Q130^2</f>
        <v>0.79598563261926736</v>
      </c>
      <c r="R130" s="20">
        <f>'Hourly Loads p.u of Peak'!R130^2</f>
        <v>0.7846750032366373</v>
      </c>
      <c r="S130" s="20">
        <f>'Hourly Loads p.u of Peak'!S130^2</f>
        <v>0.72402843270847705</v>
      </c>
      <c r="T130" s="20">
        <f>'Hourly Loads p.u of Peak'!T130^2</f>
        <v>0.68033004952349041</v>
      </c>
      <c r="U130" s="20">
        <f>'Hourly Loads p.u of Peak'!U130^2</f>
        <v>0.63475255498685146</v>
      </c>
      <c r="V130" s="20">
        <f>'Hourly Loads p.u of Peak'!V130^2</f>
        <v>0.63166504961028358</v>
      </c>
      <c r="W130" s="20">
        <f>'Hourly Loads p.u of Peak'!W130^2</f>
        <v>0.56584794746515898</v>
      </c>
      <c r="X130" s="20">
        <f>'Hourly Loads p.u of Peak'!X130^2</f>
        <v>0.46941724000133445</v>
      </c>
      <c r="Y130" s="20">
        <f>'Hourly Loads p.u of Peak'!Y130^2</f>
        <v>0.37837185474821139</v>
      </c>
    </row>
    <row r="131" spans="1:25" x14ac:dyDescent="0.25">
      <c r="A131" s="17">
        <f>IF('2015 Hourly Load - RC2016'!A131="","",+'2015 Hourly Load - RC2016'!A131)</f>
        <v>42125</v>
      </c>
      <c r="B131" s="20">
        <f>'Hourly Loads p.u of Peak'!B131^2</f>
        <v>0.30670103822472738</v>
      </c>
      <c r="C131" s="20">
        <f>'Hourly Loads p.u of Peak'!C131^2</f>
        <v>0.26369956117809051</v>
      </c>
      <c r="D131" s="20">
        <f>'Hourly Loads p.u of Peak'!D131^2</f>
        <v>0.23671839247514334</v>
      </c>
      <c r="E131" s="20">
        <f>'Hourly Loads p.u of Peak'!E131^2</f>
        <v>0.22283566191477158</v>
      </c>
      <c r="F131" s="20">
        <f>'Hourly Loads p.u of Peak'!F131^2</f>
        <v>0.21897637433618344</v>
      </c>
      <c r="G131" s="20">
        <f>'Hourly Loads p.u of Peak'!G131^2</f>
        <v>0.24197152896952703</v>
      </c>
      <c r="H131" s="20">
        <f>'Hourly Loads p.u of Peak'!H131^2</f>
        <v>0.29772285369295459</v>
      </c>
      <c r="I131" s="20">
        <f>'Hourly Loads p.u of Peak'!I131^2</f>
        <v>0.33302837818868486</v>
      </c>
      <c r="J131" s="20">
        <f>'Hourly Loads p.u of Peak'!J131^2</f>
        <v>0.38405445640626662</v>
      </c>
      <c r="K131" s="20">
        <f>'Hourly Loads p.u of Peak'!K131^2</f>
        <v>0.4633781969334253</v>
      </c>
      <c r="L131" s="20">
        <f>'Hourly Loads p.u of Peak'!L131^2</f>
        <v>0.5514827166496673</v>
      </c>
      <c r="M131" s="20">
        <f>'Hourly Loads p.u of Peak'!M131^2</f>
        <v>0.62244769727290639</v>
      </c>
      <c r="N131" s="20">
        <f>'Hourly Loads p.u of Peak'!N131^2</f>
        <v>0.68144690076706949</v>
      </c>
      <c r="O131" s="20">
        <f>'Hourly Loads p.u of Peak'!O131^2</f>
        <v>0.73365764512390153</v>
      </c>
      <c r="P131" s="20">
        <f>'Hourly Loads p.u of Peak'!P131^2</f>
        <v>0.76774221449130697</v>
      </c>
      <c r="Q131" s="20">
        <f>'Hourly Loads p.u of Peak'!Q131^2</f>
        <v>0.78507470524133127</v>
      </c>
      <c r="R131" s="20">
        <f>'Hourly Loads p.u of Peak'!R131^2</f>
        <v>0.77638427602745907</v>
      </c>
      <c r="S131" s="20">
        <f>'Hourly Loads p.u of Peak'!S131^2</f>
        <v>0.73103220149340609</v>
      </c>
      <c r="T131" s="20">
        <f>'Hourly Loads p.u of Peak'!T131^2</f>
        <v>0.66412833287352246</v>
      </c>
      <c r="U131" s="20">
        <f>'Hourly Loads p.u of Peak'!U131^2</f>
        <v>0.6144292453635718</v>
      </c>
      <c r="V131" s="20">
        <f>'Hourly Loads p.u of Peak'!V131^2</f>
        <v>0.60991087947774048</v>
      </c>
      <c r="W131" s="20">
        <f>'Hourly Loads p.u of Peak'!W131^2</f>
        <v>0.53975221340449453</v>
      </c>
      <c r="X131" s="20">
        <f>'Hourly Loads p.u of Peak'!X131^2</f>
        <v>0.45135678130158052</v>
      </c>
      <c r="Y131" s="20">
        <f>'Hourly Loads p.u of Peak'!Y131^2</f>
        <v>0.36598646633678095</v>
      </c>
    </row>
    <row r="132" spans="1:25" x14ac:dyDescent="0.25">
      <c r="A132" s="17">
        <f>IF('2015 Hourly Load - RC2016'!A132="","",+'2015 Hourly Load - RC2016'!A132)</f>
        <v>42126</v>
      </c>
      <c r="B132" s="20">
        <f>'Hourly Loads p.u of Peak'!B132^2</f>
        <v>0.30014024628786951</v>
      </c>
      <c r="C132" s="20">
        <f>'Hourly Loads p.u of Peak'!C132^2</f>
        <v>0.25780187174251901</v>
      </c>
      <c r="D132" s="20">
        <f>'Hourly Loads p.u of Peak'!D132^2</f>
        <v>0.23221810391217332</v>
      </c>
      <c r="E132" s="20">
        <f>'Hourly Loads p.u of Peak'!E132^2</f>
        <v>0.2172065350173169</v>
      </c>
      <c r="F132" s="20">
        <f>'Hourly Loads p.u of Peak'!F132^2</f>
        <v>0.21335483783811507</v>
      </c>
      <c r="G132" s="20">
        <f>'Hourly Loads p.u of Peak'!G132^2</f>
        <v>0.23483437962664938</v>
      </c>
      <c r="H132" s="20">
        <f>'Hourly Loads p.u of Peak'!H132^2</f>
        <v>0.28786048024816285</v>
      </c>
      <c r="I132" s="20">
        <f>'Hourly Loads p.u of Peak'!I132^2</f>
        <v>0.32356731479780004</v>
      </c>
      <c r="J132" s="20">
        <f>'Hourly Loads p.u of Peak'!J132^2</f>
        <v>0.36839228708387839</v>
      </c>
      <c r="K132" s="20">
        <f>'Hourly Loads p.u of Peak'!K132^2</f>
        <v>0.43817831523133688</v>
      </c>
      <c r="L132" s="20">
        <f>'Hourly Loads p.u of Peak'!L132^2</f>
        <v>0.50217921331712223</v>
      </c>
      <c r="M132" s="20">
        <f>'Hourly Loads p.u of Peak'!M132^2</f>
        <v>0.55282370756297827</v>
      </c>
      <c r="N132" s="20">
        <f>'Hourly Loads p.u of Peak'!N132^2</f>
        <v>0.58321976417821497</v>
      </c>
      <c r="O132" s="20">
        <f>'Hourly Loads p.u of Peak'!O132^2</f>
        <v>0.61924827981313579</v>
      </c>
      <c r="P132" s="20">
        <f>'Hourly Loads p.u of Peak'!P132^2</f>
        <v>0.64572685985883282</v>
      </c>
      <c r="Q132" s="20">
        <f>'Hourly Loads p.u of Peak'!Q132^2</f>
        <v>0.65979687319387359</v>
      </c>
      <c r="R132" s="20">
        <f>'Hourly Loads p.u of Peak'!R132^2</f>
        <v>0.65103084734744288</v>
      </c>
      <c r="S132" s="20">
        <f>'Hourly Loads p.u of Peak'!S132^2</f>
        <v>0.62487050227650154</v>
      </c>
      <c r="T132" s="20">
        <f>'Hourly Loads p.u of Peak'!T132^2</f>
        <v>0.58563410758614109</v>
      </c>
      <c r="U132" s="20">
        <f>'Hourly Loads p.u of Peak'!U132^2</f>
        <v>0.53426397197315056</v>
      </c>
      <c r="V132" s="20">
        <f>'Hourly Loads p.u of Peak'!V132^2</f>
        <v>0.53327511330490385</v>
      </c>
      <c r="W132" s="20">
        <f>'Hourly Loads p.u of Peak'!W132^2</f>
        <v>0.46405410072775033</v>
      </c>
      <c r="X132" s="20">
        <f>'Hourly Loads p.u of Peak'!X132^2</f>
        <v>0.39901604143216857</v>
      </c>
      <c r="Y132" s="20">
        <f>'Hourly Loads p.u of Peak'!Y132^2</f>
        <v>0.33422711781180636</v>
      </c>
    </row>
    <row r="133" spans="1:25" x14ac:dyDescent="0.25">
      <c r="A133" s="17">
        <f>IF('2015 Hourly Load - RC2016'!A133="","",+'2015 Hourly Load - RC2016'!A133)</f>
        <v>42127</v>
      </c>
      <c r="B133" s="20">
        <f>'Hourly Loads p.u of Peak'!B133^2</f>
        <v>0.27574241882311218</v>
      </c>
      <c r="C133" s="20">
        <f>'Hourly Loads p.u of Peak'!C133^2</f>
        <v>0.23492184121979318</v>
      </c>
      <c r="D133" s="20">
        <f>'Hourly Loads p.u of Peak'!D133^2</f>
        <v>0.20933112620974631</v>
      </c>
      <c r="E133" s="20">
        <f>'Hourly Loads p.u of Peak'!E133^2</f>
        <v>0.1944938067489124</v>
      </c>
      <c r="F133" s="20">
        <f>'Hourly Loads p.u of Peak'!F133^2</f>
        <v>0.18712348416363564</v>
      </c>
      <c r="G133" s="20">
        <f>'Hourly Loads p.u of Peak'!G133^2</f>
        <v>0.19116546241686175</v>
      </c>
      <c r="H133" s="20">
        <f>'Hourly Loads p.u of Peak'!H133^2</f>
        <v>0.20526394840049894</v>
      </c>
      <c r="I133" s="20">
        <f>'Hourly Loads p.u of Peak'!I133^2</f>
        <v>0.22827805562399717</v>
      </c>
      <c r="J133" s="20">
        <f>'Hourly Loads p.u of Peak'!J133^2</f>
        <v>0.27683329294763304</v>
      </c>
      <c r="K133" s="20">
        <f>'Hourly Loads p.u of Peak'!K133^2</f>
        <v>0.34241453905432961</v>
      </c>
      <c r="L133" s="20">
        <f>'Hourly Loads p.u of Peak'!L133^2</f>
        <v>0.40038517117120143</v>
      </c>
      <c r="M133" s="20">
        <f>'Hourly Loads p.u of Peak'!M133^2</f>
        <v>0.4423093671979304</v>
      </c>
      <c r="N133" s="20">
        <f>'Hourly Loads p.u of Peak'!N133^2</f>
        <v>0.46221188698126731</v>
      </c>
      <c r="O133" s="20">
        <f>'Hourly Loads p.u of Peak'!O133^2</f>
        <v>0.47189339152869403</v>
      </c>
      <c r="P133" s="20">
        <f>'Hourly Loads p.u of Peak'!P133^2</f>
        <v>0.46645445614302888</v>
      </c>
      <c r="Q133" s="20">
        <f>'Hourly Loads p.u of Peak'!Q133^2</f>
        <v>0.44194937586677602</v>
      </c>
      <c r="R133" s="20">
        <f>'Hourly Loads p.u of Peak'!R133^2</f>
        <v>0.38781019375755982</v>
      </c>
      <c r="S133" s="20">
        <f>'Hourly Loads p.u of Peak'!S133^2</f>
        <v>0.367735372518804</v>
      </c>
      <c r="T133" s="20">
        <f>'Hourly Loads p.u of Peak'!T133^2</f>
        <v>0.34968648159585697</v>
      </c>
      <c r="U133" s="20">
        <f>'Hourly Loads p.u of Peak'!U133^2</f>
        <v>0.34479470632771675</v>
      </c>
      <c r="V133" s="20">
        <f>'Hourly Loads p.u of Peak'!V133^2</f>
        <v>0.35698091850681812</v>
      </c>
      <c r="W133" s="20">
        <f>'Hourly Loads p.u of Peak'!W133^2</f>
        <v>0.33469677606378118</v>
      </c>
      <c r="X133" s="20">
        <f>'Hourly Loads p.u of Peak'!X133^2</f>
        <v>0.29860973965053933</v>
      </c>
      <c r="Y133" s="20">
        <f>'Hourly Loads p.u of Peak'!Y133^2</f>
        <v>0.25578994570340063</v>
      </c>
    </row>
    <row r="134" spans="1:25" x14ac:dyDescent="0.25">
      <c r="A134" s="17">
        <f>IF('2015 Hourly Load - RC2016'!A134="","",+'2015 Hourly Load - RC2016'!A134)</f>
        <v>42128</v>
      </c>
      <c r="B134" s="20">
        <f>'Hourly Loads p.u of Peak'!B134^2</f>
        <v>0.21515079879691865</v>
      </c>
      <c r="C134" s="20">
        <f>'Hourly Loads p.u of Peak'!C134^2</f>
        <v>0.18560429900696701</v>
      </c>
      <c r="D134" s="20">
        <f>'Hourly Loads p.u of Peak'!D134^2</f>
        <v>0.16830097297735258</v>
      </c>
      <c r="E134" s="20">
        <f>'Hourly Loads p.u of Peak'!E134^2</f>
        <v>0.15705685576698014</v>
      </c>
      <c r="F134" s="20">
        <f>'Hourly Loads p.u of Peak'!F134^2</f>
        <v>0.15360731134089295</v>
      </c>
      <c r="G134" s="20">
        <f>'Hourly Loads p.u of Peak'!G134^2</f>
        <v>0.15367804922222178</v>
      </c>
      <c r="H134" s="20">
        <f>'Hourly Loads p.u of Peak'!H134^2</f>
        <v>0.15784455562070371</v>
      </c>
      <c r="I134" s="20">
        <f>'Hourly Loads p.u of Peak'!I134^2</f>
        <v>0.16297620297929363</v>
      </c>
      <c r="J134" s="20">
        <f>'Hourly Loads p.u of Peak'!J134^2</f>
        <v>0.20298099075529505</v>
      </c>
      <c r="K134" s="20">
        <f>'Hourly Loads p.u of Peak'!K134^2</f>
        <v>0.25337695387101544</v>
      </c>
      <c r="L134" s="20">
        <f>'Hourly Loads p.u of Peak'!L134^2</f>
        <v>0.29649325580898617</v>
      </c>
      <c r="M134" s="20">
        <f>'Hourly Loads p.u of Peak'!M134^2</f>
        <v>0.32923794768449771</v>
      </c>
      <c r="N134" s="20">
        <f>'Hourly Loads p.u of Peak'!N134^2</f>
        <v>0.36413282119234858</v>
      </c>
      <c r="O134" s="20">
        <f>'Hourly Loads p.u of Peak'!O134^2</f>
        <v>0.39537649276078241</v>
      </c>
      <c r="P134" s="20">
        <f>'Hourly Loads p.u of Peak'!P134^2</f>
        <v>0.42337306719252787</v>
      </c>
      <c r="Q134" s="20">
        <f>'Hourly Loads p.u of Peak'!Q134^2</f>
        <v>0.45567116309148659</v>
      </c>
      <c r="R134" s="20">
        <f>'Hourly Loads p.u of Peak'!R134^2</f>
        <v>0.48155000184589924</v>
      </c>
      <c r="S134" s="20">
        <f>'Hourly Loads p.u of Peak'!S134^2</f>
        <v>0.4949161231882877</v>
      </c>
      <c r="T134" s="20">
        <f>'Hourly Loads p.u of Peak'!T134^2</f>
        <v>0.4833675839423488</v>
      </c>
      <c r="U134" s="20">
        <f>'Hourly Loads p.u of Peak'!U134^2</f>
        <v>0.44302978952939126</v>
      </c>
      <c r="V134" s="20">
        <f>'Hourly Loads p.u of Peak'!V134^2</f>
        <v>0.42973771783550818</v>
      </c>
      <c r="W134" s="20">
        <f>'Hourly Loads p.u of Peak'!W134^2</f>
        <v>0.38048395207577224</v>
      </c>
      <c r="X134" s="20">
        <f>'Hourly Loads p.u of Peak'!X134^2</f>
        <v>0.32090379907555816</v>
      </c>
      <c r="Y134" s="20">
        <f>'Hourly Loads p.u of Peak'!Y134^2</f>
        <v>0.24607229058126184</v>
      </c>
    </row>
    <row r="135" spans="1:25" x14ac:dyDescent="0.25">
      <c r="A135" s="17">
        <f>IF('2015 Hourly Load - RC2016'!A135="","",+'2015 Hourly Load - RC2016'!A135)</f>
        <v>42129</v>
      </c>
      <c r="B135" s="20">
        <f>'Hourly Loads p.u of Peak'!B135^2</f>
        <v>0.19369873836588372</v>
      </c>
      <c r="C135" s="20">
        <f>'Hourly Loads p.u of Peak'!C135^2</f>
        <v>0.15698534439362494</v>
      </c>
      <c r="D135" s="20">
        <f>'Hourly Loads p.u of Peak'!D135^2</f>
        <v>0.14376207481549902</v>
      </c>
      <c r="E135" s="20">
        <f>'Hourly Loads p.u of Peak'!E135^2</f>
        <v>0.13460679521324834</v>
      </c>
      <c r="F135" s="20">
        <f>'Hourly Loads p.u of Peak'!F135^2</f>
        <v>0.13487176915546326</v>
      </c>
      <c r="G135" s="20">
        <f>'Hourly Loads p.u of Peak'!G135^2</f>
        <v>0.15420910238604724</v>
      </c>
      <c r="H135" s="20">
        <f>'Hourly Loads p.u of Peak'!H135^2</f>
        <v>0.19596897613826236</v>
      </c>
      <c r="I135" s="20">
        <f>'Hourly Loads p.u of Peak'!I135^2</f>
        <v>0.22415806255787721</v>
      </c>
      <c r="J135" s="20">
        <f>'Hourly Loads p.u of Peak'!J135^2</f>
        <v>0.25959175875340929</v>
      </c>
      <c r="K135" s="20">
        <f>'Hourly Loads p.u of Peak'!K135^2</f>
        <v>0.30975688335134738</v>
      </c>
      <c r="L135" s="20">
        <f>'Hourly Loads p.u of Peak'!L135^2</f>
        <v>0.36549533757455488</v>
      </c>
      <c r="M135" s="20">
        <f>'Hourly Loads p.u of Peak'!M135^2</f>
        <v>0.41542586814737159</v>
      </c>
      <c r="N135" s="20">
        <f>'Hourly Loads p.u of Peak'!N135^2</f>
        <v>0.46540738609327198</v>
      </c>
      <c r="O135" s="20">
        <f>'Hourly Loads p.u of Peak'!O135^2</f>
        <v>0.51356095918507305</v>
      </c>
      <c r="P135" s="20">
        <f>'Hourly Loads p.u of Peak'!P135^2</f>
        <v>0.55982311018896835</v>
      </c>
      <c r="Q135" s="20">
        <f>'Hourly Loads p.u of Peak'!Q135^2</f>
        <v>0.60008508813479178</v>
      </c>
      <c r="R135" s="20">
        <f>'Hourly Loads p.u of Peak'!R135^2</f>
        <v>0.63640710124815736</v>
      </c>
      <c r="S135" s="20">
        <f>'Hourly Loads p.u of Peak'!S135^2</f>
        <v>0.6416004732704621</v>
      </c>
      <c r="T135" s="20">
        <f>'Hourly Loads p.u of Peak'!T135^2</f>
        <v>0.61223857956566674</v>
      </c>
      <c r="U135" s="20">
        <f>'Hourly Loads p.u of Peak'!U135^2</f>
        <v>0.52115450342717617</v>
      </c>
      <c r="V135" s="20">
        <f>'Hourly Loads p.u of Peak'!V135^2</f>
        <v>0.52363277188008217</v>
      </c>
      <c r="W135" s="20">
        <f>'Hourly Loads p.u of Peak'!W135^2</f>
        <v>0.45963894310431797</v>
      </c>
      <c r="X135" s="20">
        <f>'Hourly Loads p.u of Peak'!X135^2</f>
        <v>0.34925974197382637</v>
      </c>
      <c r="Y135" s="20">
        <f>'Hourly Loads p.u of Peak'!Y135^2</f>
        <v>0.28409669247327818</v>
      </c>
    </row>
    <row r="136" spans="1:25" x14ac:dyDescent="0.25">
      <c r="A136" s="17">
        <f>IF('2015 Hourly Load - RC2016'!A136="","",+'2015 Hourly Load - RC2016'!A136)</f>
        <v>42130</v>
      </c>
      <c r="B136" s="20">
        <f>'Hourly Loads p.u of Peak'!B136^2</f>
        <v>0.22007558792605311</v>
      </c>
      <c r="C136" s="20">
        <f>'Hourly Loads p.u of Peak'!C136^2</f>
        <v>0.18397517824277421</v>
      </c>
      <c r="D136" s="20">
        <f>'Hourly Loads p.u of Peak'!D136^2</f>
        <v>0.16152236365032702</v>
      </c>
      <c r="E136" s="20">
        <f>'Hourly Loads p.u of Peak'!E136^2</f>
        <v>0.14887015102233403</v>
      </c>
      <c r="F136" s="20">
        <f>'Hourly Loads p.u of Peak'!F136^2</f>
        <v>0.14596002975800124</v>
      </c>
      <c r="G136" s="20">
        <f>'Hourly Loads p.u of Peak'!G136^2</f>
        <v>0.16319484067811049</v>
      </c>
      <c r="H136" s="20">
        <f>'Hourly Loads p.u of Peak'!H136^2</f>
        <v>0.20669728001323673</v>
      </c>
      <c r="I136" s="20">
        <f>'Hourly Loads p.u of Peak'!I136^2</f>
        <v>0.23570972834000742</v>
      </c>
      <c r="J136" s="20">
        <f>'Hourly Loads p.u of Peak'!J136^2</f>
        <v>0.27300108166098302</v>
      </c>
      <c r="K136" s="20">
        <f>'Hourly Loads p.u of Peak'!K136^2</f>
        <v>0.32939329134498824</v>
      </c>
      <c r="L136" s="20">
        <f>'Hourly Loads p.u of Peak'!L136^2</f>
        <v>0.39056849685663858</v>
      </c>
      <c r="M136" s="20">
        <f>'Hourly Loads p.u of Peak'!M136^2</f>
        <v>0.45457543428674668</v>
      </c>
      <c r="N136" s="20">
        <f>'Hourly Loads p.u of Peak'!N136^2</f>
        <v>0.5188120927422093</v>
      </c>
      <c r="O136" s="20">
        <f>'Hourly Loads p.u of Peak'!O136^2</f>
        <v>0.56999595519117574</v>
      </c>
      <c r="P136" s="20">
        <f>'Hourly Loads p.u of Peak'!P136^2</f>
        <v>0.62052705754145232</v>
      </c>
      <c r="Q136" s="20">
        <f>'Hourly Loads p.u of Peak'!Q136^2</f>
        <v>0.66574708070253896</v>
      </c>
      <c r="R136" s="20">
        <f>'Hourly Loads p.u of Peak'!R136^2</f>
        <v>0.6952967131351977</v>
      </c>
      <c r="S136" s="20">
        <f>'Hourly Loads p.u of Peak'!S136^2</f>
        <v>0.69334183823954998</v>
      </c>
      <c r="T136" s="20">
        <f>'Hourly Loads p.u of Peak'!T136^2</f>
        <v>0.65686835096133134</v>
      </c>
      <c r="U136" s="20">
        <f>'Hourly Loads p.u of Peak'!U136^2</f>
        <v>0.56415232063522458</v>
      </c>
      <c r="V136" s="20">
        <f>'Hourly Loads p.u of Peak'!V136^2</f>
        <v>0.57518515849855856</v>
      </c>
      <c r="W136" s="20">
        <f>'Hourly Loads p.u of Peak'!W136^2</f>
        <v>0.50981729848691981</v>
      </c>
      <c r="X136" s="20">
        <f>'Hourly Loads p.u of Peak'!X136^2</f>
        <v>0.41775546329076285</v>
      </c>
      <c r="Y136" s="20">
        <f>'Hourly Loads p.u of Peak'!Y136^2</f>
        <v>0.32433768232361393</v>
      </c>
    </row>
    <row r="137" spans="1:25" x14ac:dyDescent="0.25">
      <c r="A137" s="17">
        <f>IF('2015 Hourly Load - RC2016'!A137="","",+'2015 Hourly Load - RC2016'!A137)</f>
        <v>42131</v>
      </c>
      <c r="B137" s="20">
        <f>'Hourly Loads p.u of Peak'!B137^2</f>
        <v>0.25844368285802333</v>
      </c>
      <c r="C137" s="20">
        <f>'Hourly Loads p.u of Peak'!C137^2</f>
        <v>0.21758518175484731</v>
      </c>
      <c r="D137" s="20">
        <f>'Hourly Loads p.u of Peak'!D137^2</f>
        <v>0.19545003830217825</v>
      </c>
      <c r="E137" s="20">
        <f>'Hourly Loads p.u of Peak'!E137^2</f>
        <v>0.1813912080334365</v>
      </c>
      <c r="F137" s="20">
        <f>'Hourly Loads p.u of Peak'!F137^2</f>
        <v>0.17840602547444789</v>
      </c>
      <c r="G137" s="20">
        <f>'Hourly Loads p.u of Peak'!G137^2</f>
        <v>0.19644860633086303</v>
      </c>
      <c r="H137" s="20">
        <f>'Hourly Loads p.u of Peak'!H137^2</f>
        <v>0.24326044147889594</v>
      </c>
      <c r="I137" s="20">
        <f>'Hourly Loads p.u of Peak'!I137^2</f>
        <v>0.27418101321482868</v>
      </c>
      <c r="J137" s="20">
        <f>'Hourly Loads p.u of Peak'!J137^2</f>
        <v>0.32136400444076701</v>
      </c>
      <c r="K137" s="20">
        <f>'Hourly Loads p.u of Peak'!K137^2</f>
        <v>0.3827693869309664</v>
      </c>
      <c r="L137" s="20">
        <f>'Hourly Loads p.u of Peak'!L137^2</f>
        <v>0.45536666167121215</v>
      </c>
      <c r="M137" s="20">
        <f>'Hourly Loads p.u of Peak'!M137^2</f>
        <v>0.51965735465124174</v>
      </c>
      <c r="N137" s="20">
        <f>'Hourly Loads p.u of Peak'!N137^2</f>
        <v>0.57998549072512395</v>
      </c>
      <c r="O137" s="20">
        <f>'Hourly Loads p.u of Peak'!O137^2</f>
        <v>0.63777552466683984</v>
      </c>
      <c r="P137" s="20">
        <f>'Hourly Loads p.u of Peak'!P137^2</f>
        <v>0.69214020616335015</v>
      </c>
      <c r="Q137" s="20">
        <f>'Hourly Loads p.u of Peak'!Q137^2</f>
        <v>0.7197351774284213</v>
      </c>
      <c r="R137" s="20">
        <f>'Hourly Loads p.u of Peak'!R137^2</f>
        <v>0.74039711982539702</v>
      </c>
      <c r="S137" s="20">
        <f>'Hourly Loads p.u of Peak'!S137^2</f>
        <v>0.73458539588654959</v>
      </c>
      <c r="T137" s="20">
        <f>'Hourly Loads p.u of Peak'!T137^2</f>
        <v>0.68966513141831165</v>
      </c>
      <c r="U137" s="20">
        <f>'Hourly Loads p.u of Peak'!U137^2</f>
        <v>0.62665497891421673</v>
      </c>
      <c r="V137" s="20">
        <f>'Hourly Loads p.u of Peak'!V137^2</f>
        <v>0.61181503161599815</v>
      </c>
      <c r="W137" s="20">
        <f>'Hourly Loads p.u of Peak'!W137^2</f>
        <v>0.55349481367123365</v>
      </c>
      <c r="X137" s="20">
        <f>'Hourly Loads p.u of Peak'!X137^2</f>
        <v>0.45524488960017706</v>
      </c>
      <c r="Y137" s="20">
        <f>'Hourly Loads p.u of Peak'!Y137^2</f>
        <v>0.36331653266622455</v>
      </c>
    </row>
    <row r="138" spans="1:25" x14ac:dyDescent="0.25">
      <c r="A138" s="17">
        <f>IF('2015 Hourly Load - RC2016'!A138="","",+'2015 Hourly Load - RC2016'!A138)</f>
        <v>42132</v>
      </c>
      <c r="B138" s="20">
        <f>'Hourly Loads p.u of Peak'!B138^2</f>
        <v>0.28999456917534022</v>
      </c>
      <c r="C138" s="20">
        <f>'Hourly Loads p.u of Peak'!C138^2</f>
        <v>0.2480007670082475</v>
      </c>
      <c r="D138" s="20">
        <f>'Hourly Loads p.u of Peak'!D138^2</f>
        <v>0.22296346518810806</v>
      </c>
      <c r="E138" s="20">
        <f>'Hourly Loads p.u of Peak'!E138^2</f>
        <v>0.20555021576400129</v>
      </c>
      <c r="F138" s="20">
        <f>'Hourly Loads p.u of Peak'!F138^2</f>
        <v>0.20156062531152785</v>
      </c>
      <c r="G138" s="20">
        <f>'Hourly Loads p.u of Peak'!G138^2</f>
        <v>0.21939882311297235</v>
      </c>
      <c r="H138" s="20">
        <f>'Hourly Loads p.u of Peak'!H138^2</f>
        <v>0.26713958961674633</v>
      </c>
      <c r="I138" s="20">
        <f>'Hourly Loads p.u of Peak'!I138^2</f>
        <v>0.29698478963677355</v>
      </c>
      <c r="J138" s="20">
        <f>'Hourly Loads p.u of Peak'!J138^2</f>
        <v>0.34883326289647809</v>
      </c>
      <c r="K138" s="20">
        <f>'Hourly Loads p.u of Peak'!K138^2</f>
        <v>0.41530955937265002</v>
      </c>
      <c r="L138" s="20">
        <f>'Hourly Loads p.u of Peak'!L138^2</f>
        <v>0.48751691271132652</v>
      </c>
      <c r="M138" s="20">
        <f>'Hourly Loads p.u of Peak'!M138^2</f>
        <v>0.5506789037357287</v>
      </c>
      <c r="N138" s="20">
        <f>'Hourly Loads p.u of Peak'!N138^2</f>
        <v>0.60688446775823413</v>
      </c>
      <c r="O138" s="20">
        <f>'Hourly Loads p.u of Peak'!O138^2</f>
        <v>0.66207095807133154</v>
      </c>
      <c r="P138" s="20">
        <f>'Hourly Loads p.u of Peak'!P138^2</f>
        <v>0.70617354172779734</v>
      </c>
      <c r="Q138" s="20">
        <f>'Hourly Loads p.u of Peak'!Q138^2</f>
        <v>0.74623174319923935</v>
      </c>
      <c r="R138" s="20">
        <f>'Hourly Loads p.u of Peak'!R138^2</f>
        <v>0.77098722319952362</v>
      </c>
      <c r="S138" s="20">
        <f>'Hourly Loads p.u of Peak'!S138^2</f>
        <v>0.76410961910613806</v>
      </c>
      <c r="T138" s="20">
        <f>'Hourly Loads p.u of Peak'!T138^2</f>
        <v>0.72479642887057827</v>
      </c>
      <c r="U138" s="20">
        <f>'Hourly Loads p.u of Peak'!U138^2</f>
        <v>0.65584490702197329</v>
      </c>
      <c r="V138" s="20">
        <f>'Hourly Loads p.u of Peak'!V138^2</f>
        <v>0.63030320087382652</v>
      </c>
      <c r="W138" s="20">
        <f>'Hourly Loads p.u of Peak'!W138^2</f>
        <v>0.56510155819216656</v>
      </c>
      <c r="X138" s="20">
        <f>'Hourly Loads p.u of Peak'!X138^2</f>
        <v>0.47226537605726976</v>
      </c>
      <c r="Y138" s="20">
        <f>'Hourly Loads p.u of Peak'!Y138^2</f>
        <v>0.38288104661150751</v>
      </c>
    </row>
    <row r="139" spans="1:25" x14ac:dyDescent="0.25">
      <c r="A139" s="17">
        <f>IF('2015 Hourly Load - RC2016'!A139="","",+'2015 Hourly Load - RC2016'!A139)</f>
        <v>42133</v>
      </c>
      <c r="B139" s="20">
        <f>'Hourly Loads p.u of Peak'!B139^2</f>
        <v>0.3000413858648614</v>
      </c>
      <c r="C139" s="20">
        <f>'Hourly Loads p.u of Peak'!C139^2</f>
        <v>0.25296833635296351</v>
      </c>
      <c r="D139" s="20">
        <f>'Hourly Loads p.u of Peak'!D139^2</f>
        <v>0.22810564018027971</v>
      </c>
      <c r="E139" s="20">
        <f>'Hourly Loads p.u of Peak'!E139^2</f>
        <v>0.20995084598587277</v>
      </c>
      <c r="F139" s="20">
        <f>'Hourly Loads p.u of Peak'!F139^2</f>
        <v>0.20559112738568713</v>
      </c>
      <c r="G139" s="20">
        <f>'Hourly Loads p.u of Peak'!G139^2</f>
        <v>0.22428624443520556</v>
      </c>
      <c r="H139" s="20">
        <f>'Hourly Loads p.u of Peak'!H139^2</f>
        <v>0.27229434403187525</v>
      </c>
      <c r="I139" s="20">
        <f>'Hourly Loads p.u of Peak'!I139^2</f>
        <v>0.30306395455029922</v>
      </c>
      <c r="J139" s="20">
        <f>'Hourly Loads p.u of Peak'!J139^2</f>
        <v>0.35257378891641866</v>
      </c>
      <c r="K139" s="20">
        <f>'Hourly Loads p.u of Peak'!K139^2</f>
        <v>0.42003308994749988</v>
      </c>
      <c r="L139" s="20">
        <f>'Hourly Loads p.u of Peak'!L139^2</f>
        <v>0.49016662770741132</v>
      </c>
      <c r="M139" s="20">
        <f>'Hourly Loads p.u of Peak'!M139^2</f>
        <v>0.55094677623753741</v>
      </c>
      <c r="N139" s="20">
        <f>'Hourly Loads p.u of Peak'!N139^2</f>
        <v>0.60583051362944118</v>
      </c>
      <c r="O139" s="20">
        <f>'Hourly Loads p.u of Peak'!O139^2</f>
        <v>0.65672209583215224</v>
      </c>
      <c r="P139" s="20">
        <f>'Hourly Loads p.u of Peak'!P139^2</f>
        <v>0.70397628089261388</v>
      </c>
      <c r="Q139" s="20">
        <f>'Hourly Loads p.u of Peak'!Q139^2</f>
        <v>0.73985372335723276</v>
      </c>
      <c r="R139" s="20">
        <f>'Hourly Loads p.u of Peak'!R139^2</f>
        <v>0.75812681297956619</v>
      </c>
      <c r="S139" s="20">
        <f>'Hourly Loads p.u of Peak'!S139^2</f>
        <v>0.74000895913594078</v>
      </c>
      <c r="T139" s="20">
        <f>'Hourly Loads p.u of Peak'!T139^2</f>
        <v>0.68495229945949143</v>
      </c>
      <c r="U139" s="20">
        <f>'Hourly Loads p.u of Peak'!U139^2</f>
        <v>0.61089784716153317</v>
      </c>
      <c r="V139" s="20">
        <f>'Hourly Loads p.u of Peak'!V139^2</f>
        <v>0.58108551037510559</v>
      </c>
      <c r="W139" s="20">
        <f>'Hourly Loads p.u of Peak'!W139^2</f>
        <v>0.52298002602992955</v>
      </c>
      <c r="X139" s="20">
        <f>'Hourly Loads p.u of Peak'!X139^2</f>
        <v>0.45178123098011158</v>
      </c>
      <c r="Y139" s="20">
        <f>'Hourly Loads p.u of Peak'!Y139^2</f>
        <v>0.37876048360389447</v>
      </c>
    </row>
    <row r="140" spans="1:25" x14ac:dyDescent="0.25">
      <c r="A140" s="17">
        <f>IF('2015 Hourly Load - RC2016'!A140="","",+'2015 Hourly Load - RC2016'!A140)</f>
        <v>42134</v>
      </c>
      <c r="B140" s="20">
        <f>'Hourly Loads p.u of Peak'!B140^2</f>
        <v>0.31212171919856702</v>
      </c>
      <c r="C140" s="20">
        <f>'Hourly Loads p.u of Peak'!C140^2</f>
        <v>0.26858730818117704</v>
      </c>
      <c r="D140" s="20">
        <f>'Hourly Loads p.u of Peak'!D140^2</f>
        <v>0.24112892543045933</v>
      </c>
      <c r="E140" s="20">
        <f>'Hourly Loads p.u of Peak'!E140^2</f>
        <v>0.22236736338035917</v>
      </c>
      <c r="F140" s="20">
        <f>'Hourly Loads p.u of Peak'!F140^2</f>
        <v>0.21360498515948517</v>
      </c>
      <c r="G140" s="20">
        <f>'Hourly Loads p.u of Peak'!G140^2</f>
        <v>0.21582098485676354</v>
      </c>
      <c r="H140" s="20">
        <f>'Hourly Loads p.u of Peak'!H140^2</f>
        <v>0.2250133004785462</v>
      </c>
      <c r="I140" s="20">
        <f>'Hourly Loads p.u of Peak'!I140^2</f>
        <v>0.24989166190027198</v>
      </c>
      <c r="J140" s="20">
        <f>'Hourly Loads p.u of Peak'!J140^2</f>
        <v>0.32269533891677854</v>
      </c>
      <c r="K140" s="20">
        <f>'Hourly Loads p.u of Peak'!K140^2</f>
        <v>0.40634516335400217</v>
      </c>
      <c r="L140" s="20">
        <f>'Hourly Loads p.u of Peak'!L140^2</f>
        <v>0.47313390989877319</v>
      </c>
      <c r="M140" s="20">
        <f>'Hourly Loads p.u of Peak'!M140^2</f>
        <v>0.52723015098748682</v>
      </c>
      <c r="N140" s="20">
        <f>'Hourly Loads p.u of Peak'!N140^2</f>
        <v>0.58480577090395169</v>
      </c>
      <c r="O140" s="20">
        <f>'Hourly Loads p.u of Peak'!O140^2</f>
        <v>0.62380103759707195</v>
      </c>
      <c r="P140" s="20">
        <f>'Hourly Loads p.u of Peak'!P140^2</f>
        <v>0.64964826902467543</v>
      </c>
      <c r="Q140" s="20">
        <f>'Hourly Loads p.u of Peak'!Q140^2</f>
        <v>0.66899048746805856</v>
      </c>
      <c r="R140" s="20">
        <f>'Hourly Loads p.u of Peak'!R140^2</f>
        <v>0.66788389517135716</v>
      </c>
      <c r="S140" s="20">
        <f>'Hourly Loads p.u of Peak'!S140^2</f>
        <v>0.65365449973324541</v>
      </c>
      <c r="T140" s="20">
        <f>'Hourly Loads p.u of Peak'!T140^2</f>
        <v>0.61386353772145408</v>
      </c>
      <c r="U140" s="20">
        <f>'Hourly Loads p.u of Peak'!U140^2</f>
        <v>0.5463351048227516</v>
      </c>
      <c r="V140" s="20">
        <f>'Hourly Loads p.u of Peak'!V140^2</f>
        <v>0.55268953519345543</v>
      </c>
      <c r="W140" s="20">
        <f>'Hourly Loads p.u of Peak'!W140^2</f>
        <v>0.50441972456961937</v>
      </c>
      <c r="X140" s="20">
        <f>'Hourly Loads p.u of Peak'!X140^2</f>
        <v>0.44411152219946198</v>
      </c>
      <c r="Y140" s="20">
        <f>'Hourly Loads p.u of Peak'!Y140^2</f>
        <v>0.37609960589656388</v>
      </c>
    </row>
    <row r="141" spans="1:25" x14ac:dyDescent="0.25">
      <c r="A141" s="17">
        <f>IF('2015 Hourly Load - RC2016'!A141="","",+'2015 Hourly Load - RC2016'!A141)</f>
        <v>42135</v>
      </c>
      <c r="B141" s="20">
        <f>'Hourly Loads p.u of Peak'!B141^2</f>
        <v>0.31383805729526376</v>
      </c>
      <c r="C141" s="20">
        <f>'Hourly Loads p.u of Peak'!C141^2</f>
        <v>0.27163554865987327</v>
      </c>
      <c r="D141" s="20">
        <f>'Hourly Loads p.u of Peak'!D141^2</f>
        <v>0.24246002378785242</v>
      </c>
      <c r="E141" s="20">
        <f>'Hourly Loads p.u of Peak'!E141^2</f>
        <v>0.22454271810715026</v>
      </c>
      <c r="F141" s="20">
        <f>'Hourly Loads p.u of Peak'!F141^2</f>
        <v>0.21603063172852502</v>
      </c>
      <c r="G141" s="20">
        <f>'Hourly Loads p.u of Peak'!G141^2</f>
        <v>0.21385527903723917</v>
      </c>
      <c r="H141" s="20">
        <f>'Hourly Loads p.u of Peak'!H141^2</f>
        <v>0.21724859059299978</v>
      </c>
      <c r="I141" s="20">
        <f>'Hourly Loads p.u of Peak'!I141^2</f>
        <v>0.23230507698403721</v>
      </c>
      <c r="J141" s="20">
        <f>'Hourly Loads p.u of Peak'!J141^2</f>
        <v>0.28849018621345246</v>
      </c>
      <c r="K141" s="20">
        <f>'Hourly Loads p.u of Peak'!K141^2</f>
        <v>0.36435065283105356</v>
      </c>
      <c r="L141" s="20">
        <f>'Hourly Loads p.u of Peak'!L141^2</f>
        <v>0.43032943923578065</v>
      </c>
      <c r="M141" s="20">
        <f>'Hourly Loads p.u of Peak'!M141^2</f>
        <v>0.48462308363167822</v>
      </c>
      <c r="N141" s="20">
        <f>'Hourly Loads p.u of Peak'!N141^2</f>
        <v>0.5347257528194872</v>
      </c>
      <c r="O141" s="20">
        <f>'Hourly Loads p.u of Peak'!O141^2</f>
        <v>0.57888651325387286</v>
      </c>
      <c r="P141" s="20">
        <f>'Hourly Loads p.u of Peak'!P141^2</f>
        <v>0.6123797947836418</v>
      </c>
      <c r="Q141" s="20">
        <f>'Hourly Loads p.u of Peak'!Q141^2</f>
        <v>0.62930067378726917</v>
      </c>
      <c r="R141" s="20">
        <f>'Hourly Loads p.u of Peak'!R141^2</f>
        <v>0.63568746869276582</v>
      </c>
      <c r="S141" s="20">
        <f>'Hourly Loads p.u of Peak'!S141^2</f>
        <v>0.61818363928134534</v>
      </c>
      <c r="T141" s="20">
        <f>'Hourly Loads p.u of Peak'!T141^2</f>
        <v>0.58239313732050479</v>
      </c>
      <c r="U141" s="20">
        <f>'Hourly Loads p.u of Peak'!U141^2</f>
        <v>0.53248468587403419</v>
      </c>
      <c r="V141" s="20">
        <f>'Hourly Loads p.u of Peak'!V141^2</f>
        <v>0.533406908204198</v>
      </c>
      <c r="W141" s="20">
        <f>'Hourly Loads p.u of Peak'!W141^2</f>
        <v>0.50051806184101089</v>
      </c>
      <c r="X141" s="20">
        <f>'Hourly Loads p.u of Peak'!X141^2</f>
        <v>0.42997435754348912</v>
      </c>
      <c r="Y141" s="20">
        <f>'Hourly Loads p.u of Peak'!Y141^2</f>
        <v>0.34803431687579045</v>
      </c>
    </row>
    <row r="142" spans="1:25" x14ac:dyDescent="0.25">
      <c r="A142" s="17">
        <f>IF('2015 Hourly Load - RC2016'!A142="","",+'2015 Hourly Load - RC2016'!A142)</f>
        <v>42136</v>
      </c>
      <c r="B142" s="20">
        <f>'Hourly Loads p.u of Peak'!B142^2</f>
        <v>0.27949833936988522</v>
      </c>
      <c r="C142" s="20">
        <f>'Hourly Loads p.u of Peak'!C142^2</f>
        <v>0.23878627252035758</v>
      </c>
      <c r="D142" s="20">
        <f>'Hourly Loads p.u of Peak'!D142^2</f>
        <v>0.21506709881763003</v>
      </c>
      <c r="E142" s="20">
        <f>'Hourly Loads p.u of Peak'!E142^2</f>
        <v>0.20310296841236877</v>
      </c>
      <c r="F142" s="20">
        <f>'Hourly Loads p.u of Peak'!F142^2</f>
        <v>0.20208760746468757</v>
      </c>
      <c r="G142" s="20">
        <f>'Hourly Loads p.u of Peak'!G142^2</f>
        <v>0.22313392654670597</v>
      </c>
      <c r="H142" s="20">
        <f>'Hourly Loads p.u of Peak'!H142^2</f>
        <v>0.27201190545390419</v>
      </c>
      <c r="I142" s="20">
        <f>'Hourly Loads p.u of Peak'!I142^2</f>
        <v>0.30296461374803263</v>
      </c>
      <c r="J142" s="20">
        <f>'Hourly Loads p.u of Peak'!J142^2</f>
        <v>0.3486201210620602</v>
      </c>
      <c r="K142" s="20">
        <f>'Hourly Loads p.u of Peak'!K142^2</f>
        <v>0.41892270346885785</v>
      </c>
      <c r="L142" s="20">
        <f>'Hourly Loads p.u of Peak'!L142^2</f>
        <v>0.49574169768974041</v>
      </c>
      <c r="M142" s="20">
        <f>'Hourly Loads p.u of Peak'!M142^2</f>
        <v>0.56144461002119472</v>
      </c>
      <c r="N142" s="20">
        <f>'Hourly Loads p.u of Peak'!N142^2</f>
        <v>0.61789988983793986</v>
      </c>
      <c r="O142" s="20">
        <f>'Hourly Loads p.u of Peak'!O142^2</f>
        <v>0.6637607104328751</v>
      </c>
      <c r="P142" s="20">
        <f>'Hourly Loads p.u of Peak'!P142^2</f>
        <v>0.69815878833165301</v>
      </c>
      <c r="Q142" s="20">
        <f>'Hourly Loads p.u of Peak'!Q142^2</f>
        <v>0.72879657138269716</v>
      </c>
      <c r="R142" s="20">
        <f>'Hourly Loads p.u of Peak'!R142^2</f>
        <v>0.74031947954548438</v>
      </c>
      <c r="S142" s="20">
        <f>'Hourly Loads p.u of Peak'!S142^2</f>
        <v>0.73072363516898209</v>
      </c>
      <c r="T142" s="20">
        <f>'Hourly Loads p.u of Peak'!T142^2</f>
        <v>0.6988375092653587</v>
      </c>
      <c r="U142" s="20">
        <f>'Hourly Loads p.u of Peak'!U142^2</f>
        <v>0.65197766875955476</v>
      </c>
      <c r="V142" s="20">
        <f>'Hourly Loads p.u of Peak'!V142^2</f>
        <v>0.63921755806487568</v>
      </c>
      <c r="W142" s="20">
        <f>'Hourly Loads p.u of Peak'!W142^2</f>
        <v>0.56849820594116796</v>
      </c>
      <c r="X142" s="20">
        <f>'Hourly Loads p.u of Peak'!X142^2</f>
        <v>0.47170745422304994</v>
      </c>
      <c r="Y142" s="20">
        <f>'Hourly Loads p.u of Peak'!Y142^2</f>
        <v>0.38254611642201175</v>
      </c>
    </row>
    <row r="143" spans="1:25" x14ac:dyDescent="0.25">
      <c r="A143" s="17">
        <f>IF('2015 Hourly Load - RC2016'!A143="","",+'2015 Hourly Load - RC2016'!A143)</f>
        <v>42137</v>
      </c>
      <c r="B143" s="20">
        <f>'Hourly Loads p.u of Peak'!B143^2</f>
        <v>0.31171855887031252</v>
      </c>
      <c r="C143" s="20">
        <f>'Hourly Loads p.u of Peak'!C143^2</f>
        <v>0.27017962700895115</v>
      </c>
      <c r="D143" s="20">
        <f>'Hourly Loads p.u of Peak'!D143^2</f>
        <v>0.24250445683376423</v>
      </c>
      <c r="E143" s="20">
        <f>'Hourly Loads p.u of Peak'!E143^2</f>
        <v>0.22625628791659433</v>
      </c>
      <c r="F143" s="20">
        <f>'Hourly Loads p.u of Peak'!F143^2</f>
        <v>0.22279306896568077</v>
      </c>
      <c r="G143" s="20">
        <f>'Hourly Loads p.u of Peak'!G143^2</f>
        <v>0.24370568791541333</v>
      </c>
      <c r="H143" s="20">
        <f>'Hourly Loads p.u of Peak'!H143^2</f>
        <v>0.29360149276725078</v>
      </c>
      <c r="I143" s="20">
        <f>'Hourly Loads p.u of Peak'!I143^2</f>
        <v>0.32413216142116213</v>
      </c>
      <c r="J143" s="20">
        <f>'Hourly Loads p.u of Peak'!J143^2</f>
        <v>0.3688853577181922</v>
      </c>
      <c r="K143" s="20">
        <f>'Hourly Loads p.u of Peak'!K143^2</f>
        <v>0.4399121932774871</v>
      </c>
      <c r="L143" s="20">
        <f>'Hourly Loads p.u of Peak'!L143^2</f>
        <v>0.51175196488562291</v>
      </c>
      <c r="M143" s="20">
        <f>'Hourly Loads p.u of Peak'!M143^2</f>
        <v>0.56938300143477583</v>
      </c>
      <c r="N143" s="20">
        <f>'Hourly Loads p.u of Peak'!N143^2</f>
        <v>0.62408613861601858</v>
      </c>
      <c r="O143" s="20">
        <f>'Hourly Loads p.u of Peak'!O143^2</f>
        <v>0.66141033685104589</v>
      </c>
      <c r="P143" s="20">
        <f>'Hourly Loads p.u of Peak'!P143^2</f>
        <v>0.68959019836049174</v>
      </c>
      <c r="Q143" s="20">
        <f>'Hourly Loads p.u of Peak'!Q143^2</f>
        <v>0.71339544340622085</v>
      </c>
      <c r="R143" s="20">
        <f>'Hourly Loads p.u of Peak'!R143^2</f>
        <v>0.7257954324974043</v>
      </c>
      <c r="S143" s="20">
        <f>'Hourly Loads p.u of Peak'!S143^2</f>
        <v>0.71202426187781231</v>
      </c>
      <c r="T143" s="20">
        <f>'Hourly Loads p.u of Peak'!T143^2</f>
        <v>0.67238974880590707</v>
      </c>
      <c r="U143" s="20">
        <f>'Hourly Loads p.u of Peak'!U143^2</f>
        <v>0.62017170919796227</v>
      </c>
      <c r="V143" s="20">
        <f>'Hourly Loads p.u of Peak'!V143^2</f>
        <v>0.61223857956566674</v>
      </c>
      <c r="W143" s="20">
        <f>'Hourly Loads p.u of Peak'!W143^2</f>
        <v>0.55793432408046884</v>
      </c>
      <c r="X143" s="20">
        <f>'Hourly Loads p.u of Peak'!X143^2</f>
        <v>0.46713259899322007</v>
      </c>
      <c r="Y143" s="20">
        <f>'Hourly Loads p.u of Peak'!Y143^2</f>
        <v>0.37515946094194391</v>
      </c>
    </row>
    <row r="144" spans="1:25" x14ac:dyDescent="0.25">
      <c r="A144" s="17">
        <f>IF('2015 Hourly Load - RC2016'!A144="","",+'2015 Hourly Load - RC2016'!A144)</f>
        <v>42138</v>
      </c>
      <c r="B144" s="20">
        <f>'Hourly Loads p.u of Peak'!B144^2</f>
        <v>0.31111430689921077</v>
      </c>
      <c r="C144" s="20">
        <f>'Hourly Loads p.u of Peak'!C144^2</f>
        <v>0.26985141195154855</v>
      </c>
      <c r="D144" s="20">
        <f>'Hourly Loads p.u of Peak'!D144^2</f>
        <v>0.24081886300961555</v>
      </c>
      <c r="E144" s="20">
        <f>'Hourly Loads p.u of Peak'!E144^2</f>
        <v>0.22467100990176664</v>
      </c>
      <c r="F144" s="20">
        <f>'Hourly Loads p.u of Peak'!F144^2</f>
        <v>0.22164459818226029</v>
      </c>
      <c r="G144" s="20">
        <f>'Hourly Loads p.u of Peak'!G144^2</f>
        <v>0.23004906942944084</v>
      </c>
      <c r="H144" s="20">
        <f>'Hourly Loads p.u of Peak'!H144^2</f>
        <v>0.29787057642147857</v>
      </c>
      <c r="I144" s="20">
        <f>'Hourly Loads p.u of Peak'!I144^2</f>
        <v>0.32249033910369213</v>
      </c>
      <c r="J144" s="20">
        <f>'Hourly Loads p.u of Peak'!J144^2</f>
        <v>0.37207083400193758</v>
      </c>
      <c r="K144" s="20">
        <f>'Hourly Loads p.u of Peak'!K144^2</f>
        <v>0.45062961737645724</v>
      </c>
      <c r="L144" s="20">
        <f>'Hourly Loads p.u of Peak'!L144^2</f>
        <v>0.52330634806737242</v>
      </c>
      <c r="M144" s="20">
        <f>'Hourly Loads p.u of Peak'!M144^2</f>
        <v>0.59513250214483104</v>
      </c>
      <c r="N144" s="20">
        <f>'Hourly Loads p.u of Peak'!N144^2</f>
        <v>0.64877581887091174</v>
      </c>
      <c r="O144" s="20">
        <f>'Hourly Loads p.u of Peak'!O144^2</f>
        <v>0.6837579626344048</v>
      </c>
      <c r="P144" s="20">
        <f>'Hourly Loads p.u of Peak'!P144^2</f>
        <v>0.70890593895050458</v>
      </c>
      <c r="Q144" s="20">
        <f>'Hourly Loads p.u of Peak'!Q144^2</f>
        <v>0.70814641049058824</v>
      </c>
      <c r="R144" s="20">
        <f>'Hourly Loads p.u of Peak'!R144^2</f>
        <v>0.70080011093925032</v>
      </c>
      <c r="S144" s="20">
        <f>'Hourly Loads p.u of Peak'!S144^2</f>
        <v>0.68502698011465002</v>
      </c>
      <c r="T144" s="20">
        <f>'Hourly Loads p.u of Peak'!T144^2</f>
        <v>0.64304682193980378</v>
      </c>
      <c r="U144" s="20">
        <f>'Hourly Loads p.u of Peak'!U144^2</f>
        <v>0.59492368983025612</v>
      </c>
      <c r="V144" s="20">
        <f>'Hourly Loads p.u of Peak'!V144^2</f>
        <v>0.59833887899733462</v>
      </c>
      <c r="W144" s="20">
        <f>'Hourly Loads p.u of Peak'!W144^2</f>
        <v>0.54247362093390916</v>
      </c>
      <c r="X144" s="20">
        <f>'Hourly Loads p.u of Peak'!X144^2</f>
        <v>0.45872177493389571</v>
      </c>
      <c r="Y144" s="20">
        <f>'Hourly Loads p.u of Peak'!Y144^2</f>
        <v>0.36921425466988134</v>
      </c>
    </row>
    <row r="145" spans="1:25" x14ac:dyDescent="0.25">
      <c r="A145" s="17">
        <f>IF('2015 Hourly Load - RC2016'!A145="","",+'2015 Hourly Load - RC2016'!A145)</f>
        <v>42139</v>
      </c>
      <c r="B145" s="20">
        <f>'Hourly Loads p.u of Peak'!B145^2</f>
        <v>0.29949794461557983</v>
      </c>
      <c r="C145" s="20">
        <f>'Hourly Loads p.u of Peak'!C145^2</f>
        <v>0.25752705409651416</v>
      </c>
      <c r="D145" s="20">
        <f>'Hourly Loads p.u of Peak'!D145^2</f>
        <v>0.23100219073055803</v>
      </c>
      <c r="E145" s="20">
        <f>'Hourly Loads p.u of Peak'!E145^2</f>
        <v>0.21703835342469177</v>
      </c>
      <c r="F145" s="20">
        <f>'Hourly Loads p.u of Peak'!F145^2</f>
        <v>0.21653419946384048</v>
      </c>
      <c r="G145" s="20">
        <f>'Hourly Loads p.u of Peak'!G145^2</f>
        <v>0.23689403215930807</v>
      </c>
      <c r="H145" s="20">
        <f>'Hourly Loads p.u of Peak'!H145^2</f>
        <v>0.28694137834767425</v>
      </c>
      <c r="I145" s="20">
        <f>'Hourly Loads p.u of Peak'!I145^2</f>
        <v>0.31657367875841802</v>
      </c>
      <c r="J145" s="20">
        <f>'Hourly Loads p.u of Peak'!J145^2</f>
        <v>0.35768212363243096</v>
      </c>
      <c r="K145" s="20">
        <f>'Hourly Loads p.u of Peak'!K145^2</f>
        <v>0.43074388644110589</v>
      </c>
      <c r="L145" s="20">
        <f>'Hourly Loads p.u of Peak'!L145^2</f>
        <v>0.50013511000970146</v>
      </c>
      <c r="M145" s="20">
        <f>'Hourly Loads p.u of Peak'!M145^2</f>
        <v>0.53822856642013628</v>
      </c>
      <c r="N145" s="20">
        <f>'Hourly Loads p.u of Peak'!N145^2</f>
        <v>0.55268953519345543</v>
      </c>
      <c r="O145" s="20">
        <f>'Hourly Loads p.u of Peak'!O145^2</f>
        <v>0.54980876795152833</v>
      </c>
      <c r="P145" s="20">
        <f>'Hourly Loads p.u of Peak'!P145^2</f>
        <v>0.52677161880766166</v>
      </c>
      <c r="Q145" s="20">
        <f>'Hourly Loads p.u of Peak'!Q145^2</f>
        <v>0.50051806184101089</v>
      </c>
      <c r="R145" s="20">
        <f>'Hourly Loads p.u of Peak'!R145^2</f>
        <v>0.4934571767764408</v>
      </c>
      <c r="S145" s="20">
        <f>'Hourly Loads p.u of Peak'!S145^2</f>
        <v>0.49244352768874466</v>
      </c>
      <c r="T145" s="20">
        <f>'Hourly Loads p.u of Peak'!T145^2</f>
        <v>0.47904861005241184</v>
      </c>
      <c r="U145" s="20">
        <f>'Hourly Loads p.u of Peak'!U145^2</f>
        <v>0.45743927833733605</v>
      </c>
      <c r="V145" s="20">
        <f>'Hourly Loads p.u of Peak'!V145^2</f>
        <v>0.45743927833733605</v>
      </c>
      <c r="W145" s="20">
        <f>'Hourly Loads p.u of Peak'!W145^2</f>
        <v>0.42396039190128132</v>
      </c>
      <c r="X145" s="20">
        <f>'Hourly Loads p.u of Peak'!X145^2</f>
        <v>0.35822198035682118</v>
      </c>
      <c r="Y145" s="20">
        <f>'Hourly Loads p.u of Peak'!Y145^2</f>
        <v>0.29150286437847772</v>
      </c>
    </row>
    <row r="146" spans="1:25" x14ac:dyDescent="0.25">
      <c r="A146" s="17">
        <f>IF('2015 Hourly Load - RC2016'!A146="","",+'2015 Hourly Load - RC2016'!A146)</f>
        <v>42140</v>
      </c>
      <c r="B146" s="20">
        <f>'Hourly Loads p.u of Peak'!B146^2</f>
        <v>0.23641117976176551</v>
      </c>
      <c r="C146" s="20">
        <f>'Hourly Loads p.u of Peak'!C146^2</f>
        <v>0.20432476013338538</v>
      </c>
      <c r="D146" s="20">
        <f>'Hourly Loads p.u of Peak'!D146^2</f>
        <v>0.18486642628828745</v>
      </c>
      <c r="E146" s="20">
        <f>'Hourly Loads p.u of Peak'!E146^2</f>
        <v>0.17303505154083754</v>
      </c>
      <c r="F146" s="20">
        <f>'Hourly Loads p.u of Peak'!F146^2</f>
        <v>0.17127541621020481</v>
      </c>
      <c r="G146" s="20">
        <f>'Hourly Loads p.u of Peak'!G146^2</f>
        <v>0.19215303871674888</v>
      </c>
      <c r="H146" s="20">
        <f>'Hourly Loads p.u of Peak'!H146^2</f>
        <v>0.23905090449767655</v>
      </c>
      <c r="I146" s="20">
        <f>'Hourly Loads p.u of Peak'!I146^2</f>
        <v>0.26120333956814851</v>
      </c>
      <c r="J146" s="20">
        <f>'Hourly Loads p.u of Peak'!J146^2</f>
        <v>0.27830700898617533</v>
      </c>
      <c r="K146" s="20">
        <f>'Hourly Loads p.u of Peak'!K146^2</f>
        <v>0.31051064115364491</v>
      </c>
      <c r="L146" s="20">
        <f>'Hourly Loads p.u of Peak'!L146^2</f>
        <v>0.33930636515661167</v>
      </c>
      <c r="M146" s="20">
        <f>'Hourly Loads p.u of Peak'!M146^2</f>
        <v>0.36038547826504824</v>
      </c>
      <c r="N146" s="20">
        <f>'Hourly Loads p.u of Peak'!N146^2</f>
        <v>0.36998225083198244</v>
      </c>
      <c r="O146" s="20">
        <f>'Hourly Loads p.u of Peak'!O146^2</f>
        <v>0.37659780600431653</v>
      </c>
      <c r="P146" s="20">
        <f>'Hourly Loads p.u of Peak'!P146^2</f>
        <v>0.39045572171917492</v>
      </c>
      <c r="Q146" s="20">
        <f>'Hourly Loads p.u of Peak'!Q146^2</f>
        <v>0.39850322232511504</v>
      </c>
      <c r="R146" s="20">
        <f>'Hourly Loads p.u of Peak'!R146^2</f>
        <v>0.40761157335191589</v>
      </c>
      <c r="S146" s="20">
        <f>'Hourly Loads p.u of Peak'!S146^2</f>
        <v>0.39810459099622625</v>
      </c>
      <c r="T146" s="20">
        <f>'Hourly Loads p.u of Peak'!T146^2</f>
        <v>0.37372386788278134</v>
      </c>
      <c r="U146" s="20">
        <f>'Hourly Loads p.u of Peak'!U146^2</f>
        <v>0.343154152130069</v>
      </c>
      <c r="V146" s="20">
        <f>'Hourly Loads p.u of Peak'!V146^2</f>
        <v>0.3307930330487226</v>
      </c>
      <c r="W146" s="20">
        <f>'Hourly Loads p.u of Peak'!W146^2</f>
        <v>0.30475523964735884</v>
      </c>
      <c r="X146" s="20">
        <f>'Hourly Loads p.u of Peak'!X146^2</f>
        <v>0.26295870237308755</v>
      </c>
      <c r="Y146" s="20">
        <f>'Hourly Loads p.u of Peak'!Y146^2</f>
        <v>0.21402222304262186</v>
      </c>
    </row>
    <row r="147" spans="1:25" x14ac:dyDescent="0.25">
      <c r="A147" s="17">
        <f>IF('2015 Hourly Load - RC2016'!A147="","",+'2015 Hourly Load - RC2016'!A147)</f>
        <v>42141</v>
      </c>
      <c r="B147" s="20">
        <f>'Hourly Loads p.u of Peak'!B147^2</f>
        <v>0.17183602491146399</v>
      </c>
      <c r="C147" s="20">
        <f>'Hourly Loads p.u of Peak'!C147^2</f>
        <v>0.14647758752146972</v>
      </c>
      <c r="D147" s="20">
        <f>'Hourly Loads p.u of Peak'!D147^2</f>
        <v>0.13014210153203462</v>
      </c>
      <c r="E147" s="20">
        <f>'Hourly Loads p.u of Peak'!E147^2</f>
        <v>0.12134429126983091</v>
      </c>
      <c r="F147" s="20">
        <f>'Hourly Loads p.u of Peak'!F147^2</f>
        <v>0.11874943517797289</v>
      </c>
      <c r="G147" s="20">
        <f>'Hourly Loads p.u of Peak'!G147^2</f>
        <v>0.12169029257283234</v>
      </c>
      <c r="H147" s="20">
        <f>'Hourly Loads p.u of Peak'!H147^2</f>
        <v>0.13121852763970263</v>
      </c>
      <c r="I147" s="20">
        <f>'Hourly Loads p.u of Peak'!I147^2</f>
        <v>0.15026601915941984</v>
      </c>
      <c r="J147" s="20">
        <f>'Hourly Loads p.u of Peak'!J147^2</f>
        <v>0.19465301583403</v>
      </c>
      <c r="K147" s="20">
        <f>'Hourly Loads p.u of Peak'!K147^2</f>
        <v>0.24669934021209206</v>
      </c>
      <c r="L147" s="20">
        <f>'Hourly Loads p.u of Peak'!L147^2</f>
        <v>0.29335707946440337</v>
      </c>
      <c r="M147" s="20">
        <f>'Hourly Loads p.u of Peak'!M147^2</f>
        <v>0.33157194969693471</v>
      </c>
      <c r="N147" s="20">
        <f>'Hourly Loads p.u of Peak'!N147^2</f>
        <v>0.36081895948074155</v>
      </c>
      <c r="O147" s="20">
        <f>'Hourly Loads p.u of Peak'!O147^2</f>
        <v>0.38859728295968349</v>
      </c>
      <c r="P147" s="20">
        <f>'Hourly Loads p.u of Peak'!P147^2</f>
        <v>0.41618227210660186</v>
      </c>
      <c r="Q147" s="20">
        <f>'Hourly Loads p.u of Peak'!Q147^2</f>
        <v>0.43853676772045957</v>
      </c>
      <c r="R147" s="20">
        <f>'Hourly Loads p.u of Peak'!R147^2</f>
        <v>0.45287358898802005</v>
      </c>
      <c r="S147" s="20">
        <f>'Hourly Loads p.u of Peak'!S147^2</f>
        <v>0.45014516710722829</v>
      </c>
      <c r="T147" s="20">
        <f>'Hourly Loads p.u of Peak'!T147^2</f>
        <v>0.42390164111085799</v>
      </c>
      <c r="U147" s="20">
        <f>'Hourly Loads p.u of Peak'!U147^2</f>
        <v>0.38065094696878821</v>
      </c>
      <c r="V147" s="20">
        <f>'Hourly Loads p.u of Peak'!V147^2</f>
        <v>0.36811850143907748</v>
      </c>
      <c r="W147" s="20">
        <f>'Hourly Loads p.u of Peak'!W147^2</f>
        <v>0.34431801336931145</v>
      </c>
      <c r="X147" s="20">
        <f>'Hourly Loads p.u of Peak'!X147^2</f>
        <v>0.29619853092082576</v>
      </c>
      <c r="Y147" s="20">
        <f>'Hourly Loads p.u of Peak'!Y147^2</f>
        <v>0.24669934021209206</v>
      </c>
    </row>
    <row r="148" spans="1:25" x14ac:dyDescent="0.25">
      <c r="A148" s="17">
        <f>IF('2015 Hourly Load - RC2016'!A148="","",+'2015 Hourly Load - RC2016'!A148)</f>
        <v>42142</v>
      </c>
      <c r="B148" s="20">
        <f>'Hourly Loads p.u of Peak'!B148^2</f>
        <v>0.2027777760803855</v>
      </c>
      <c r="C148" s="20">
        <f>'Hourly Loads p.u of Peak'!C148^2</f>
        <v>0.17239754959012293</v>
      </c>
      <c r="D148" s="20">
        <f>'Hourly Loads p.u of Peak'!D148^2</f>
        <v>0.15272446179038329</v>
      </c>
      <c r="E148" s="20">
        <f>'Hourly Loads p.u of Peak'!E148^2</f>
        <v>0.1400232993301449</v>
      </c>
      <c r="F148" s="20">
        <f>'Hourly Loads p.u of Peak'!F148^2</f>
        <v>0.13447440594639687</v>
      </c>
      <c r="G148" s="20">
        <f>'Hourly Loads p.u of Peak'!G148^2</f>
        <v>0.13560179093007393</v>
      </c>
      <c r="H148" s="20">
        <f>'Hourly Loads p.u of Peak'!H148^2</f>
        <v>0.13897854161444606</v>
      </c>
      <c r="I148" s="20">
        <f>'Hourly Loads p.u of Peak'!I148^2</f>
        <v>0.15474107152727259</v>
      </c>
      <c r="J148" s="20">
        <f>'Hourly Loads p.u of Peak'!J148^2</f>
        <v>0.20298099075529505</v>
      </c>
      <c r="K148" s="20">
        <f>'Hourly Loads p.u of Peak'!K148^2</f>
        <v>0.26620765385513395</v>
      </c>
      <c r="L148" s="20">
        <f>'Hourly Loads p.u of Peak'!L148^2</f>
        <v>0.32249033910369213</v>
      </c>
      <c r="M148" s="20">
        <f>'Hourly Loads p.u of Peak'!M148^2</f>
        <v>0.36839228708387839</v>
      </c>
      <c r="N148" s="20">
        <f>'Hourly Loads p.u of Peak'!N148^2</f>
        <v>0.40859151243579395</v>
      </c>
      <c r="O148" s="20">
        <f>'Hourly Loads p.u of Peak'!O148^2</f>
        <v>0.4425494428389134</v>
      </c>
      <c r="P148" s="20">
        <f>'Hourly Loads p.u of Peak'!P148^2</f>
        <v>0.47431391065980022</v>
      </c>
      <c r="Q148" s="20">
        <f>'Hourly Loads p.u of Peak'!Q148^2</f>
        <v>0.49796781791953393</v>
      </c>
      <c r="R148" s="20">
        <f>'Hourly Loads p.u of Peak'!R148^2</f>
        <v>0.51530836927067636</v>
      </c>
      <c r="S148" s="20">
        <f>'Hourly Loads p.u of Peak'!S148^2</f>
        <v>0.51136473849311437</v>
      </c>
      <c r="T148" s="20">
        <f>'Hourly Loads p.u of Peak'!T148^2</f>
        <v>0.47911106546254101</v>
      </c>
      <c r="U148" s="20">
        <f>'Hourly Loads p.u of Peak'!U148^2</f>
        <v>0.43501834993592858</v>
      </c>
      <c r="V148" s="20">
        <f>'Hourly Loads p.u of Peak'!V148^2</f>
        <v>0.43009270182354359</v>
      </c>
      <c r="W148" s="20">
        <f>'Hourly Loads p.u of Peak'!W148^2</f>
        <v>0.39884506509072143</v>
      </c>
      <c r="X148" s="20">
        <f>'Hourly Loads p.u of Peak'!X148^2</f>
        <v>0.33553253826942497</v>
      </c>
      <c r="Y148" s="20">
        <f>'Hourly Loads p.u of Peak'!Y148^2</f>
        <v>0.26699969544173252</v>
      </c>
    </row>
    <row r="149" spans="1:25" x14ac:dyDescent="0.25">
      <c r="A149" s="17">
        <f>IF('2015 Hourly Load - RC2016'!A149="","",+'2015 Hourly Load - RC2016'!A149)</f>
        <v>42143</v>
      </c>
      <c r="B149" s="20">
        <f>'Hourly Loads p.u of Peak'!B149^2</f>
        <v>0.21314649368976665</v>
      </c>
      <c r="C149" s="20">
        <f>'Hourly Loads p.u of Peak'!C149^2</f>
        <v>0.17947477976251616</v>
      </c>
      <c r="D149" s="20">
        <f>'Hourly Loads p.u of Peak'!D149^2</f>
        <v>0.15982242562009738</v>
      </c>
      <c r="E149" s="20">
        <f>'Hourly Loads p.u of Peak'!E149^2</f>
        <v>0.15054597442088483</v>
      </c>
      <c r="F149" s="20">
        <f>'Hourly Loads p.u of Peak'!F149^2</f>
        <v>0.15096639583436225</v>
      </c>
      <c r="G149" s="20">
        <f>'Hourly Loads p.u of Peak'!G149^2</f>
        <v>0.16937619813687418</v>
      </c>
      <c r="H149" s="20">
        <f>'Hourly Loads p.u of Peak'!H149^2</f>
        <v>0.21206474473565312</v>
      </c>
      <c r="I149" s="20">
        <f>'Hourly Loads p.u of Peak'!I149^2</f>
        <v>0.23922740723610253</v>
      </c>
      <c r="J149" s="20">
        <f>'Hourly Loads p.u of Peak'!J149^2</f>
        <v>0.28246381823725131</v>
      </c>
      <c r="K149" s="20">
        <f>'Hourly Loads p.u of Peak'!K149^2</f>
        <v>0.33799361687979451</v>
      </c>
      <c r="L149" s="20">
        <f>'Hourly Loads p.u of Peak'!L149^2</f>
        <v>0.39373281202694327</v>
      </c>
      <c r="M149" s="20">
        <f>'Hourly Loads p.u of Peak'!M149^2</f>
        <v>0.44411152219946198</v>
      </c>
      <c r="N149" s="20">
        <f>'Hourly Loads p.u of Peak'!N149^2</f>
        <v>0.48909325892875338</v>
      </c>
      <c r="O149" s="20">
        <f>'Hourly Loads p.u of Peak'!O149^2</f>
        <v>0.53564991295072795</v>
      </c>
      <c r="P149" s="20">
        <f>'Hourly Loads p.u of Peak'!P149^2</f>
        <v>0.56788605824487981</v>
      </c>
      <c r="Q149" s="20">
        <f>'Hourly Loads p.u of Peak'!Q149^2</f>
        <v>0.59980552369035056</v>
      </c>
      <c r="R149" s="20">
        <f>'Hourly Loads p.u of Peak'!R149^2</f>
        <v>0.61740348504589082</v>
      </c>
      <c r="S149" s="20">
        <f>'Hourly Loads p.u of Peak'!S149^2</f>
        <v>0.61457071298420796</v>
      </c>
      <c r="T149" s="20">
        <f>'Hourly Loads p.u of Peak'!T149^2</f>
        <v>0.5855650571387333</v>
      </c>
      <c r="U149" s="20">
        <f>'Hourly Loads p.u of Peak'!U149^2</f>
        <v>0.53110284847520794</v>
      </c>
      <c r="V149" s="20">
        <f>'Hourly Loads p.u of Peak'!V149^2</f>
        <v>0.51252685733979186</v>
      </c>
      <c r="W149" s="20">
        <f>'Hourly Loads p.u of Peak'!W149^2</f>
        <v>0.46540738609327198</v>
      </c>
      <c r="X149" s="20">
        <f>'Hourly Loads p.u of Peak'!X149^2</f>
        <v>0.38679939437732974</v>
      </c>
      <c r="Y149" s="20">
        <f>'Hourly Loads p.u of Peak'!Y149^2</f>
        <v>0.30246815399733962</v>
      </c>
    </row>
    <row r="150" spans="1:25" x14ac:dyDescent="0.25">
      <c r="A150" s="17">
        <f>IF('2015 Hourly Load - RC2016'!A150="","",+'2015 Hourly Load - RC2016'!A150)</f>
        <v>42144</v>
      </c>
      <c r="B150" s="20">
        <f>'Hourly Loads p.u of Peak'!B150^2</f>
        <v>0.23971312562515384</v>
      </c>
      <c r="C150" s="20">
        <f>'Hourly Loads p.u of Peak'!C150^2</f>
        <v>0.20087253291126952</v>
      </c>
      <c r="D150" s="20">
        <f>'Hourly Loads p.u of Peak'!D150^2</f>
        <v>0.17997207203489035</v>
      </c>
      <c r="E150" s="20">
        <f>'Hourly Loads p.u of Peak'!E150^2</f>
        <v>0.16778312413662158</v>
      </c>
      <c r="F150" s="20">
        <f>'Hourly Loads p.u of Peak'!F150^2</f>
        <v>0.16436338357961866</v>
      </c>
      <c r="G150" s="20">
        <f>'Hourly Loads p.u of Peak'!G150^2</f>
        <v>0.18050838698000141</v>
      </c>
      <c r="H150" s="20">
        <f>'Hourly Loads p.u of Peak'!H150^2</f>
        <v>0.22160211922146814</v>
      </c>
      <c r="I150" s="20">
        <f>'Hourly Loads p.u of Peak'!I150^2</f>
        <v>0.25455925678857394</v>
      </c>
      <c r="J150" s="20">
        <f>'Hourly Loads p.u of Peak'!J150^2</f>
        <v>0.29851113163019261</v>
      </c>
      <c r="K150" s="20">
        <f>'Hourly Loads p.u of Peak'!K150^2</f>
        <v>0.35671140742321611</v>
      </c>
      <c r="L150" s="20">
        <f>'Hourly Loads p.u of Peak'!L150^2</f>
        <v>0.41845561198910797</v>
      </c>
      <c r="M150" s="20">
        <f>'Hourly Loads p.u of Peak'!M150^2</f>
        <v>0.47232738772723637</v>
      </c>
      <c r="N150" s="20">
        <f>'Hourly Loads p.u of Peak'!N150^2</f>
        <v>0.51738321685064526</v>
      </c>
      <c r="O150" s="20">
        <f>'Hourly Loads p.u of Peak'!O150^2</f>
        <v>0.55625060495673162</v>
      </c>
      <c r="P150" s="20">
        <f>'Hourly Loads p.u of Peak'!P150^2</f>
        <v>0.58459877833114415</v>
      </c>
      <c r="Q150" s="20">
        <f>'Hourly Loads p.u of Peak'!Q150^2</f>
        <v>0.60779863559379577</v>
      </c>
      <c r="R150" s="20">
        <f>'Hourly Loads p.u of Peak'!R150^2</f>
        <v>0.62152257434764302</v>
      </c>
      <c r="S150" s="20">
        <f>'Hourly Loads p.u of Peak'!S150^2</f>
        <v>0.61541986067292132</v>
      </c>
      <c r="T150" s="20">
        <f>'Hourly Loads p.u of Peak'!T150^2</f>
        <v>0.59068578604671762</v>
      </c>
      <c r="U150" s="20">
        <f>'Hourly Loads p.u of Peak'!U150^2</f>
        <v>0.53452782231642182</v>
      </c>
      <c r="V150" s="20">
        <f>'Hourly Loads p.u of Peak'!V150^2</f>
        <v>0.51783764545171918</v>
      </c>
      <c r="W150" s="20">
        <f>'Hourly Loads p.u of Peak'!W150^2</f>
        <v>0.46553050973984805</v>
      </c>
      <c r="X150" s="20">
        <f>'Hourly Loads p.u of Peak'!X150^2</f>
        <v>0.38478175263923647</v>
      </c>
      <c r="Y150" s="20">
        <f>'Hourly Loads p.u of Peak'!Y150^2</f>
        <v>0.30366034132879477</v>
      </c>
    </row>
    <row r="151" spans="1:25" x14ac:dyDescent="0.25">
      <c r="A151" s="17">
        <f>IF('2015 Hourly Load - RC2016'!A151="","",+'2015 Hourly Load - RC2016'!A151)</f>
        <v>42145</v>
      </c>
      <c r="B151" s="20">
        <f>'Hourly Loads p.u of Peak'!B151^2</f>
        <v>0.24073031038561321</v>
      </c>
      <c r="C151" s="20">
        <f>'Hourly Loads p.u of Peak'!C151^2</f>
        <v>0.20131763482690826</v>
      </c>
      <c r="D151" s="20">
        <f>'Hourly Loads p.u of Peak'!D151^2</f>
        <v>0.17806317513370182</v>
      </c>
      <c r="E151" s="20">
        <f>'Hourly Loads p.u of Peak'!E151^2</f>
        <v>0.1638881602560637</v>
      </c>
      <c r="F151" s="20">
        <f>'Hourly Loads p.u of Peak'!F151^2</f>
        <v>0.16011114169651514</v>
      </c>
      <c r="G151" s="20">
        <f>'Hourly Loads p.u of Peak'!G151^2</f>
        <v>0.17608871867675138</v>
      </c>
      <c r="H151" s="20">
        <f>'Hourly Loads p.u of Peak'!H151^2</f>
        <v>0.21809055701889835</v>
      </c>
      <c r="I151" s="20">
        <f>'Hourly Loads p.u of Peak'!I151^2</f>
        <v>0.2498014564459394</v>
      </c>
      <c r="J151" s="20">
        <f>'Hourly Loads p.u of Peak'!J151^2</f>
        <v>0.28810259342998407</v>
      </c>
      <c r="K151" s="20">
        <f>'Hourly Loads p.u of Peak'!K151^2</f>
        <v>0.34014785934527292</v>
      </c>
      <c r="L151" s="20">
        <f>'Hourly Loads p.u of Peak'!L151^2</f>
        <v>0.39531975712063866</v>
      </c>
      <c r="M151" s="20">
        <f>'Hourly Loads p.u of Peak'!M151^2</f>
        <v>0.44682162453225788</v>
      </c>
      <c r="N151" s="20">
        <f>'Hourly Loads p.u of Peak'!N151^2</f>
        <v>0.49193709396192048</v>
      </c>
      <c r="O151" s="20">
        <f>'Hourly Loads p.u of Peak'!O151^2</f>
        <v>0.5423407105776924</v>
      </c>
      <c r="P151" s="20">
        <f>'Hourly Loads p.u of Peak'!P151^2</f>
        <v>0.59214302670509533</v>
      </c>
      <c r="Q151" s="20">
        <f>'Hourly Loads p.u of Peak'!Q151^2</f>
        <v>0.6270836319112606</v>
      </c>
      <c r="R151" s="20">
        <f>'Hourly Loads p.u of Peak'!R151^2</f>
        <v>0.64863046750610043</v>
      </c>
      <c r="S151" s="20">
        <f>'Hourly Loads p.u of Peak'!S151^2</f>
        <v>0.63972265446469623</v>
      </c>
      <c r="T151" s="20">
        <f>'Hourly Loads p.u of Peak'!T151^2</f>
        <v>0.60309451966881111</v>
      </c>
      <c r="U151" s="20">
        <f>'Hourly Loads p.u of Peak'!U151^2</f>
        <v>0.54406981536383714</v>
      </c>
      <c r="V151" s="20">
        <f>'Hourly Loads p.u of Peak'!V151^2</f>
        <v>0.51777271486710519</v>
      </c>
      <c r="W151" s="20">
        <f>'Hourly Loads p.u of Peak'!W151^2</f>
        <v>0.47152155355650205</v>
      </c>
      <c r="X151" s="20">
        <f>'Hourly Loads p.u of Peak'!X151^2</f>
        <v>0.39135837877207913</v>
      </c>
      <c r="Y151" s="20">
        <f>'Hourly Loads p.u of Peak'!Y151^2</f>
        <v>0.30705093955594659</v>
      </c>
    </row>
    <row r="152" spans="1:25" x14ac:dyDescent="0.25">
      <c r="A152" s="17">
        <f>IF('2015 Hourly Load - RC2016'!A152="","",+'2015 Hourly Load - RC2016'!A152)</f>
        <v>42146</v>
      </c>
      <c r="B152" s="20">
        <f>'Hourly Loads p.u of Peak'!B152^2</f>
        <v>0.23777320762269194</v>
      </c>
      <c r="C152" s="20">
        <f>'Hourly Loads p.u of Peak'!C152^2</f>
        <v>0.19732945090861986</v>
      </c>
      <c r="D152" s="20">
        <f>'Hourly Loads p.u of Peak'!D152^2</f>
        <v>0.17108875019365172</v>
      </c>
      <c r="E152" s="20">
        <f>'Hourly Loads p.u of Peak'!E152^2</f>
        <v>0.1582750405725469</v>
      </c>
      <c r="F152" s="20">
        <f>'Hourly Loads p.u of Peak'!F152^2</f>
        <v>0.15605717838788896</v>
      </c>
      <c r="G152" s="20">
        <f>'Hourly Loads p.u of Peak'!G152^2</f>
        <v>0.1729975188580043</v>
      </c>
      <c r="H152" s="20">
        <f>'Hourly Loads p.u of Peak'!H152^2</f>
        <v>0.21510894677176901</v>
      </c>
      <c r="I152" s="20">
        <f>'Hourly Loads p.u of Peak'!I152^2</f>
        <v>0.24455277770823469</v>
      </c>
      <c r="J152" s="20">
        <f>'Hourly Loads p.u of Peak'!J152^2</f>
        <v>0.28892653952717046</v>
      </c>
      <c r="K152" s="20">
        <f>'Hourly Loads p.u of Peak'!K152^2</f>
        <v>0.34612058361393083</v>
      </c>
      <c r="L152" s="20">
        <f>'Hourly Loads p.u of Peak'!L152^2</f>
        <v>0.41200160469751895</v>
      </c>
      <c r="M152" s="20">
        <f>'Hourly Loads p.u of Peak'!M152^2</f>
        <v>0.47936092781316442</v>
      </c>
      <c r="N152" s="20">
        <f>'Hourly Loads p.u of Peak'!N152^2</f>
        <v>0.54546840904256377</v>
      </c>
      <c r="O152" s="20">
        <f>'Hourly Loads p.u of Peak'!O152^2</f>
        <v>0.61273290407126557</v>
      </c>
      <c r="P152" s="20">
        <f>'Hourly Loads p.u of Peak'!P152^2</f>
        <v>0.66515821715175383</v>
      </c>
      <c r="Q152" s="20">
        <f>'Hourly Loads p.u of Peak'!Q152^2</f>
        <v>0.71080654116746156</v>
      </c>
      <c r="R152" s="20">
        <f>'Hourly Loads p.u of Peak'!R152^2</f>
        <v>0.74008658313181064</v>
      </c>
      <c r="S152" s="20">
        <f>'Hourly Loads p.u of Peak'!S152^2</f>
        <v>0.73103220149340609</v>
      </c>
      <c r="T152" s="20">
        <f>'Hourly Loads p.u of Peak'!T152^2</f>
        <v>0.68966513141831165</v>
      </c>
      <c r="U152" s="20">
        <f>'Hourly Loads p.u of Peak'!U152^2</f>
        <v>0.61931928841667405</v>
      </c>
      <c r="V152" s="20">
        <f>'Hourly Loads p.u of Peak'!V152^2</f>
        <v>0.580741642281693</v>
      </c>
      <c r="W152" s="20">
        <f>'Hourly Loads p.u of Peak'!W152^2</f>
        <v>0.53208969199317524</v>
      </c>
      <c r="X152" s="20">
        <f>'Hourly Loads p.u of Peak'!X152^2</f>
        <v>0.43478032608432127</v>
      </c>
      <c r="Y152" s="20">
        <f>'Hourly Loads p.u of Peak'!Y152^2</f>
        <v>0.34067432244457269</v>
      </c>
    </row>
    <row r="153" spans="1:25" x14ac:dyDescent="0.25">
      <c r="A153" s="17">
        <f>IF('2015 Hourly Load - RC2016'!A153="","",+'2015 Hourly Load - RC2016'!A153)</f>
        <v>42147</v>
      </c>
      <c r="B153" s="20">
        <f>'Hourly Loads p.u of Peak'!B153^2</f>
        <v>0.26550977067422432</v>
      </c>
      <c r="C153" s="20">
        <f>'Hourly Loads p.u of Peak'!C153^2</f>
        <v>0.22003325959265563</v>
      </c>
      <c r="D153" s="20">
        <f>'Hourly Loads p.u of Peak'!D153^2</f>
        <v>0.19120491661672928</v>
      </c>
      <c r="E153" s="20">
        <f>'Hourly Loads p.u of Peak'!E153^2</f>
        <v>0.17514337911252181</v>
      </c>
      <c r="F153" s="20">
        <f>'Hourly Loads p.u of Peak'!F153^2</f>
        <v>0.16885669646581281</v>
      </c>
      <c r="G153" s="20">
        <f>'Hourly Loads p.u of Peak'!G153^2</f>
        <v>0.18331781383102122</v>
      </c>
      <c r="H153" s="20">
        <f>'Hourly Loads p.u of Peak'!H153^2</f>
        <v>0.22113511933945812</v>
      </c>
      <c r="I153" s="20">
        <f>'Hourly Loads p.u of Peak'!I153^2</f>
        <v>0.25936194002379875</v>
      </c>
      <c r="J153" s="20">
        <f>'Hourly Loads p.u of Peak'!J153^2</f>
        <v>0.31393916491615925</v>
      </c>
      <c r="K153" s="20">
        <f>'Hourly Loads p.u of Peak'!K153^2</f>
        <v>0.3857338704362247</v>
      </c>
      <c r="L153" s="20">
        <f>'Hourly Loads p.u of Peak'!L153^2</f>
        <v>0.46682429117797325</v>
      </c>
      <c r="M153" s="20">
        <f>'Hourly Loads p.u of Peak'!M153^2</f>
        <v>0.55336055988149713</v>
      </c>
      <c r="N153" s="20">
        <f>'Hourly Loads p.u of Peak'!N153^2</f>
        <v>0.63173676656967748</v>
      </c>
      <c r="O153" s="20">
        <f>'Hourly Loads p.u of Peak'!O153^2</f>
        <v>0.71514942817404947</v>
      </c>
      <c r="P153" s="20">
        <f>'Hourly Loads p.u of Peak'!P153^2</f>
        <v>0.77861206333611999</v>
      </c>
      <c r="Q153" s="20">
        <f>'Hourly Loads p.u of Peak'!Q153^2</f>
        <v>0.8214646553806878</v>
      </c>
      <c r="R153" s="20">
        <f>'Hourly Loads p.u of Peak'!R153^2</f>
        <v>0.83542651213986507</v>
      </c>
      <c r="S153" s="20">
        <f>'Hourly Loads p.u of Peak'!S153^2</f>
        <v>0.8165650312039836</v>
      </c>
      <c r="T153" s="20">
        <f>'Hourly Loads p.u of Peak'!T153^2</f>
        <v>0.75938439702635641</v>
      </c>
      <c r="U153" s="20">
        <f>'Hourly Loads p.u of Peak'!U153^2</f>
        <v>0.66471674047111307</v>
      </c>
      <c r="V153" s="20">
        <f>'Hourly Loads p.u of Peak'!V153^2</f>
        <v>0.62658355099658036</v>
      </c>
      <c r="W153" s="20">
        <f>'Hourly Loads p.u of Peak'!W153^2</f>
        <v>0.57422748580751704</v>
      </c>
      <c r="X153" s="20">
        <f>'Hourly Loads p.u of Peak'!X153^2</f>
        <v>0.48745391178576808</v>
      </c>
      <c r="Y153" s="20">
        <f>'Hourly Loads p.u of Peak'!Y153^2</f>
        <v>0.40078494238307655</v>
      </c>
    </row>
    <row r="154" spans="1:25" x14ac:dyDescent="0.25">
      <c r="A154" s="17">
        <f>IF('2015 Hourly Load - RC2016'!A154="","",+'2015 Hourly Load - RC2016'!A154)</f>
        <v>42148</v>
      </c>
      <c r="B154" s="20">
        <f>'Hourly Loads p.u of Peak'!B154^2</f>
        <v>0.32562366370530343</v>
      </c>
      <c r="C154" s="20">
        <f>'Hourly Loads p.u of Peak'!C154^2</f>
        <v>0.27399205318376546</v>
      </c>
      <c r="D154" s="20">
        <f>'Hourly Loads p.u of Peak'!D154^2</f>
        <v>0.23654281792714918</v>
      </c>
      <c r="E154" s="20">
        <f>'Hourly Loads p.u of Peak'!E154^2</f>
        <v>0.21235571411647444</v>
      </c>
      <c r="F154" s="20">
        <f>'Hourly Loads p.u of Peak'!F154^2</f>
        <v>0.19974176898873991</v>
      </c>
      <c r="G154" s="20">
        <f>'Hourly Loads p.u of Peak'!G154^2</f>
        <v>0.19636862725532292</v>
      </c>
      <c r="H154" s="20">
        <f>'Hourly Loads p.u of Peak'!H154^2</f>
        <v>0.19958049183020399</v>
      </c>
      <c r="I154" s="20">
        <f>'Hourly Loads p.u of Peak'!I154^2</f>
        <v>0.22514172661651452</v>
      </c>
      <c r="J154" s="20">
        <f>'Hourly Loads p.u of Peak'!J154^2</f>
        <v>0.30009081404086008</v>
      </c>
      <c r="K154" s="20">
        <f>'Hourly Loads p.u of Peak'!K154^2</f>
        <v>0.39424255344993342</v>
      </c>
      <c r="L154" s="20">
        <f>'Hourly Loads p.u of Peak'!L154^2</f>
        <v>0.48896705759811393</v>
      </c>
      <c r="M154" s="20">
        <f>'Hourly Loads p.u of Peak'!M154^2</f>
        <v>0.58418490310281745</v>
      </c>
      <c r="N154" s="20">
        <f>'Hourly Loads p.u of Peak'!N154^2</f>
        <v>0.6702457327192215</v>
      </c>
      <c r="O154" s="20">
        <f>'Hourly Loads p.u of Peak'!O154^2</f>
        <v>0.73273048058678936</v>
      </c>
      <c r="P154" s="20">
        <f>'Hourly Loads p.u of Peak'!P154^2</f>
        <v>0.77193827642722268</v>
      </c>
      <c r="Q154" s="20">
        <f>'Hourly Loads p.u of Peak'!Q154^2</f>
        <v>0.79317047785624084</v>
      </c>
      <c r="R154" s="20">
        <f>'Hourly Loads p.u of Peak'!R154^2</f>
        <v>0.79220642996249679</v>
      </c>
      <c r="S154" s="20">
        <f>'Hourly Loads p.u of Peak'!S154^2</f>
        <v>0.77415968039115979</v>
      </c>
      <c r="T154" s="20">
        <f>'Hourly Loads p.u of Peak'!T154^2</f>
        <v>0.71370032953700313</v>
      </c>
      <c r="U154" s="20">
        <f>'Hourly Loads p.u of Peak'!U154^2</f>
        <v>0.63856844152073156</v>
      </c>
      <c r="V154" s="20">
        <f>'Hourly Loads p.u of Peak'!V154^2</f>
        <v>0.60772829056499633</v>
      </c>
      <c r="W154" s="20">
        <f>'Hourly Loads p.u of Peak'!W154^2</f>
        <v>0.5546366283522155</v>
      </c>
      <c r="X154" s="20">
        <f>'Hourly Loads p.u of Peak'!X154^2</f>
        <v>0.47823706018270262</v>
      </c>
      <c r="Y154" s="20">
        <f>'Hourly Loads p.u of Peak'!Y154^2</f>
        <v>0.40061358743763764</v>
      </c>
    </row>
    <row r="155" spans="1:25" x14ac:dyDescent="0.25">
      <c r="A155" s="17">
        <f>IF('2015 Hourly Load - RC2016'!A155="","",+'2015 Hourly Load - RC2016'!A155)</f>
        <v>42149</v>
      </c>
      <c r="B155" s="20">
        <f>'Hourly Loads p.u of Peak'!B155^2</f>
        <v>0.3338620560368678</v>
      </c>
      <c r="C155" s="20">
        <f>'Hourly Loads p.u of Peak'!C155^2</f>
        <v>0.28198445673135475</v>
      </c>
      <c r="D155" s="20">
        <f>'Hourly Loads p.u of Peak'!D155^2</f>
        <v>0.24553545454678555</v>
      </c>
      <c r="E155" s="20">
        <f>'Hourly Loads p.u of Peak'!E155^2</f>
        <v>0.22275048008760062</v>
      </c>
      <c r="F155" s="20">
        <f>'Hourly Loads p.u of Peak'!F155^2</f>
        <v>0.20937241236441345</v>
      </c>
      <c r="G155" s="20">
        <f>'Hourly Loads p.u of Peak'!G155^2</f>
        <v>0.20440634318712786</v>
      </c>
      <c r="H155" s="20">
        <f>'Hourly Loads p.u of Peak'!H155^2</f>
        <v>0.20649221302847426</v>
      </c>
      <c r="I155" s="20">
        <f>'Hourly Loads p.u of Peak'!I155^2</f>
        <v>0.22275048008760062</v>
      </c>
      <c r="J155" s="20">
        <f>'Hourly Loads p.u of Peak'!J155^2</f>
        <v>0.28198445673135475</v>
      </c>
      <c r="K155" s="20">
        <f>'Hourly Loads p.u of Peak'!K155^2</f>
        <v>0.36462303397717494</v>
      </c>
      <c r="L155" s="20">
        <f>'Hourly Loads p.u of Peak'!L155^2</f>
        <v>0.46386971447717007</v>
      </c>
      <c r="M155" s="20">
        <f>'Hourly Loads p.u of Peak'!M155^2</f>
        <v>0.54994259021413405</v>
      </c>
      <c r="N155" s="20">
        <f>'Hourly Loads p.u of Peak'!N155^2</f>
        <v>0.63137822248281483</v>
      </c>
      <c r="O155" s="20">
        <f>'Hourly Loads p.u of Peak'!O155^2</f>
        <v>0.68809239211633477</v>
      </c>
      <c r="P155" s="20">
        <f>'Hourly Loads p.u of Peak'!P155^2</f>
        <v>0.72272377352985284</v>
      </c>
      <c r="Q155" s="20">
        <f>'Hourly Loads p.u of Peak'!Q155^2</f>
        <v>0.74288375827623154</v>
      </c>
      <c r="R155" s="20">
        <f>'Hourly Loads p.u of Peak'!R155^2</f>
        <v>0.74966538015115003</v>
      </c>
      <c r="S155" s="20">
        <f>'Hourly Loads p.u of Peak'!S155^2</f>
        <v>0.72180354599491525</v>
      </c>
      <c r="T155" s="20">
        <f>'Hourly Loads p.u of Peak'!T155^2</f>
        <v>0.66471674047111307</v>
      </c>
      <c r="U155" s="20">
        <f>'Hourly Loads p.u of Peak'!U155^2</f>
        <v>0.60155387010840722</v>
      </c>
      <c r="V155" s="20">
        <f>'Hourly Loads p.u of Peak'!V155^2</f>
        <v>0.58232427821059829</v>
      </c>
      <c r="W155" s="20">
        <f>'Hourly Loads p.u of Peak'!W155^2</f>
        <v>0.53538578577873153</v>
      </c>
      <c r="X155" s="20">
        <f>'Hourly Loads p.u of Peak'!X155^2</f>
        <v>0.45792763677680404</v>
      </c>
      <c r="Y155" s="20">
        <f>'Hourly Loads p.u of Peak'!Y155^2</f>
        <v>0.3857338704362247</v>
      </c>
    </row>
    <row r="156" spans="1:25" x14ac:dyDescent="0.25">
      <c r="A156" s="17">
        <f>IF('2015 Hourly Load - RC2016'!A156="","",+'2015 Hourly Load - RC2016'!A156)</f>
        <v>42150</v>
      </c>
      <c r="B156" s="20">
        <f>'Hourly Loads p.u of Peak'!B156^2</f>
        <v>0.31697996562286385</v>
      </c>
      <c r="C156" s="20">
        <f>'Hourly Loads p.u of Peak'!C156^2</f>
        <v>0.27229434403187525</v>
      </c>
      <c r="D156" s="20">
        <f>'Hourly Loads p.u of Peak'!D156^2</f>
        <v>0.24139485198917002</v>
      </c>
      <c r="E156" s="20">
        <f>'Hourly Loads p.u of Peak'!E156^2</f>
        <v>0.22211213543767819</v>
      </c>
      <c r="F156" s="20">
        <f>'Hourly Loads p.u of Peak'!F156^2</f>
        <v>0.21185703159395791</v>
      </c>
      <c r="G156" s="20">
        <f>'Hourly Loads p.u of Peak'!G156^2</f>
        <v>0.21202319396529273</v>
      </c>
      <c r="H156" s="20">
        <f>'Hourly Loads p.u of Peak'!H156^2</f>
        <v>0.21653419946384048</v>
      </c>
      <c r="I156" s="20">
        <f>'Hourly Loads p.u of Peak'!I156^2</f>
        <v>0.23830149453477006</v>
      </c>
      <c r="J156" s="20">
        <f>'Hourly Loads p.u of Peak'!J156^2</f>
        <v>0.31277741042493634</v>
      </c>
      <c r="K156" s="20">
        <f>'Hourly Loads p.u of Peak'!K156^2</f>
        <v>0.41321878599895662</v>
      </c>
      <c r="L156" s="20">
        <f>'Hourly Loads p.u of Peak'!L156^2</f>
        <v>0.51414309946174341</v>
      </c>
      <c r="M156" s="20">
        <f>'Hourly Loads p.u of Peak'!M156^2</f>
        <v>0.59276810800226887</v>
      </c>
      <c r="N156" s="20">
        <f>'Hourly Loads p.u of Peak'!N156^2</f>
        <v>0.66280536839543958</v>
      </c>
      <c r="O156" s="20">
        <f>'Hourly Loads p.u of Peak'!O156^2</f>
        <v>0.71309062241160925</v>
      </c>
      <c r="P156" s="20">
        <f>'Hourly Loads p.u of Peak'!P156^2</f>
        <v>0.74187305863576292</v>
      </c>
      <c r="Q156" s="20">
        <f>'Hourly Loads p.u of Peak'!Q156^2</f>
        <v>0.75702728185086476</v>
      </c>
      <c r="R156" s="20">
        <f>'Hourly Loads p.u of Peak'!R156^2</f>
        <v>0.75749841177319488</v>
      </c>
      <c r="S156" s="20">
        <f>'Hourly Loads p.u of Peak'!S156^2</f>
        <v>0.73412144722703365</v>
      </c>
      <c r="T156" s="20">
        <f>'Hourly Loads p.u of Peak'!T156^2</f>
        <v>0.6779504949372086</v>
      </c>
      <c r="U156" s="20">
        <f>'Hourly Loads p.u of Peak'!U156^2</f>
        <v>0.61386353772145408</v>
      </c>
      <c r="V156" s="20">
        <f>'Hourly Loads p.u of Peak'!V156^2</f>
        <v>0.60071434628890796</v>
      </c>
      <c r="W156" s="20">
        <f>'Hourly Loads p.u of Peak'!W156^2</f>
        <v>0.54606835591988645</v>
      </c>
      <c r="X156" s="20">
        <f>'Hourly Loads p.u of Peak'!X156^2</f>
        <v>0.46080200438996466</v>
      </c>
      <c r="Y156" s="20">
        <f>'Hourly Loads p.u of Peak'!Y156^2</f>
        <v>0.37141064634428789</v>
      </c>
    </row>
    <row r="157" spans="1:25" x14ac:dyDescent="0.25">
      <c r="A157" s="17">
        <f>IF('2015 Hourly Load - RC2016'!A157="","",+'2015 Hourly Load - RC2016'!A157)</f>
        <v>42151</v>
      </c>
      <c r="B157" s="20">
        <f>'Hourly Loads p.u of Peak'!B157^2</f>
        <v>0.30385926719396789</v>
      </c>
      <c r="C157" s="20">
        <f>'Hourly Loads p.u of Peak'!C157^2</f>
        <v>0.25917815831830243</v>
      </c>
      <c r="D157" s="20">
        <f>'Hourly Loads p.u of Peak'!D157^2</f>
        <v>0.23174004309418433</v>
      </c>
      <c r="E157" s="20">
        <f>'Hourly Loads p.u of Peak'!E157^2</f>
        <v>0.21569524558583461</v>
      </c>
      <c r="F157" s="20">
        <f>'Hourly Loads p.u of Peak'!F157^2</f>
        <v>0.21044728131050172</v>
      </c>
      <c r="G157" s="20">
        <f>'Hourly Loads p.u of Peak'!G157^2</f>
        <v>0.23030881619396085</v>
      </c>
      <c r="H157" s="20">
        <f>'Hourly Loads p.u of Peak'!H157^2</f>
        <v>0.27422826340012113</v>
      </c>
      <c r="I157" s="20">
        <f>'Hourly Loads p.u of Peak'!I157^2</f>
        <v>0.31560979166959519</v>
      </c>
      <c r="J157" s="20">
        <f>'Hourly Loads p.u of Peak'!J157^2</f>
        <v>0.37543585203357094</v>
      </c>
      <c r="K157" s="20">
        <f>'Hourly Loads p.u of Peak'!K157^2</f>
        <v>0.45567116309148659</v>
      </c>
      <c r="L157" s="20">
        <f>'Hourly Loads p.u of Peak'!L157^2</f>
        <v>0.53961963687115244</v>
      </c>
      <c r="M157" s="20">
        <f>'Hourly Loads p.u of Peak'!M157^2</f>
        <v>0.61995854904399605</v>
      </c>
      <c r="N157" s="20">
        <f>'Hourly Loads p.u of Peak'!N157^2</f>
        <v>0.68226650716688619</v>
      </c>
      <c r="O157" s="20">
        <f>'Hourly Loads p.u of Peak'!O157^2</f>
        <v>0.73188109474395247</v>
      </c>
      <c r="P157" s="20">
        <f>'Hourly Loads p.u of Peak'!P157^2</f>
        <v>0.76143019387421429</v>
      </c>
      <c r="Q157" s="20">
        <f>'Hourly Loads p.u of Peak'!Q157^2</f>
        <v>0.77550994710227283</v>
      </c>
      <c r="R157" s="20">
        <f>'Hourly Loads p.u of Peak'!R157^2</f>
        <v>0.75310689857970958</v>
      </c>
      <c r="S157" s="20">
        <f>'Hourly Loads p.u of Peak'!S157^2</f>
        <v>0.69589876676053997</v>
      </c>
      <c r="T157" s="20">
        <f>'Hourly Loads p.u of Peak'!T157^2</f>
        <v>0.64384300781526016</v>
      </c>
      <c r="U157" s="20">
        <f>'Hourly Loads p.u of Peak'!U157^2</f>
        <v>0.59485409386741916</v>
      </c>
      <c r="V157" s="20">
        <f>'Hourly Loads p.u of Peak'!V157^2</f>
        <v>0.58929960691501648</v>
      </c>
      <c r="W157" s="20">
        <f>'Hourly Loads p.u of Peak'!W157^2</f>
        <v>0.5392882667804838</v>
      </c>
      <c r="X157" s="20">
        <f>'Hourly Loads p.u of Peak'!X157^2</f>
        <v>0.45536666167121215</v>
      </c>
      <c r="Y157" s="20">
        <f>'Hourly Loads p.u of Peak'!Y157^2</f>
        <v>0.3622295728184588</v>
      </c>
    </row>
    <row r="158" spans="1:25" x14ac:dyDescent="0.25">
      <c r="A158" s="17">
        <f>IF('2015 Hourly Load - RC2016'!A158="","",+'2015 Hourly Load - RC2016'!A158)</f>
        <v>42152</v>
      </c>
      <c r="B158" s="20">
        <f>'Hourly Loads p.u of Peak'!B158^2</f>
        <v>0.29448222335670898</v>
      </c>
      <c r="C158" s="20">
        <f>'Hourly Loads p.u of Peak'!C158^2</f>
        <v>0.251880301758382</v>
      </c>
      <c r="D158" s="20">
        <f>'Hourly Loads p.u of Peak'!D158^2</f>
        <v>0.22664273878157096</v>
      </c>
      <c r="E158" s="20">
        <f>'Hourly Loads p.u of Peak'!E158^2</f>
        <v>0.21148340441257843</v>
      </c>
      <c r="F158" s="20">
        <f>'Hourly Loads p.u of Peak'!F158^2</f>
        <v>0.20788867553311721</v>
      </c>
      <c r="G158" s="20">
        <f>'Hourly Loads p.u of Peak'!G158^2</f>
        <v>0.22728755633845199</v>
      </c>
      <c r="H158" s="20">
        <f>'Hourly Loads p.u of Peak'!H158^2</f>
        <v>0.27281252873098627</v>
      </c>
      <c r="I158" s="20">
        <f>'Hourly Loads p.u of Peak'!I158^2</f>
        <v>0.30885358307875804</v>
      </c>
      <c r="J158" s="20">
        <f>'Hourly Loads p.u of Peak'!J158^2</f>
        <v>0.36396949020893182</v>
      </c>
      <c r="K158" s="20">
        <f>'Hourly Loads p.u of Peak'!K158^2</f>
        <v>0.43555414175616913</v>
      </c>
      <c r="L158" s="20">
        <f>'Hourly Loads p.u of Peak'!L158^2</f>
        <v>0.51524359745547832</v>
      </c>
      <c r="M158" s="20">
        <f>'Hourly Loads p.u of Peak'!M158^2</f>
        <v>0.60239398015344214</v>
      </c>
      <c r="N158" s="20">
        <f>'Hourly Loads p.u of Peak'!N158^2</f>
        <v>0.66773641873897827</v>
      </c>
      <c r="O158" s="20">
        <f>'Hourly Loads p.u of Peak'!O158^2</f>
        <v>0.72356783041972828</v>
      </c>
      <c r="P158" s="20">
        <f>'Hourly Loads p.u of Peak'!P158^2</f>
        <v>0.75475221993084696</v>
      </c>
      <c r="Q158" s="20">
        <f>'Hourly Loads p.u of Peak'!Q158^2</f>
        <v>0.76371529083552303</v>
      </c>
      <c r="R158" s="20">
        <f>'Hourly Loads p.u of Peak'!R158^2</f>
        <v>0.76284812688910852</v>
      </c>
      <c r="S158" s="20">
        <f>'Hourly Loads p.u of Peak'!S158^2</f>
        <v>0.73265324333693271</v>
      </c>
      <c r="T158" s="20">
        <f>'Hourly Loads p.u of Peak'!T158^2</f>
        <v>0.6863719280503281</v>
      </c>
      <c r="U158" s="20">
        <f>'Hourly Loads p.u of Peak'!U158^2</f>
        <v>0.63662307039948307</v>
      </c>
      <c r="V158" s="20">
        <f>'Hourly Loads p.u of Peak'!V158^2</f>
        <v>0.62102471620478639</v>
      </c>
      <c r="W158" s="20">
        <f>'Hourly Loads p.u of Peak'!W158^2</f>
        <v>0.56605159366719926</v>
      </c>
      <c r="X158" s="20">
        <f>'Hourly Loads p.u of Peak'!X158^2</f>
        <v>0.47761325921838382</v>
      </c>
      <c r="Y158" s="20">
        <f>'Hourly Loads p.u of Peak'!Y158^2</f>
        <v>0.387416948375782</v>
      </c>
    </row>
    <row r="159" spans="1:25" x14ac:dyDescent="0.25">
      <c r="A159" s="17">
        <f>IF('2015 Hourly Load - RC2016'!A159="","",+'2015 Hourly Load - RC2016'!A159)</f>
        <v>42153</v>
      </c>
      <c r="B159" s="20">
        <f>'Hourly Loads p.u of Peak'!B159^2</f>
        <v>0.31373696595841077</v>
      </c>
      <c r="C159" s="20">
        <f>'Hourly Loads p.u of Peak'!C159^2</f>
        <v>0.26546327769691569</v>
      </c>
      <c r="D159" s="20">
        <f>'Hourly Loads p.u of Peak'!D159^2</f>
        <v>0.23847772044447077</v>
      </c>
      <c r="E159" s="20">
        <f>'Hourly Loads p.u of Peak'!E159^2</f>
        <v>0.22266531454447228</v>
      </c>
      <c r="F159" s="20">
        <f>'Hourly Loads p.u of Peak'!F159^2</f>
        <v>0.2172065350173169</v>
      </c>
      <c r="G159" s="20">
        <f>'Hourly Loads p.u of Peak'!G159^2</f>
        <v>0.23518432370348061</v>
      </c>
      <c r="H159" s="20">
        <f>'Hourly Loads p.u of Peak'!H159^2</f>
        <v>0.28002333079882941</v>
      </c>
      <c r="I159" s="20">
        <f>'Hourly Loads p.u of Peak'!I159^2</f>
        <v>0.31611691746823256</v>
      </c>
      <c r="J159" s="20">
        <f>'Hourly Loads p.u of Peak'!J159^2</f>
        <v>0.36299027372944681</v>
      </c>
      <c r="K159" s="20">
        <f>'Hourly Loads p.u of Peak'!K159^2</f>
        <v>0.42578368562569507</v>
      </c>
      <c r="L159" s="20">
        <f>'Hourly Loads p.u of Peak'!L159^2</f>
        <v>0.49580523191769604</v>
      </c>
      <c r="M159" s="20">
        <f>'Hourly Loads p.u of Peak'!M159^2</f>
        <v>0.54827098234712779</v>
      </c>
      <c r="N159" s="20">
        <f>'Hourly Loads p.u of Peak'!N159^2</f>
        <v>0.58101672861440179</v>
      </c>
      <c r="O159" s="20">
        <f>'Hourly Loads p.u of Peak'!O159^2</f>
        <v>0.60295437919765171</v>
      </c>
      <c r="P159" s="20">
        <f>'Hourly Loads p.u of Peak'!P159^2</f>
        <v>0.58763834145060634</v>
      </c>
      <c r="Q159" s="20">
        <f>'Hourly Loads p.u of Peak'!Q159^2</f>
        <v>0.57095009424495946</v>
      </c>
      <c r="R159" s="20">
        <f>'Hourly Loads p.u of Peak'!R159^2</f>
        <v>0.5604308978328334</v>
      </c>
      <c r="S159" s="20">
        <f>'Hourly Loads p.u of Peak'!S159^2</f>
        <v>0.54726923893012358</v>
      </c>
      <c r="T159" s="20">
        <f>'Hourly Loads p.u of Peak'!T159^2</f>
        <v>0.5353197641632591</v>
      </c>
      <c r="U159" s="20">
        <f>'Hourly Loads p.u of Peak'!U159^2</f>
        <v>0.49987989020904189</v>
      </c>
      <c r="V159" s="20">
        <f>'Hourly Loads p.u of Peak'!V159^2</f>
        <v>0.49650437711191203</v>
      </c>
      <c r="W159" s="20">
        <f>'Hourly Loads p.u of Peak'!W159^2</f>
        <v>0.46350105189329749</v>
      </c>
      <c r="X159" s="20">
        <f>'Hourly Loads p.u of Peak'!X159^2</f>
        <v>0.39861715362960781</v>
      </c>
      <c r="Y159" s="20">
        <f>'Hourly Loads p.u of Peak'!Y159^2</f>
        <v>0.32505751842953889</v>
      </c>
    </row>
    <row r="160" spans="1:25" x14ac:dyDescent="0.25">
      <c r="A160" s="17">
        <f>IF('2015 Hourly Load - RC2016'!A160="","",+'2015 Hourly Load - RC2016'!A160)</f>
        <v>42154</v>
      </c>
      <c r="B160" s="20">
        <f>'Hourly Loads p.u of Peak'!B160^2</f>
        <v>0.25922409763816051</v>
      </c>
      <c r="C160" s="20">
        <f>'Hourly Loads p.u of Peak'!C160^2</f>
        <v>0.21636627841589798</v>
      </c>
      <c r="D160" s="20">
        <f>'Hourly Loads p.u of Peak'!D160^2</f>
        <v>0.19668864126173929</v>
      </c>
      <c r="E160" s="20">
        <f>'Hourly Loads p.u of Peak'!E160^2</f>
        <v>0.18494402789359871</v>
      </c>
      <c r="F160" s="20">
        <f>'Hourly Loads p.u of Peak'!F160^2</f>
        <v>0.18281591724558402</v>
      </c>
      <c r="G160" s="20">
        <f>'Hourly Loads p.u of Peak'!G160^2</f>
        <v>0.19990311128344643</v>
      </c>
      <c r="H160" s="20">
        <f>'Hourly Loads p.u of Peak'!H160^2</f>
        <v>0.2402435620308635</v>
      </c>
      <c r="I160" s="20">
        <f>'Hourly Loads p.u of Peak'!I160^2</f>
        <v>0.27474828412504243</v>
      </c>
      <c r="J160" s="20">
        <f>'Hourly Loads p.u of Peak'!J160^2</f>
        <v>0.32624183853288219</v>
      </c>
      <c r="K160" s="20">
        <f>'Hourly Loads p.u of Peak'!K160^2</f>
        <v>0.40766918425935283</v>
      </c>
      <c r="L160" s="20">
        <f>'Hourly Loads p.u of Peak'!L160^2</f>
        <v>0.48657232628407016</v>
      </c>
      <c r="M160" s="20">
        <f>'Hourly Loads p.u of Peak'!M160^2</f>
        <v>0.55551057460239917</v>
      </c>
      <c r="N160" s="20">
        <f>'Hourly Loads p.u of Peak'!N160^2</f>
        <v>0.6125210262856593</v>
      </c>
      <c r="O160" s="20">
        <f>'Hourly Loads p.u of Peak'!O160^2</f>
        <v>0.65825858685516114</v>
      </c>
      <c r="P160" s="20">
        <f>'Hourly Loads p.u of Peak'!P160^2</f>
        <v>0.68584873600809826</v>
      </c>
      <c r="Q160" s="20">
        <f>'Hourly Loads p.u of Peak'!Q160^2</f>
        <v>0.70382487186393183</v>
      </c>
      <c r="R160" s="20">
        <f>'Hourly Loads p.u of Peak'!R160^2</f>
        <v>0.69876207954423764</v>
      </c>
      <c r="S160" s="20">
        <f>'Hourly Loads p.u of Peak'!S160^2</f>
        <v>0.661190203055809</v>
      </c>
      <c r="T160" s="20">
        <f>'Hourly Loads p.u of Peak'!T160^2</f>
        <v>0.59631646399923599</v>
      </c>
      <c r="U160" s="20">
        <f>'Hourly Loads p.u of Peak'!U160^2</f>
        <v>0.54526850002831473</v>
      </c>
      <c r="V160" s="20">
        <f>'Hourly Loads p.u of Peak'!V160^2</f>
        <v>0.5304454616728963</v>
      </c>
      <c r="W160" s="20">
        <f>'Hourly Loads p.u of Peak'!W160^2</f>
        <v>0.48732792214768328</v>
      </c>
      <c r="X160" s="20">
        <f>'Hourly Loads p.u of Peak'!X160^2</f>
        <v>0.42366667865927138</v>
      </c>
      <c r="Y160" s="20">
        <f>'Hourly Loads p.u of Peak'!Y160^2</f>
        <v>0.35951929746770966</v>
      </c>
    </row>
    <row r="161" spans="1:25" x14ac:dyDescent="0.25">
      <c r="A161" s="17">
        <f>IF('2015 Hourly Load - RC2016'!A161="","",+'2015 Hourly Load - RC2016'!A161)</f>
        <v>42155</v>
      </c>
      <c r="B161" s="20">
        <f>'Hourly Loads p.u of Peak'!B161^2</f>
        <v>0.30088221851428942</v>
      </c>
      <c r="C161" s="20">
        <f>'Hourly Loads p.u of Peak'!C161^2</f>
        <v>0.25460478493635474</v>
      </c>
      <c r="D161" s="20">
        <f>'Hourly Loads p.u of Peak'!D161^2</f>
        <v>0.22462824189921721</v>
      </c>
      <c r="E161" s="20">
        <f>'Hourly Loads p.u of Peak'!E161^2</f>
        <v>0.20604142391093541</v>
      </c>
      <c r="F161" s="20">
        <f>'Hourly Loads p.u of Peak'!F161^2</f>
        <v>0.19909705117162019</v>
      </c>
      <c r="G161" s="20">
        <f>'Hourly Loads p.u of Peak'!G161^2</f>
        <v>0.1978910142618801</v>
      </c>
      <c r="H161" s="20">
        <f>'Hourly Loads p.u of Peak'!H161^2</f>
        <v>0.20604142391093541</v>
      </c>
      <c r="I161" s="20">
        <f>'Hourly Loads p.u of Peak'!I161^2</f>
        <v>0.23339361434843597</v>
      </c>
      <c r="J161" s="20">
        <f>'Hourly Loads p.u of Peak'!J161^2</f>
        <v>0.30825211567895167</v>
      </c>
      <c r="K161" s="20">
        <f>'Hourly Loads p.u of Peak'!K161^2</f>
        <v>0.40295860967594677</v>
      </c>
      <c r="L161" s="20">
        <f>'Hourly Loads p.u of Peak'!L161^2</f>
        <v>0.4962500855016842</v>
      </c>
      <c r="M161" s="20">
        <f>'Hourly Loads p.u of Peak'!M161^2</f>
        <v>0.57429586453816495</v>
      </c>
      <c r="N161" s="20">
        <f>'Hourly Loads p.u of Peak'!N161^2</f>
        <v>0.62715508832597189</v>
      </c>
      <c r="O161" s="20">
        <f>'Hourly Loads p.u of Peak'!O161^2</f>
        <v>0.66199753942947903</v>
      </c>
      <c r="P161" s="20">
        <f>'Hourly Loads p.u of Peak'!P161^2</f>
        <v>0.66788389517135716</v>
      </c>
      <c r="Q161" s="20">
        <f>'Hourly Loads p.u of Peak'!Q161^2</f>
        <v>0.66251155541366824</v>
      </c>
      <c r="R161" s="20">
        <f>'Hourly Loads p.u of Peak'!R161^2</f>
        <v>0.64304682193980378</v>
      </c>
      <c r="S161" s="20">
        <f>'Hourly Loads p.u of Peak'!S161^2</f>
        <v>0.60141390876171719</v>
      </c>
      <c r="T161" s="20">
        <f>'Hourly Loads p.u of Peak'!T161^2</f>
        <v>0.55483824719094399</v>
      </c>
      <c r="U161" s="20">
        <f>'Hourly Loads p.u of Peak'!U161^2</f>
        <v>0.50756481846306545</v>
      </c>
      <c r="V161" s="20">
        <f>'Hourly Loads p.u of Peak'!V161^2</f>
        <v>0.50134829357866517</v>
      </c>
      <c r="W161" s="20">
        <f>'Hourly Loads p.u of Peak'!W161^2</f>
        <v>0.47084023124698104</v>
      </c>
      <c r="X161" s="20">
        <f>'Hourly Loads p.u of Peak'!X161^2</f>
        <v>0.41798878105404053</v>
      </c>
      <c r="Y161" s="20">
        <f>'Hourly Loads p.u of Peak'!Y161^2</f>
        <v>0.35418297801239179</v>
      </c>
    </row>
    <row r="162" spans="1:25" x14ac:dyDescent="0.25">
      <c r="A162" s="17">
        <f>IF('2015 Hourly Load - RC2016'!A162="","",+'2015 Hourly Load - RC2016'!A162)</f>
        <v>42156</v>
      </c>
      <c r="B162" s="20">
        <f>'Hourly Loads p.u of Peak'!B162^2</f>
        <v>0.30053585082032819</v>
      </c>
      <c r="C162" s="20">
        <f>'Hourly Loads p.u of Peak'!C162^2</f>
        <v>0.25606383515897352</v>
      </c>
      <c r="D162" s="20">
        <f>'Hourly Loads p.u of Peak'!D162^2</f>
        <v>0.22879569277217365</v>
      </c>
      <c r="E162" s="20">
        <f>'Hourly Loads p.u of Peak'!E162^2</f>
        <v>0.21057148173939902</v>
      </c>
      <c r="F162" s="20">
        <f>'Hourly Loads p.u of Peak'!F162^2</f>
        <v>0.20091297636672881</v>
      </c>
      <c r="G162" s="20">
        <f>'Hourly Loads p.u of Peak'!G162^2</f>
        <v>0.20042792358792136</v>
      </c>
      <c r="H162" s="20">
        <f>'Hourly Loads p.u of Peak'!H162^2</f>
        <v>0.20416164287802852</v>
      </c>
      <c r="I162" s="20">
        <f>'Hourly Loads p.u of Peak'!I162^2</f>
        <v>0.22330445304147456</v>
      </c>
      <c r="J162" s="20">
        <f>'Hourly Loads p.u of Peak'!J162^2</f>
        <v>0.2851075834512482</v>
      </c>
      <c r="K162" s="20">
        <f>'Hourly Loads p.u of Peak'!K162^2</f>
        <v>0.36992736750169164</v>
      </c>
      <c r="L162" s="20">
        <f>'Hourly Loads p.u of Peak'!L162^2</f>
        <v>0.45585391279577903</v>
      </c>
      <c r="M162" s="20">
        <f>'Hourly Loads p.u of Peak'!M162^2</f>
        <v>0.52546262603818372</v>
      </c>
      <c r="N162" s="20">
        <f>'Hourly Loads p.u of Peak'!N162^2</f>
        <v>0.58604849576181173</v>
      </c>
      <c r="O162" s="20">
        <f>'Hourly Loads p.u of Peak'!O162^2</f>
        <v>0.62922909524223791</v>
      </c>
      <c r="P162" s="20">
        <f>'Hourly Loads p.u of Peak'!P162^2</f>
        <v>0.65190481191717453</v>
      </c>
      <c r="Q162" s="20">
        <f>'Hourly Loads p.u of Peak'!Q162^2</f>
        <v>0.64623452099537282</v>
      </c>
      <c r="R162" s="20">
        <f>'Hourly Loads p.u of Peak'!R162^2</f>
        <v>0.61903527842858574</v>
      </c>
      <c r="S162" s="20">
        <f>'Hourly Loads p.u of Peak'!S162^2</f>
        <v>0.57340725857857366</v>
      </c>
      <c r="T162" s="20">
        <f>'Hourly Loads p.u of Peak'!T162^2</f>
        <v>0.52461265396981094</v>
      </c>
      <c r="U162" s="20">
        <f>'Hourly Loads p.u of Peak'!U162^2</f>
        <v>0.49231689483097452</v>
      </c>
      <c r="V162" s="20">
        <f>'Hourly Loads p.u of Peak'!V162^2</f>
        <v>0.49168397480276421</v>
      </c>
      <c r="W162" s="20">
        <f>'Hourly Loads p.u of Peak'!W162^2</f>
        <v>0.46991194921744106</v>
      </c>
      <c r="X162" s="20">
        <f>'Hourly Loads p.u of Peak'!X162^2</f>
        <v>0.41263895194982825</v>
      </c>
      <c r="Y162" s="20">
        <f>'Hourly Loads p.u of Peak'!Y162^2</f>
        <v>0.34215058490028655</v>
      </c>
    </row>
    <row r="163" spans="1:25" x14ac:dyDescent="0.25">
      <c r="A163" s="17">
        <f>IF('2015 Hourly Load - RC2016'!A163="","",+'2015 Hourly Load - RC2016'!A163)</f>
        <v>42157</v>
      </c>
      <c r="B163" s="20">
        <f>'Hourly Loads p.u of Peak'!B163^2</f>
        <v>0.2839043453613409</v>
      </c>
      <c r="C163" s="20">
        <f>'Hourly Loads p.u of Peak'!C163^2</f>
        <v>0.24665452449117772</v>
      </c>
      <c r="D163" s="20">
        <f>'Hourly Loads p.u of Peak'!D163^2</f>
        <v>0.22634213738951448</v>
      </c>
      <c r="E163" s="20">
        <f>'Hourly Loads p.u of Peak'!E163^2</f>
        <v>0.21536011998782686</v>
      </c>
      <c r="F163" s="20">
        <f>'Hourly Loads p.u of Peak'!F163^2</f>
        <v>0.21670218564795363</v>
      </c>
      <c r="G163" s="20">
        <f>'Hourly Loads p.u of Peak'!G163^2</f>
        <v>0.24081886300961555</v>
      </c>
      <c r="H163" s="20">
        <f>'Hourly Loads p.u of Peak'!H163^2</f>
        <v>0.28669975368713307</v>
      </c>
      <c r="I163" s="20">
        <f>'Hourly Loads p.u of Peak'!I163^2</f>
        <v>0.31952516149111521</v>
      </c>
      <c r="J163" s="20">
        <f>'Hourly Loads p.u of Peak'!J163^2</f>
        <v>0.35139604553080583</v>
      </c>
      <c r="K163" s="20">
        <f>'Hourly Loads p.u of Peak'!K163^2</f>
        <v>0.39000478400974675</v>
      </c>
      <c r="L163" s="20">
        <f>'Hourly Loads p.u of Peak'!L163^2</f>
        <v>0.42867364520970563</v>
      </c>
      <c r="M163" s="20">
        <f>'Hourly Loads p.u of Peak'!M163^2</f>
        <v>0.45129616191726157</v>
      </c>
      <c r="N163" s="20">
        <f>'Hourly Loads p.u of Peak'!N163^2</f>
        <v>0.47394112007111266</v>
      </c>
      <c r="O163" s="20">
        <f>'Hourly Loads p.u of Peak'!O163^2</f>
        <v>0.48934571044216041</v>
      </c>
      <c r="P163" s="20">
        <f>'Hourly Loads p.u of Peak'!P163^2</f>
        <v>0.49981609543640365</v>
      </c>
      <c r="Q163" s="20">
        <f>'Hourly Loads p.u of Peak'!Q163^2</f>
        <v>0.49930588381168139</v>
      </c>
      <c r="R163" s="20">
        <f>'Hourly Loads p.u of Peak'!R163^2</f>
        <v>0.49688593665757369</v>
      </c>
      <c r="S163" s="20">
        <f>'Hourly Loads p.u of Peak'!S163^2</f>
        <v>0.48493721299217724</v>
      </c>
      <c r="T163" s="20">
        <f>'Hourly Loads p.u of Peak'!T163^2</f>
        <v>0.47282362764335345</v>
      </c>
      <c r="U163" s="20">
        <f>'Hourly Loads p.u of Peak'!U163^2</f>
        <v>0.45963894310431797</v>
      </c>
      <c r="V163" s="20">
        <f>'Hourly Loads p.u of Peak'!V163^2</f>
        <v>0.46380826053566465</v>
      </c>
      <c r="W163" s="20">
        <f>'Hourly Loads p.u of Peak'!W163^2</f>
        <v>0.43823804713533071</v>
      </c>
      <c r="X163" s="20">
        <f>'Hourly Loads p.u of Peak'!X163^2</f>
        <v>0.37543585203357094</v>
      </c>
      <c r="Y163" s="20">
        <f>'Hourly Loads p.u of Peak'!Y163^2</f>
        <v>0.30710094174444913</v>
      </c>
    </row>
    <row r="164" spans="1:25" x14ac:dyDescent="0.25">
      <c r="A164" s="17">
        <f>IF('2015 Hourly Load - RC2016'!A164="","",+'2015 Hourly Load - RC2016'!A164)</f>
        <v>42158</v>
      </c>
      <c r="B164" s="20">
        <f>'Hourly Loads p.u of Peak'!B164^2</f>
        <v>0.25038808297636361</v>
      </c>
      <c r="C164" s="20">
        <f>'Hourly Loads p.u of Peak'!C164^2</f>
        <v>0.21515079879691865</v>
      </c>
      <c r="D164" s="20">
        <f>'Hourly Loads p.u of Peak'!D164^2</f>
        <v>0.19465301583403</v>
      </c>
      <c r="E164" s="20">
        <f>'Hourly Loads p.u of Peak'!E164^2</f>
        <v>0.18281591724558402</v>
      </c>
      <c r="F164" s="20">
        <f>'Hourly Loads p.u of Peak'!F164^2</f>
        <v>0.18212211932387762</v>
      </c>
      <c r="G164" s="20">
        <f>'Hourly Loads p.u of Peak'!G164^2</f>
        <v>0.20237165205636634</v>
      </c>
      <c r="H164" s="20">
        <f>'Hourly Loads p.u of Peak'!H164^2</f>
        <v>0.24616182024782393</v>
      </c>
      <c r="I164" s="20">
        <f>'Hourly Loads p.u of Peak'!I164^2</f>
        <v>0.27607419601484723</v>
      </c>
      <c r="J164" s="20">
        <f>'Hourly Loads p.u of Peak'!J164^2</f>
        <v>0.30610167146642447</v>
      </c>
      <c r="K164" s="20">
        <f>'Hourly Loads p.u of Peak'!K164^2</f>
        <v>0.35102172220660249</v>
      </c>
      <c r="L164" s="20">
        <f>'Hourly Loads p.u of Peak'!L164^2</f>
        <v>0.39890205313352645</v>
      </c>
      <c r="M164" s="20">
        <f>'Hourly Loads p.u of Peak'!M164^2</f>
        <v>0.44158953109200566</v>
      </c>
      <c r="N164" s="20">
        <f>'Hourly Loads p.u of Peak'!N164^2</f>
        <v>0.47381688910963532</v>
      </c>
      <c r="O164" s="20">
        <f>'Hourly Loads p.u of Peak'!O164^2</f>
        <v>0.49777681220561115</v>
      </c>
      <c r="P164" s="20">
        <f>'Hourly Loads p.u of Peak'!P164^2</f>
        <v>0.50795060371779821</v>
      </c>
      <c r="Q164" s="20">
        <f>'Hourly Loads p.u of Peak'!Q164^2</f>
        <v>0.51130021500956679</v>
      </c>
      <c r="R164" s="20">
        <f>'Hourly Loads p.u of Peak'!R164^2</f>
        <v>0.49885966236810969</v>
      </c>
      <c r="S164" s="20">
        <f>'Hourly Loads p.u of Peak'!S164^2</f>
        <v>0.48556577703897513</v>
      </c>
      <c r="T164" s="20">
        <f>'Hourly Loads p.u of Peak'!T164^2</f>
        <v>0.46319394502619704</v>
      </c>
      <c r="U164" s="20">
        <f>'Hourly Loads p.u of Peak'!U164^2</f>
        <v>0.44411152219946198</v>
      </c>
      <c r="V164" s="20">
        <f>'Hourly Loads p.u of Peak'!V164^2</f>
        <v>0.4503268054256091</v>
      </c>
      <c r="W164" s="20">
        <f>'Hourly Loads p.u of Peak'!W164^2</f>
        <v>0.41798878105404053</v>
      </c>
      <c r="X164" s="20">
        <f>'Hourly Loads p.u of Peak'!X164^2</f>
        <v>0.35816797636483416</v>
      </c>
      <c r="Y164" s="20">
        <f>'Hourly Loads p.u of Peak'!Y164^2</f>
        <v>0.28902355171133615</v>
      </c>
    </row>
    <row r="165" spans="1:25" x14ac:dyDescent="0.25">
      <c r="A165" s="17">
        <f>IF('2015 Hourly Load - RC2016'!A165="","",+'2015 Hourly Load - RC2016'!A165)</f>
        <v>42159</v>
      </c>
      <c r="B165" s="20">
        <f>'Hourly Loads p.u of Peak'!B165^2</f>
        <v>0.23217462348275736</v>
      </c>
      <c r="C165" s="20">
        <f>'Hourly Loads p.u of Peak'!C165^2</f>
        <v>0.19744971874121392</v>
      </c>
      <c r="D165" s="20">
        <f>'Hourly Loads p.u of Peak'!D165^2</f>
        <v>0.17711254325560666</v>
      </c>
      <c r="E165" s="20">
        <f>'Hourly Loads p.u of Peak'!E165^2</f>
        <v>0.16693410468474457</v>
      </c>
      <c r="F165" s="20">
        <f>'Hourly Loads p.u of Peak'!F165^2</f>
        <v>0.16678666896247232</v>
      </c>
      <c r="G165" s="20">
        <f>'Hourly Loads p.u of Peak'!G165^2</f>
        <v>0.18568205531068366</v>
      </c>
      <c r="H165" s="20">
        <f>'Hourly Loads p.u of Peak'!H165^2</f>
        <v>0.22638506823249055</v>
      </c>
      <c r="I165" s="20">
        <f>'Hourly Loads p.u of Peak'!I165^2</f>
        <v>0.23278371995655139</v>
      </c>
      <c r="J165" s="20">
        <f>'Hourly Loads p.u of Peak'!J165^2</f>
        <v>0.29301507182286518</v>
      </c>
      <c r="K165" s="20">
        <f>'Hourly Loads p.u of Peak'!K165^2</f>
        <v>0.35321702488565593</v>
      </c>
      <c r="L165" s="20">
        <f>'Hourly Loads p.u of Peak'!L165^2</f>
        <v>0.40697812205681377</v>
      </c>
      <c r="M165" s="20">
        <f>'Hourly Loads p.u of Peak'!M165^2</f>
        <v>0.45172058309871799</v>
      </c>
      <c r="N165" s="20">
        <f>'Hourly Loads p.u of Peak'!N165^2</f>
        <v>0.48355580508497631</v>
      </c>
      <c r="O165" s="20">
        <f>'Hourly Loads p.u of Peak'!O165^2</f>
        <v>0.52284952571202681</v>
      </c>
      <c r="P165" s="20">
        <f>'Hourly Loads p.u of Peak'!P165^2</f>
        <v>0.55195187823834113</v>
      </c>
      <c r="Q165" s="20">
        <f>'Hourly Loads p.u of Peak'!Q165^2</f>
        <v>0.57197327153311905</v>
      </c>
      <c r="R165" s="20">
        <f>'Hourly Loads p.u of Peak'!R165^2</f>
        <v>0.58743084814348712</v>
      </c>
      <c r="S165" s="20">
        <f>'Hourly Loads p.u of Peak'!S165^2</f>
        <v>0.5905470948553555</v>
      </c>
      <c r="T165" s="20">
        <f>'Hourly Loads p.u of Peak'!T165^2</f>
        <v>0.57054107980336766</v>
      </c>
      <c r="U165" s="20">
        <f>'Hourly Loads p.u of Peak'!U165^2</f>
        <v>0.52513563228398097</v>
      </c>
      <c r="V165" s="20">
        <f>'Hourly Loads p.u of Peak'!V165^2</f>
        <v>0.50326683877513179</v>
      </c>
      <c r="W165" s="20">
        <f>'Hourly Loads p.u of Peak'!W165^2</f>
        <v>0.46731763253449615</v>
      </c>
      <c r="X165" s="20">
        <f>'Hourly Loads p.u of Peak'!X165^2</f>
        <v>0.40015682004093606</v>
      </c>
      <c r="Y165" s="20">
        <f>'Hourly Loads p.u of Peak'!Y165^2</f>
        <v>0.32141515872528786</v>
      </c>
    </row>
    <row r="166" spans="1:25" x14ac:dyDescent="0.25">
      <c r="A166" s="17">
        <f>IF('2015 Hourly Load - RC2016'!A166="","",+'2015 Hourly Load - RC2016'!A166)</f>
        <v>42160</v>
      </c>
      <c r="B166" s="20">
        <f>'Hourly Loads p.u of Peak'!B166^2</f>
        <v>0.25743548078259793</v>
      </c>
      <c r="C166" s="20">
        <f>'Hourly Loads p.u of Peak'!C166^2</f>
        <v>0.21821699243265105</v>
      </c>
      <c r="D166" s="20">
        <f>'Hourly Loads p.u of Peak'!D166^2</f>
        <v>0.19342084914233162</v>
      </c>
      <c r="E166" s="20">
        <f>'Hourly Loads p.u of Peak'!E166^2</f>
        <v>0.17882551259097748</v>
      </c>
      <c r="F166" s="20">
        <f>'Hourly Loads p.u of Peak'!F166^2</f>
        <v>0.17427591391131805</v>
      </c>
      <c r="G166" s="20">
        <f>'Hourly Loads p.u of Peak'!G166^2</f>
        <v>0.19021978292324157</v>
      </c>
      <c r="H166" s="20">
        <f>'Hourly Loads p.u of Peak'!H166^2</f>
        <v>0.22591305286534027</v>
      </c>
      <c r="I166" s="20">
        <f>'Hourly Loads p.u of Peak'!I166^2</f>
        <v>0.26658023275126691</v>
      </c>
      <c r="J166" s="20">
        <f>'Hourly Loads p.u of Peak'!J166^2</f>
        <v>0.32701538144701553</v>
      </c>
      <c r="K166" s="20">
        <f>'Hourly Loads p.u of Peak'!K166^2</f>
        <v>0.39981441547585778</v>
      </c>
      <c r="L166" s="20">
        <f>'Hourly Loads p.u of Peak'!L166^2</f>
        <v>0.48136217152029581</v>
      </c>
      <c r="M166" s="20">
        <f>'Hourly Loads p.u of Peak'!M166^2</f>
        <v>0.55941810162187178</v>
      </c>
      <c r="N166" s="20">
        <f>'Hourly Loads p.u of Peak'!N166^2</f>
        <v>0.62266128488299233</v>
      </c>
      <c r="O166" s="20">
        <f>'Hourly Loads p.u of Peak'!O166^2</f>
        <v>0.68338494610462541</v>
      </c>
      <c r="P166" s="20">
        <f>'Hourly Loads p.u of Peak'!P166^2</f>
        <v>0.72664128063197264</v>
      </c>
      <c r="Q166" s="20">
        <f>'Hourly Loads p.u of Peak'!Q166^2</f>
        <v>0.75836253060363135</v>
      </c>
      <c r="R166" s="20">
        <f>'Hourly Loads p.u of Peak'!R166^2</f>
        <v>0.77177972684583285</v>
      </c>
      <c r="S166" s="20">
        <f>'Hourly Loads p.u of Peak'!S166^2</f>
        <v>0.76584587258701187</v>
      </c>
      <c r="T166" s="20">
        <f>'Hourly Loads p.u of Peak'!T166^2</f>
        <v>0.72856549471079113</v>
      </c>
      <c r="U166" s="20">
        <f>'Hourly Loads p.u of Peak'!U166^2</f>
        <v>0.6551143641579974</v>
      </c>
      <c r="V166" s="20">
        <f>'Hourly Loads p.u of Peak'!V166^2</f>
        <v>0.61520751879209878</v>
      </c>
      <c r="W166" s="20">
        <f>'Hourly Loads p.u of Peak'!W166^2</f>
        <v>0.55436786022806017</v>
      </c>
      <c r="X166" s="20">
        <f>'Hourly Loads p.u of Peak'!X166^2</f>
        <v>0.46423852361742651</v>
      </c>
      <c r="Y166" s="20">
        <f>'Hourly Loads p.u of Peak'!Y166^2</f>
        <v>0.36762594375210761</v>
      </c>
    </row>
    <row r="167" spans="1:25" x14ac:dyDescent="0.25">
      <c r="A167" s="17">
        <f>IF('2015 Hourly Load - RC2016'!A167="","",+'2015 Hourly Load - RC2016'!A167)</f>
        <v>42161</v>
      </c>
      <c r="B167" s="20">
        <f>'Hourly Loads p.u of Peak'!B167^2</f>
        <v>0.29762439222899167</v>
      </c>
      <c r="C167" s="20">
        <f>'Hourly Loads p.u of Peak'!C167^2</f>
        <v>0.24795583322802386</v>
      </c>
      <c r="D167" s="20">
        <f>'Hourly Loads p.u of Peak'!D167^2</f>
        <v>0.21666018299540934</v>
      </c>
      <c r="E167" s="20">
        <f>'Hourly Loads p.u of Peak'!E167^2</f>
        <v>0.1978910142618801</v>
      </c>
      <c r="F167" s="20">
        <f>'Hourly Loads p.u of Peak'!F167^2</f>
        <v>0.18943350792325103</v>
      </c>
      <c r="G167" s="20">
        <f>'Hourly Loads p.u of Peak'!G167^2</f>
        <v>0.20233106204452311</v>
      </c>
      <c r="H167" s="20">
        <f>'Hourly Loads p.u of Peak'!H167^2</f>
        <v>0.23134926881588055</v>
      </c>
      <c r="I167" s="20">
        <f>'Hourly Loads p.u of Peak'!I167^2</f>
        <v>0.27290679705396337</v>
      </c>
      <c r="J167" s="20">
        <f>'Hourly Loads p.u of Peak'!J167^2</f>
        <v>0.34521871023057993</v>
      </c>
      <c r="K167" s="20">
        <f>'Hourly Loads p.u of Peak'!K167^2</f>
        <v>0.43317536880393509</v>
      </c>
      <c r="L167" s="20">
        <f>'Hourly Loads p.u of Peak'!L167^2</f>
        <v>0.53281395939420984</v>
      </c>
      <c r="M167" s="20">
        <f>'Hourly Loads p.u of Peak'!M167^2</f>
        <v>0.63180848760008212</v>
      </c>
      <c r="N167" s="20">
        <f>'Hourly Loads p.u of Peak'!N167^2</f>
        <v>0.71637086164612773</v>
      </c>
      <c r="O167" s="20">
        <f>'Hourly Loads p.u of Peak'!O167^2</f>
        <v>0.78315706380923256</v>
      </c>
      <c r="P167" s="20">
        <f>'Hourly Loads p.u of Peak'!P167^2</f>
        <v>0.8313901437393364</v>
      </c>
      <c r="Q167" s="20">
        <f>'Hourly Loads p.u of Peak'!Q167^2</f>
        <v>0.85876260170343655</v>
      </c>
      <c r="R167" s="20">
        <f>'Hourly Loads p.u of Peak'!R167^2</f>
        <v>0.86781714821777312</v>
      </c>
      <c r="S167" s="20">
        <f>'Hourly Loads p.u of Peak'!S167^2</f>
        <v>0.85125341897985518</v>
      </c>
      <c r="T167" s="20">
        <f>'Hourly Loads p.u of Peak'!T167^2</f>
        <v>0.79872512968457565</v>
      </c>
      <c r="U167" s="20">
        <f>'Hourly Loads p.u of Peak'!U167^2</f>
        <v>0.71782266750526647</v>
      </c>
      <c r="V167" s="20">
        <f>'Hourly Loads p.u of Peak'!V167^2</f>
        <v>0.66670453966552057</v>
      </c>
      <c r="W167" s="20">
        <f>'Hourly Loads p.u of Peak'!W167^2</f>
        <v>0.61125052899303711</v>
      </c>
      <c r="X167" s="20">
        <f>'Hourly Loads p.u of Peak'!X167^2</f>
        <v>0.52317580703936328</v>
      </c>
      <c r="Y167" s="20">
        <f>'Hourly Loads p.u of Peak'!Y167^2</f>
        <v>0.43853676772045957</v>
      </c>
    </row>
    <row r="168" spans="1:25" x14ac:dyDescent="0.25">
      <c r="A168" s="17">
        <f>IF('2015 Hourly Load - RC2016'!A168="","",+'2015 Hourly Load - RC2016'!A168)</f>
        <v>42162</v>
      </c>
      <c r="B168" s="20">
        <f>'Hourly Loads p.u of Peak'!B168^2</f>
        <v>0.3622295728184588</v>
      </c>
      <c r="C168" s="20">
        <f>'Hourly Loads p.u of Peak'!C168^2</f>
        <v>0.30735101375212193</v>
      </c>
      <c r="D168" s="20">
        <f>'Hourly Loads p.u of Peak'!D168^2</f>
        <v>0.27060191090980817</v>
      </c>
      <c r="E168" s="20">
        <f>'Hourly Loads p.u of Peak'!E168^2</f>
        <v>0.24854028990976321</v>
      </c>
      <c r="F168" s="20">
        <f>'Hourly Loads p.u of Peak'!F168^2</f>
        <v>0.23382974172106197</v>
      </c>
      <c r="G168" s="20">
        <f>'Hourly Loads p.u of Peak'!G168^2</f>
        <v>0.22875253395260026</v>
      </c>
      <c r="H168" s="20">
        <f>'Hourly Loads p.u of Peak'!H168^2</f>
        <v>0.23300144778448448</v>
      </c>
      <c r="I168" s="20">
        <f>'Hourly Loads p.u of Peak'!I168^2</f>
        <v>0.26235752197953305</v>
      </c>
      <c r="J168" s="20">
        <f>'Hourly Loads p.u of Peak'!J168^2</f>
        <v>0.3442121263818943</v>
      </c>
      <c r="K168" s="20">
        <f>'Hourly Loads p.u of Peak'!K168^2</f>
        <v>0.44248941782215168</v>
      </c>
      <c r="L168" s="20">
        <f>'Hourly Loads p.u of Peak'!L168^2</f>
        <v>0.55295789621654401</v>
      </c>
      <c r="M168" s="20">
        <f>'Hourly Loads p.u of Peak'!M168^2</f>
        <v>0.65789259281877988</v>
      </c>
      <c r="N168" s="20">
        <f>'Hourly Loads p.u of Peak'!N168^2</f>
        <v>0.73056937643283404</v>
      </c>
      <c r="O168" s="20">
        <f>'Hourly Loads p.u of Peak'!O168^2</f>
        <v>0.78307721297052846</v>
      </c>
      <c r="P168" s="20">
        <f>'Hourly Loads p.u of Peak'!P168^2</f>
        <v>0.81469072771592776</v>
      </c>
      <c r="Q168" s="20">
        <f>'Hourly Loads p.u of Peak'!Q168^2</f>
        <v>0.82326485629709978</v>
      </c>
      <c r="R168" s="20">
        <f>'Hourly Loads p.u of Peak'!R168^2</f>
        <v>0.79381350213292368</v>
      </c>
      <c r="S168" s="20">
        <f>'Hourly Loads p.u of Peak'!S168^2</f>
        <v>0.74966538015115003</v>
      </c>
      <c r="T168" s="20">
        <f>'Hourly Loads p.u of Peak'!T168^2</f>
        <v>0.6924405164781442</v>
      </c>
      <c r="U168" s="20">
        <f>'Hourly Loads p.u of Peak'!U168^2</f>
        <v>0.63583136263575912</v>
      </c>
      <c r="V168" s="20">
        <f>'Hourly Loads p.u of Peak'!V168^2</f>
        <v>0.59826908355497499</v>
      </c>
      <c r="W168" s="20">
        <f>'Hourly Loads p.u of Peak'!W168^2</f>
        <v>0.54887246806648193</v>
      </c>
      <c r="X168" s="20">
        <f>'Hourly Loads p.u of Peak'!X168^2</f>
        <v>0.47493555398846626</v>
      </c>
      <c r="Y168" s="20">
        <f>'Hourly Loads p.u of Peak'!Y168^2</f>
        <v>0.39947215746716364</v>
      </c>
    </row>
    <row r="169" spans="1:25" x14ac:dyDescent="0.25">
      <c r="A169" s="17">
        <f>IF('2015 Hourly Load - RC2016'!A169="","",+'2015 Hourly Load - RC2016'!A169)</f>
        <v>42163</v>
      </c>
      <c r="B169" s="20">
        <f>'Hourly Loads p.u of Peak'!B169^2</f>
        <v>0.33396633904608264</v>
      </c>
      <c r="C169" s="20">
        <f>'Hourly Loads p.u of Peak'!C169^2</f>
        <v>0.28428910472138602</v>
      </c>
      <c r="D169" s="20">
        <f>'Hourly Loads p.u of Peak'!D169^2</f>
        <v>0.2507494258830591</v>
      </c>
      <c r="E169" s="20">
        <f>'Hourly Loads p.u of Peak'!E169^2</f>
        <v>0.22313392654670597</v>
      </c>
      <c r="F169" s="20">
        <f>'Hourly Loads p.u of Peak'!F169^2</f>
        <v>0.21469065042585914</v>
      </c>
      <c r="G169" s="20">
        <f>'Hourly Loads p.u of Peak'!G169^2</f>
        <v>0.21148340441257843</v>
      </c>
      <c r="H169" s="20">
        <f>'Hourly Loads p.u of Peak'!H169^2</f>
        <v>0.21206474473565312</v>
      </c>
      <c r="I169" s="20">
        <f>'Hourly Loads p.u of Peak'!I169^2</f>
        <v>0.2302655148890142</v>
      </c>
      <c r="J169" s="20">
        <f>'Hourly Loads p.u of Peak'!J169^2</f>
        <v>0.29713232916981774</v>
      </c>
      <c r="K169" s="20">
        <f>'Hourly Loads p.u of Peak'!K169^2</f>
        <v>0.39838930730466493</v>
      </c>
      <c r="L169" s="20">
        <f>'Hourly Loads p.u of Peak'!L169^2</f>
        <v>0.50621572420302419</v>
      </c>
      <c r="M169" s="20">
        <f>'Hourly Loads p.u of Peak'!M169^2</f>
        <v>0.60618172989710561</v>
      </c>
      <c r="N169" s="20">
        <f>'Hourly Loads p.u of Peak'!N169^2</f>
        <v>0.66862152159389154</v>
      </c>
      <c r="O169" s="20">
        <f>'Hourly Loads p.u of Peak'!O169^2</f>
        <v>0.68323576798978825</v>
      </c>
      <c r="P169" s="20">
        <f>'Hourly Loads p.u of Peak'!P169^2</f>
        <v>0.66677821885205535</v>
      </c>
      <c r="Q169" s="20">
        <f>'Hourly Loads p.u of Peak'!Q169^2</f>
        <v>0.65657585698701582</v>
      </c>
      <c r="R169" s="20">
        <f>'Hourly Loads p.u of Peak'!R169^2</f>
        <v>0.63741527075549775</v>
      </c>
      <c r="S169" s="20">
        <f>'Hourly Loads p.u of Peak'!S169^2</f>
        <v>0.61719080120017267</v>
      </c>
      <c r="T169" s="20">
        <f>'Hourly Loads p.u of Peak'!T169^2</f>
        <v>0.57909249214502445</v>
      </c>
      <c r="U169" s="20">
        <f>'Hourly Loads p.u of Peak'!U169^2</f>
        <v>0.5343958890027648</v>
      </c>
      <c r="V169" s="20">
        <f>'Hourly Loads p.u of Peak'!V169^2</f>
        <v>0.50981729848691981</v>
      </c>
      <c r="W169" s="20">
        <f>'Hourly Loads p.u of Peak'!W169^2</f>
        <v>0.47263750714222963</v>
      </c>
      <c r="X169" s="20">
        <f>'Hourly Loads p.u of Peak'!X169^2</f>
        <v>0.39781997646305434</v>
      </c>
      <c r="Y169" s="20">
        <f>'Hourly Loads p.u of Peak'!Y169^2</f>
        <v>0.33053359771651847</v>
      </c>
    </row>
    <row r="170" spans="1:25" x14ac:dyDescent="0.25">
      <c r="A170" s="17">
        <f>IF('2015 Hourly Load - RC2016'!A170="","",+'2015 Hourly Load - RC2016'!A170)</f>
        <v>42164</v>
      </c>
      <c r="B170" s="20">
        <f>'Hourly Loads p.u of Peak'!B170^2</f>
        <v>0.26690645301344318</v>
      </c>
      <c r="C170" s="20">
        <f>'Hourly Loads p.u of Peak'!C170^2</f>
        <v>0.22621336928665026</v>
      </c>
      <c r="D170" s="20">
        <f>'Hourly Loads p.u of Peak'!D170^2</f>
        <v>0.1997014435925899</v>
      </c>
      <c r="E170" s="20">
        <f>'Hourly Loads p.u of Peak'!E170^2</f>
        <v>0.18665538307324048</v>
      </c>
      <c r="F170" s="20">
        <f>'Hourly Loads p.u of Peak'!F170^2</f>
        <v>0.18486642628828745</v>
      </c>
      <c r="G170" s="20">
        <f>'Hourly Loads p.u of Peak'!G170^2</f>
        <v>0.20139861537107209</v>
      </c>
      <c r="H170" s="20">
        <f>'Hourly Loads p.u of Peak'!H170^2</f>
        <v>0.23369886076366217</v>
      </c>
      <c r="I170" s="20">
        <f>'Hourly Loads p.u of Peak'!I170^2</f>
        <v>0.27158852238016756</v>
      </c>
      <c r="J170" s="20">
        <f>'Hourly Loads p.u of Peak'!J170^2</f>
        <v>0.33115641349625624</v>
      </c>
      <c r="K170" s="20">
        <f>'Hourly Loads p.u of Peak'!K170^2</f>
        <v>0.41090189240884262</v>
      </c>
      <c r="L170" s="20">
        <f>'Hourly Loads p.u of Peak'!L170^2</f>
        <v>0.50634413202144446</v>
      </c>
      <c r="M170" s="20">
        <f>'Hourly Loads p.u of Peak'!M170^2</f>
        <v>0.6115327477364324</v>
      </c>
      <c r="N170" s="20">
        <f>'Hourly Loads p.u of Peak'!N170^2</f>
        <v>0.69717899580415887</v>
      </c>
      <c r="O170" s="20">
        <f>'Hourly Loads p.u of Peak'!O170^2</f>
        <v>0.77138342413504479</v>
      </c>
      <c r="P170" s="20">
        <f>'Hourly Loads p.u of Peak'!P170^2</f>
        <v>0.81216790001577954</v>
      </c>
      <c r="Q170" s="20">
        <f>'Hourly Loads p.u of Peak'!Q170^2</f>
        <v>0.79985452574752169</v>
      </c>
      <c r="R170" s="20">
        <f>'Hourly Loads p.u of Peak'!R170^2</f>
        <v>0.77813441165470321</v>
      </c>
      <c r="S170" s="20">
        <f>'Hourly Loads p.u of Peak'!S170^2</f>
        <v>0.72402843270847705</v>
      </c>
      <c r="T170" s="20">
        <f>'Hourly Loads p.u of Peak'!T170^2</f>
        <v>0.66229123842295179</v>
      </c>
      <c r="U170" s="20">
        <f>'Hourly Loads p.u of Peak'!U170^2</f>
        <v>0.60927682160204921</v>
      </c>
      <c r="V170" s="20">
        <f>'Hourly Loads p.u of Peak'!V170^2</f>
        <v>0.58026039793336348</v>
      </c>
      <c r="W170" s="20">
        <f>'Hourly Loads p.u of Peak'!W170^2</f>
        <v>0.53162905102982527</v>
      </c>
      <c r="X170" s="20">
        <f>'Hourly Loads p.u of Peak'!X170^2</f>
        <v>0.44694226486232785</v>
      </c>
      <c r="Y170" s="20">
        <f>'Hourly Loads p.u of Peak'!Y170^2</f>
        <v>0.36179524483254705</v>
      </c>
    </row>
    <row r="171" spans="1:25" x14ac:dyDescent="0.25">
      <c r="A171" s="17">
        <f>IF('2015 Hourly Load - RC2016'!A171="","",+'2015 Hourly Load - RC2016'!A171)</f>
        <v>42165</v>
      </c>
      <c r="B171" s="20">
        <f>'Hourly Loads p.u of Peak'!B171^2</f>
        <v>0.29213653957916658</v>
      </c>
      <c r="C171" s="20">
        <f>'Hourly Loads p.u of Peak'!C171^2</f>
        <v>0.24755161240149096</v>
      </c>
      <c r="D171" s="20">
        <f>'Hourly Loads p.u of Peak'!D171^2</f>
        <v>0.22177205949070083</v>
      </c>
      <c r="E171" s="20">
        <f>'Hourly Loads p.u of Peak'!E171^2</f>
        <v>0.2061643175454089</v>
      </c>
      <c r="F171" s="20">
        <f>'Hourly Loads p.u of Peak'!F171^2</f>
        <v>0.20220931643505738</v>
      </c>
      <c r="G171" s="20">
        <f>'Hourly Loads p.u of Peak'!G171^2</f>
        <v>0.21906083152345587</v>
      </c>
      <c r="H171" s="20">
        <f>'Hourly Loads p.u of Peak'!H171^2</f>
        <v>0.25287757724118037</v>
      </c>
      <c r="I171" s="20">
        <f>'Hourly Loads p.u of Peak'!I171^2</f>
        <v>0.29944856529170916</v>
      </c>
      <c r="J171" s="20">
        <f>'Hourly Loads p.u of Peak'!J171^2</f>
        <v>0.37042146403069304</v>
      </c>
      <c r="K171" s="20">
        <f>'Hourly Loads p.u of Peak'!K171^2</f>
        <v>0.45269143772229536</v>
      </c>
      <c r="L171" s="20">
        <f>'Hourly Loads p.u of Peak'!L171^2</f>
        <v>0.53571595492125368</v>
      </c>
      <c r="M171" s="20">
        <f>'Hourly Loads p.u of Peak'!M171^2</f>
        <v>0.61584465435185343</v>
      </c>
      <c r="N171" s="20">
        <f>'Hourly Loads p.u of Peak'!N171^2</f>
        <v>0.68077668010363424</v>
      </c>
      <c r="O171" s="20">
        <f>'Hourly Loads p.u of Peak'!O171^2</f>
        <v>0.71774622003147892</v>
      </c>
      <c r="P171" s="20">
        <f>'Hourly Loads p.u of Peak'!P171^2</f>
        <v>0.7157600146377473</v>
      </c>
      <c r="Q171" s="20">
        <f>'Hourly Loads p.u of Peak'!Q171^2</f>
        <v>0.66736779890071762</v>
      </c>
      <c r="R171" s="20">
        <f>'Hourly Loads p.u of Peak'!R171^2</f>
        <v>0.62494183248988222</v>
      </c>
      <c r="S171" s="20">
        <f>'Hourly Loads p.u of Peak'!S171^2</f>
        <v>0.6053389818371594</v>
      </c>
      <c r="T171" s="20">
        <f>'Hourly Loads p.u of Peak'!T171^2</f>
        <v>0.60022489478307628</v>
      </c>
      <c r="U171" s="20">
        <f>'Hourly Loads p.u of Peak'!U171^2</f>
        <v>0.5640167804061178</v>
      </c>
      <c r="V171" s="20">
        <f>'Hourly Loads p.u of Peak'!V171^2</f>
        <v>0.55222006013696034</v>
      </c>
      <c r="W171" s="20">
        <f>'Hourly Loads p.u of Peak'!W171^2</f>
        <v>0.50058190139476644</v>
      </c>
      <c r="X171" s="20">
        <f>'Hourly Loads p.u of Peak'!X171^2</f>
        <v>0.41921476795154816</v>
      </c>
      <c r="Y171" s="20">
        <f>'Hourly Loads p.u of Peak'!Y171^2</f>
        <v>0.33967439062731497</v>
      </c>
    </row>
    <row r="172" spans="1:25" x14ac:dyDescent="0.25">
      <c r="A172" s="17">
        <f>IF('2015 Hourly Load - RC2016'!A172="","",+'2015 Hourly Load - RC2016'!A172)</f>
        <v>42166</v>
      </c>
      <c r="B172" s="20">
        <f>'Hourly Loads p.u of Peak'!B172^2</f>
        <v>0.27868795788023726</v>
      </c>
      <c r="C172" s="20">
        <f>'Hourly Loads p.u of Peak'!C172^2</f>
        <v>0.23772921017492143</v>
      </c>
      <c r="D172" s="20">
        <f>'Hourly Loads p.u of Peak'!D172^2</f>
        <v>0.21061289002438605</v>
      </c>
      <c r="E172" s="20">
        <f>'Hourly Loads p.u of Peak'!E172^2</f>
        <v>0.19656860547675314</v>
      </c>
      <c r="F172" s="20">
        <f>'Hourly Loads p.u of Peak'!F172^2</f>
        <v>0.19342084914233162</v>
      </c>
      <c r="G172" s="20">
        <f>'Hourly Loads p.u of Peak'!G172^2</f>
        <v>0.20792981920241102</v>
      </c>
      <c r="H172" s="20">
        <f>'Hourly Loads p.u of Peak'!H172^2</f>
        <v>0.24254889395068663</v>
      </c>
      <c r="I172" s="20">
        <f>'Hourly Loads p.u of Peak'!I172^2</f>
        <v>0.28308759681101164</v>
      </c>
      <c r="J172" s="20">
        <f>'Hourly Loads p.u of Peak'!J172^2</f>
        <v>0.34606749967035427</v>
      </c>
      <c r="K172" s="20">
        <f>'Hourly Loads p.u of Peak'!K172^2</f>
        <v>0.43424501057232862</v>
      </c>
      <c r="L172" s="20">
        <f>'Hourly Loads p.u of Peak'!L172^2</f>
        <v>0.52050330456107652</v>
      </c>
      <c r="M172" s="20">
        <f>'Hourly Loads p.u of Peak'!M172^2</f>
        <v>0.5976411077692183</v>
      </c>
      <c r="N172" s="20">
        <f>'Hourly Loads p.u of Peak'!N172^2</f>
        <v>0.64797658787947732</v>
      </c>
      <c r="O172" s="20">
        <f>'Hourly Loads p.u of Peak'!O172^2</f>
        <v>0.67973477005989602</v>
      </c>
      <c r="P172" s="20">
        <f>'Hourly Loads p.u of Peak'!P172^2</f>
        <v>0.64797658787947732</v>
      </c>
      <c r="Q172" s="20">
        <f>'Hourly Loads p.u of Peak'!Q172^2</f>
        <v>0.59374111211947755</v>
      </c>
      <c r="R172" s="20">
        <f>'Hourly Loads p.u of Peak'!R172^2</f>
        <v>0.56693448392781565</v>
      </c>
      <c r="S172" s="20">
        <f>'Hourly Loads p.u of Peak'!S172^2</f>
        <v>0.55867596655502505</v>
      </c>
      <c r="T172" s="20">
        <f>'Hourly Loads p.u of Peak'!T172^2</f>
        <v>0.54700226205066116</v>
      </c>
      <c r="U172" s="20">
        <f>'Hourly Loads p.u of Peak'!U172^2</f>
        <v>0.51233307926760563</v>
      </c>
      <c r="V172" s="20">
        <f>'Hourly Loads p.u of Peak'!V172^2</f>
        <v>0.49605940953962518</v>
      </c>
      <c r="W172" s="20">
        <f>'Hourly Loads p.u of Peak'!W172^2</f>
        <v>0.46294833281070857</v>
      </c>
      <c r="X172" s="20">
        <f>'Hourly Loads p.u of Peak'!X172^2</f>
        <v>0.39356297149747194</v>
      </c>
      <c r="Y172" s="20">
        <f>'Hourly Loads p.u of Peak'!Y172^2</f>
        <v>0.32141515872528786</v>
      </c>
    </row>
    <row r="173" spans="1:25" x14ac:dyDescent="0.25">
      <c r="A173" s="17">
        <f>IF('2015 Hourly Load - RC2016'!A173="","",+'2015 Hourly Load - RC2016'!A173)</f>
        <v>42167</v>
      </c>
      <c r="B173" s="20">
        <f>'Hourly Loads p.u of Peak'!B173^2</f>
        <v>0.26221888574681496</v>
      </c>
      <c r="C173" s="20">
        <f>'Hourly Loads p.u of Peak'!C173^2</f>
        <v>0.22240991561934334</v>
      </c>
      <c r="D173" s="20">
        <f>'Hourly Loads p.u of Peak'!D173^2</f>
        <v>0.19853377799388022</v>
      </c>
      <c r="E173" s="20">
        <f>'Hourly Loads p.u of Peak'!E173^2</f>
        <v>0.18436241277730409</v>
      </c>
      <c r="F173" s="20">
        <f>'Hourly Loads p.u of Peak'!F173^2</f>
        <v>0.18123751923878162</v>
      </c>
      <c r="G173" s="20">
        <f>'Hourly Loads p.u of Peak'!G173^2</f>
        <v>0.19469282828283616</v>
      </c>
      <c r="H173" s="20">
        <f>'Hourly Loads p.u of Peak'!H173^2</f>
        <v>0.22745966238535892</v>
      </c>
      <c r="I173" s="20">
        <f>'Hourly Loads p.u of Peak'!I173^2</f>
        <v>0.25784768893205712</v>
      </c>
      <c r="J173" s="20">
        <f>'Hourly Loads p.u of Peak'!J173^2</f>
        <v>0.29203900630563551</v>
      </c>
      <c r="K173" s="20">
        <f>'Hourly Loads p.u of Peak'!K173^2</f>
        <v>0.33998999980019101</v>
      </c>
      <c r="L173" s="20">
        <f>'Hourly Loads p.u of Peak'!L173^2</f>
        <v>0.40519559136219657</v>
      </c>
      <c r="M173" s="20">
        <f>'Hourly Loads p.u of Peak'!M173^2</f>
        <v>0.48111178808030697</v>
      </c>
      <c r="N173" s="20">
        <f>'Hourly Loads p.u of Peak'!N173^2</f>
        <v>0.56822609958826664</v>
      </c>
      <c r="O173" s="20">
        <f>'Hourly Loads p.u of Peak'!O173^2</f>
        <v>0.65073965609654016</v>
      </c>
      <c r="P173" s="20">
        <f>'Hourly Loads p.u of Peak'!P173^2</f>
        <v>0.70791863133732158</v>
      </c>
      <c r="Q173" s="20">
        <f>'Hourly Loads p.u of Peak'!Q173^2</f>
        <v>0.72073068812809582</v>
      </c>
      <c r="R173" s="20">
        <f>'Hourly Loads p.u of Peak'!R173^2</f>
        <v>0.68480295036220651</v>
      </c>
      <c r="S173" s="20">
        <f>'Hourly Loads p.u of Peak'!S173^2</f>
        <v>0.62958702867750083</v>
      </c>
      <c r="T173" s="20">
        <f>'Hourly Loads p.u of Peak'!T173^2</f>
        <v>0.58881482892942894</v>
      </c>
      <c r="U173" s="20">
        <f>'Hourly Loads p.u of Peak'!U173^2</f>
        <v>0.54800376120702521</v>
      </c>
      <c r="V173" s="20">
        <f>'Hourly Loads p.u of Peak'!V173^2</f>
        <v>0.52677161880766166</v>
      </c>
      <c r="W173" s="20">
        <f>'Hourly Loads p.u of Peak'!W173^2</f>
        <v>0.48230168953927327</v>
      </c>
      <c r="X173" s="20">
        <f>'Hourly Loads p.u of Peak'!X173^2</f>
        <v>0.40027098746404727</v>
      </c>
      <c r="Y173" s="20">
        <f>'Hourly Loads p.u of Peak'!Y173^2</f>
        <v>0.32413216142116213</v>
      </c>
    </row>
    <row r="174" spans="1:25" x14ac:dyDescent="0.25">
      <c r="A174" s="17">
        <f>IF('2015 Hourly Load - RC2016'!A174="","",+'2015 Hourly Load - RC2016'!A174)</f>
        <v>42168</v>
      </c>
      <c r="B174" s="20">
        <f>'Hourly Loads p.u of Peak'!B174^2</f>
        <v>0.26277365051226337</v>
      </c>
      <c r="C174" s="20">
        <f>'Hourly Loads p.u of Peak'!C174^2</f>
        <v>0.22262273787942413</v>
      </c>
      <c r="D174" s="20">
        <f>'Hourly Loads p.u of Peak'!D174^2</f>
        <v>0.1980516074906242</v>
      </c>
      <c r="E174" s="20">
        <f>'Hourly Loads p.u of Peak'!E174^2</f>
        <v>0.18281591724558402</v>
      </c>
      <c r="F174" s="20">
        <f>'Hourly Loads p.u of Peak'!F174^2</f>
        <v>0.18001035378368607</v>
      </c>
      <c r="G174" s="20">
        <f>'Hourly Loads p.u of Peak'!G174^2</f>
        <v>0.19322247897011438</v>
      </c>
      <c r="H174" s="20">
        <f>'Hourly Loads p.u of Peak'!H174^2</f>
        <v>0.22172956831687662</v>
      </c>
      <c r="I174" s="20">
        <f>'Hourly Loads p.u of Peak'!I174^2</f>
        <v>0.26300497551582025</v>
      </c>
      <c r="J174" s="20">
        <f>'Hourly Loads p.u of Peak'!J174^2</f>
        <v>0.32861693943349557</v>
      </c>
      <c r="K174" s="20">
        <f>'Hourly Loads p.u of Peak'!K174^2</f>
        <v>0.40364625222952655</v>
      </c>
      <c r="L174" s="20">
        <f>'Hourly Loads p.u of Peak'!L174^2</f>
        <v>0.48236435664195704</v>
      </c>
      <c r="M174" s="20">
        <f>'Hourly Loads p.u of Peak'!M174^2</f>
        <v>0.56374574880003225</v>
      </c>
      <c r="N174" s="20">
        <f>'Hourly Loads p.u of Peak'!N174^2</f>
        <v>0.63044648416521964</v>
      </c>
      <c r="O174" s="20">
        <f>'Hourly Loads p.u of Peak'!O174^2</f>
        <v>0.66545261635906117</v>
      </c>
      <c r="P174" s="20">
        <f>'Hourly Loads p.u of Peak'!P174^2</f>
        <v>0.66464317527287697</v>
      </c>
      <c r="Q174" s="20">
        <f>'Hourly Loads p.u of Peak'!Q174^2</f>
        <v>0.6264407073743391</v>
      </c>
      <c r="R174" s="20">
        <f>'Hourly Loads p.u of Peak'!R174^2</f>
        <v>0.58826104120654021</v>
      </c>
      <c r="S174" s="20">
        <f>'Hourly Loads p.u of Peak'!S174^2</f>
        <v>0.54867193618760124</v>
      </c>
      <c r="T174" s="20">
        <f>'Hourly Loads p.u of Peak'!T174^2</f>
        <v>0.51433721949882572</v>
      </c>
      <c r="U174" s="20">
        <f>'Hourly Loads p.u of Peak'!U174^2</f>
        <v>0.4660231671665791</v>
      </c>
      <c r="V174" s="20">
        <f>'Hourly Loads p.u of Peak'!V174^2</f>
        <v>0.43776030589167908</v>
      </c>
      <c r="W174" s="20">
        <f>'Hourly Loads p.u of Peak'!W174^2</f>
        <v>0.41009251849433453</v>
      </c>
      <c r="X174" s="20">
        <f>'Hourly Loads p.u of Peak'!X174^2</f>
        <v>0.35941109814623423</v>
      </c>
      <c r="Y174" s="20">
        <f>'Hourly Loads p.u of Peak'!Y174^2</f>
        <v>0.3000413858648614</v>
      </c>
    </row>
    <row r="175" spans="1:25" x14ac:dyDescent="0.25">
      <c r="A175" s="17">
        <f>IF('2015 Hourly Load - RC2016'!A175="","",+'2015 Hourly Load - RC2016'!A175)</f>
        <v>42169</v>
      </c>
      <c r="B175" s="20">
        <f>'Hourly Loads p.u of Peak'!B175^2</f>
        <v>0.24894531679640794</v>
      </c>
      <c r="C175" s="20">
        <f>'Hourly Loads p.u of Peak'!C175^2</f>
        <v>0.21264688297681833</v>
      </c>
      <c r="D175" s="20">
        <f>'Hourly Loads p.u of Peak'!D175^2</f>
        <v>0.18872725270890725</v>
      </c>
      <c r="E175" s="20">
        <f>'Hourly Loads p.u of Peak'!E175^2</f>
        <v>0.17503010934726221</v>
      </c>
      <c r="F175" s="20">
        <f>'Hourly Loads p.u of Peak'!F175^2</f>
        <v>0.16907924233486885</v>
      </c>
      <c r="G175" s="20">
        <f>'Hourly Loads p.u of Peak'!G175^2</f>
        <v>0.17146218400202456</v>
      </c>
      <c r="H175" s="20">
        <f>'Hourly Loads p.u of Peak'!H175^2</f>
        <v>0.179818985749814</v>
      </c>
      <c r="I175" s="20">
        <f>'Hourly Loads p.u of Peak'!I175^2</f>
        <v>0.2045695581467406</v>
      </c>
      <c r="J175" s="20">
        <f>'Hourly Loads p.u of Peak'!J175^2</f>
        <v>0.26555626772254359</v>
      </c>
      <c r="K175" s="20">
        <f>'Hourly Loads p.u of Peak'!K175^2</f>
        <v>0.34760858686440488</v>
      </c>
      <c r="L175" s="20">
        <f>'Hourly Loads p.u of Peak'!L175^2</f>
        <v>0.43448288786755196</v>
      </c>
      <c r="M175" s="20">
        <f>'Hourly Loads p.u of Peak'!M175^2</f>
        <v>0.51887708846299385</v>
      </c>
      <c r="N175" s="20">
        <f>'Hourly Loads p.u of Peak'!N175^2</f>
        <v>0.58763834145060634</v>
      </c>
      <c r="O175" s="20">
        <f>'Hourly Loads p.u of Peak'!O175^2</f>
        <v>0.64623452099537282</v>
      </c>
      <c r="P175" s="20">
        <f>'Hourly Loads p.u of Peak'!P175^2</f>
        <v>0.67394444945962406</v>
      </c>
      <c r="Q175" s="20">
        <f>'Hourly Loads p.u of Peak'!Q175^2</f>
        <v>0.67179795412744292</v>
      </c>
      <c r="R175" s="20">
        <f>'Hourly Loads p.u of Peak'!R175^2</f>
        <v>0.63633511967307022</v>
      </c>
      <c r="S175" s="20">
        <f>'Hourly Loads p.u of Peak'!S175^2</f>
        <v>0.60155387010840722</v>
      </c>
      <c r="T175" s="20">
        <f>'Hourly Loads p.u of Peak'!T175^2</f>
        <v>0.54873877607621746</v>
      </c>
      <c r="U175" s="20">
        <f>'Hourly Loads p.u of Peak'!U175^2</f>
        <v>0.49358395619059481</v>
      </c>
      <c r="V175" s="20">
        <f>'Hourly Loads p.u of Peak'!V175^2</f>
        <v>0.47319597856288925</v>
      </c>
      <c r="W175" s="20">
        <f>'Hourly Loads p.u of Peak'!W175^2</f>
        <v>0.43919431125668185</v>
      </c>
      <c r="X175" s="20">
        <f>'Hourly Loads p.u of Peak'!X175^2</f>
        <v>0.38416630335329849</v>
      </c>
      <c r="Y175" s="20">
        <f>'Hourly Loads p.u of Peak'!Y175^2</f>
        <v>0.32495463584799295</v>
      </c>
    </row>
    <row r="176" spans="1:25" x14ac:dyDescent="0.25">
      <c r="A176" s="17">
        <f>IF('2015 Hourly Load - RC2016'!A176="","",+'2015 Hourly Load - RC2016'!A176)</f>
        <v>42170</v>
      </c>
      <c r="B176" s="20">
        <f>'Hourly Loads p.u of Peak'!B176^2</f>
        <v>0.27257692916623039</v>
      </c>
      <c r="C176" s="20">
        <f>'Hourly Loads p.u of Peak'!C176^2</f>
        <v>0.2366305970591249</v>
      </c>
      <c r="D176" s="20">
        <f>'Hourly Loads p.u of Peak'!D176^2</f>
        <v>0.2096615294353818</v>
      </c>
      <c r="E176" s="20">
        <f>'Hourly Loads p.u of Peak'!E176^2</f>
        <v>0.19409606900686477</v>
      </c>
      <c r="F176" s="20">
        <f>'Hourly Loads p.u of Peak'!F176^2</f>
        <v>0.18970851894226246</v>
      </c>
      <c r="G176" s="20">
        <f>'Hourly Loads p.u of Peak'!G176^2</f>
        <v>0.19361932108981553</v>
      </c>
      <c r="H176" s="20">
        <f>'Hourly Loads p.u of Peak'!H176^2</f>
        <v>0.20075122697095565</v>
      </c>
      <c r="I176" s="20">
        <f>'Hourly Loads p.u of Peak'!I176^2</f>
        <v>0.2250133004785462</v>
      </c>
      <c r="J176" s="20">
        <f>'Hourly Loads p.u of Peak'!J176^2</f>
        <v>0.29321048033482316</v>
      </c>
      <c r="K176" s="20">
        <f>'Hourly Loads p.u of Peak'!K176^2</f>
        <v>0.38483772700038588</v>
      </c>
      <c r="L176" s="20">
        <f>'Hourly Loads p.u of Peak'!L176^2</f>
        <v>0.47530873539417789</v>
      </c>
      <c r="M176" s="20">
        <f>'Hourly Loads p.u of Peak'!M176^2</f>
        <v>0.56394901639808037</v>
      </c>
      <c r="N176" s="20">
        <f>'Hourly Loads p.u of Peak'!N176^2</f>
        <v>0.64015575300538685</v>
      </c>
      <c r="O176" s="20">
        <f>'Hourly Loads p.u of Peak'!O176^2</f>
        <v>0.69071462168390951</v>
      </c>
      <c r="P176" s="20">
        <f>'Hourly Loads p.u of Peak'!P176^2</f>
        <v>0.72057748785472087</v>
      </c>
      <c r="Q176" s="20">
        <f>'Hourly Loads p.u of Peak'!Q176^2</f>
        <v>0.70928585584336257</v>
      </c>
      <c r="R176" s="20">
        <f>'Hourly Loads p.u of Peak'!R176^2</f>
        <v>0.67009799574215967</v>
      </c>
      <c r="S176" s="20">
        <f>'Hourly Loads p.u of Peak'!S176^2</f>
        <v>0.62223414630191631</v>
      </c>
      <c r="T176" s="20">
        <f>'Hourly Loads p.u of Peak'!T176^2</f>
        <v>0.57299736479867802</v>
      </c>
      <c r="U176" s="20">
        <f>'Hourly Loads p.u of Peak'!U176^2</f>
        <v>0.52350219014196619</v>
      </c>
      <c r="V176" s="20">
        <f>'Hourly Loads p.u of Peak'!V176^2</f>
        <v>0.51388432973978326</v>
      </c>
      <c r="W176" s="20">
        <f>'Hourly Loads p.u of Peak'!W176^2</f>
        <v>0.49130441819435011</v>
      </c>
      <c r="X176" s="20">
        <f>'Hourly Loads p.u of Peak'!X176^2</f>
        <v>0.42708000940998098</v>
      </c>
      <c r="Y176" s="20">
        <f>'Hourly Loads p.u of Peak'!Y176^2</f>
        <v>0.36011468481308667</v>
      </c>
    </row>
    <row r="177" spans="1:25" x14ac:dyDescent="0.25">
      <c r="A177" s="17">
        <f>IF('2015 Hourly Load - RC2016'!A177="","",+'2015 Hourly Load - RC2016'!A177)</f>
        <v>42171</v>
      </c>
      <c r="B177" s="20">
        <f>'Hourly Loads p.u of Peak'!B177^2</f>
        <v>0.29462914002512131</v>
      </c>
      <c r="C177" s="20">
        <f>'Hourly Loads p.u of Peak'!C177^2</f>
        <v>0.25460478493635474</v>
      </c>
      <c r="D177" s="20">
        <f>'Hourly Loads p.u of Peak'!D177^2</f>
        <v>0.23043874453486476</v>
      </c>
      <c r="E177" s="20">
        <f>'Hourly Loads p.u of Peak'!E177^2</f>
        <v>0.21586290608909448</v>
      </c>
      <c r="F177" s="20">
        <f>'Hourly Loads p.u of Peak'!F177^2</f>
        <v>0.21098574778474974</v>
      </c>
      <c r="G177" s="20">
        <f>'Hourly Loads p.u of Peak'!G177^2</f>
        <v>0.22659978351253093</v>
      </c>
      <c r="H177" s="20">
        <f>'Hourly Loads p.u of Peak'!H177^2</f>
        <v>0.25844368285802333</v>
      </c>
      <c r="I177" s="20">
        <f>'Hourly Loads p.u of Peak'!I177^2</f>
        <v>0.29340595398295166</v>
      </c>
      <c r="J177" s="20">
        <f>'Hourly Loads p.u of Peak'!J177^2</f>
        <v>0.34146478040802242</v>
      </c>
      <c r="K177" s="20">
        <f>'Hourly Loads p.u of Peak'!K177^2</f>
        <v>0.40565522475040688</v>
      </c>
      <c r="L177" s="20">
        <f>'Hourly Loads p.u of Peak'!L177^2</f>
        <v>0.49618652277665376</v>
      </c>
      <c r="M177" s="20">
        <f>'Hourly Loads p.u of Peak'!M177^2</f>
        <v>0.58992318600925397</v>
      </c>
      <c r="N177" s="20">
        <f>'Hourly Loads p.u of Peak'!N177^2</f>
        <v>0.65789259281877988</v>
      </c>
      <c r="O177" s="20">
        <f>'Hourly Loads p.u of Peak'!O177^2</f>
        <v>0.72034771797723829</v>
      </c>
      <c r="P177" s="20">
        <f>'Hourly Loads p.u of Peak'!P177^2</f>
        <v>0.76497749955042971</v>
      </c>
      <c r="Q177" s="20">
        <f>'Hourly Loads p.u of Peak'!Q177^2</f>
        <v>0.79180491635805639</v>
      </c>
      <c r="R177" s="20">
        <f>'Hourly Loads p.u of Peak'!R177^2</f>
        <v>0.80802595402464428</v>
      </c>
      <c r="S177" s="20">
        <f>'Hourly Loads p.u of Peak'!S177^2</f>
        <v>0.79654926201044063</v>
      </c>
      <c r="T177" s="20">
        <f>'Hourly Loads p.u of Peak'!T177^2</f>
        <v>0.73969850386256752</v>
      </c>
      <c r="U177" s="20">
        <f>'Hourly Loads p.u of Peak'!U177^2</f>
        <v>0.64630706029892115</v>
      </c>
      <c r="V177" s="20">
        <f>'Hourly Loads p.u of Peak'!V177^2</f>
        <v>0.60407595892011956</v>
      </c>
      <c r="W177" s="20">
        <f>'Hourly Loads p.u of Peak'!W177^2</f>
        <v>0.55235417551233412</v>
      </c>
      <c r="X177" s="20">
        <f>'Hourly Loads p.u of Peak'!X177^2</f>
        <v>0.46460747931406704</v>
      </c>
      <c r="Y177" s="20">
        <f>'Hourly Loads p.u of Peak'!Y177^2</f>
        <v>0.37842736094313423</v>
      </c>
    </row>
    <row r="178" spans="1:25" x14ac:dyDescent="0.25">
      <c r="A178" s="17">
        <f>IF('2015 Hourly Load - RC2016'!A178="","",+'2015 Hourly Load - RC2016'!A178)</f>
        <v>42172</v>
      </c>
      <c r="B178" s="20">
        <f>'Hourly Loads p.u of Peak'!B178^2</f>
        <v>0.30675101191615528</v>
      </c>
      <c r="C178" s="20">
        <f>'Hourly Loads p.u of Peak'!C178^2</f>
        <v>0.26194172319866676</v>
      </c>
      <c r="D178" s="20">
        <f>'Hourly Loads p.u of Peak'!D178^2</f>
        <v>0.2305687095148648</v>
      </c>
      <c r="E178" s="20">
        <f>'Hourly Loads p.u of Peak'!E178^2</f>
        <v>0.21306318452750195</v>
      </c>
      <c r="F178" s="20">
        <f>'Hourly Loads p.u of Peak'!F178^2</f>
        <v>0.20702559888141128</v>
      </c>
      <c r="G178" s="20">
        <f>'Hourly Loads p.u of Peak'!G178^2</f>
        <v>0.22028729065820082</v>
      </c>
      <c r="H178" s="20">
        <f>'Hourly Loads p.u of Peak'!H178^2</f>
        <v>0.25274146910608564</v>
      </c>
      <c r="I178" s="20">
        <f>'Hourly Loads p.u of Peak'!I178^2</f>
        <v>0.29057796128779051</v>
      </c>
      <c r="J178" s="20">
        <f>'Hourly Loads p.u of Peak'!J178^2</f>
        <v>0.34046368835272495</v>
      </c>
      <c r="K178" s="20">
        <f>'Hourly Loads p.u of Peak'!K178^2</f>
        <v>0.39793381006329109</v>
      </c>
      <c r="L178" s="20">
        <f>'Hourly Loads p.u of Peak'!L178^2</f>
        <v>0.45695118044255056</v>
      </c>
      <c r="M178" s="20">
        <f>'Hourly Loads p.u of Peak'!M178^2</f>
        <v>0.51381964748681996</v>
      </c>
      <c r="N178" s="20">
        <f>'Hourly Loads p.u of Peak'!N178^2</f>
        <v>0.56489808297257449</v>
      </c>
      <c r="O178" s="20">
        <f>'Hourly Loads p.u of Peak'!O178^2</f>
        <v>0.61125052899303711</v>
      </c>
      <c r="P178" s="20">
        <f>'Hourly Loads p.u of Peak'!P178^2</f>
        <v>0.62729801336842639</v>
      </c>
      <c r="Q178" s="20">
        <f>'Hourly Loads p.u of Peak'!Q178^2</f>
        <v>0.62701217956755972</v>
      </c>
      <c r="R178" s="20">
        <f>'Hourly Loads p.u of Peak'!R178^2</f>
        <v>0.61471219688888712</v>
      </c>
      <c r="S178" s="20">
        <f>'Hourly Loads p.u of Peak'!S178^2</f>
        <v>0.60365524439387397</v>
      </c>
      <c r="T178" s="20">
        <f>'Hourly Loads p.u of Peak'!T178^2</f>
        <v>0.58136067812802761</v>
      </c>
      <c r="U178" s="20">
        <f>'Hourly Loads p.u of Peak'!U178^2</f>
        <v>0.54526850002831473</v>
      </c>
      <c r="V178" s="20">
        <f>'Hourly Loads p.u of Peak'!V178^2</f>
        <v>0.52422059121663134</v>
      </c>
      <c r="W178" s="20">
        <f>'Hourly Loads p.u of Peak'!W178^2</f>
        <v>0.49701315574087973</v>
      </c>
      <c r="X178" s="20">
        <f>'Hourly Loads p.u of Peak'!X178^2</f>
        <v>0.41374098471458415</v>
      </c>
      <c r="Y178" s="20">
        <f>'Hourly Loads p.u of Peak'!Y178^2</f>
        <v>0.33490561891093612</v>
      </c>
    </row>
    <row r="179" spans="1:25" x14ac:dyDescent="0.25">
      <c r="A179" s="17">
        <f>IF('2015 Hourly Load - RC2016'!A179="","",+'2015 Hourly Load - RC2016'!A179)</f>
        <v>42173</v>
      </c>
      <c r="B179" s="20">
        <f>'Hourly Loads p.u of Peak'!B179^2</f>
        <v>0.26914876568815999</v>
      </c>
      <c r="C179" s="20">
        <f>'Hourly Loads p.u of Peak'!C179^2</f>
        <v>0.22987598633997414</v>
      </c>
      <c r="D179" s="20">
        <f>'Hourly Loads p.u of Peak'!D179^2</f>
        <v>0.2061643175454089</v>
      </c>
      <c r="E179" s="20">
        <f>'Hourly Loads p.u of Peak'!E179^2</f>
        <v>0.19171819167697732</v>
      </c>
      <c r="F179" s="20">
        <f>'Hourly Loads p.u of Peak'!F179^2</f>
        <v>0.18939423691886348</v>
      </c>
      <c r="G179" s="20">
        <f>'Hourly Loads p.u of Peak'!G179^2</f>
        <v>0.20428397471303017</v>
      </c>
      <c r="H179" s="20">
        <f>'Hourly Loads p.u of Peak'!H179^2</f>
        <v>0.2389185701894691</v>
      </c>
      <c r="I179" s="20">
        <f>'Hourly Loads p.u of Peak'!I179^2</f>
        <v>0.27678581885675396</v>
      </c>
      <c r="J179" s="20">
        <f>'Hourly Loads p.u of Peak'!J179^2</f>
        <v>0.33229976498376446</v>
      </c>
      <c r="K179" s="20">
        <f>'Hourly Loads p.u of Peak'!K179^2</f>
        <v>0.39935810403235072</v>
      </c>
      <c r="L179" s="20">
        <f>'Hourly Loads p.u of Peak'!L179^2</f>
        <v>0.47804987714779495</v>
      </c>
      <c r="M179" s="20">
        <f>'Hourly Loads p.u of Peak'!M179^2</f>
        <v>0.55739525713214766</v>
      </c>
      <c r="N179" s="20">
        <f>'Hourly Loads p.u of Peak'!N179^2</f>
        <v>0.60253405548843053</v>
      </c>
      <c r="O179" s="20">
        <f>'Hourly Loads p.u of Peak'!O179^2</f>
        <v>0.61889329786060576</v>
      </c>
      <c r="P179" s="20">
        <f>'Hourly Loads p.u of Peak'!P179^2</f>
        <v>0.6082207912578167</v>
      </c>
      <c r="Q179" s="20">
        <f>'Hourly Loads p.u of Peak'!Q179^2</f>
        <v>0.57964194831256466</v>
      </c>
      <c r="R179" s="20">
        <f>'Hourly Loads p.u of Peak'!R179^2</f>
        <v>0.54793696609952636</v>
      </c>
      <c r="S179" s="20">
        <f>'Hourly Loads p.u of Peak'!S179^2</f>
        <v>0.52148025552312627</v>
      </c>
      <c r="T179" s="20">
        <f>'Hourly Loads p.u of Peak'!T179^2</f>
        <v>0.49605940953962518</v>
      </c>
      <c r="U179" s="20">
        <f>'Hourly Loads p.u of Peak'!U179^2</f>
        <v>0.47121180053246892</v>
      </c>
      <c r="V179" s="20">
        <f>'Hourly Loads p.u of Peak'!V179^2</f>
        <v>0.46172124877582649</v>
      </c>
      <c r="W179" s="20">
        <f>'Hourly Loads p.u of Peak'!W179^2</f>
        <v>0.43776030589167908</v>
      </c>
      <c r="X179" s="20">
        <f>'Hourly Loads p.u of Peak'!X179^2</f>
        <v>0.37317244948810019</v>
      </c>
      <c r="Y179" s="20">
        <f>'Hourly Loads p.u of Peak'!Y179^2</f>
        <v>0.30435686682764729</v>
      </c>
    </row>
    <row r="180" spans="1:25" x14ac:dyDescent="0.25">
      <c r="A180" s="17">
        <f>IF('2015 Hourly Load - RC2016'!A180="","",+'2015 Hourly Load - RC2016'!A180)</f>
        <v>42174</v>
      </c>
      <c r="B180" s="20">
        <f>'Hourly Loads p.u of Peak'!B180^2</f>
        <v>0.24652010175449868</v>
      </c>
      <c r="C180" s="20">
        <f>'Hourly Loads p.u of Peak'!C180^2</f>
        <v>0.21202319396529273</v>
      </c>
      <c r="D180" s="20">
        <f>'Hourly Loads p.u of Peak'!D180^2</f>
        <v>0.19199485552631895</v>
      </c>
      <c r="E180" s="20">
        <f>'Hourly Loads p.u of Peak'!E180^2</f>
        <v>0.18058506853690223</v>
      </c>
      <c r="F180" s="20">
        <f>'Hourly Loads p.u of Peak'!F180^2</f>
        <v>0.17768261705666383</v>
      </c>
      <c r="G180" s="20">
        <f>'Hourly Loads p.u of Peak'!G180^2</f>
        <v>0.19239043563271371</v>
      </c>
      <c r="H180" s="20">
        <f>'Hourly Loads p.u of Peak'!H180^2</f>
        <v>0.22509891383284777</v>
      </c>
      <c r="I180" s="20">
        <f>'Hourly Loads p.u of Peak'!I180^2</f>
        <v>0.2612494580124759</v>
      </c>
      <c r="J180" s="20">
        <f>'Hourly Loads p.u of Peak'!J180^2</f>
        <v>0.31972921682972733</v>
      </c>
      <c r="K180" s="20">
        <f>'Hourly Loads p.u of Peak'!K180^2</f>
        <v>0.39344976483287769</v>
      </c>
      <c r="L180" s="20">
        <f>'Hourly Loads p.u of Peak'!L180^2</f>
        <v>0.47886126824808806</v>
      </c>
      <c r="M180" s="20">
        <f>'Hourly Loads p.u of Peak'!M180^2</f>
        <v>0.55134870712057105</v>
      </c>
      <c r="N180" s="20">
        <f>'Hourly Loads p.u of Peak'!N180^2</f>
        <v>0.61414635897442771</v>
      </c>
      <c r="O180" s="20">
        <f>'Hourly Loads p.u of Peak'!O180^2</f>
        <v>0.66141033685104589</v>
      </c>
      <c r="P180" s="20">
        <f>'Hourly Loads p.u of Peak'!P180^2</f>
        <v>0.66530540861338627</v>
      </c>
      <c r="Q180" s="20">
        <f>'Hourly Loads p.u of Peak'!Q180^2</f>
        <v>0.62415742404828189</v>
      </c>
      <c r="R180" s="20">
        <f>'Hourly Loads p.u of Peak'!R180^2</f>
        <v>0.58667035281853774</v>
      </c>
      <c r="S180" s="20">
        <f>'Hourly Loads p.u of Peak'!S180^2</f>
        <v>0.54934051826924379</v>
      </c>
      <c r="T180" s="20">
        <f>'Hourly Loads p.u of Peak'!T180^2</f>
        <v>0.51278528509685628</v>
      </c>
      <c r="U180" s="20">
        <f>'Hourly Loads p.u of Peak'!U180^2</f>
        <v>0.47911106546254101</v>
      </c>
      <c r="V180" s="20">
        <f>'Hourly Loads p.u of Peak'!V180^2</f>
        <v>0.4616599373196944</v>
      </c>
      <c r="W180" s="20">
        <f>'Hourly Loads p.u of Peak'!W180^2</f>
        <v>0.42548934137703187</v>
      </c>
      <c r="X180" s="20">
        <f>'Hourly Loads p.u of Peak'!X180^2</f>
        <v>0.36544078806713864</v>
      </c>
      <c r="Y180" s="20">
        <f>'Hourly Loads p.u of Peak'!Y180^2</f>
        <v>0.29668982048797321</v>
      </c>
    </row>
    <row r="181" spans="1:25" x14ac:dyDescent="0.25">
      <c r="A181" s="17">
        <f>IF('2015 Hourly Load - RC2016'!A181="","",+'2015 Hourly Load - RC2016'!A181)</f>
        <v>42175</v>
      </c>
      <c r="B181" s="20">
        <f>'Hourly Loads p.u of Peak'!B181^2</f>
        <v>0.24019933660649573</v>
      </c>
      <c r="C181" s="20">
        <f>'Hourly Loads p.u of Peak'!C181^2</f>
        <v>0.2048145027164798</v>
      </c>
      <c r="D181" s="20">
        <f>'Hourly Loads p.u of Peak'!D181^2</f>
        <v>0.18320193047691416</v>
      </c>
      <c r="E181" s="20">
        <f>'Hourly Loads p.u of Peak'!E181^2</f>
        <v>0.17172382989302015</v>
      </c>
      <c r="F181" s="20">
        <f>'Hourly Loads p.u of Peak'!F181^2</f>
        <v>0.16885669646581281</v>
      </c>
      <c r="G181" s="20">
        <f>'Hourly Loads p.u of Peak'!G181^2</f>
        <v>0.1813143554940877</v>
      </c>
      <c r="H181" s="20">
        <f>'Hourly Loads p.u of Peak'!H181^2</f>
        <v>0.21061289002438605</v>
      </c>
      <c r="I181" s="20">
        <f>'Hourly Loads p.u of Peak'!I181^2</f>
        <v>0.2480457048594818</v>
      </c>
      <c r="J181" s="20">
        <f>'Hourly Loads p.u of Peak'!J181^2</f>
        <v>0.30830221557171017</v>
      </c>
      <c r="K181" s="20">
        <f>'Hourly Loads p.u of Peak'!K181^2</f>
        <v>0.38961042724205719</v>
      </c>
      <c r="L181" s="20">
        <f>'Hourly Loads p.u of Peak'!L181^2</f>
        <v>0.47369267443220076</v>
      </c>
      <c r="M181" s="20">
        <f>'Hourly Loads p.u of Peak'!M181^2</f>
        <v>0.55631790486955313</v>
      </c>
      <c r="N181" s="20">
        <f>'Hourly Loads p.u of Peak'!N181^2</f>
        <v>0.62315979845856617</v>
      </c>
      <c r="O181" s="20">
        <f>'Hourly Loads p.u of Peak'!O181^2</f>
        <v>0.66251155541366824</v>
      </c>
      <c r="P181" s="20">
        <f>'Hourly Loads p.u of Peak'!P181^2</f>
        <v>0.65103084734744288</v>
      </c>
      <c r="Q181" s="20">
        <f>'Hourly Loads p.u of Peak'!Q181^2</f>
        <v>0.59478450197559285</v>
      </c>
      <c r="R181" s="20">
        <f>'Hourly Loads p.u of Peak'!R181^2</f>
        <v>0.56029580541489987</v>
      </c>
      <c r="S181" s="20">
        <f>'Hourly Loads p.u of Peak'!S181^2</f>
        <v>0.53024832501691099</v>
      </c>
      <c r="T181" s="20">
        <f>'Hourly Loads p.u of Peak'!T181^2</f>
        <v>0.50531732542727636</v>
      </c>
      <c r="U181" s="20">
        <f>'Hourly Loads p.u of Peak'!U181^2</f>
        <v>0.47338220898130112</v>
      </c>
      <c r="V181" s="20">
        <f>'Hourly Loads p.u of Peak'!V181^2</f>
        <v>0.45487967109132771</v>
      </c>
      <c r="W181" s="20">
        <f>'Hourly Loads p.u of Peak'!W181^2</f>
        <v>0.43240367005763358</v>
      </c>
      <c r="X181" s="20">
        <f>'Hourly Loads p.u of Peak'!X181^2</f>
        <v>0.37998318723130015</v>
      </c>
      <c r="Y181" s="20">
        <f>'Hourly Loads p.u of Peak'!Y181^2</f>
        <v>0.31906627513336211</v>
      </c>
    </row>
    <row r="182" spans="1:25" x14ac:dyDescent="0.25">
      <c r="A182" s="17">
        <f>IF('2015 Hourly Load - RC2016'!A182="","",+'2015 Hourly Load - RC2016'!A182)</f>
        <v>42176</v>
      </c>
      <c r="B182" s="20">
        <f>'Hourly Loads p.u of Peak'!B182^2</f>
        <v>0.26184936825070254</v>
      </c>
      <c r="C182" s="20">
        <f>'Hourly Loads p.u of Peak'!C182^2</f>
        <v>0.2250133004785462</v>
      </c>
      <c r="D182" s="20">
        <f>'Hourly Loads p.u of Peak'!D182^2</f>
        <v>0.2003471384522694</v>
      </c>
      <c r="E182" s="20">
        <f>'Hourly Loads p.u of Peak'!E182^2</f>
        <v>0.18649947964878344</v>
      </c>
      <c r="F182" s="20">
        <f>'Hourly Loads p.u of Peak'!F182^2</f>
        <v>0.1805467257229465</v>
      </c>
      <c r="G182" s="20">
        <f>'Hourly Loads p.u of Peak'!G182^2</f>
        <v>0.1828930873237648</v>
      </c>
      <c r="H182" s="20">
        <f>'Hourly Loads p.u of Peak'!H182^2</f>
        <v>0.18876645450611346</v>
      </c>
      <c r="I182" s="20">
        <f>'Hourly Loads p.u of Peak'!I182^2</f>
        <v>0.21863870842752017</v>
      </c>
      <c r="J182" s="20">
        <f>'Hourly Loads p.u of Peak'!J182^2</f>
        <v>0.2980675970536602</v>
      </c>
      <c r="K182" s="20">
        <f>'Hourly Loads p.u of Peak'!K182^2</f>
        <v>0.39719418273901463</v>
      </c>
      <c r="L182" s="20">
        <f>'Hourly Loads p.u of Peak'!L182^2</f>
        <v>0.4866352702154792</v>
      </c>
      <c r="M182" s="20">
        <f>'Hourly Loads p.u of Peak'!M182^2</f>
        <v>0.57545892582381153</v>
      </c>
      <c r="N182" s="20">
        <f>'Hourly Loads p.u of Peak'!N182^2</f>
        <v>0.64993921601493798</v>
      </c>
      <c r="O182" s="20">
        <f>'Hourly Loads p.u of Peak'!O182^2</f>
        <v>0.69492056192720575</v>
      </c>
      <c r="P182" s="20">
        <f>'Hourly Loads p.u of Peak'!P182^2</f>
        <v>0.68129793434478714</v>
      </c>
      <c r="Q182" s="20">
        <f>'Hourly Loads p.u of Peak'!Q182^2</f>
        <v>0.63345919489833036</v>
      </c>
      <c r="R182" s="20">
        <f>'Hourly Loads p.u of Peak'!R182^2</f>
        <v>0.59339351905130611</v>
      </c>
      <c r="S182" s="20">
        <f>'Hourly Loads p.u of Peak'!S182^2</f>
        <v>0.56157984085349122</v>
      </c>
      <c r="T182" s="20">
        <f>'Hourly Loads p.u of Peak'!T182^2</f>
        <v>0.52402461479868567</v>
      </c>
      <c r="U182" s="20">
        <f>'Hourly Loads p.u of Peak'!U182^2</f>
        <v>0.48594311087556574</v>
      </c>
      <c r="V182" s="20">
        <f>'Hourly Loads p.u of Peak'!V182^2</f>
        <v>0.46737931852360948</v>
      </c>
      <c r="W182" s="20">
        <f>'Hourly Loads p.u of Peak'!W182^2</f>
        <v>0.44567635356322083</v>
      </c>
      <c r="X182" s="20">
        <f>'Hourly Loads p.u of Peak'!X182^2</f>
        <v>0.39412924908108321</v>
      </c>
      <c r="Y182" s="20">
        <f>'Hourly Loads p.u of Peak'!Y182^2</f>
        <v>0.33074113784026049</v>
      </c>
    </row>
    <row r="183" spans="1:25" x14ac:dyDescent="0.25">
      <c r="A183" s="17">
        <f>IF('2015 Hourly Load - RC2016'!A183="","",+'2015 Hourly Load - RC2016'!A183)</f>
        <v>42177</v>
      </c>
      <c r="B183" s="20">
        <f>'Hourly Loads p.u of Peak'!B183^2</f>
        <v>0.27333120602238781</v>
      </c>
      <c r="C183" s="20">
        <f>'Hourly Loads p.u of Peak'!C183^2</f>
        <v>0.23843365786052961</v>
      </c>
      <c r="D183" s="20">
        <f>'Hourly Loads p.u of Peak'!D183^2</f>
        <v>0.21194010463760399</v>
      </c>
      <c r="E183" s="20">
        <f>'Hourly Loads p.u of Peak'!E183^2</f>
        <v>0.19608882872776856</v>
      </c>
      <c r="F183" s="20">
        <f>'Hourly Loads p.u of Peak'!F183^2</f>
        <v>0.18731869930258691</v>
      </c>
      <c r="G183" s="20">
        <f>'Hourly Loads p.u of Peak'!G183^2</f>
        <v>0.18681135163386822</v>
      </c>
      <c r="H183" s="20">
        <f>'Hourly Loads p.u of Peak'!H183^2</f>
        <v>0.18911945387644941</v>
      </c>
      <c r="I183" s="20">
        <f>'Hourly Loads p.u of Peak'!I183^2</f>
        <v>0.21872310047862198</v>
      </c>
      <c r="J183" s="20">
        <f>'Hourly Loads p.u of Peak'!J183^2</f>
        <v>0.29413956028245347</v>
      </c>
      <c r="K183" s="20">
        <f>'Hourly Loads p.u of Peak'!K183^2</f>
        <v>0.3955467241072777</v>
      </c>
      <c r="L183" s="20">
        <f>'Hourly Loads p.u of Peak'!L183^2</f>
        <v>0.49029298373645602</v>
      </c>
      <c r="M183" s="20">
        <f>'Hourly Loads p.u of Peak'!M183^2</f>
        <v>0.56795405837153579</v>
      </c>
      <c r="N183" s="20">
        <f>'Hourly Loads p.u of Peak'!N183^2</f>
        <v>0.64449479901341178</v>
      </c>
      <c r="O183" s="20">
        <f>'Hourly Loads p.u of Peak'!O183^2</f>
        <v>0.70306807098116164</v>
      </c>
      <c r="P183" s="20">
        <f>'Hourly Loads p.u of Peak'!P183^2</f>
        <v>0.7415622125453657</v>
      </c>
      <c r="Q183" s="20">
        <f>'Hourly Loads p.u of Peak'!Q183^2</f>
        <v>0.74755744136098423</v>
      </c>
      <c r="R183" s="20">
        <f>'Hourly Loads p.u of Peak'!R183^2</f>
        <v>0.72234027414760893</v>
      </c>
      <c r="S183" s="20">
        <f>'Hourly Loads p.u of Peak'!S183^2</f>
        <v>0.66685190210960077</v>
      </c>
      <c r="T183" s="20">
        <f>'Hourly Loads p.u of Peak'!T183^2</f>
        <v>0.59938629915400898</v>
      </c>
      <c r="U183" s="20">
        <f>'Hourly Loads p.u of Peak'!U183^2</f>
        <v>0.54340444938062049</v>
      </c>
      <c r="V183" s="20">
        <f>'Hourly Loads p.u of Peak'!V183^2</f>
        <v>0.52134994247171407</v>
      </c>
      <c r="W183" s="20">
        <f>'Hourly Loads p.u of Peak'!W183^2</f>
        <v>0.48934571044216041</v>
      </c>
      <c r="X183" s="20">
        <f>'Hourly Loads p.u of Peak'!X183^2</f>
        <v>0.42495977820310998</v>
      </c>
      <c r="Y183" s="20">
        <f>'Hourly Loads p.u of Peak'!Y183^2</f>
        <v>0.34744900528181127</v>
      </c>
    </row>
    <row r="184" spans="1:25" x14ac:dyDescent="0.25">
      <c r="A184" s="17">
        <f>IF('2015 Hourly Load - RC2016'!A184="","",+'2015 Hourly Load - RC2016'!A184)</f>
        <v>42178</v>
      </c>
      <c r="B184" s="20">
        <f>'Hourly Loads p.u of Peak'!B184^2</f>
        <v>0.28184072766429374</v>
      </c>
      <c r="C184" s="20">
        <f>'Hourly Loads p.u of Peak'!C184^2</f>
        <v>0.24517788953798797</v>
      </c>
      <c r="D184" s="20">
        <f>'Hourly Loads p.u of Peak'!D184^2</f>
        <v>0.22062622672219184</v>
      </c>
      <c r="E184" s="20">
        <f>'Hourly Loads p.u of Peak'!E184^2</f>
        <v>0.20641021473164389</v>
      </c>
      <c r="F184" s="20">
        <f>'Hourly Loads p.u of Peak'!F184^2</f>
        <v>0.20338772543091405</v>
      </c>
      <c r="G184" s="20">
        <f>'Hourly Loads p.u of Peak'!G184^2</f>
        <v>0.2196102001642668</v>
      </c>
      <c r="H184" s="20">
        <f>'Hourly Loads p.u of Peak'!H184^2</f>
        <v>0.25278683441343985</v>
      </c>
      <c r="I184" s="20">
        <f>'Hourly Loads p.u of Peak'!I184^2</f>
        <v>0.29600212908226531</v>
      </c>
      <c r="J184" s="20">
        <f>'Hourly Loads p.u of Peak'!J184^2</f>
        <v>0.36435065283105356</v>
      </c>
      <c r="K184" s="20">
        <f>'Hourly Loads p.u of Peak'!K184^2</f>
        <v>0.44754571077331784</v>
      </c>
      <c r="L184" s="20">
        <f>'Hourly Loads p.u of Peak'!L184^2</f>
        <v>0.54446923036227901</v>
      </c>
      <c r="M184" s="20">
        <f>'Hourly Loads p.u of Peak'!M184^2</f>
        <v>0.63727119768803508</v>
      </c>
      <c r="N184" s="20">
        <f>'Hourly Loads p.u of Peak'!N184^2</f>
        <v>0.72387488232818487</v>
      </c>
      <c r="O184" s="20">
        <f>'Hourly Loads p.u of Peak'!O184^2</f>
        <v>0.79646873131295537</v>
      </c>
      <c r="P184" s="20">
        <f>'Hourly Loads p.u of Peak'!P184^2</f>
        <v>0.83905933550163136</v>
      </c>
      <c r="Q184" s="20">
        <f>'Hourly Loads p.u of Peak'!Q184^2</f>
        <v>0.84884081796449373</v>
      </c>
      <c r="R184" s="20">
        <f>'Hourly Loads p.u of Peak'!R184^2</f>
        <v>0.83180157025474766</v>
      </c>
      <c r="S184" s="20">
        <f>'Hourly Loads p.u of Peak'!S184^2</f>
        <v>0.79526125937195546</v>
      </c>
      <c r="T184" s="20">
        <f>'Hourly Loads p.u of Peak'!T184^2</f>
        <v>0.74319488119535382</v>
      </c>
      <c r="U184" s="20">
        <f>'Hourly Loads p.u of Peak'!U184^2</f>
        <v>0.6735000660773679</v>
      </c>
      <c r="V184" s="20">
        <f>'Hourly Loads p.u of Peak'!V184^2</f>
        <v>0.62908595036520742</v>
      </c>
      <c r="W184" s="20">
        <f>'Hourly Loads p.u of Peak'!W184^2</f>
        <v>0.57197327153311905</v>
      </c>
      <c r="X184" s="20">
        <f>'Hourly Loads p.u of Peak'!X184^2</f>
        <v>0.48600601409686817</v>
      </c>
      <c r="Y184" s="20">
        <f>'Hourly Loads p.u of Peak'!Y184^2</f>
        <v>0.39051210725240143</v>
      </c>
    </row>
    <row r="185" spans="1:25" x14ac:dyDescent="0.25">
      <c r="A185" s="17">
        <f>IF('2015 Hourly Load - RC2016'!A185="","",+'2015 Hourly Load - RC2016'!A185)</f>
        <v>42179</v>
      </c>
      <c r="B185" s="20">
        <f>'Hourly Loads p.u of Peak'!B185^2</f>
        <v>0.31733568035731374</v>
      </c>
      <c r="C185" s="20">
        <f>'Hourly Loads p.u of Peak'!C185^2</f>
        <v>0.2699451673271816</v>
      </c>
      <c r="D185" s="20">
        <f>'Hourly Loads p.u of Peak'!D185^2</f>
        <v>0.24064177404565371</v>
      </c>
      <c r="E185" s="20">
        <f>'Hourly Loads p.u of Peak'!E185^2</f>
        <v>0.22240991561934334</v>
      </c>
      <c r="F185" s="20">
        <f>'Hourly Loads p.u of Peak'!F185^2</f>
        <v>0.21649221309533886</v>
      </c>
      <c r="G185" s="20">
        <f>'Hourly Loads p.u of Peak'!G185^2</f>
        <v>0.23074205314901416</v>
      </c>
      <c r="H185" s="20">
        <f>'Hourly Loads p.u of Peak'!H185^2</f>
        <v>0.26374589945699384</v>
      </c>
      <c r="I185" s="20">
        <f>'Hourly Loads p.u of Peak'!I185^2</f>
        <v>0.30690095741650292</v>
      </c>
      <c r="J185" s="20">
        <f>'Hourly Loads p.u of Peak'!J185^2</f>
        <v>0.38009443981077484</v>
      </c>
      <c r="K185" s="20">
        <f>'Hourly Loads p.u of Peak'!K185^2</f>
        <v>0.46762610319016973</v>
      </c>
      <c r="L185" s="20">
        <f>'Hourly Loads p.u of Peak'!L185^2</f>
        <v>0.57251934061978504</v>
      </c>
      <c r="M185" s="20">
        <f>'Hourly Loads p.u of Peak'!M185^2</f>
        <v>0.66906429285592395</v>
      </c>
      <c r="N185" s="20">
        <f>'Hourly Loads p.u of Peak'!N185^2</f>
        <v>0.75718430887426535</v>
      </c>
      <c r="O185" s="20">
        <f>'Hourly Loads p.u of Peak'!O185^2</f>
        <v>0.8386461177415272</v>
      </c>
      <c r="P185" s="20">
        <f>'Hourly Loads p.u of Peak'!P185^2</f>
        <v>0.88836349223138844</v>
      </c>
      <c r="Q185" s="20">
        <f>'Hourly Loads p.u of Peak'!Q185^2</f>
        <v>0.91604619174080171</v>
      </c>
      <c r="R185" s="20">
        <f>'Hourly Loads p.u of Peak'!R185^2</f>
        <v>0.9210620595560568</v>
      </c>
      <c r="S185" s="20">
        <f>'Hourly Loads p.u of Peak'!S185^2</f>
        <v>0.8869182732675065</v>
      </c>
      <c r="T185" s="20">
        <f>'Hourly Loads p.u of Peak'!T185^2</f>
        <v>0.84278287522956863</v>
      </c>
      <c r="U185" s="20">
        <f>'Hourly Loads p.u of Peak'!U185^2</f>
        <v>0.76908687542073306</v>
      </c>
      <c r="V185" s="20">
        <f>'Hourly Loads p.u of Peak'!V185^2</f>
        <v>0.72995250432866832</v>
      </c>
      <c r="W185" s="20">
        <f>'Hourly Loads p.u of Peak'!W185^2</f>
        <v>0.66434895519003889</v>
      </c>
      <c r="X185" s="20">
        <f>'Hourly Loads p.u of Peak'!X185^2</f>
        <v>0.563068454755565</v>
      </c>
      <c r="Y185" s="20">
        <f>'Hourly Loads p.u of Peak'!Y185^2</f>
        <v>0.4589051352897881</v>
      </c>
    </row>
    <row r="186" spans="1:25" x14ac:dyDescent="0.25">
      <c r="A186" s="17">
        <f>IF('2015 Hourly Load - RC2016'!A186="","",+'2015 Hourly Load - RC2016'!A186)</f>
        <v>42180</v>
      </c>
      <c r="B186" s="20">
        <f>'Hourly Loads p.u of Peak'!B186^2</f>
        <v>0.37604427068408913</v>
      </c>
      <c r="C186" s="20">
        <f>'Hourly Loads p.u of Peak'!C186^2</f>
        <v>0.31937216273276825</v>
      </c>
      <c r="D186" s="20">
        <f>'Hourly Loads p.u of Peak'!D186^2</f>
        <v>0.28054881482006411</v>
      </c>
      <c r="E186" s="20">
        <f>'Hourly Loads p.u of Peak'!E186^2</f>
        <v>0.25752705409651416</v>
      </c>
      <c r="F186" s="20">
        <f>'Hourly Loads p.u of Peak'!F186^2</f>
        <v>0.24908039903681481</v>
      </c>
      <c r="G186" s="20">
        <f>'Hourly Loads p.u of Peak'!G186^2</f>
        <v>0.2624499664897319</v>
      </c>
      <c r="H186" s="20">
        <f>'Hourly Loads p.u of Peak'!H186^2</f>
        <v>0.29556046309962863</v>
      </c>
      <c r="I186" s="20">
        <f>'Hourly Loads p.u of Peak'!I186^2</f>
        <v>0.34020048733565489</v>
      </c>
      <c r="J186" s="20">
        <f>'Hourly Loads p.u of Peak'!J186^2</f>
        <v>0.41688110179749122</v>
      </c>
      <c r="K186" s="20">
        <f>'Hourly Loads p.u of Peak'!K186^2</f>
        <v>0.51796751883397929</v>
      </c>
      <c r="L186" s="20">
        <f>'Hourly Loads p.u of Peak'!L186^2</f>
        <v>0.63302836798159112</v>
      </c>
      <c r="M186" s="20">
        <f>'Hourly Loads p.u of Peak'!M186^2</f>
        <v>0.7268720519780788</v>
      </c>
      <c r="N186" s="20">
        <f>'Hourly Loads p.u of Peak'!N186^2</f>
        <v>0.81558686504525069</v>
      </c>
      <c r="O186" s="20">
        <f>'Hourly Loads p.u of Peak'!O186^2</f>
        <v>0.88793830569992682</v>
      </c>
      <c r="P186" s="20">
        <f>'Hourly Loads p.u of Peak'!P186^2</f>
        <v>0.93401043210346957</v>
      </c>
      <c r="Q186" s="20">
        <f>'Hourly Loads p.u of Peak'!Q186^2</f>
        <v>0.93863802116995898</v>
      </c>
      <c r="R186" s="20">
        <f>'Hourly Loads p.u of Peak'!R186^2</f>
        <v>0.90013880916197053</v>
      </c>
      <c r="S186" s="20">
        <f>'Hourly Loads p.u of Peak'!S186^2</f>
        <v>0.85100368079505684</v>
      </c>
      <c r="T186" s="20">
        <f>'Hourly Loads p.u of Peak'!T186^2</f>
        <v>0.79084169895048806</v>
      </c>
      <c r="U186" s="20">
        <f>'Hourly Loads p.u of Peak'!U186^2</f>
        <v>0.7149968222682318</v>
      </c>
      <c r="V186" s="20">
        <f>'Hourly Loads p.u of Peak'!V186^2</f>
        <v>0.67002413336014488</v>
      </c>
      <c r="W186" s="20">
        <f>'Hourly Loads p.u of Peak'!W186^2</f>
        <v>0.6135807816046509</v>
      </c>
      <c r="X186" s="20">
        <f>'Hourly Loads p.u of Peak'!X186^2</f>
        <v>0.52952580407945204</v>
      </c>
      <c r="Y186" s="20">
        <f>'Hourly Loads p.u of Peak'!Y186^2</f>
        <v>0.43157337929032458</v>
      </c>
    </row>
    <row r="187" spans="1:25" x14ac:dyDescent="0.25">
      <c r="A187" s="17">
        <f>IF('2015 Hourly Load - RC2016'!A187="","",+'2015 Hourly Load - RC2016'!A187)</f>
        <v>42181</v>
      </c>
      <c r="B187" s="20">
        <f>'Hourly Loads p.u of Peak'!B187^2</f>
        <v>0.35396820777370741</v>
      </c>
      <c r="C187" s="20">
        <f>'Hourly Loads p.u of Peak'!C187^2</f>
        <v>0.29811686238923224</v>
      </c>
      <c r="D187" s="20">
        <f>'Hourly Loads p.u of Peak'!D187^2</f>
        <v>0.26291243330136554</v>
      </c>
      <c r="E187" s="20">
        <f>'Hourly Loads p.u of Peak'!E187^2</f>
        <v>0.24139485198917002</v>
      </c>
      <c r="F187" s="20">
        <f>'Hourly Loads p.u of Peak'!F187^2</f>
        <v>0.23326285552135612</v>
      </c>
      <c r="G187" s="20">
        <f>'Hourly Loads p.u of Peak'!G187^2</f>
        <v>0.24446354115444066</v>
      </c>
      <c r="H187" s="20">
        <f>'Hourly Loads p.u of Peak'!H187^2</f>
        <v>0.27759343205914916</v>
      </c>
      <c r="I187" s="20">
        <f>'Hourly Loads p.u of Peak'!I187^2</f>
        <v>0.32044392346221312</v>
      </c>
      <c r="J187" s="20">
        <f>'Hourly Loads p.u of Peak'!J187^2</f>
        <v>0.39730792677701665</v>
      </c>
      <c r="K187" s="20">
        <f>'Hourly Loads p.u of Peak'!K187^2</f>
        <v>0.50173170950519064</v>
      </c>
      <c r="L187" s="20">
        <f>'Hourly Loads p.u of Peak'!L187^2</f>
        <v>0.61280353814182231</v>
      </c>
      <c r="M187" s="20">
        <f>'Hourly Loads p.u of Peak'!M187^2</f>
        <v>0.70617354172779734</v>
      </c>
      <c r="N187" s="20">
        <f>'Hourly Loads p.u of Peak'!N187^2</f>
        <v>0.78180015320871299</v>
      </c>
      <c r="O187" s="20">
        <f>'Hourly Loads p.u of Peak'!O187^2</f>
        <v>0.83320118168614077</v>
      </c>
      <c r="P187" s="20">
        <f>'Hourly Loads p.u of Peak'!P187^2</f>
        <v>0.88504973636605855</v>
      </c>
      <c r="Q187" s="20">
        <f>'Hourly Loads p.u of Peak'!Q187^2</f>
        <v>0.90228031343507553</v>
      </c>
      <c r="R187" s="20">
        <f>'Hourly Loads p.u of Peak'!R187^2</f>
        <v>0.90270891961549637</v>
      </c>
      <c r="S187" s="20">
        <f>'Hourly Loads p.u of Peak'!S187^2</f>
        <v>0.87565216852852823</v>
      </c>
      <c r="T187" s="20">
        <f>'Hourly Loads p.u of Peak'!T187^2</f>
        <v>0.82752770926950381</v>
      </c>
      <c r="U187" s="20">
        <f>'Hourly Loads p.u of Peak'!U187^2</f>
        <v>0.75161982148416207</v>
      </c>
      <c r="V187" s="20">
        <f>'Hourly Loads p.u of Peak'!V187^2</f>
        <v>0.6992901730833091</v>
      </c>
      <c r="W187" s="20">
        <f>'Hourly Loads p.u of Peak'!W187^2</f>
        <v>0.63777552466683984</v>
      </c>
      <c r="X187" s="20">
        <f>'Hourly Loads p.u of Peak'!X187^2</f>
        <v>0.54287244970681514</v>
      </c>
      <c r="Y187" s="20">
        <f>'Hourly Loads p.u of Peak'!Y187^2</f>
        <v>0.44134971599570527</v>
      </c>
    </row>
    <row r="188" spans="1:25" x14ac:dyDescent="0.25">
      <c r="A188" s="17">
        <f>IF('2015 Hourly Load - RC2016'!A188="","",+'2015 Hourly Load - RC2016'!A188)</f>
        <v>42182</v>
      </c>
      <c r="B188" s="20">
        <f>'Hourly Loads p.u of Peak'!B188^2</f>
        <v>0.35968162698250267</v>
      </c>
      <c r="C188" s="20">
        <f>'Hourly Loads p.u of Peak'!C188^2</f>
        <v>0.30775134065695292</v>
      </c>
      <c r="D188" s="20">
        <f>'Hourly Loads p.u of Peak'!D188^2</f>
        <v>0.27276540067601374</v>
      </c>
      <c r="E188" s="20">
        <f>'Hourly Loads p.u of Peak'!E188^2</f>
        <v>0.25165392303278417</v>
      </c>
      <c r="F188" s="20">
        <f>'Hourly Loads p.u of Peak'!F188^2</f>
        <v>0.24486523388334999</v>
      </c>
      <c r="G188" s="20">
        <f>'Hourly Loads p.u of Peak'!G188^2</f>
        <v>0.25913222306945499</v>
      </c>
      <c r="H188" s="20">
        <f>'Hourly Loads p.u of Peak'!H188^2</f>
        <v>0.28713475135429933</v>
      </c>
      <c r="I188" s="20">
        <f>'Hourly Loads p.u of Peak'!I188^2</f>
        <v>0.32944508070717304</v>
      </c>
      <c r="J188" s="20">
        <f>'Hourly Loads p.u of Peak'!J188^2</f>
        <v>0.40611511868329969</v>
      </c>
      <c r="K188" s="20">
        <f>'Hourly Loads p.u of Peak'!K188^2</f>
        <v>0.50448381245502549</v>
      </c>
      <c r="L188" s="20">
        <f>'Hourly Loads p.u of Peak'!L188^2</f>
        <v>0.6016938477391397</v>
      </c>
      <c r="M188" s="20">
        <f>'Hourly Loads p.u of Peak'!M188^2</f>
        <v>0.69394304509467375</v>
      </c>
      <c r="N188" s="20">
        <f>'Hourly Loads p.u of Peak'!N188^2</f>
        <v>0.75451706410625374</v>
      </c>
      <c r="O188" s="20">
        <f>'Hourly Loads p.u of Peak'!O188^2</f>
        <v>0.80729612155202957</v>
      </c>
      <c r="P188" s="20">
        <f>'Hourly Loads p.u of Peak'!P188^2</f>
        <v>0.85383619231205732</v>
      </c>
      <c r="Q188" s="20">
        <f>'Hourly Loads p.u of Peak'!Q188^2</f>
        <v>0.85892984696360852</v>
      </c>
      <c r="R188" s="20">
        <f>'Hourly Loads p.u of Peak'!R188^2</f>
        <v>0.84096144806354522</v>
      </c>
      <c r="S188" s="20">
        <f>'Hourly Loads p.u of Peak'!S188^2</f>
        <v>0.79759653153972021</v>
      </c>
      <c r="T188" s="20">
        <f>'Hourly Loads p.u of Peak'!T188^2</f>
        <v>0.72180354599491525</v>
      </c>
      <c r="U188" s="20">
        <f>'Hourly Loads p.u of Peak'!U188^2</f>
        <v>0.64587188554279085</v>
      </c>
      <c r="V188" s="20">
        <f>'Hourly Loads p.u of Peak'!V188^2</f>
        <v>0.60526877929373291</v>
      </c>
      <c r="W188" s="20">
        <f>'Hourly Loads p.u of Peak'!W188^2</f>
        <v>0.5502772171133351</v>
      </c>
      <c r="X188" s="20">
        <f>'Hourly Loads p.u of Peak'!X188^2</f>
        <v>0.48399513023648022</v>
      </c>
      <c r="Y188" s="20">
        <f>'Hourly Loads p.u of Peak'!Y188^2</f>
        <v>0.40427710621982393</v>
      </c>
    </row>
    <row r="189" spans="1:25" x14ac:dyDescent="0.25">
      <c r="A189" s="17">
        <f>IF('2015 Hourly Load - RC2016'!A189="","",+'2015 Hourly Load - RC2016'!A189)</f>
        <v>42183</v>
      </c>
      <c r="B189" s="20">
        <f>'Hourly Loads p.u of Peak'!B189^2</f>
        <v>0.32820325961368085</v>
      </c>
      <c r="C189" s="20">
        <f>'Hourly Loads p.u of Peak'!C189^2</f>
        <v>0.27787875291267172</v>
      </c>
      <c r="D189" s="20">
        <f>'Hourly Loads p.u of Peak'!D189^2</f>
        <v>0.24616182024782393</v>
      </c>
      <c r="E189" s="20">
        <f>'Hourly Loads p.u of Peak'!E189^2</f>
        <v>0.2234750446724138</v>
      </c>
      <c r="F189" s="20">
        <f>'Hourly Loads p.u of Peak'!F189^2</f>
        <v>0.21019899036999529</v>
      </c>
      <c r="G189" s="20">
        <f>'Hourly Loads p.u of Peak'!G189^2</f>
        <v>0.1997014435925899</v>
      </c>
      <c r="H189" s="20">
        <f>'Hourly Loads p.u of Peak'!H189^2</f>
        <v>0.22901154793520043</v>
      </c>
      <c r="I189" s="20">
        <f>'Hourly Loads p.u of Peak'!I189^2</f>
        <v>0.24755161240149096</v>
      </c>
      <c r="J189" s="20">
        <f>'Hourly Loads p.u of Peak'!J189^2</f>
        <v>0.32960047321979163</v>
      </c>
      <c r="K189" s="20">
        <f>'Hourly Loads p.u of Peak'!K189^2</f>
        <v>0.43758122009698558</v>
      </c>
      <c r="L189" s="20">
        <f>'Hourly Loads p.u of Peak'!L189^2</f>
        <v>0.5329456972993547</v>
      </c>
      <c r="M189" s="20">
        <f>'Hourly Loads p.u of Peak'!M189^2</f>
        <v>0.63806380107410565</v>
      </c>
      <c r="N189" s="20">
        <f>'Hourly Loads p.u of Peak'!N189^2</f>
        <v>0.72802645829505019</v>
      </c>
      <c r="O189" s="20">
        <f>'Hourly Loads p.u of Peak'!O189^2</f>
        <v>0.78635443558614337</v>
      </c>
      <c r="P189" s="20">
        <f>'Hourly Loads p.u of Peak'!P189^2</f>
        <v>0.8229374004831862</v>
      </c>
      <c r="Q189" s="20">
        <f>'Hourly Loads p.u of Peak'!Q189^2</f>
        <v>0.85067075354280874</v>
      </c>
      <c r="R189" s="20">
        <f>'Hourly Loads p.u of Peak'!R189^2</f>
        <v>0.84734506350971206</v>
      </c>
      <c r="S189" s="20">
        <f>'Hourly Loads p.u of Peak'!S189^2</f>
        <v>0.82793817909740852</v>
      </c>
      <c r="T189" s="20">
        <f>'Hourly Loads p.u of Peak'!T189^2</f>
        <v>0.77154193300632801</v>
      </c>
      <c r="U189" s="20">
        <f>'Hourly Loads p.u of Peak'!U189^2</f>
        <v>0.69619989127746706</v>
      </c>
      <c r="V189" s="20">
        <f>'Hourly Loads p.u of Peak'!V189^2</f>
        <v>0.6551143641579974</v>
      </c>
      <c r="W189" s="20">
        <f>'Hourly Loads p.u of Peak'!W189^2</f>
        <v>0.60618172989710561</v>
      </c>
      <c r="X189" s="20">
        <f>'Hourly Loads p.u of Peak'!X189^2</f>
        <v>0.52880377573428372</v>
      </c>
      <c r="Y189" s="20">
        <f>'Hourly Loads p.u of Peak'!Y189^2</f>
        <v>0.44200936424444176</v>
      </c>
    </row>
    <row r="190" spans="1:25" x14ac:dyDescent="0.25">
      <c r="A190" s="17">
        <f>IF('2015 Hourly Load - RC2016'!A190="","",+'2015 Hourly Load - RC2016'!A190)</f>
        <v>42184</v>
      </c>
      <c r="B190" s="20">
        <f>'Hourly Loads p.u of Peak'!B190^2</f>
        <v>0.36784481756954318</v>
      </c>
      <c r="C190" s="20">
        <f>'Hourly Loads p.u of Peak'!C190^2</f>
        <v>0.31571118426123734</v>
      </c>
      <c r="D190" s="20">
        <f>'Hourly Loads p.u of Peak'!D190^2</f>
        <v>0.27940293930594312</v>
      </c>
      <c r="E190" s="20">
        <f>'Hourly Loads p.u of Peak'!E190^2</f>
        <v>0.2549691566749856</v>
      </c>
      <c r="F190" s="20">
        <f>'Hourly Loads p.u of Peak'!F190^2</f>
        <v>0.24135052071852489</v>
      </c>
      <c r="G190" s="20">
        <f>'Hourly Loads p.u of Peak'!G190^2</f>
        <v>0.23614801334828625</v>
      </c>
      <c r="H190" s="20">
        <f>'Hourly Loads p.u of Peak'!H190^2</f>
        <v>0.23448469609450073</v>
      </c>
      <c r="I190" s="20">
        <f>'Hourly Loads p.u of Peak'!I190^2</f>
        <v>0.25569868178629496</v>
      </c>
      <c r="J190" s="20">
        <f>'Hourly Loads p.u of Peak'!J190^2</f>
        <v>0.34104308883921736</v>
      </c>
      <c r="K190" s="20">
        <f>'Hourly Loads p.u of Peak'!K190^2</f>
        <v>0.45780552274087305</v>
      </c>
      <c r="L190" s="20">
        <f>'Hourly Loads p.u of Peak'!L190^2</f>
        <v>0.57730855898723299</v>
      </c>
      <c r="M190" s="20">
        <f>'Hourly Loads p.u of Peak'!M190^2</f>
        <v>0.69334183823954998</v>
      </c>
      <c r="N190" s="20">
        <f>'Hourly Loads p.u of Peak'!N190^2</f>
        <v>0.78827598518848119</v>
      </c>
      <c r="O190" s="20">
        <f>'Hourly Loads p.u of Peak'!O190^2</f>
        <v>0.83608643925283221</v>
      </c>
      <c r="P190" s="20">
        <f>'Hourly Loads p.u of Peak'!P190^2</f>
        <v>0.83823300175668947</v>
      </c>
      <c r="Q190" s="20">
        <f>'Hourly Loads p.u of Peak'!Q190^2</f>
        <v>0.80624250124611141</v>
      </c>
      <c r="R190" s="20">
        <f>'Hourly Loads p.u of Peak'!R190^2</f>
        <v>0.78148105110868582</v>
      </c>
      <c r="S190" s="20">
        <f>'Hourly Loads p.u of Peak'!S190^2</f>
        <v>0.74241719602786804</v>
      </c>
      <c r="T190" s="20">
        <f>'Hourly Loads p.u of Peak'!T190^2</f>
        <v>0.66744151472634838</v>
      </c>
      <c r="U190" s="20">
        <f>'Hourly Loads p.u of Peak'!U190^2</f>
        <v>0.60099412242590378</v>
      </c>
      <c r="V190" s="20">
        <f>'Hourly Loads p.u of Peak'!V190^2</f>
        <v>0.56272996039623102</v>
      </c>
      <c r="W190" s="20">
        <f>'Hourly Loads p.u of Peak'!W190^2</f>
        <v>0.52474337412228944</v>
      </c>
      <c r="X190" s="20">
        <f>'Hourly Loads p.u of Peak'!X190^2</f>
        <v>0.45487967109132771</v>
      </c>
      <c r="Y190" s="20">
        <f>'Hourly Loads p.u of Peak'!Y190^2</f>
        <v>0.37499367513909554</v>
      </c>
    </row>
    <row r="191" spans="1:25" x14ac:dyDescent="0.25">
      <c r="A191" s="17">
        <f>IF('2015 Hourly Load - RC2016'!A191="","",+'2015 Hourly Load - RC2016'!A191)</f>
        <v>42185</v>
      </c>
      <c r="B191" s="20">
        <f>'Hourly Loads p.u of Peak'!B191^2</f>
        <v>0.31081240074823591</v>
      </c>
      <c r="C191" s="20">
        <f>'Hourly Loads p.u of Peak'!C191^2</f>
        <v>0.26634734040860381</v>
      </c>
      <c r="D191" s="20">
        <f>'Hourly Loads p.u of Peak'!D191^2</f>
        <v>0.23812533376124007</v>
      </c>
      <c r="E191" s="20">
        <f>'Hourly Loads p.u of Peak'!E191^2</f>
        <v>0.22215466325059835</v>
      </c>
      <c r="F191" s="20">
        <f>'Hourly Loads p.u of Peak'!F191^2</f>
        <v>0.22020259735230982</v>
      </c>
      <c r="G191" s="20">
        <f>'Hourly Loads p.u of Peak'!G191^2</f>
        <v>0.23750928400122884</v>
      </c>
      <c r="H191" s="20">
        <f>'Hourly Loads p.u of Peak'!H191^2</f>
        <v>0.27078969848979956</v>
      </c>
      <c r="I191" s="20">
        <f>'Hourly Loads p.u of Peak'!I191^2</f>
        <v>0.30700094143845469</v>
      </c>
      <c r="J191" s="20">
        <f>'Hourly Loads p.u of Peak'!J191^2</f>
        <v>0.3717406668949208</v>
      </c>
      <c r="K191" s="20">
        <f>'Hourly Loads p.u of Peak'!K191^2</f>
        <v>0.464668986178711</v>
      </c>
      <c r="L191" s="20">
        <f>'Hourly Loads p.u of Peak'!L191^2</f>
        <v>0.55908070643541774</v>
      </c>
      <c r="M191" s="20">
        <f>'Hourly Loads p.u of Peak'!M191^2</f>
        <v>0.64674238161143516</v>
      </c>
      <c r="N191" s="20">
        <f>'Hourly Loads p.u of Peak'!N191^2</f>
        <v>0.72088390468551344</v>
      </c>
      <c r="O191" s="20">
        <f>'Hourly Loads p.u of Peak'!O191^2</f>
        <v>0.78675456504695718</v>
      </c>
      <c r="P191" s="20">
        <f>'Hourly Loads p.u of Peak'!P191^2</f>
        <v>0.82810239552564513</v>
      </c>
      <c r="Q191" s="20">
        <f>'Hourly Loads p.u of Peak'!Q191^2</f>
        <v>0.848674557888903</v>
      </c>
      <c r="R191" s="20">
        <f>'Hourly Loads p.u of Peak'!R191^2</f>
        <v>0.8304031353454373</v>
      </c>
      <c r="S191" s="20">
        <f>'Hourly Loads p.u of Peak'!S191^2</f>
        <v>0.76221777159761783</v>
      </c>
      <c r="T191" s="20">
        <f>'Hourly Loads p.u of Peak'!T191^2</f>
        <v>0.69778186363163408</v>
      </c>
      <c r="U191" s="20">
        <f>'Hourly Loads p.u of Peak'!U191^2</f>
        <v>0.64044456678606054</v>
      </c>
      <c r="V191" s="20">
        <f>'Hourly Loads p.u of Peak'!V191^2</f>
        <v>0.60962903526732659</v>
      </c>
      <c r="W191" s="20">
        <f>'Hourly Loads p.u of Peak'!W191^2</f>
        <v>0.56449124245067828</v>
      </c>
      <c r="X191" s="20">
        <f>'Hourly Loads p.u of Peak'!X191^2</f>
        <v>0.49193709396192048</v>
      </c>
      <c r="Y191" s="20">
        <f>'Hourly Loads p.u of Peak'!Y191^2</f>
        <v>0.40502329601329379</v>
      </c>
    </row>
    <row r="192" spans="1:25" x14ac:dyDescent="0.25">
      <c r="A192" s="17">
        <f>IF('2015 Hourly Load - RC2016'!A192="","",+'2015 Hourly Load - RC2016'!A192)</f>
        <v>42186</v>
      </c>
      <c r="B192" s="20">
        <f>'Hourly Loads p.u of Peak'!B192^2</f>
        <v>0.33313253092555828</v>
      </c>
      <c r="C192" s="20">
        <f>'Hourly Loads p.u of Peak'!C192^2</f>
        <v>0.28660313231999124</v>
      </c>
      <c r="D192" s="20">
        <f>'Hourly Loads p.u of Peak'!D192^2</f>
        <v>0.25949981904853303</v>
      </c>
      <c r="E192" s="20">
        <f>'Hourly Loads p.u of Peak'!E192^2</f>
        <v>0.24370568791541333</v>
      </c>
      <c r="F192" s="20">
        <f>'Hourly Loads p.u of Peak'!F192^2</f>
        <v>0.24002247561913115</v>
      </c>
      <c r="G192" s="20">
        <f>'Hourly Loads p.u of Peak'!G192^2</f>
        <v>0.25803099840031624</v>
      </c>
      <c r="H192" s="20">
        <f>'Hourly Loads p.u of Peak'!H192^2</f>
        <v>0.29595303880015195</v>
      </c>
      <c r="I192" s="20">
        <f>'Hourly Loads p.u of Peak'!I192^2</f>
        <v>0.32887562162872647</v>
      </c>
      <c r="J192" s="20">
        <f>'Hourly Loads p.u of Peak'!J192^2</f>
        <v>0.37273160788512316</v>
      </c>
      <c r="K192" s="20">
        <f>'Hourly Loads p.u of Peak'!K192^2</f>
        <v>0.43817831523133688</v>
      </c>
      <c r="L192" s="20">
        <f>'Hourly Loads p.u of Peak'!L192^2</f>
        <v>0.50975287270762837</v>
      </c>
      <c r="M192" s="20">
        <f>'Hourly Loads p.u of Peak'!M192^2</f>
        <v>0.58646303049386639</v>
      </c>
      <c r="N192" s="20">
        <f>'Hourly Loads p.u of Peak'!N192^2</f>
        <v>0.63676707018875334</v>
      </c>
      <c r="O192" s="20">
        <f>'Hourly Loads p.u of Peak'!O192^2</f>
        <v>0.6598701697054058</v>
      </c>
      <c r="P192" s="20">
        <f>'Hourly Loads p.u of Peak'!P192^2</f>
        <v>0.68271377282469403</v>
      </c>
      <c r="Q192" s="20">
        <f>'Hourly Loads p.u of Peak'!Q192^2</f>
        <v>0.69259069606160517</v>
      </c>
      <c r="R192" s="20">
        <f>'Hourly Loads p.u of Peak'!R192^2</f>
        <v>0.70989393456449024</v>
      </c>
      <c r="S192" s="20">
        <f>'Hourly Loads p.u of Peak'!S192^2</f>
        <v>0.69913926885994959</v>
      </c>
      <c r="T192" s="20">
        <f>'Hourly Loads p.u of Peak'!T192^2</f>
        <v>0.67061514640456177</v>
      </c>
      <c r="U192" s="20">
        <f>'Hourly Loads p.u of Peak'!U192^2</f>
        <v>0.6445672406127041</v>
      </c>
      <c r="V192" s="20">
        <f>'Hourly Loads p.u of Peak'!V192^2</f>
        <v>0.63094810392193135</v>
      </c>
      <c r="W192" s="20">
        <f>'Hourly Loads p.u of Peak'!W192^2</f>
        <v>0.57758283111780839</v>
      </c>
      <c r="X192" s="20">
        <f>'Hourly Loads p.u of Peak'!X192^2</f>
        <v>0.49181052624032107</v>
      </c>
      <c r="Y192" s="20">
        <f>'Hourly Loads p.u of Peak'!Y192^2</f>
        <v>0.40531047528318515</v>
      </c>
    </row>
    <row r="193" spans="1:25" x14ac:dyDescent="0.25">
      <c r="A193" s="17">
        <f>IF('2015 Hourly Load - RC2016'!A193="","",+'2015 Hourly Load - RC2016'!A193)</f>
        <v>42187</v>
      </c>
      <c r="B193" s="20">
        <f>'Hourly Loads p.u of Peak'!B193^2</f>
        <v>0.32872040009855608</v>
      </c>
      <c r="C193" s="20">
        <f>'Hourly Loads p.u of Peak'!C193^2</f>
        <v>0.2845778452238677</v>
      </c>
      <c r="D193" s="20">
        <f>'Hourly Loads p.u of Peak'!D193^2</f>
        <v>0.25697785847365656</v>
      </c>
      <c r="E193" s="20">
        <f>'Hourly Loads p.u of Peak'!E193^2</f>
        <v>0.24250445683376423</v>
      </c>
      <c r="F193" s="20">
        <f>'Hourly Loads p.u of Peak'!F193^2</f>
        <v>0.23794923812388069</v>
      </c>
      <c r="G193" s="20">
        <f>'Hourly Loads p.u of Peak'!G193^2</f>
        <v>0.2526053976100871</v>
      </c>
      <c r="H193" s="20">
        <f>'Hourly Loads p.u of Peak'!H193^2</f>
        <v>0.28708640199612706</v>
      </c>
      <c r="I193" s="20">
        <f>'Hourly Loads p.u of Peak'!I193^2</f>
        <v>0.32444046720090375</v>
      </c>
      <c r="J193" s="20">
        <f>'Hourly Loads p.u of Peak'!J193^2</f>
        <v>0.39056849685663858</v>
      </c>
      <c r="K193" s="20">
        <f>'Hourly Loads p.u of Peak'!K193^2</f>
        <v>0.48198841509101403</v>
      </c>
      <c r="L193" s="20">
        <f>'Hourly Loads p.u of Peak'!L193^2</f>
        <v>0.58909182049512909</v>
      </c>
      <c r="M193" s="20">
        <f>'Hourly Loads p.u of Peak'!M193^2</f>
        <v>0.66869530662670362</v>
      </c>
      <c r="N193" s="20">
        <f>'Hourly Loads p.u of Peak'!N193^2</f>
        <v>0.71851087796483415</v>
      </c>
      <c r="O193" s="20">
        <f>'Hourly Loads p.u of Peak'!O193^2</f>
        <v>0.72471961093482018</v>
      </c>
      <c r="P193" s="20">
        <f>'Hourly Loads p.u of Peak'!P193^2</f>
        <v>0.69544720211546929</v>
      </c>
      <c r="Q193" s="20">
        <f>'Hourly Loads p.u of Peak'!Q193^2</f>
        <v>0.66817889688824283</v>
      </c>
      <c r="R193" s="20">
        <f>'Hourly Loads p.u of Peak'!R193^2</f>
        <v>0.66097010589966843</v>
      </c>
      <c r="S193" s="20">
        <f>'Hourly Loads p.u of Peak'!S193^2</f>
        <v>0.65059408489715287</v>
      </c>
      <c r="T193" s="20">
        <f>'Hourly Loads p.u of Peak'!T193^2</f>
        <v>0.63058978374065533</v>
      </c>
      <c r="U193" s="20">
        <f>'Hourly Loads p.u of Peak'!U193^2</f>
        <v>0.59471491415477729</v>
      </c>
      <c r="V193" s="20">
        <f>'Hourly Loads p.u of Peak'!V193^2</f>
        <v>0.58177355188773061</v>
      </c>
      <c r="W193" s="20">
        <f>'Hourly Loads p.u of Peak'!W193^2</f>
        <v>0.55322632237580349</v>
      </c>
      <c r="X193" s="20">
        <f>'Hourly Loads p.u of Peak'!X193^2</f>
        <v>0.48562865583421344</v>
      </c>
      <c r="Y193" s="20">
        <f>'Hourly Loads p.u of Peak'!Y193^2</f>
        <v>0.39924406688158071</v>
      </c>
    </row>
    <row r="194" spans="1:25" x14ac:dyDescent="0.25">
      <c r="A194" s="17">
        <f>IF('2015 Hourly Load - RC2016'!A194="","",+'2015 Hourly Load - RC2016'!A194)</f>
        <v>42188</v>
      </c>
      <c r="B194" s="20">
        <f>'Hourly Loads p.u of Peak'!B194^2</f>
        <v>0.33689287462541972</v>
      </c>
      <c r="C194" s="20">
        <f>'Hourly Loads p.u of Peak'!C194^2</f>
        <v>0.29072390091364303</v>
      </c>
      <c r="D194" s="20">
        <f>'Hourly Loads p.u of Peak'!D194^2</f>
        <v>0.26499857182941583</v>
      </c>
      <c r="E194" s="20">
        <f>'Hourly Loads p.u of Peak'!E194^2</f>
        <v>0.24836038380642064</v>
      </c>
      <c r="F194" s="20">
        <f>'Hourly Loads p.u of Peak'!F194^2</f>
        <v>0.24571433475544036</v>
      </c>
      <c r="G194" s="20">
        <f>'Hourly Loads p.u of Peak'!G194^2</f>
        <v>0.26023579264073698</v>
      </c>
      <c r="H194" s="20">
        <f>'Hourly Loads p.u of Peak'!H194^2</f>
        <v>0.29477609333262961</v>
      </c>
      <c r="I194" s="20">
        <f>'Hourly Loads p.u of Peak'!I194^2</f>
        <v>0.33344508684043495</v>
      </c>
      <c r="J194" s="20">
        <f>'Hourly Loads p.u of Peak'!J194^2</f>
        <v>0.40101347263781134</v>
      </c>
      <c r="K194" s="20">
        <f>'Hourly Loads p.u of Peak'!K194^2</f>
        <v>0.50173170950519064</v>
      </c>
      <c r="L194" s="20">
        <f>'Hourly Loads p.u of Peak'!L194^2</f>
        <v>0.61839649410951136</v>
      </c>
      <c r="M194" s="20">
        <f>'Hourly Loads p.u of Peak'!M194^2</f>
        <v>0.71614176348540493</v>
      </c>
      <c r="N194" s="20">
        <f>'Hourly Loads p.u of Peak'!N194^2</f>
        <v>0.78859647143213485</v>
      </c>
      <c r="O194" s="20">
        <f>'Hourly Loads p.u of Peak'!O194^2</f>
        <v>0.84129247008280217</v>
      </c>
      <c r="P194" s="20">
        <f>'Hourly Loads p.u of Peak'!P194^2</f>
        <v>0.88538932379175617</v>
      </c>
      <c r="Q194" s="20">
        <f>'Hourly Loads p.u of Peak'!Q194^2</f>
        <v>0.91009687578347198</v>
      </c>
      <c r="R194" s="20">
        <f>'Hourly Loads p.u of Peak'!R194^2</f>
        <v>0.90013880916197053</v>
      </c>
      <c r="S194" s="20">
        <f>'Hourly Loads p.u of Peak'!S194^2</f>
        <v>0.83583893605288961</v>
      </c>
      <c r="T194" s="20">
        <f>'Hourly Loads p.u of Peak'!T194^2</f>
        <v>0.76813758086964168</v>
      </c>
      <c r="U194" s="20">
        <f>'Hourly Loads p.u of Peak'!U194^2</f>
        <v>0.70397628089261388</v>
      </c>
      <c r="V194" s="20">
        <f>'Hourly Loads p.u of Peak'!V194^2</f>
        <v>0.66559984038877873</v>
      </c>
      <c r="W194" s="20">
        <f>'Hourly Loads p.u of Peak'!W194^2</f>
        <v>0.62251888907192443</v>
      </c>
      <c r="X194" s="20">
        <f>'Hourly Loads p.u of Peak'!X194^2</f>
        <v>0.54553505352266807</v>
      </c>
      <c r="Y194" s="20">
        <f>'Hourly Loads p.u of Peak'!Y194^2</f>
        <v>0.45646334309244768</v>
      </c>
    </row>
    <row r="195" spans="1:25" x14ac:dyDescent="0.25">
      <c r="A195" s="17">
        <f>IF('2015 Hourly Load - RC2016'!A195="","",+'2015 Hourly Load - RC2016'!A195)</f>
        <v>42189</v>
      </c>
      <c r="B195" s="20">
        <f>'Hourly Loads p.u of Peak'!B195^2</f>
        <v>0.3820997708126147</v>
      </c>
      <c r="C195" s="20">
        <f>'Hourly Loads p.u of Peak'!C195^2</f>
        <v>0.32593267784090085</v>
      </c>
      <c r="D195" s="20">
        <f>'Hourly Loads p.u of Peak'!D195^2</f>
        <v>0.28708640199612706</v>
      </c>
      <c r="E195" s="20">
        <f>'Hourly Loads p.u of Peak'!E195^2</f>
        <v>0.26212648194672289</v>
      </c>
      <c r="F195" s="20">
        <f>'Hourly Loads p.u of Peak'!F195^2</f>
        <v>0.24930561752437294</v>
      </c>
      <c r="G195" s="20">
        <f>'Hourly Loads p.u of Peak'!G195^2</f>
        <v>0.24899034013886623</v>
      </c>
      <c r="H195" s="20">
        <f>'Hourly Loads p.u of Peak'!H195^2</f>
        <v>0.25424067374240655</v>
      </c>
      <c r="I195" s="20">
        <f>'Hourly Loads p.u of Peak'!I195^2</f>
        <v>0.27130645019315619</v>
      </c>
      <c r="J195" s="20">
        <f>'Hourly Loads p.u of Peak'!J195^2</f>
        <v>0.34511268482880014</v>
      </c>
      <c r="K195" s="20">
        <f>'Hourly Loads p.u of Peak'!K195^2</f>
        <v>0.46454597652043367</v>
      </c>
      <c r="L195" s="20">
        <f>'Hourly Loads p.u of Peak'!L195^2</f>
        <v>0.58708510738516839</v>
      </c>
      <c r="M195" s="20">
        <f>'Hourly Loads p.u of Peak'!M195^2</f>
        <v>0.69093961626588096</v>
      </c>
      <c r="N195" s="20">
        <f>'Hourly Loads p.u of Peak'!N195^2</f>
        <v>0.75687027111150629</v>
      </c>
      <c r="O195" s="20">
        <f>'Hourly Loads p.u of Peak'!O195^2</f>
        <v>0.78979887496485568</v>
      </c>
      <c r="P195" s="20">
        <f>'Hourly Loads p.u of Peak'!P195^2</f>
        <v>0.80114624114773392</v>
      </c>
      <c r="Q195" s="20">
        <f>'Hourly Loads p.u of Peak'!Q195^2</f>
        <v>0.79824134706109606</v>
      </c>
      <c r="R195" s="20">
        <f>'Hourly Loads p.u of Peak'!R195^2</f>
        <v>0.7189698681333595</v>
      </c>
      <c r="S195" s="20">
        <f>'Hourly Loads p.u of Peak'!S195^2</f>
        <v>0.6270836319112606</v>
      </c>
      <c r="T195" s="20">
        <f>'Hourly Loads p.u of Peak'!T195^2</f>
        <v>0.56449124245067828</v>
      </c>
      <c r="U195" s="20">
        <f>'Hourly Loads p.u of Peak'!U195^2</f>
        <v>0.51084866461303358</v>
      </c>
      <c r="V195" s="20">
        <f>'Hourly Loads p.u of Peak'!V195^2</f>
        <v>0.4781122674217535</v>
      </c>
      <c r="W195" s="20">
        <f>'Hourly Loads p.u of Peak'!W195^2</f>
        <v>0.43799914394541939</v>
      </c>
      <c r="X195" s="20">
        <f>'Hourly Loads p.u of Peak'!X195^2</f>
        <v>0.41641515020072761</v>
      </c>
      <c r="Y195" s="20">
        <f>'Hourly Loads p.u of Peak'!Y195^2</f>
        <v>0.37267652100429904</v>
      </c>
    </row>
    <row r="196" spans="1:25" x14ac:dyDescent="0.25">
      <c r="A196" s="17">
        <f>IF('2015 Hourly Load - RC2016'!A196="","",+'2015 Hourly Load - RC2016'!A196)</f>
        <v>42190</v>
      </c>
      <c r="B196" s="20">
        <f>'Hourly Loads p.u of Peak'!B196^2</f>
        <v>0.31631988177598602</v>
      </c>
      <c r="C196" s="20">
        <f>'Hourly Loads p.u of Peak'!C196^2</f>
        <v>0.27130645019315619</v>
      </c>
      <c r="D196" s="20">
        <f>'Hourly Loads p.u of Peak'!D196^2</f>
        <v>0.24303797092353721</v>
      </c>
      <c r="E196" s="20">
        <f>'Hourly Loads p.u of Peak'!E196^2</f>
        <v>0.22514172661651452</v>
      </c>
      <c r="F196" s="20">
        <f>'Hourly Loads p.u of Peak'!F196^2</f>
        <v>0.21670218564795363</v>
      </c>
      <c r="G196" s="20">
        <f>'Hourly Loads p.u of Peak'!G196^2</f>
        <v>0.21703835342469177</v>
      </c>
      <c r="H196" s="20">
        <f>'Hourly Loads p.u of Peak'!H196^2</f>
        <v>0.22228227111542287</v>
      </c>
      <c r="I196" s="20">
        <f>'Hourly Loads p.u of Peak'!I196^2</f>
        <v>0.23764122749241245</v>
      </c>
      <c r="J196" s="20">
        <f>'Hourly Loads p.u of Peak'!J196^2</f>
        <v>0.29546235988460434</v>
      </c>
      <c r="K196" s="20">
        <f>'Hourly Loads p.u of Peak'!K196^2</f>
        <v>0.36768065609995049</v>
      </c>
      <c r="L196" s="20">
        <f>'Hourly Loads p.u of Peak'!L196^2</f>
        <v>0.45988367598150248</v>
      </c>
      <c r="M196" s="20">
        <f>'Hourly Loads p.u of Peak'!M196^2</f>
        <v>0.53011692093464069</v>
      </c>
      <c r="N196" s="20">
        <f>'Hourly Loads p.u of Peak'!N196^2</f>
        <v>0.59131009792287503</v>
      </c>
      <c r="O196" s="20">
        <f>'Hourly Loads p.u of Peak'!O196^2</f>
        <v>0.65219626371275963</v>
      </c>
      <c r="P196" s="20">
        <f>'Hourly Loads p.u of Peak'!P196^2</f>
        <v>0.65994347028794864</v>
      </c>
      <c r="Q196" s="20">
        <f>'Hourly Loads p.u of Peak'!Q196^2</f>
        <v>0.61478294494774255</v>
      </c>
      <c r="R196" s="20">
        <f>'Hourly Loads p.u of Peak'!R196^2</f>
        <v>0.5743642473398235</v>
      </c>
      <c r="S196" s="20">
        <f>'Hourly Loads p.u of Peak'!S196^2</f>
        <v>0.54700226205066116</v>
      </c>
      <c r="T196" s="20">
        <f>'Hourly Loads p.u of Peak'!T196^2</f>
        <v>0.52056840612813848</v>
      </c>
      <c r="U196" s="20">
        <f>'Hourly Loads p.u of Peak'!U196^2</f>
        <v>0.4934571767764408</v>
      </c>
      <c r="V196" s="20">
        <f>'Hourly Loads p.u of Peak'!V196^2</f>
        <v>0.47667832108640523</v>
      </c>
      <c r="W196" s="20">
        <f>'Hourly Loads p.u of Peak'!W196^2</f>
        <v>0.45117493536165559</v>
      </c>
      <c r="X196" s="20">
        <f>'Hourly Loads p.u of Peak'!X196^2</f>
        <v>0.40393294297813803</v>
      </c>
      <c r="Y196" s="20">
        <f>'Hourly Loads p.u of Peak'!Y196^2</f>
        <v>0.34474172415940674</v>
      </c>
    </row>
    <row r="197" spans="1:25" x14ac:dyDescent="0.25">
      <c r="A197" s="17">
        <f>IF('2015 Hourly Load - RC2016'!A197="","",+'2015 Hourly Load - RC2016'!A197)</f>
        <v>42191</v>
      </c>
      <c r="B197" s="20">
        <f>'Hourly Loads p.u of Peak'!B197^2</f>
        <v>0.29345483257251043</v>
      </c>
      <c r="C197" s="20">
        <f>'Hourly Loads p.u of Peak'!C197^2</f>
        <v>0.25460478493635474</v>
      </c>
      <c r="D197" s="20">
        <f>'Hourly Loads p.u of Peak'!D197^2</f>
        <v>0.22918430534381387</v>
      </c>
      <c r="E197" s="20">
        <f>'Hourly Loads p.u of Peak'!E197^2</f>
        <v>0.21248047634484352</v>
      </c>
      <c r="F197" s="20">
        <f>'Hourly Loads p.u of Peak'!F197^2</f>
        <v>0.2072720090149901</v>
      </c>
      <c r="G197" s="20">
        <f>'Hourly Loads p.u of Peak'!G197^2</f>
        <v>0.20813559861403999</v>
      </c>
      <c r="H197" s="20">
        <f>'Hourly Loads p.u of Peak'!H197^2</f>
        <v>0.21177397483435445</v>
      </c>
      <c r="I197" s="20">
        <f>'Hourly Loads p.u of Peak'!I197^2</f>
        <v>0.22827805562399717</v>
      </c>
      <c r="J197" s="20">
        <f>'Hourly Loads p.u of Peak'!J197^2</f>
        <v>0.29389492307401949</v>
      </c>
      <c r="K197" s="20">
        <f>'Hourly Loads p.u of Peak'!K197^2</f>
        <v>0.36757123547527543</v>
      </c>
      <c r="L197" s="20">
        <f>'Hourly Loads p.u of Peak'!L197^2</f>
        <v>0.4399720432407902</v>
      </c>
      <c r="M197" s="20">
        <f>'Hourly Loads p.u of Peak'!M197^2</f>
        <v>0.46966456204130241</v>
      </c>
      <c r="N197" s="20">
        <f>'Hourly Loads p.u of Peak'!N197^2</f>
        <v>0.50045422635826609</v>
      </c>
      <c r="O197" s="20">
        <f>'Hourly Loads p.u of Peak'!O197^2</f>
        <v>0.52900064370356514</v>
      </c>
      <c r="P197" s="20">
        <f>'Hourly Loads p.u of Peak'!P197^2</f>
        <v>0.5555778297341033</v>
      </c>
      <c r="Q197" s="20">
        <f>'Hourly Loads p.u of Peak'!Q197^2</f>
        <v>0.55982311018896835</v>
      </c>
      <c r="R197" s="20">
        <f>'Hourly Loads p.u of Peak'!R197^2</f>
        <v>0.55208596104562935</v>
      </c>
      <c r="S197" s="20">
        <f>'Hourly Loads p.u of Peak'!S197^2</f>
        <v>0.53169484466870043</v>
      </c>
      <c r="T197" s="20">
        <f>'Hourly Loads p.u of Peak'!T197^2</f>
        <v>0.49968851810415899</v>
      </c>
      <c r="U197" s="20">
        <f>'Hourly Loads p.u of Peak'!U197^2</f>
        <v>0.45202386321579258</v>
      </c>
      <c r="V197" s="20">
        <f>'Hourly Loads p.u of Peak'!V197^2</f>
        <v>0.44302978952939126</v>
      </c>
      <c r="W197" s="20">
        <f>'Hourly Loads p.u of Peak'!W197^2</f>
        <v>0.4243717614225434</v>
      </c>
      <c r="X197" s="20">
        <f>'Hourly Loads p.u of Peak'!X197^2</f>
        <v>0.37300710335440385</v>
      </c>
      <c r="Y197" s="20">
        <f>'Hourly Loads p.u of Peak'!Y197^2</f>
        <v>0.31076209730494397</v>
      </c>
    </row>
    <row r="198" spans="1:25" x14ac:dyDescent="0.25">
      <c r="A198" s="17">
        <f>IF('2015 Hourly Load - RC2016'!A198="","",+'2015 Hourly Load - RC2016'!A198)</f>
        <v>42192</v>
      </c>
      <c r="B198" s="20">
        <f>'Hourly Loads p.u of Peak'!B198^2</f>
        <v>0.2628199073709534</v>
      </c>
      <c r="C198" s="20">
        <f>'Hourly Loads p.u of Peak'!C198^2</f>
        <v>0.2302655148890142</v>
      </c>
      <c r="D198" s="20">
        <f>'Hourly Loads p.u of Peak'!D198^2</f>
        <v>0.21131745373379818</v>
      </c>
      <c r="E198" s="20">
        <f>'Hourly Loads p.u of Peak'!E198^2</f>
        <v>0.20216874270725679</v>
      </c>
      <c r="F198" s="20">
        <f>'Hourly Loads p.u of Peak'!F198^2</f>
        <v>0.20172270038815432</v>
      </c>
      <c r="G198" s="20">
        <f>'Hourly Loads p.u of Peak'!G198^2</f>
        <v>0.219145304994771</v>
      </c>
      <c r="H198" s="20">
        <f>'Hourly Loads p.u of Peak'!H198^2</f>
        <v>0.25183501787124113</v>
      </c>
      <c r="I198" s="20">
        <f>'Hourly Loads p.u of Peak'!I198^2</f>
        <v>0.28936322259275221</v>
      </c>
      <c r="J198" s="20">
        <f>'Hourly Loads p.u of Peak'!J198^2</f>
        <v>0.34888655853260941</v>
      </c>
      <c r="K198" s="20">
        <f>'Hourly Loads p.u of Peak'!K198^2</f>
        <v>0.41530955937265002</v>
      </c>
      <c r="L198" s="20">
        <f>'Hourly Loads p.u of Peak'!L198^2</f>
        <v>0.48720194879364098</v>
      </c>
      <c r="M198" s="20">
        <f>'Hourly Loads p.u of Peak'!M198^2</f>
        <v>0.53697152585326979</v>
      </c>
      <c r="N198" s="20">
        <f>'Hourly Loads p.u of Peak'!N198^2</f>
        <v>0.56076870012035407</v>
      </c>
      <c r="O198" s="20">
        <f>'Hourly Loads p.u of Peak'!O198^2</f>
        <v>0.57943587171715705</v>
      </c>
      <c r="P198" s="20">
        <f>'Hourly Loads p.u of Peak'!P198^2</f>
        <v>0.58604849576181173</v>
      </c>
      <c r="Q198" s="20">
        <f>'Hourly Loads p.u of Peak'!Q198^2</f>
        <v>0.60526877929373291</v>
      </c>
      <c r="R198" s="20">
        <f>'Hourly Loads p.u of Peak'!R198^2</f>
        <v>0.60526877929373291</v>
      </c>
      <c r="S198" s="20">
        <f>'Hourly Loads p.u of Peak'!S198^2</f>
        <v>0.60211387833559304</v>
      </c>
      <c r="T198" s="20">
        <f>'Hourly Loads p.u of Peak'!T198^2</f>
        <v>0.58819183606072711</v>
      </c>
      <c r="U198" s="20">
        <f>'Hourly Loads p.u of Peak'!U198^2</f>
        <v>0.57026848492918636</v>
      </c>
      <c r="V198" s="20">
        <f>'Hourly Loads p.u of Peak'!V198^2</f>
        <v>0.55665446549882069</v>
      </c>
      <c r="W198" s="20">
        <f>'Hourly Loads p.u of Peak'!W198^2</f>
        <v>0.5249394848835871</v>
      </c>
      <c r="X198" s="20">
        <f>'Hourly Loads p.u of Peak'!X198^2</f>
        <v>0.45439294105612604</v>
      </c>
      <c r="Y198" s="20">
        <f>'Hourly Loads p.u of Peak'!Y198^2</f>
        <v>0.37571234490046473</v>
      </c>
    </row>
    <row r="199" spans="1:25" x14ac:dyDescent="0.25">
      <c r="A199" s="17">
        <f>IF('2015 Hourly Load - RC2016'!A199="","",+'2015 Hourly Load - RC2016'!A199)</f>
        <v>42193</v>
      </c>
      <c r="B199" s="20">
        <f>'Hourly Loads p.u of Peak'!B199^2</f>
        <v>0.30905420248436805</v>
      </c>
      <c r="C199" s="20">
        <f>'Hourly Loads p.u of Peak'!C199^2</f>
        <v>0.2643022763426659</v>
      </c>
      <c r="D199" s="20">
        <f>'Hourly Loads p.u of Peak'!D199^2</f>
        <v>0.23588499349119094</v>
      </c>
      <c r="E199" s="20">
        <f>'Hourly Loads p.u of Peak'!E199^2</f>
        <v>0.22011792033046132</v>
      </c>
      <c r="F199" s="20">
        <f>'Hourly Loads p.u of Peak'!F199^2</f>
        <v>0.21573715460513362</v>
      </c>
      <c r="G199" s="20">
        <f>'Hourly Loads p.u of Peak'!G199^2</f>
        <v>0.22935712788859797</v>
      </c>
      <c r="H199" s="20">
        <f>'Hourly Loads p.u of Peak'!H199^2</f>
        <v>0.26235752197953305</v>
      </c>
      <c r="I199" s="20">
        <f>'Hourly Loads p.u of Peak'!I199^2</f>
        <v>0.3027163329850529</v>
      </c>
      <c r="J199" s="20">
        <f>'Hourly Loads p.u of Peak'!J199^2</f>
        <v>0.36598646633678095</v>
      </c>
      <c r="K199" s="20">
        <f>'Hourly Loads p.u of Peak'!K199^2</f>
        <v>0.46018968367572327</v>
      </c>
      <c r="L199" s="20">
        <f>'Hourly Loads p.u of Peak'!L199^2</f>
        <v>0.56117419720873041</v>
      </c>
      <c r="M199" s="20">
        <f>'Hourly Loads p.u of Peak'!M199^2</f>
        <v>0.65825858685516114</v>
      </c>
      <c r="N199" s="20">
        <f>'Hourly Loads p.u of Peak'!N199^2</f>
        <v>0.73884508771917146</v>
      </c>
      <c r="O199" s="20">
        <f>'Hourly Loads p.u of Peak'!O199^2</f>
        <v>0.77717954796102107</v>
      </c>
      <c r="P199" s="20">
        <f>'Hourly Loads p.u of Peak'!P199^2</f>
        <v>0.76964090129774576</v>
      </c>
      <c r="Q199" s="20">
        <f>'Hourly Loads p.u of Peak'!Q199^2</f>
        <v>0.72510374132371724</v>
      </c>
      <c r="R199" s="20">
        <f>'Hourly Loads p.u of Peak'!R199^2</f>
        <v>0.68010678919206258</v>
      </c>
      <c r="S199" s="20">
        <f>'Hourly Loads p.u of Peak'!S199^2</f>
        <v>0.64167275202932783</v>
      </c>
      <c r="T199" s="20">
        <f>'Hourly Loads p.u of Peak'!T199^2</f>
        <v>0.60253405548843053</v>
      </c>
      <c r="U199" s="20">
        <f>'Hourly Loads p.u of Peak'!U199^2</f>
        <v>0.55235417551233412</v>
      </c>
      <c r="V199" s="20">
        <f>'Hourly Loads p.u of Peak'!V199^2</f>
        <v>0.51220391424120149</v>
      </c>
      <c r="W199" s="20">
        <f>'Hourly Loads p.u of Peak'!W199^2</f>
        <v>0.46898458316530095</v>
      </c>
      <c r="X199" s="20">
        <f>'Hourly Loads p.u of Peak'!X199^2</f>
        <v>0.40307317605810339</v>
      </c>
      <c r="Y199" s="20">
        <f>'Hourly Loads p.u of Peak'!Y199^2</f>
        <v>0.33407063833934014</v>
      </c>
    </row>
    <row r="200" spans="1:25" x14ac:dyDescent="0.25">
      <c r="A200" s="17">
        <f>IF('2015 Hourly Load - RC2016'!A200="","",+'2015 Hourly Load - RC2016'!A200)</f>
        <v>42194</v>
      </c>
      <c r="B200" s="20">
        <f>'Hourly Loads p.u of Peak'!B200^2</f>
        <v>0.27484288627089398</v>
      </c>
      <c r="C200" s="20">
        <f>'Hourly Loads p.u of Peak'!C200^2</f>
        <v>0.23869809442933662</v>
      </c>
      <c r="D200" s="20">
        <f>'Hourly Loads p.u of Peak'!D200^2</f>
        <v>0.21649221309533886</v>
      </c>
      <c r="E200" s="20">
        <f>'Hourly Loads p.u of Peak'!E200^2</f>
        <v>0.19572938087653802</v>
      </c>
      <c r="F200" s="20">
        <f>'Hourly Loads p.u of Peak'!F200^2</f>
        <v>0.19744971874121392</v>
      </c>
      <c r="G200" s="20">
        <f>'Hourly Loads p.u of Peak'!G200^2</f>
        <v>0.21712243607898304</v>
      </c>
      <c r="H200" s="20">
        <f>'Hourly Loads p.u of Peak'!H200^2</f>
        <v>0.25147289333049777</v>
      </c>
      <c r="I200" s="20">
        <f>'Hourly Loads p.u of Peak'!I200^2</f>
        <v>0.28824791019120471</v>
      </c>
      <c r="J200" s="20">
        <f>'Hourly Loads p.u of Peak'!J200^2</f>
        <v>0.35364617454600078</v>
      </c>
      <c r="K200" s="20">
        <f>'Hourly Loads p.u of Peak'!K200^2</f>
        <v>0.44881427230036847</v>
      </c>
      <c r="L200" s="20">
        <f>'Hourly Loads p.u of Peak'!L200^2</f>
        <v>0.54220781650551841</v>
      </c>
      <c r="M200" s="20">
        <f>'Hourly Loads p.u of Peak'!M200^2</f>
        <v>0.64037235723437613</v>
      </c>
      <c r="N200" s="20">
        <f>'Hourly Loads p.u of Peak'!N200^2</f>
        <v>0.70731139938641241</v>
      </c>
      <c r="O200" s="20">
        <f>'Hourly Loads p.u of Peak'!O200^2</f>
        <v>0.727025919897203</v>
      </c>
      <c r="P200" s="20">
        <f>'Hourly Loads p.u of Peak'!P200^2</f>
        <v>0.66736779890071762</v>
      </c>
      <c r="Q200" s="20">
        <f>'Hourly Loads p.u of Peak'!Q200^2</f>
        <v>0.62109582658359108</v>
      </c>
      <c r="R200" s="20">
        <f>'Hourly Loads p.u of Peak'!R200^2</f>
        <v>0.59931644264648942</v>
      </c>
      <c r="S200" s="20">
        <f>'Hourly Loads p.u of Peak'!S200^2</f>
        <v>0.56788605824487981</v>
      </c>
      <c r="T200" s="20">
        <f>'Hourly Loads p.u of Peak'!T200^2</f>
        <v>0.53083984490215552</v>
      </c>
      <c r="U200" s="20">
        <f>'Hourly Loads p.u of Peak'!U200^2</f>
        <v>0.50968845099934779</v>
      </c>
      <c r="V200" s="20">
        <f>'Hourly Loads p.u of Peak'!V200^2</f>
        <v>0.49136766745155913</v>
      </c>
      <c r="W200" s="20">
        <f>'Hourly Loads p.u of Peak'!W200^2</f>
        <v>0.50730770971345673</v>
      </c>
      <c r="X200" s="20">
        <f>'Hourly Loads p.u of Peak'!X200^2</f>
        <v>0.39799073296992549</v>
      </c>
      <c r="Y200" s="20">
        <f>'Hourly Loads p.u of Peak'!Y200^2</f>
        <v>0.33074113784026049</v>
      </c>
    </row>
    <row r="201" spans="1:25" x14ac:dyDescent="0.25">
      <c r="A201" s="17">
        <f>IF('2015 Hourly Load - RC2016'!A201="","",+'2015 Hourly Load - RC2016'!A201)</f>
        <v>42195</v>
      </c>
      <c r="B201" s="20">
        <f>'Hourly Loads p.u of Peak'!B201^2</f>
        <v>0.26914876568815999</v>
      </c>
      <c r="C201" s="20">
        <f>'Hourly Loads p.u of Peak'!C201^2</f>
        <v>0.23178348281349365</v>
      </c>
      <c r="D201" s="20">
        <f>'Hourly Loads p.u of Peak'!D201^2</f>
        <v>0.21048867738245688</v>
      </c>
      <c r="E201" s="20">
        <f>'Hourly Loads p.u of Peak'!E201^2</f>
        <v>0.19881531484298887</v>
      </c>
      <c r="F201" s="20">
        <f>'Hourly Loads p.u of Peak'!F201^2</f>
        <v>0.19541014850416952</v>
      </c>
      <c r="G201" s="20">
        <f>'Hourly Loads p.u of Peak'!G201^2</f>
        <v>0.21019899036999529</v>
      </c>
      <c r="H201" s="20">
        <f>'Hourly Loads p.u of Peak'!H201^2</f>
        <v>0.24419592919731434</v>
      </c>
      <c r="I201" s="20">
        <f>'Hourly Loads p.u of Peak'!I201^2</f>
        <v>0.28462598288948543</v>
      </c>
      <c r="J201" s="20">
        <f>'Hourly Loads p.u of Peak'!J201^2</f>
        <v>0.34947307921675635</v>
      </c>
      <c r="K201" s="20">
        <f>'Hourly Loads p.u of Peak'!K201^2</f>
        <v>0.43519691057024623</v>
      </c>
      <c r="L201" s="20">
        <f>'Hourly Loads p.u of Peak'!L201^2</f>
        <v>0.50698641537418609</v>
      </c>
      <c r="M201" s="20">
        <f>'Hourly Loads p.u of Peak'!M201^2</f>
        <v>0.55833879527415764</v>
      </c>
      <c r="N201" s="20">
        <f>'Hourly Loads p.u of Peak'!N201^2</f>
        <v>0.60723598935169831</v>
      </c>
      <c r="O201" s="20">
        <f>'Hourly Loads p.u of Peak'!O201^2</f>
        <v>0.64290211379467765</v>
      </c>
      <c r="P201" s="20">
        <f>'Hourly Loads p.u of Peak'!P201^2</f>
        <v>0.64145592796576267</v>
      </c>
      <c r="Q201" s="20">
        <f>'Hourly Loads p.u of Peak'!Q201^2</f>
        <v>0.61775803954230113</v>
      </c>
      <c r="R201" s="20">
        <f>'Hourly Loads p.u of Peak'!R201^2</f>
        <v>0.58259973907628859</v>
      </c>
      <c r="S201" s="20">
        <f>'Hourly Loads p.u of Peak'!S201^2</f>
        <v>0.5453351322953871</v>
      </c>
      <c r="T201" s="20">
        <f>'Hourly Loads p.u of Peak'!T201^2</f>
        <v>0.51517882971129103</v>
      </c>
      <c r="U201" s="20">
        <f>'Hourly Loads p.u of Peak'!U201^2</f>
        <v>0.4844346548675067</v>
      </c>
      <c r="V201" s="20">
        <f>'Hourly Loads p.u of Peak'!V201^2</f>
        <v>0.4760555378747528</v>
      </c>
      <c r="W201" s="20">
        <f>'Hourly Loads p.u of Peak'!W201^2</f>
        <v>0.45020570914234453</v>
      </c>
      <c r="X201" s="20">
        <f>'Hourly Loads p.u of Peak'!X201^2</f>
        <v>0.39327998536856618</v>
      </c>
      <c r="Y201" s="20">
        <f>'Hourly Loads p.u of Peak'!Y201^2</f>
        <v>0.32737668160809891</v>
      </c>
    </row>
    <row r="202" spans="1:25" x14ac:dyDescent="0.25">
      <c r="A202" s="17">
        <f>IF('2015 Hourly Load - RC2016'!A202="","",+'2015 Hourly Load - RC2016'!A202)</f>
        <v>42196</v>
      </c>
      <c r="B202" s="20">
        <f>'Hourly Loads p.u of Peak'!B202^2</f>
        <v>0.26807315378262514</v>
      </c>
      <c r="C202" s="20">
        <f>'Hourly Loads p.u of Peak'!C202^2</f>
        <v>0.23156632492705376</v>
      </c>
      <c r="D202" s="20">
        <f>'Hourly Loads p.u of Peak'!D202^2</f>
        <v>0.20957890420290898</v>
      </c>
      <c r="E202" s="20">
        <f>'Hourly Loads p.u of Peak'!E202^2</f>
        <v>0.1984131804094223</v>
      </c>
      <c r="F202" s="20">
        <f>'Hourly Loads p.u of Peak'!F202^2</f>
        <v>0.19580922967973682</v>
      </c>
      <c r="G202" s="20">
        <f>'Hourly Loads p.u of Peak'!G202^2</f>
        <v>0.20933112620974631</v>
      </c>
      <c r="H202" s="20">
        <f>'Hourly Loads p.u of Peak'!H202^2</f>
        <v>0.23856585782538509</v>
      </c>
      <c r="I202" s="20">
        <f>'Hourly Loads p.u of Peak'!I202^2</f>
        <v>0.27964146999837841</v>
      </c>
      <c r="J202" s="20">
        <f>'Hourly Loads p.u of Peak'!J202^2</f>
        <v>0.35412927934620481</v>
      </c>
      <c r="K202" s="20">
        <f>'Hourly Loads p.u of Peak'!K202^2</f>
        <v>0.44453255222903398</v>
      </c>
      <c r="L202" s="20">
        <f>'Hourly Loads p.u of Peak'!L202^2</f>
        <v>0.54021635950802782</v>
      </c>
      <c r="M202" s="20">
        <f>'Hourly Loads p.u of Peak'!M202^2</f>
        <v>0.63266945750376857</v>
      </c>
      <c r="N202" s="20">
        <f>'Hourly Loads p.u of Peak'!N202^2</f>
        <v>0.70624937040796398</v>
      </c>
      <c r="O202" s="20">
        <f>'Hourly Loads p.u of Peak'!O202^2</f>
        <v>0.76790034882960889</v>
      </c>
      <c r="P202" s="20">
        <f>'Hourly Loads p.u of Peak'!P202^2</f>
        <v>0.80502764042075303</v>
      </c>
      <c r="Q202" s="20">
        <f>'Hourly Loads p.u of Peak'!Q202^2</f>
        <v>0.8141207149800308</v>
      </c>
      <c r="R202" s="20">
        <f>'Hourly Loads p.u of Peak'!R202^2</f>
        <v>0.80624250124611141</v>
      </c>
      <c r="S202" s="20">
        <f>'Hourly Loads p.u of Peak'!S202^2</f>
        <v>0.77853244454502379</v>
      </c>
      <c r="T202" s="20">
        <f>'Hourly Loads p.u of Peak'!T202^2</f>
        <v>0.734198761826093</v>
      </c>
      <c r="U202" s="20">
        <f>'Hourly Loads p.u of Peak'!U202^2</f>
        <v>0.66862152159389154</v>
      </c>
      <c r="V202" s="20">
        <f>'Hourly Loads p.u of Peak'!V202^2</f>
        <v>0.63116314488282521</v>
      </c>
      <c r="W202" s="20">
        <f>'Hourly Loads p.u of Peak'!W202^2</f>
        <v>0.59131009792287503</v>
      </c>
      <c r="X202" s="20">
        <f>'Hourly Loads p.u of Peak'!X202^2</f>
        <v>0.51816235943994926</v>
      </c>
      <c r="Y202" s="20">
        <f>'Hourly Loads p.u of Peak'!Y202^2</f>
        <v>0.43787971677652787</v>
      </c>
    </row>
    <row r="203" spans="1:25" x14ac:dyDescent="0.25">
      <c r="A203" s="17">
        <f>IF('2015 Hourly Load - RC2016'!A203="","",+'2015 Hourly Load - RC2016'!A203)</f>
        <v>42197</v>
      </c>
      <c r="B203" s="20">
        <f>'Hourly Loads p.u of Peak'!B203^2</f>
        <v>0.36724307130550621</v>
      </c>
      <c r="C203" s="20">
        <f>'Hourly Loads p.u of Peak'!C203^2</f>
        <v>0.31789506368436254</v>
      </c>
      <c r="D203" s="20">
        <f>'Hourly Loads p.u of Peak'!D203^2</f>
        <v>0.28255973939055873</v>
      </c>
      <c r="E203" s="20">
        <f>'Hourly Loads p.u of Peak'!E203^2</f>
        <v>0.26120333956814851</v>
      </c>
      <c r="F203" s="20">
        <f>'Hourly Loads p.u of Peak'!F203^2</f>
        <v>0.24504386983136484</v>
      </c>
      <c r="G203" s="20">
        <f>'Hourly Loads p.u of Peak'!G203^2</f>
        <v>0.24517788953798797</v>
      </c>
      <c r="H203" s="20">
        <f>'Hourly Loads p.u of Peak'!H203^2</f>
        <v>0.2493506734349166</v>
      </c>
      <c r="I203" s="20">
        <f>'Hourly Loads p.u of Peak'!I203^2</f>
        <v>0.2699451673271816</v>
      </c>
      <c r="J203" s="20">
        <f>'Hourly Loads p.u of Peak'!J203^2</f>
        <v>0.34004261557754095</v>
      </c>
      <c r="K203" s="20">
        <f>'Hourly Loads p.u of Peak'!K203^2</f>
        <v>0.44778720312601239</v>
      </c>
      <c r="L203" s="20">
        <f>'Hourly Loads p.u of Peak'!L203^2</f>
        <v>0.54406981536383714</v>
      </c>
      <c r="M203" s="20">
        <f>'Hourly Loads p.u of Peak'!M203^2</f>
        <v>0.63705511861942177</v>
      </c>
      <c r="N203" s="20">
        <f>'Hourly Loads p.u of Peak'!N203^2</f>
        <v>0.71614176348540493</v>
      </c>
      <c r="O203" s="20">
        <f>'Hourly Loads p.u of Peak'!O203^2</f>
        <v>0.76111527677315138</v>
      </c>
      <c r="P203" s="20">
        <f>'Hourly Loads p.u of Peak'!P203^2</f>
        <v>0.77447728435926211</v>
      </c>
      <c r="Q203" s="20">
        <f>'Hourly Loads p.u of Peak'!Q203^2</f>
        <v>0.77177972684583285</v>
      </c>
      <c r="R203" s="20">
        <f>'Hourly Loads p.u of Peak'!R203^2</f>
        <v>0.75962031005893371</v>
      </c>
      <c r="S203" s="20">
        <f>'Hourly Loads p.u of Peak'!S203^2</f>
        <v>0.7197351774284213</v>
      </c>
      <c r="T203" s="20">
        <f>'Hourly Loads p.u of Peak'!T203^2</f>
        <v>0.66582070696593509</v>
      </c>
      <c r="U203" s="20">
        <f>'Hourly Loads p.u of Peak'!U203^2</f>
        <v>0.59485409386741916</v>
      </c>
      <c r="V203" s="20">
        <f>'Hourly Loads p.u of Peak'!V203^2</f>
        <v>0.56029580541489987</v>
      </c>
      <c r="W203" s="20">
        <f>'Hourly Loads p.u of Peak'!W203^2</f>
        <v>0.51388432973978326</v>
      </c>
      <c r="X203" s="20">
        <f>'Hourly Loads p.u of Peak'!X203^2</f>
        <v>0.45056904684426613</v>
      </c>
      <c r="Y203" s="20">
        <f>'Hourly Loads p.u of Peak'!Y203^2</f>
        <v>0.3830485666648995</v>
      </c>
    </row>
    <row r="204" spans="1:25" x14ac:dyDescent="0.25">
      <c r="A204" s="17">
        <f>IF('2015 Hourly Load - RC2016'!A204="","",+'2015 Hourly Load - RC2016'!A204)</f>
        <v>42198</v>
      </c>
      <c r="B204" s="20">
        <f>'Hourly Loads p.u of Peak'!B204^2</f>
        <v>0.33172784294386504</v>
      </c>
      <c r="C204" s="20">
        <f>'Hourly Loads p.u of Peak'!C204^2</f>
        <v>0.29384600784536469</v>
      </c>
      <c r="D204" s="20">
        <f>'Hourly Loads p.u of Peak'!D204^2</f>
        <v>0.26774622109358237</v>
      </c>
      <c r="E204" s="20">
        <f>'Hourly Loads p.u of Peak'!E204^2</f>
        <v>0.24809064678172676</v>
      </c>
      <c r="F204" s="20">
        <f>'Hourly Loads p.u of Peak'!F204^2</f>
        <v>0.23549073849876795</v>
      </c>
      <c r="G204" s="20">
        <f>'Hourly Loads p.u of Peak'!G204^2</f>
        <v>0.23061203931688612</v>
      </c>
      <c r="H204" s="20">
        <f>'Hourly Loads p.u of Peak'!H204^2</f>
        <v>0.2316097483623204</v>
      </c>
      <c r="I204" s="20">
        <f>'Hourly Loads p.u of Peak'!I204^2</f>
        <v>0.25383136008153084</v>
      </c>
      <c r="J204" s="20">
        <f>'Hourly Loads p.u of Peak'!J204^2</f>
        <v>0.33198774644229578</v>
      </c>
      <c r="K204" s="20">
        <f>'Hourly Loads p.u of Peak'!K204^2</f>
        <v>0.43032943923578065</v>
      </c>
      <c r="L204" s="20">
        <f>'Hourly Loads p.u of Peak'!L204^2</f>
        <v>0.52148025552312627</v>
      </c>
      <c r="M204" s="20">
        <f>'Hourly Loads p.u of Peak'!M204^2</f>
        <v>0.60955858439224975</v>
      </c>
      <c r="N204" s="20">
        <f>'Hourly Loads p.u of Peak'!N204^2</f>
        <v>0.67720773904123532</v>
      </c>
      <c r="O204" s="20">
        <f>'Hourly Loads p.u of Peak'!O204^2</f>
        <v>0.71232885489582676</v>
      </c>
      <c r="P204" s="20">
        <f>'Hourly Loads p.u of Peak'!P204^2</f>
        <v>0.74163991796144924</v>
      </c>
      <c r="Q204" s="20">
        <f>'Hourly Loads p.u of Peak'!Q204^2</f>
        <v>0.76237533599442653</v>
      </c>
      <c r="R204" s="20">
        <f>'Hourly Loads p.u of Peak'!R204^2</f>
        <v>0.7585196960413948</v>
      </c>
      <c r="S204" s="20">
        <f>'Hourly Loads p.u of Peak'!S204^2</f>
        <v>0.73033801886119165</v>
      </c>
      <c r="T204" s="20">
        <f>'Hourly Loads p.u of Peak'!T204^2</f>
        <v>0.68517635363799911</v>
      </c>
      <c r="U204" s="20">
        <f>'Hourly Loads p.u of Peak'!U204^2</f>
        <v>0.62872815941531801</v>
      </c>
      <c r="V204" s="20">
        <f>'Hourly Loads p.u of Peak'!V204^2</f>
        <v>0.59868791727429282</v>
      </c>
      <c r="W204" s="20">
        <f>'Hourly Loads p.u of Peak'!W204^2</f>
        <v>0.56707037426383966</v>
      </c>
      <c r="X204" s="20">
        <f>'Hourly Loads p.u of Peak'!X204^2</f>
        <v>0.4962500855016842</v>
      </c>
      <c r="Y204" s="20">
        <f>'Hourly Loads p.u of Peak'!Y204^2</f>
        <v>0.41734731393893743</v>
      </c>
    </row>
    <row r="205" spans="1:25" x14ac:dyDescent="0.25">
      <c r="A205" s="17">
        <f>IF('2015 Hourly Load - RC2016'!A205="","",+'2015 Hourly Load - RC2016'!A205)</f>
        <v>42199</v>
      </c>
      <c r="B205" s="20">
        <f>'Hourly Loads p.u of Peak'!B205^2</f>
        <v>0.34995332616747271</v>
      </c>
      <c r="C205" s="20">
        <f>'Hourly Loads p.u of Peak'!C205^2</f>
        <v>0.30321299628627918</v>
      </c>
      <c r="D205" s="20">
        <f>'Hourly Loads p.u of Peak'!D205^2</f>
        <v>0.27017962700895115</v>
      </c>
      <c r="E205" s="20">
        <f>'Hourly Loads p.u of Peak'!E205^2</f>
        <v>0.25274146910608564</v>
      </c>
      <c r="F205" s="20">
        <f>'Hourly Loads p.u of Peak'!F205^2</f>
        <v>0.24818054283924879</v>
      </c>
      <c r="G205" s="20">
        <f>'Hourly Loads p.u of Peak'!G205^2</f>
        <v>0.26184936825070254</v>
      </c>
      <c r="H205" s="20">
        <f>'Hourly Loads p.u of Peak'!H205^2</f>
        <v>0.29497208807012332</v>
      </c>
      <c r="I205" s="20">
        <f>'Hourly Loads p.u of Peak'!I205^2</f>
        <v>0.33323669994647442</v>
      </c>
      <c r="J205" s="20">
        <f>'Hourly Loads p.u of Peak'!J205^2</f>
        <v>0.40703568818313335</v>
      </c>
      <c r="K205" s="20">
        <f>'Hourly Loads p.u of Peak'!K205^2</f>
        <v>0.50243501934331769</v>
      </c>
      <c r="L205" s="20">
        <f>'Hourly Loads p.u of Peak'!L205^2</f>
        <v>0.60505819608951839</v>
      </c>
      <c r="M205" s="20">
        <f>'Hourly Loads p.u of Peak'!M205^2</f>
        <v>0.69642577741077472</v>
      </c>
      <c r="N205" s="20">
        <f>'Hourly Loads p.u of Peak'!N205^2</f>
        <v>0.76584587258701187</v>
      </c>
      <c r="O205" s="20">
        <f>'Hourly Loads p.u of Peak'!O205^2</f>
        <v>0.78499475669837115</v>
      </c>
      <c r="P205" s="20">
        <f>'Hourly Loads p.u of Peak'!P205^2</f>
        <v>0.77059112403926888</v>
      </c>
      <c r="Q205" s="20">
        <f>'Hourly Loads p.u of Peak'!Q205^2</f>
        <v>0.76292693962009284</v>
      </c>
      <c r="R205" s="20">
        <f>'Hourly Loads p.u of Peak'!R205^2</f>
        <v>0.75977760576903841</v>
      </c>
      <c r="S205" s="20">
        <f>'Hourly Loads p.u of Peak'!S205^2</f>
        <v>0.75828395399126558</v>
      </c>
      <c r="T205" s="20">
        <f>'Hourly Loads p.u of Peak'!T205^2</f>
        <v>0.73868997407078363</v>
      </c>
      <c r="U205" s="20">
        <f>'Hourly Loads p.u of Peak'!U205^2</f>
        <v>0.67542678586325122</v>
      </c>
      <c r="V205" s="20">
        <f>'Hourly Loads p.u of Peak'!V205^2</f>
        <v>0.62066922537592295</v>
      </c>
      <c r="W205" s="20">
        <f>'Hourly Loads p.u of Peak'!W205^2</f>
        <v>0.56361025742305326</v>
      </c>
      <c r="X205" s="20">
        <f>'Hourly Loads p.u of Peak'!X205^2</f>
        <v>0.48142477755781965</v>
      </c>
      <c r="Y205" s="20">
        <f>'Hourly Loads p.u of Peak'!Y205^2</f>
        <v>0.39628481666053322</v>
      </c>
    </row>
    <row r="206" spans="1:25" x14ac:dyDescent="0.25">
      <c r="A206" s="17">
        <f>IF('2015 Hourly Load - RC2016'!A206="","",+'2015 Hourly Load - RC2016'!A206)</f>
        <v>42200</v>
      </c>
      <c r="B206" s="20">
        <f>'Hourly Loads p.u of Peak'!B206^2</f>
        <v>0.32691218946865902</v>
      </c>
      <c r="C206" s="20">
        <f>'Hourly Loads p.u of Peak'!C206^2</f>
        <v>0.28203237456239638</v>
      </c>
      <c r="D206" s="20">
        <f>'Hourly Loads p.u of Peak'!D206^2</f>
        <v>0.25314990342865773</v>
      </c>
      <c r="E206" s="20">
        <f>'Hourly Loads p.u of Peak'!E206^2</f>
        <v>0.23535939344615223</v>
      </c>
      <c r="F206" s="20">
        <f>'Hourly Loads p.u of Peak'!F206^2</f>
        <v>0.23126247486848595</v>
      </c>
      <c r="G206" s="20">
        <f>'Hourly Loads p.u of Peak'!G206^2</f>
        <v>0.24522257091555033</v>
      </c>
      <c r="H206" s="20">
        <f>'Hourly Loads p.u of Peak'!H206^2</f>
        <v>0.280262126106958</v>
      </c>
      <c r="I206" s="20">
        <f>'Hourly Loads p.u of Peak'!I206^2</f>
        <v>0.31621839148008801</v>
      </c>
      <c r="J206" s="20">
        <f>'Hourly Loads p.u of Peak'!J206^2</f>
        <v>0.37466221345068706</v>
      </c>
      <c r="K206" s="20">
        <f>'Hourly Loads p.u of Peak'!K206^2</f>
        <v>0.46350105189329749</v>
      </c>
      <c r="L206" s="20">
        <f>'Hourly Loads p.u of Peak'!L206^2</f>
        <v>0.54493539975811323</v>
      </c>
      <c r="M206" s="20">
        <f>'Hourly Loads p.u of Peak'!M206^2</f>
        <v>0.61868035754121564</v>
      </c>
      <c r="N206" s="20">
        <f>'Hourly Loads p.u of Peak'!N206^2</f>
        <v>0.66523181084706462</v>
      </c>
      <c r="O206" s="20">
        <f>'Hourly Loads p.u of Peak'!O206^2</f>
        <v>0.66559984038877873</v>
      </c>
      <c r="P206" s="20">
        <f>'Hourly Loads p.u of Peak'!P206^2</f>
        <v>0.64550935186547576</v>
      </c>
      <c r="Q206" s="20">
        <f>'Hourly Loads p.u of Peak'!Q206^2</f>
        <v>0.6097699492305122</v>
      </c>
      <c r="R206" s="20">
        <f>'Hourly Loads p.u of Peak'!R206^2</f>
        <v>0.58549601076233626</v>
      </c>
      <c r="S206" s="20">
        <f>'Hourly Loads p.u of Peak'!S206^2</f>
        <v>0.56870232845145585</v>
      </c>
      <c r="T206" s="20">
        <f>'Hourly Loads p.u of Peak'!T206^2</f>
        <v>0.56151222340183782</v>
      </c>
      <c r="U206" s="20">
        <f>'Hourly Loads p.u of Peak'!U206^2</f>
        <v>0.5347257528194872</v>
      </c>
      <c r="V206" s="20">
        <f>'Hourly Loads p.u of Peak'!V206^2</f>
        <v>0.52578972156765325</v>
      </c>
      <c r="W206" s="20">
        <f>'Hourly Loads p.u of Peak'!W206^2</f>
        <v>0.49777681220561115</v>
      </c>
      <c r="X206" s="20">
        <f>'Hourly Loads p.u of Peak'!X206^2</f>
        <v>0.43098080297781227</v>
      </c>
      <c r="Y206" s="20">
        <f>'Hourly Loads p.u of Peak'!Y206^2</f>
        <v>0.35746629493097354</v>
      </c>
    </row>
    <row r="207" spans="1:25" x14ac:dyDescent="0.25">
      <c r="A207" s="17">
        <f>IF('2015 Hourly Load - RC2016'!A207="","",+'2015 Hourly Load - RC2016'!A207)</f>
        <v>42201</v>
      </c>
      <c r="B207" s="20">
        <f>'Hourly Loads p.u of Peak'!B207^2</f>
        <v>0.29801833578909881</v>
      </c>
      <c r="C207" s="20">
        <f>'Hourly Loads p.u of Peak'!C207^2</f>
        <v>0.25547059323621751</v>
      </c>
      <c r="D207" s="20">
        <f>'Hourly Loads p.u of Peak'!D207^2</f>
        <v>0.22806254649687696</v>
      </c>
      <c r="E207" s="20">
        <f>'Hourly Loads p.u of Peak'!E207^2</f>
        <v>0.21502525493450167</v>
      </c>
      <c r="F207" s="20">
        <f>'Hourly Loads p.u of Peak'!F207^2</f>
        <v>0.21318815437741498</v>
      </c>
      <c r="G207" s="20">
        <f>'Hourly Loads p.u of Peak'!G207^2</f>
        <v>0.23134926881588055</v>
      </c>
      <c r="H207" s="20">
        <f>'Hourly Loads p.u of Peak'!H207^2</f>
        <v>0.27484288627089398</v>
      </c>
      <c r="I207" s="20">
        <f>'Hourly Loads p.u of Peak'!I207^2</f>
        <v>0.31323175353478633</v>
      </c>
      <c r="J207" s="20">
        <f>'Hourly Loads p.u of Peak'!J207^2</f>
        <v>0.38444599196356494</v>
      </c>
      <c r="K207" s="20">
        <f>'Hourly Loads p.u of Peak'!K207^2</f>
        <v>0.47412749704590845</v>
      </c>
      <c r="L207" s="20">
        <f>'Hourly Loads p.u of Peak'!L207^2</f>
        <v>0.55456943021466065</v>
      </c>
      <c r="M207" s="20">
        <f>'Hourly Loads p.u of Peak'!M207^2</f>
        <v>0.61853841768334228</v>
      </c>
      <c r="N207" s="20">
        <f>'Hourly Loads p.u of Peak'!N207^2</f>
        <v>0.6595770080853407</v>
      </c>
      <c r="O207" s="20">
        <f>'Hourly Loads p.u of Peak'!O207^2</f>
        <v>0.6285850715324367</v>
      </c>
      <c r="P207" s="20">
        <f>'Hourly Loads p.u of Peak'!P207^2</f>
        <v>0.59353254406554257</v>
      </c>
      <c r="Q207" s="20">
        <f>'Hourly Loads p.u of Peak'!Q207^2</f>
        <v>0.56537291547910551</v>
      </c>
      <c r="R207" s="20">
        <f>'Hourly Loads p.u of Peak'!R207^2</f>
        <v>0.54068070509108357</v>
      </c>
      <c r="S207" s="20">
        <f>'Hourly Loads p.u of Peak'!S207^2</f>
        <v>0.51796751883397929</v>
      </c>
      <c r="T207" s="20">
        <f>'Hourly Loads p.u of Peak'!T207^2</f>
        <v>0.50320282823892826</v>
      </c>
      <c r="U207" s="20">
        <f>'Hourly Loads p.u of Peak'!U207^2</f>
        <v>0.47861153616980595</v>
      </c>
      <c r="V207" s="20">
        <f>'Hourly Loads p.u of Peak'!V207^2</f>
        <v>0.48198841509101403</v>
      </c>
      <c r="W207" s="20">
        <f>'Hourly Loads p.u of Peak'!W207^2</f>
        <v>0.46436149256559744</v>
      </c>
      <c r="X207" s="20">
        <f>'Hourly Loads p.u of Peak'!X207^2</f>
        <v>0.40749636375007398</v>
      </c>
      <c r="Y207" s="20">
        <f>'Hourly Loads p.u of Peak'!Y207^2</f>
        <v>0.34056899725662754</v>
      </c>
    </row>
    <row r="208" spans="1:25" x14ac:dyDescent="0.25">
      <c r="A208" s="17">
        <f>IF('2015 Hourly Load - RC2016'!A208="","",+'2015 Hourly Load - RC2016'!A208)</f>
        <v>42202</v>
      </c>
      <c r="B208" s="20">
        <f>'Hourly Loads p.u of Peak'!B208^2</f>
        <v>0.28361594682375513</v>
      </c>
      <c r="C208" s="20">
        <f>'Hourly Loads p.u of Peak'!C208^2</f>
        <v>0.2477761388172359</v>
      </c>
      <c r="D208" s="20">
        <f>'Hourly Loads p.u of Peak'!D208^2</f>
        <v>0.22134733094793904</v>
      </c>
      <c r="E208" s="20">
        <f>'Hourly Loads p.u of Peak'!E208^2</f>
        <v>0.20883600989257303</v>
      </c>
      <c r="F208" s="20">
        <f>'Hourly Loads p.u of Peak'!F208^2</f>
        <v>0.20764189900857841</v>
      </c>
      <c r="G208" s="20">
        <f>'Hourly Loads p.u of Peak'!G208^2</f>
        <v>0.22420078577930933</v>
      </c>
      <c r="H208" s="20">
        <f>'Hourly Loads p.u of Peak'!H208^2</f>
        <v>0.26028182559384039</v>
      </c>
      <c r="I208" s="20">
        <f>'Hourly Loads p.u of Peak'!I208^2</f>
        <v>0.29296622987240239</v>
      </c>
      <c r="J208" s="20">
        <f>'Hourly Loads p.u of Peak'!J208^2</f>
        <v>0.36976274193688313</v>
      </c>
      <c r="K208" s="20">
        <f>'Hourly Loads p.u of Peak'!K208^2</f>
        <v>0.45196319905035648</v>
      </c>
      <c r="L208" s="20">
        <f>'Hourly Loads p.u of Peak'!L208^2</f>
        <v>0.53908949357821068</v>
      </c>
      <c r="M208" s="20">
        <f>'Hourly Loads p.u of Peak'!M208^2</f>
        <v>0.61917727528060851</v>
      </c>
      <c r="N208" s="20">
        <f>'Hourly Loads p.u of Peak'!N208^2</f>
        <v>0.62116694103340642</v>
      </c>
      <c r="O208" s="20">
        <f>'Hourly Loads p.u of Peak'!O208^2</f>
        <v>0.60793933786442678</v>
      </c>
      <c r="P208" s="20">
        <f>'Hourly Loads p.u of Peak'!P208^2</f>
        <v>0.59165708033944697</v>
      </c>
      <c r="Q208" s="20">
        <f>'Hourly Loads p.u of Peak'!Q208^2</f>
        <v>0.61825458681972334</v>
      </c>
      <c r="R208" s="20">
        <f>'Hourly Loads p.u of Peak'!R208^2</f>
        <v>0.65482226100070573</v>
      </c>
      <c r="S208" s="20">
        <f>'Hourly Loads p.u of Peak'!S208^2</f>
        <v>0.65913738778556374</v>
      </c>
      <c r="T208" s="20">
        <f>'Hourly Loads p.u of Peak'!T208^2</f>
        <v>0.65088524357997024</v>
      </c>
      <c r="U208" s="20">
        <f>'Hourly Loads p.u of Peak'!U208^2</f>
        <v>0.61726169174440138</v>
      </c>
      <c r="V208" s="20">
        <f>'Hourly Loads p.u of Peak'!V208^2</f>
        <v>0.59040841994803606</v>
      </c>
      <c r="W208" s="20">
        <f>'Hourly Loads p.u of Peak'!W208^2</f>
        <v>0.55235417551233412</v>
      </c>
      <c r="X208" s="20">
        <f>'Hourly Loads p.u of Peak'!X208^2</f>
        <v>0.46910817904911428</v>
      </c>
      <c r="Y208" s="20">
        <f>'Hourly Loads p.u of Peak'!Y208^2</f>
        <v>0.39118905118995151</v>
      </c>
    </row>
    <row r="209" spans="1:25" x14ac:dyDescent="0.25">
      <c r="A209" s="17">
        <f>IF('2015 Hourly Load - RC2016'!A209="","",+'2015 Hourly Load - RC2016'!A209)</f>
        <v>42203</v>
      </c>
      <c r="B209" s="20">
        <f>'Hourly Loads p.u of Peak'!B209^2</f>
        <v>0.31672600580000532</v>
      </c>
      <c r="C209" s="20">
        <f>'Hourly Loads p.u of Peak'!C209^2</f>
        <v>0.27158852238016756</v>
      </c>
      <c r="D209" s="20">
        <f>'Hourly Loads p.u of Peak'!D209^2</f>
        <v>0.24339397266423915</v>
      </c>
      <c r="E209" s="20">
        <f>'Hourly Loads p.u of Peak'!E209^2</f>
        <v>0.22561293592355297</v>
      </c>
      <c r="F209" s="20">
        <f>'Hourly Loads p.u of Peak'!F209^2</f>
        <v>0.21901860089431432</v>
      </c>
      <c r="G209" s="20">
        <f>'Hourly Loads p.u of Peak'!G209^2</f>
        <v>0.23195728240083752</v>
      </c>
      <c r="H209" s="20">
        <f>'Hourly Loads p.u of Peak'!H209^2</f>
        <v>0.26161855212347901</v>
      </c>
      <c r="I209" s="20">
        <f>'Hourly Loads p.u of Peak'!I209^2</f>
        <v>0.29905367725712767</v>
      </c>
      <c r="J209" s="20">
        <f>'Hourly Loads p.u of Peak'!J209^2</f>
        <v>0.37377903211280811</v>
      </c>
      <c r="K209" s="20">
        <f>'Hourly Loads p.u of Peak'!K209^2</f>
        <v>0.47530873539417789</v>
      </c>
      <c r="L209" s="20">
        <f>'Hourly Loads p.u of Peak'!L209^2</f>
        <v>0.57806296408022639</v>
      </c>
      <c r="M209" s="20">
        <f>'Hourly Loads p.u of Peak'!M209^2</f>
        <v>0.67809909496853127</v>
      </c>
      <c r="N209" s="20">
        <f>'Hourly Loads p.u of Peak'!N209^2</f>
        <v>0.76505642219870207</v>
      </c>
      <c r="O209" s="20">
        <f>'Hourly Loads p.u of Peak'!O209^2</f>
        <v>0.8321307847452688</v>
      </c>
      <c r="P209" s="20">
        <f>'Hourly Loads p.u of Peak'!P209^2</f>
        <v>0.8743860740339412</v>
      </c>
      <c r="Q209" s="20">
        <f>'Hourly Loads p.u of Peak'!Q209^2</f>
        <v>0.89791434379801249</v>
      </c>
      <c r="R209" s="20">
        <f>'Hourly Loads p.u of Peak'!R209^2</f>
        <v>0.89799984927053134</v>
      </c>
      <c r="S209" s="20">
        <f>'Hourly Loads p.u of Peak'!S209^2</f>
        <v>0.85333599537357296</v>
      </c>
      <c r="T209" s="20">
        <f>'Hourly Loads p.u of Peak'!T209^2</f>
        <v>0.77201755732443356</v>
      </c>
      <c r="U209" s="20">
        <f>'Hourly Loads p.u of Peak'!U209^2</f>
        <v>0.69041468590209676</v>
      </c>
      <c r="V209" s="20">
        <f>'Hourly Loads p.u of Peak'!V209^2</f>
        <v>0.64109463594670046</v>
      </c>
      <c r="W209" s="20">
        <f>'Hourly Loads p.u of Peak'!W209^2</f>
        <v>0.58978458438012649</v>
      </c>
      <c r="X209" s="20">
        <f>'Hourly Loads p.u of Peak'!X209^2</f>
        <v>0.51123569559703008</v>
      </c>
      <c r="Y209" s="20">
        <f>'Hourly Loads p.u of Peak'!Y209^2</f>
        <v>0.43264104254753438</v>
      </c>
    </row>
    <row r="210" spans="1:25" x14ac:dyDescent="0.25">
      <c r="A210" s="17">
        <f>IF('2015 Hourly Load - RC2016'!A210="","",+'2015 Hourly Load - RC2016'!A210)</f>
        <v>42204</v>
      </c>
      <c r="B210" s="20">
        <f>'Hourly Loads p.u of Peak'!B210^2</f>
        <v>0.35978986701408461</v>
      </c>
      <c r="C210" s="20">
        <f>'Hourly Loads p.u of Peak'!C210^2</f>
        <v>0.30685097151204305</v>
      </c>
      <c r="D210" s="20">
        <f>'Hourly Loads p.u of Peak'!D210^2</f>
        <v>0.27182369448880345</v>
      </c>
      <c r="E210" s="20">
        <f>'Hourly Loads p.u of Peak'!E210^2</f>
        <v>0.25047839427697344</v>
      </c>
      <c r="F210" s="20">
        <f>'Hourly Loads p.u of Peak'!F210^2</f>
        <v>0.23724550693614974</v>
      </c>
      <c r="G210" s="20">
        <f>'Hourly Loads p.u of Peak'!G210^2</f>
        <v>0.23641117976176551</v>
      </c>
      <c r="H210" s="20">
        <f>'Hourly Loads p.u of Peak'!H210^2</f>
        <v>0.2409074319176604</v>
      </c>
      <c r="I210" s="20">
        <f>'Hourly Loads p.u of Peak'!I210^2</f>
        <v>0.26360689683331573</v>
      </c>
      <c r="J210" s="20">
        <f>'Hourly Loads p.u of Peak'!J210^2</f>
        <v>0.34963312489456577</v>
      </c>
      <c r="K210" s="20">
        <f>'Hourly Loads p.u of Peak'!K210^2</f>
        <v>0.46049579314521055</v>
      </c>
      <c r="L210" s="20">
        <f>'Hourly Loads p.u of Peak'!L210^2</f>
        <v>0.56802206256920251</v>
      </c>
      <c r="M210" s="20">
        <f>'Hourly Loads p.u of Peak'!M210^2</f>
        <v>0.66744151472634838</v>
      </c>
      <c r="N210" s="20">
        <f>'Hourly Loads p.u of Peak'!N210^2</f>
        <v>0.74708941354878122</v>
      </c>
      <c r="O210" s="20">
        <f>'Hourly Loads p.u of Peak'!O210^2</f>
        <v>0.80689080155261728</v>
      </c>
      <c r="P210" s="20">
        <f>'Hourly Loads p.u of Peak'!P210^2</f>
        <v>0.83229541641659333</v>
      </c>
      <c r="Q210" s="20">
        <f>'Hourly Loads p.u of Peak'!Q210^2</f>
        <v>0.84104419746184378</v>
      </c>
      <c r="R210" s="20">
        <f>'Hourly Loads p.u of Peak'!R210^2</f>
        <v>0.86185927499602377</v>
      </c>
      <c r="S210" s="20">
        <f>'Hourly Loads p.u of Peak'!S210^2</f>
        <v>0.84585062806238631</v>
      </c>
      <c r="T210" s="20">
        <f>'Hourly Loads p.u of Peak'!T210^2</f>
        <v>0.78259819342952763</v>
      </c>
      <c r="U210" s="20">
        <f>'Hourly Loads p.u of Peak'!U210^2</f>
        <v>0.71675277333421195</v>
      </c>
      <c r="V210" s="20">
        <f>'Hourly Loads p.u of Peak'!V210^2</f>
        <v>0.67891668621806833</v>
      </c>
      <c r="W210" s="20">
        <f>'Hourly Loads p.u of Peak'!W210^2</f>
        <v>0.6219494686680791</v>
      </c>
      <c r="X210" s="20">
        <f>'Hourly Loads p.u of Peak'!X210^2</f>
        <v>0.54048167541513858</v>
      </c>
      <c r="Y210" s="20">
        <f>'Hourly Loads p.u of Peak'!Y210^2</f>
        <v>0.46153732662046204</v>
      </c>
    </row>
    <row r="211" spans="1:25" x14ac:dyDescent="0.25">
      <c r="A211" s="17">
        <f>IF('2015 Hourly Load - RC2016'!A211="","",+'2015 Hourly Load - RC2016'!A211)</f>
        <v>42205</v>
      </c>
      <c r="B211" s="20">
        <f>'Hourly Loads p.u of Peak'!B211^2</f>
        <v>0.38775400363284529</v>
      </c>
      <c r="C211" s="20">
        <f>'Hourly Loads p.u of Peak'!C211^2</f>
        <v>0.33480118934533731</v>
      </c>
      <c r="D211" s="20">
        <f>'Hourly Loads p.u of Peak'!D211^2</f>
        <v>0.29629675626616991</v>
      </c>
      <c r="E211" s="20">
        <f>'Hourly Loads p.u of Peak'!E211^2</f>
        <v>0.27055497419233698</v>
      </c>
      <c r="F211" s="20">
        <f>'Hourly Loads p.u of Peak'!F211^2</f>
        <v>0.25606383515897352</v>
      </c>
      <c r="G211" s="20">
        <f>'Hourly Loads p.u of Peak'!G211^2</f>
        <v>0.24998188363864718</v>
      </c>
      <c r="H211" s="20">
        <f>'Hourly Loads p.u of Peak'!H211^2</f>
        <v>0.25065906573032126</v>
      </c>
      <c r="I211" s="20">
        <f>'Hourly Loads p.u of Peak'!I211^2</f>
        <v>0.26518440532428783</v>
      </c>
      <c r="J211" s="20">
        <f>'Hourly Loads p.u of Peak'!J211^2</f>
        <v>0.34447687438301705</v>
      </c>
      <c r="K211" s="20">
        <f>'Hourly Loads p.u of Peak'!K211^2</f>
        <v>0.45957777006254846</v>
      </c>
      <c r="L211" s="20">
        <f>'Hourly Loads p.u of Peak'!L211^2</f>
        <v>0.56639108542414607</v>
      </c>
      <c r="M211" s="20">
        <f>'Hourly Loads p.u of Peak'!M211^2</f>
        <v>0.67973477005989602</v>
      </c>
      <c r="N211" s="20">
        <f>'Hourly Loads p.u of Peak'!N211^2</f>
        <v>0.77090799522545139</v>
      </c>
      <c r="O211" s="20">
        <f>'Hourly Loads p.u of Peak'!O211^2</f>
        <v>0.83410743954797872</v>
      </c>
      <c r="P211" s="20">
        <f>'Hourly Loads p.u of Peak'!P211^2</f>
        <v>0.86521329926335433</v>
      </c>
      <c r="Q211" s="20">
        <f>'Hourly Loads p.u of Peak'!Q211^2</f>
        <v>0.84726200471460333</v>
      </c>
      <c r="R211" s="20">
        <f>'Hourly Loads p.u of Peak'!R211^2</f>
        <v>0.83130787064928613</v>
      </c>
      <c r="S211" s="20">
        <f>'Hourly Loads p.u of Peak'!S211^2</f>
        <v>0.80616148202734617</v>
      </c>
      <c r="T211" s="20">
        <f>'Hourly Loads p.u of Peak'!T211^2</f>
        <v>0.75240231044423345</v>
      </c>
      <c r="U211" s="20">
        <f>'Hourly Loads p.u of Peak'!U211^2</f>
        <v>0.68794270105415356</v>
      </c>
      <c r="V211" s="20">
        <f>'Hourly Loads p.u of Peak'!V211^2</f>
        <v>0.6616305072853782</v>
      </c>
      <c r="W211" s="20">
        <f>'Hourly Loads p.u of Peak'!W211^2</f>
        <v>0.61605710614996356</v>
      </c>
      <c r="X211" s="20">
        <f>'Hourly Loads p.u of Peak'!X211^2</f>
        <v>0.54001741532330649</v>
      </c>
      <c r="Y211" s="20">
        <f>'Hourly Loads p.u of Peak'!Y211^2</f>
        <v>0.44905610661795892</v>
      </c>
    </row>
    <row r="212" spans="1:25" x14ac:dyDescent="0.25">
      <c r="A212" s="17">
        <f>IF('2015 Hourly Load - RC2016'!A212="","",+'2015 Hourly Load - RC2016'!A212)</f>
        <v>42206</v>
      </c>
      <c r="B212" s="20">
        <f>'Hourly Loads p.u of Peak'!B212^2</f>
        <v>0.37289689295365952</v>
      </c>
      <c r="C212" s="20">
        <f>'Hourly Loads p.u of Peak'!C212^2</f>
        <v>0.3221829615143823</v>
      </c>
      <c r="D212" s="20">
        <f>'Hourly Loads p.u of Peak'!D212^2</f>
        <v>0.28752169277606127</v>
      </c>
      <c r="E212" s="20">
        <f>'Hourly Loads p.u of Peak'!E212^2</f>
        <v>0.26704632276239315</v>
      </c>
      <c r="F212" s="20">
        <f>'Hourly Loads p.u of Peak'!F212^2</f>
        <v>0.26208028615319284</v>
      </c>
      <c r="G212" s="20">
        <f>'Hourly Loads p.u of Peak'!G212^2</f>
        <v>0.27607419601484723</v>
      </c>
      <c r="H212" s="20">
        <f>'Hourly Loads p.u of Peak'!H212^2</f>
        <v>0.31197050354289163</v>
      </c>
      <c r="I212" s="20">
        <f>'Hourly Loads p.u of Peak'!I212^2</f>
        <v>0.34686418628012267</v>
      </c>
      <c r="J212" s="20">
        <f>'Hourly Loads p.u of Peak'!J212^2</f>
        <v>0.41182786821084044</v>
      </c>
      <c r="K212" s="20">
        <f>'Hourly Loads p.u of Peak'!K212^2</f>
        <v>0.50557392937156254</v>
      </c>
      <c r="L212" s="20">
        <f>'Hourly Loads p.u of Peak'!L212^2</f>
        <v>0.61195619798184497</v>
      </c>
      <c r="M212" s="20">
        <f>'Hourly Loads p.u of Peak'!M212^2</f>
        <v>0.70731139938641241</v>
      </c>
      <c r="N212" s="20">
        <f>'Hourly Loads p.u of Peak'!N212^2</f>
        <v>0.77035351339524416</v>
      </c>
      <c r="O212" s="20">
        <f>'Hourly Loads p.u of Peak'!O212^2</f>
        <v>0.78140128576120582</v>
      </c>
      <c r="P212" s="20">
        <f>'Hourly Loads p.u of Peak'!P212^2</f>
        <v>0.74482934516104549</v>
      </c>
      <c r="Q212" s="20">
        <f>'Hourly Loads p.u of Peak'!Q212^2</f>
        <v>0.70852612383291291</v>
      </c>
      <c r="R212" s="20">
        <f>'Hourly Loads p.u of Peak'!R212^2</f>
        <v>0.67054125552547239</v>
      </c>
      <c r="S212" s="20">
        <f>'Hourly Loads p.u of Peak'!S212^2</f>
        <v>0.63712714090461553</v>
      </c>
      <c r="T212" s="20">
        <f>'Hourly Loads p.u of Peak'!T212^2</f>
        <v>0.60372535330405486</v>
      </c>
      <c r="U212" s="20">
        <f>'Hourly Loads p.u of Peak'!U212^2</f>
        <v>0.56754611867675986</v>
      </c>
      <c r="V212" s="20">
        <f>'Hourly Loads p.u of Peak'!V212^2</f>
        <v>0.56056600653480948</v>
      </c>
      <c r="W212" s="20">
        <f>'Hourly Loads p.u of Peak'!W212^2</f>
        <v>0.51142926604767247</v>
      </c>
      <c r="X212" s="20">
        <f>'Hourly Loads p.u of Peak'!X212^2</f>
        <v>0.44339022052969745</v>
      </c>
      <c r="Y212" s="20">
        <f>'Hourly Loads p.u of Peak'!Y212^2</f>
        <v>0.36976274193688313</v>
      </c>
    </row>
    <row r="213" spans="1:25" x14ac:dyDescent="0.25">
      <c r="A213" s="17">
        <f>IF('2015 Hourly Load - RC2016'!A213="","",+'2015 Hourly Load - RC2016'!A213)</f>
        <v>42207</v>
      </c>
      <c r="B213" s="20">
        <f>'Hourly Loads p.u of Peak'!B213^2</f>
        <v>0.30400850433845966</v>
      </c>
      <c r="C213" s="20">
        <f>'Hourly Loads p.u of Peak'!C213^2</f>
        <v>0.26189554368917939</v>
      </c>
      <c r="D213" s="20">
        <f>'Hourly Loads p.u of Peak'!D213^2</f>
        <v>0.23909502407576708</v>
      </c>
      <c r="E213" s="20">
        <f>'Hourly Loads p.u of Peak'!E213^2</f>
        <v>0.22338974071492287</v>
      </c>
      <c r="F213" s="20">
        <f>'Hourly Loads p.u of Peak'!F213^2</f>
        <v>0.22109268923079392</v>
      </c>
      <c r="G213" s="20">
        <f>'Hourly Loads p.u of Peak'!G213^2</f>
        <v>0.24073031038561321</v>
      </c>
      <c r="H213" s="20">
        <f>'Hourly Loads p.u of Peak'!H213^2</f>
        <v>0.27536348915034048</v>
      </c>
      <c r="I213" s="20">
        <f>'Hourly Loads p.u of Peak'!I213^2</f>
        <v>0.31222254999073723</v>
      </c>
      <c r="J213" s="20">
        <f>'Hourly Loads p.u of Peak'!J213^2</f>
        <v>0.38042829525345495</v>
      </c>
      <c r="K213" s="20">
        <f>'Hourly Loads p.u of Peak'!K213^2</f>
        <v>0.46509964821951838</v>
      </c>
      <c r="L213" s="20">
        <f>'Hourly Loads p.u of Peak'!L213^2</f>
        <v>0.54813736363505505</v>
      </c>
      <c r="M213" s="20">
        <f>'Hourly Loads p.u of Peak'!M213^2</f>
        <v>0.61457071298420796</v>
      </c>
      <c r="N213" s="20">
        <f>'Hourly Loads p.u of Peak'!N213^2</f>
        <v>0.65621033111686111</v>
      </c>
      <c r="O213" s="20">
        <f>'Hourly Loads p.u of Peak'!O213^2</f>
        <v>0.68003237722360799</v>
      </c>
      <c r="P213" s="20">
        <f>'Hourly Loads p.u of Peak'!P213^2</f>
        <v>0.71339544340622085</v>
      </c>
      <c r="Q213" s="20">
        <f>'Hourly Loads p.u of Peak'!Q213^2</f>
        <v>0.73319398957715354</v>
      </c>
      <c r="R213" s="20">
        <f>'Hourly Loads p.u of Peak'!R213^2</f>
        <v>0.71812849811052348</v>
      </c>
      <c r="S213" s="20">
        <f>'Hourly Loads p.u of Peak'!S213^2</f>
        <v>0.67409260982179475</v>
      </c>
      <c r="T213" s="20">
        <f>'Hourly Loads p.u of Peak'!T213^2</f>
        <v>0.63626314216899393</v>
      </c>
      <c r="U213" s="20">
        <f>'Hourly Loads p.u of Peak'!U213^2</f>
        <v>0.59520211439171067</v>
      </c>
      <c r="V213" s="20">
        <f>'Hourly Loads p.u of Peak'!V213^2</f>
        <v>0.58377117443087456</v>
      </c>
      <c r="W213" s="20">
        <f>'Hourly Loads p.u of Peak'!W213^2</f>
        <v>0.54141079403737014</v>
      </c>
      <c r="X213" s="20">
        <f>'Hourly Loads p.u of Peak'!X213^2</f>
        <v>0.4667626418279559</v>
      </c>
      <c r="Y213" s="20">
        <f>'Hourly Loads p.u of Peak'!Y213^2</f>
        <v>0.39118905118995151</v>
      </c>
    </row>
    <row r="214" spans="1:25" x14ac:dyDescent="0.25">
      <c r="A214" s="17">
        <f>IF('2015 Hourly Load - RC2016'!A214="","",+'2015 Hourly Load - RC2016'!A214)</f>
        <v>42208</v>
      </c>
      <c r="B214" s="20">
        <f>'Hourly Loads p.u of Peak'!B214^2</f>
        <v>0.3284100669555029</v>
      </c>
      <c r="C214" s="20">
        <f>'Hourly Loads p.u of Peak'!C214^2</f>
        <v>0.28505940507552391</v>
      </c>
      <c r="D214" s="20">
        <f>'Hourly Loads p.u of Peak'!D214^2</f>
        <v>0.25661205373927148</v>
      </c>
      <c r="E214" s="20">
        <f>'Hourly Loads p.u of Peak'!E214^2</f>
        <v>0.23935982703553402</v>
      </c>
      <c r="F214" s="20">
        <f>'Hourly Loads p.u of Peak'!F214^2</f>
        <v>0.23505306414208893</v>
      </c>
      <c r="G214" s="20">
        <f>'Hourly Loads p.u of Peak'!G214^2</f>
        <v>0.2493506734349166</v>
      </c>
      <c r="H214" s="20">
        <f>'Hourly Loads p.u of Peak'!H214^2</f>
        <v>0.28975166214643933</v>
      </c>
      <c r="I214" s="20">
        <f>'Hourly Loads p.u of Peak'!I214^2</f>
        <v>0.32341335120992526</v>
      </c>
      <c r="J214" s="20">
        <f>'Hourly Loads p.u of Peak'!J214^2</f>
        <v>0.39175361894908317</v>
      </c>
      <c r="K214" s="20">
        <f>'Hourly Loads p.u of Peak'!K214^2</f>
        <v>0.46836684800687406</v>
      </c>
      <c r="L214" s="20">
        <f>'Hourly Loads p.u of Peak'!L214^2</f>
        <v>0.54107887436026192</v>
      </c>
      <c r="M214" s="20">
        <f>'Hourly Loads p.u of Peak'!M214^2</f>
        <v>0.60260409926244074</v>
      </c>
      <c r="N214" s="20">
        <f>'Hourly Loads p.u of Peak'!N214^2</f>
        <v>0.65161342525776</v>
      </c>
      <c r="O214" s="20">
        <f>'Hourly Loads p.u of Peak'!O214^2</f>
        <v>0.69966750488439455</v>
      </c>
      <c r="P214" s="20">
        <f>'Hourly Loads p.u of Peak'!P214^2</f>
        <v>0.74771348319980402</v>
      </c>
      <c r="Q214" s="20">
        <f>'Hourly Loads p.u of Peak'!Q214^2</f>
        <v>0.77288991588045752</v>
      </c>
      <c r="R214" s="20">
        <f>'Hourly Loads p.u of Peak'!R214^2</f>
        <v>0.78243855281727936</v>
      </c>
      <c r="S214" s="20">
        <f>'Hourly Loads p.u of Peak'!S214^2</f>
        <v>0.77439787726072062</v>
      </c>
      <c r="T214" s="20">
        <f>'Hourly Loads p.u of Peak'!T214^2</f>
        <v>0.76821666635834063</v>
      </c>
      <c r="U214" s="20">
        <f>'Hourly Loads p.u of Peak'!U214^2</f>
        <v>0.71347165883240038</v>
      </c>
      <c r="V214" s="20">
        <f>'Hourly Loads p.u of Peak'!V214^2</f>
        <v>0.68100005035235012</v>
      </c>
      <c r="W214" s="20">
        <f>'Hourly Loads p.u of Peak'!W214^2</f>
        <v>0.63317196066979475</v>
      </c>
      <c r="X214" s="20">
        <f>'Hourly Loads p.u of Peak'!X214^2</f>
        <v>0.54001741532330649</v>
      </c>
      <c r="Y214" s="20">
        <f>'Hourly Loads p.u of Peak'!Y214^2</f>
        <v>0.45111432819036867</v>
      </c>
    </row>
    <row r="215" spans="1:25" x14ac:dyDescent="0.25">
      <c r="A215" s="17">
        <f>IF('2015 Hourly Load - RC2016'!A215="","",+'2015 Hourly Load - RC2016'!A215)</f>
        <v>42209</v>
      </c>
      <c r="B215" s="20">
        <f>'Hourly Loads p.u of Peak'!B215^2</f>
        <v>0.37383420041384557</v>
      </c>
      <c r="C215" s="20">
        <f>'Hourly Loads p.u of Peak'!C215^2</f>
        <v>0.31860771852747305</v>
      </c>
      <c r="D215" s="20">
        <f>'Hourly Loads p.u of Peak'!D215^2</f>
        <v>0.28351984654597839</v>
      </c>
      <c r="E215" s="20">
        <f>'Hourly Loads p.u of Peak'!E215^2</f>
        <v>0.26277365051226337</v>
      </c>
      <c r="F215" s="20">
        <f>'Hourly Loads p.u of Peak'!F215^2</f>
        <v>0.255607434153232</v>
      </c>
      <c r="G215" s="20">
        <f>'Hourly Loads p.u of Peak'!G215^2</f>
        <v>0.26868084372223416</v>
      </c>
      <c r="H215" s="20">
        <f>'Hourly Loads p.u of Peak'!H215^2</f>
        <v>0.29910302401291305</v>
      </c>
      <c r="I215" s="20">
        <f>'Hourly Loads p.u of Peak'!I215^2</f>
        <v>0.33579392768674871</v>
      </c>
      <c r="J215" s="20">
        <f>'Hourly Loads p.u of Peak'!J215^2</f>
        <v>0.40864919255041221</v>
      </c>
      <c r="K215" s="20">
        <f>'Hourly Loads p.u of Peak'!K215^2</f>
        <v>0.51052625074582969</v>
      </c>
      <c r="L215" s="20">
        <f>'Hourly Loads p.u of Peak'!L215^2</f>
        <v>0.61132107757236986</v>
      </c>
      <c r="M215" s="20">
        <f>'Hourly Loads p.u of Peak'!M215^2</f>
        <v>0.52350219014196619</v>
      </c>
      <c r="N215" s="20">
        <f>'Hourly Loads p.u of Peak'!N215^2</f>
        <v>0.76774221449130697</v>
      </c>
      <c r="O215" s="20">
        <f>'Hourly Loads p.u of Peak'!O215^2</f>
        <v>0.80705291733935003</v>
      </c>
      <c r="P215" s="20">
        <f>'Hourly Loads p.u of Peak'!P215^2</f>
        <v>0.83056759603431363</v>
      </c>
      <c r="Q215" s="20">
        <f>'Hourly Loads p.u of Peak'!Q215^2</f>
        <v>0.85325264346569629</v>
      </c>
      <c r="R215" s="20">
        <f>'Hourly Loads p.u of Peak'!R215^2</f>
        <v>0.88487996707927385</v>
      </c>
      <c r="S215" s="20">
        <f>'Hourly Loads p.u of Peak'!S215^2</f>
        <v>0.86655673278306444</v>
      </c>
      <c r="T215" s="20">
        <f>'Hourly Loads p.u of Peak'!T215^2</f>
        <v>0.83831561681163591</v>
      </c>
      <c r="U215" s="20">
        <f>'Hourly Loads p.u of Peak'!U215^2</f>
        <v>0.77130417580591926</v>
      </c>
      <c r="V215" s="20">
        <f>'Hourly Loads p.u of Peak'!V215^2</f>
        <v>0.712405013327857</v>
      </c>
      <c r="W215" s="20">
        <f>'Hourly Loads p.u of Peak'!W215^2</f>
        <v>0.65664897437407865</v>
      </c>
      <c r="X215" s="20">
        <f>'Hourly Loads p.u of Peak'!X215^2</f>
        <v>0.5525553791079747</v>
      </c>
      <c r="Y215" s="20">
        <f>'Hourly Loads p.u of Peak'!Y215^2</f>
        <v>0.4549405306652759</v>
      </c>
    </row>
    <row r="216" spans="1:25" x14ac:dyDescent="0.25">
      <c r="A216" s="17">
        <f>IF('2015 Hourly Load - RC2016'!A216="","",+'2015 Hourly Load - RC2016'!A216)</f>
        <v>42210</v>
      </c>
      <c r="B216" s="20">
        <f>'Hourly Loads p.u of Peak'!B216^2</f>
        <v>0.37970512702530013</v>
      </c>
      <c r="C216" s="20">
        <f>'Hourly Loads p.u of Peak'!C216^2</f>
        <v>0.32208053488603106</v>
      </c>
      <c r="D216" s="20">
        <f>'Hourly Loads p.u of Peak'!D216^2</f>
        <v>0.28694137834767425</v>
      </c>
      <c r="E216" s="20">
        <f>'Hourly Loads p.u of Peak'!E216^2</f>
        <v>0.2639776519166705</v>
      </c>
      <c r="F216" s="20">
        <f>'Hourly Loads p.u of Peak'!F216^2</f>
        <v>0.25324071139256871</v>
      </c>
      <c r="G216" s="20">
        <f>'Hourly Loads p.u of Peak'!G216^2</f>
        <v>0.26611454984120725</v>
      </c>
      <c r="H216" s="20">
        <f>'Hourly Loads p.u of Peak'!H216^2</f>
        <v>0.29629675626616991</v>
      </c>
      <c r="I216" s="20">
        <f>'Hourly Loads p.u of Peak'!I216^2</f>
        <v>0.3347489806690539</v>
      </c>
      <c r="J216" s="20">
        <f>'Hourly Loads p.u of Peak'!J216^2</f>
        <v>0.41921476795154816</v>
      </c>
      <c r="K216" s="20">
        <f>'Hourly Loads p.u of Peak'!K216^2</f>
        <v>0.52363277188008217</v>
      </c>
      <c r="L216" s="20">
        <f>'Hourly Loads p.u of Peak'!L216^2</f>
        <v>0.62622647247355701</v>
      </c>
      <c r="M216" s="20">
        <f>'Hourly Loads p.u of Peak'!M216^2</f>
        <v>0.72656436499195853</v>
      </c>
      <c r="N216" s="20">
        <f>'Hourly Loads p.u of Peak'!N216^2</f>
        <v>0.79019987969296268</v>
      </c>
      <c r="O216" s="20">
        <f>'Hourly Loads p.u of Peak'!O216^2</f>
        <v>0.82572285111689003</v>
      </c>
      <c r="P216" s="20">
        <f>'Hourly Loads p.u of Peak'!P216^2</f>
        <v>0.85884622229801721</v>
      </c>
      <c r="Q216" s="20">
        <f>'Hourly Loads p.u of Peak'!Q216^2</f>
        <v>0.89040580429411631</v>
      </c>
      <c r="R216" s="20">
        <f>'Hourly Loads p.u of Peak'!R216^2</f>
        <v>0.89475350323531133</v>
      </c>
      <c r="S216" s="20">
        <f>'Hourly Loads p.u of Peak'!S216^2</f>
        <v>0.86286479834643104</v>
      </c>
      <c r="T216" s="20">
        <f>'Hourly Loads p.u of Peak'!T216^2</f>
        <v>0.79840259165154659</v>
      </c>
      <c r="U216" s="20">
        <f>'Hourly Loads p.u of Peak'!U216^2</f>
        <v>0.7222635864841922</v>
      </c>
      <c r="V216" s="20">
        <f>'Hourly Loads p.u of Peak'!V216^2</f>
        <v>0.68338494610462541</v>
      </c>
      <c r="W216" s="20">
        <f>'Hourly Loads p.u of Peak'!W216^2</f>
        <v>0.62544125797184491</v>
      </c>
      <c r="X216" s="20">
        <f>'Hourly Loads p.u of Peak'!X216^2</f>
        <v>0.54513524770720212</v>
      </c>
      <c r="Y216" s="20">
        <f>'Hourly Loads p.u of Peak'!Y216^2</f>
        <v>0.46331677556000522</v>
      </c>
    </row>
    <row r="217" spans="1:25" x14ac:dyDescent="0.25">
      <c r="A217" s="17">
        <f>IF('2015 Hourly Load - RC2016'!A217="","",+'2015 Hourly Load - RC2016'!A217)</f>
        <v>42211</v>
      </c>
      <c r="B217" s="20">
        <f>'Hourly Loads p.u of Peak'!B217^2</f>
        <v>0.39594407306780677</v>
      </c>
      <c r="C217" s="20">
        <f>'Hourly Loads p.u of Peak'!C217^2</f>
        <v>0.34331274445707077</v>
      </c>
      <c r="D217" s="20">
        <f>'Hourly Loads p.u of Peak'!D217^2</f>
        <v>0.31071179793266279</v>
      </c>
      <c r="E217" s="20">
        <f>'Hourly Loads p.u of Peak'!E217^2</f>
        <v>0.28424099555284305</v>
      </c>
      <c r="F217" s="20">
        <f>'Hourly Loads p.u of Peak'!F217^2</f>
        <v>0.26858730818117704</v>
      </c>
      <c r="G217" s="20">
        <f>'Hourly Loads p.u of Peak'!G217^2</f>
        <v>0.26602146211132333</v>
      </c>
      <c r="H217" s="20">
        <f>'Hourly Loads p.u of Peak'!H217^2</f>
        <v>0.27267115677910075</v>
      </c>
      <c r="I217" s="20">
        <f>'Hourly Loads p.u of Peak'!I217^2</f>
        <v>0.29086987717859153</v>
      </c>
      <c r="J217" s="20">
        <f>'Hourly Loads p.u of Peak'!J217^2</f>
        <v>0.36358852706633255</v>
      </c>
      <c r="K217" s="20">
        <f>'Hourly Loads p.u of Peak'!K217^2</f>
        <v>0.47257547511720965</v>
      </c>
      <c r="L217" s="20">
        <f>'Hourly Loads p.u of Peak'!L217^2</f>
        <v>0.58321976417821497</v>
      </c>
      <c r="M217" s="20">
        <f>'Hourly Loads p.u of Peak'!M217^2</f>
        <v>0.66229123842295179</v>
      </c>
      <c r="N217" s="20">
        <f>'Hourly Loads p.u of Peak'!N217^2</f>
        <v>0.69710365564527221</v>
      </c>
      <c r="O217" s="20">
        <f>'Hourly Loads p.u of Peak'!O217^2</f>
        <v>0.7165999964459463</v>
      </c>
      <c r="P217" s="20">
        <f>'Hourly Loads p.u of Peak'!P217^2</f>
        <v>0.71080654116746156</v>
      </c>
      <c r="Q217" s="20">
        <f>'Hourly Loads p.u of Peak'!Q217^2</f>
        <v>0.68944034445788416</v>
      </c>
      <c r="R217" s="20">
        <f>'Hourly Loads p.u of Peak'!R217^2</f>
        <v>0.68966513141831165</v>
      </c>
      <c r="S217" s="20">
        <f>'Hourly Loads p.u of Peak'!S217^2</f>
        <v>0.67394444945962406</v>
      </c>
      <c r="T217" s="20">
        <f>'Hourly Loads p.u of Peak'!T217^2</f>
        <v>0.63965048562311833</v>
      </c>
      <c r="U217" s="20">
        <f>'Hourly Loads p.u of Peak'!U217^2</f>
        <v>0.59332401265070378</v>
      </c>
      <c r="V217" s="20">
        <f>'Hourly Loads p.u of Peak'!V217^2</f>
        <v>0.58142948024378471</v>
      </c>
      <c r="W217" s="20">
        <f>'Hourly Loads p.u of Peak'!W217^2</f>
        <v>0.5354518114652147</v>
      </c>
      <c r="X217" s="20">
        <f>'Hourly Loads p.u of Peak'!X217^2</f>
        <v>0.46744100858373366</v>
      </c>
      <c r="Y217" s="20">
        <f>'Hourly Loads p.u of Peak'!Y217^2</f>
        <v>0.4075539665154897</v>
      </c>
    </row>
    <row r="218" spans="1:25" x14ac:dyDescent="0.25">
      <c r="A218" s="17">
        <f>IF('2015 Hourly Load - RC2016'!A218="","",+'2015 Hourly Load - RC2016'!A218)</f>
        <v>42212</v>
      </c>
      <c r="B218" s="20">
        <f>'Hourly Loads p.u of Peak'!B218^2</f>
        <v>0.34691733128885921</v>
      </c>
      <c r="C218" s="20">
        <f>'Hourly Loads p.u of Peak'!C218^2</f>
        <v>0.30226968408536115</v>
      </c>
      <c r="D218" s="20">
        <f>'Hourly Loads p.u of Peak'!D218^2</f>
        <v>0.27304823007100887</v>
      </c>
      <c r="E218" s="20">
        <f>'Hourly Loads p.u of Peak'!E218^2</f>
        <v>0.25251470363447459</v>
      </c>
      <c r="F218" s="20">
        <f>'Hourly Loads p.u of Peak'!F218^2</f>
        <v>0.24188276465297018</v>
      </c>
      <c r="G218" s="20">
        <f>'Hourly Loads p.u of Peak'!G218^2</f>
        <v>0.23887446689542127</v>
      </c>
      <c r="H218" s="20">
        <f>'Hourly Loads p.u of Peak'!H218^2</f>
        <v>0.24130619351889046</v>
      </c>
      <c r="I218" s="20">
        <f>'Hourly Loads p.u of Peak'!I218^2</f>
        <v>0.2568863828639964</v>
      </c>
      <c r="J218" s="20">
        <f>'Hourly Loads p.u of Peak'!J218^2</f>
        <v>0.34331274445707077</v>
      </c>
      <c r="K218" s="20">
        <f>'Hourly Loads p.u of Peak'!K218^2</f>
        <v>0.45609763606231857</v>
      </c>
      <c r="L218" s="20">
        <f>'Hourly Loads p.u of Peak'!L218^2</f>
        <v>0.5609714303449943</v>
      </c>
      <c r="M218" s="20">
        <f>'Hourly Loads p.u of Peak'!M218^2</f>
        <v>0.66243811234575212</v>
      </c>
      <c r="N218" s="20">
        <f>'Hourly Loads p.u of Peak'!N218^2</f>
        <v>0.74857200439057503</v>
      </c>
      <c r="O218" s="20">
        <f>'Hourly Loads p.u of Peak'!O218^2</f>
        <v>0.81795177009965148</v>
      </c>
      <c r="P218" s="20">
        <f>'Hourly Loads p.u of Peak'!P218^2</f>
        <v>0.86403864984584755</v>
      </c>
      <c r="Q218" s="20">
        <f>'Hourly Loads p.u of Peak'!Q218^2</f>
        <v>0.89535107264240488</v>
      </c>
      <c r="R218" s="20">
        <f>'Hourly Loads p.u of Peak'!R218^2</f>
        <v>0.9059696526024098</v>
      </c>
      <c r="S218" s="20">
        <f>'Hourly Loads p.u of Peak'!S218^2</f>
        <v>0.89390017868965521</v>
      </c>
      <c r="T218" s="20">
        <f>'Hourly Loads p.u of Peak'!T218^2</f>
        <v>0.84071322429471496</v>
      </c>
      <c r="U218" s="20">
        <f>'Hourly Loads p.u of Peak'!U218^2</f>
        <v>0.76481966646691713</v>
      </c>
      <c r="V218" s="20">
        <f>'Hourly Loads p.u of Peak'!V218^2</f>
        <v>0.73103220149340609</v>
      </c>
      <c r="W218" s="20">
        <f>'Hourly Loads p.u of Peak'!W218^2</f>
        <v>0.6760943685117754</v>
      </c>
      <c r="X218" s="20">
        <f>'Hourly Loads p.u of Peak'!X218^2</f>
        <v>0.58439182239743281</v>
      </c>
      <c r="Y218" s="20">
        <f>'Hourly Loads p.u of Peak'!Y218^2</f>
        <v>0.49244352768874466</v>
      </c>
    </row>
    <row r="219" spans="1:25" x14ac:dyDescent="0.25">
      <c r="A219" s="17">
        <f>IF('2015 Hourly Load - RC2016'!A219="","",+'2015 Hourly Load - RC2016'!A219)</f>
        <v>42213</v>
      </c>
      <c r="B219" s="20">
        <f>'Hourly Loads p.u of Peak'!B219^2</f>
        <v>0.40864919255041221</v>
      </c>
      <c r="C219" s="20">
        <f>'Hourly Loads p.u of Peak'!C219^2</f>
        <v>0.35617269058181222</v>
      </c>
      <c r="D219" s="20">
        <f>'Hourly Loads p.u of Peak'!D219^2</f>
        <v>0.31891338629230309</v>
      </c>
      <c r="E219" s="20">
        <f>'Hourly Loads p.u of Peak'!E219^2</f>
        <v>0.29659153000645827</v>
      </c>
      <c r="F219" s="20">
        <f>'Hourly Loads p.u of Peak'!F219^2</f>
        <v>0.29043205830103386</v>
      </c>
      <c r="G219" s="20">
        <f>'Hourly Loads p.u of Peak'!G219^2</f>
        <v>0.30620152521603505</v>
      </c>
      <c r="H219" s="20">
        <f>'Hourly Loads p.u of Peak'!H219^2</f>
        <v>0.34062165781509474</v>
      </c>
      <c r="I219" s="20">
        <f>'Hourly Loads p.u of Peak'!I219^2</f>
        <v>0.3762102885345453</v>
      </c>
      <c r="J219" s="20">
        <f>'Hourly Loads p.u of Peak'!J219^2</f>
        <v>0.4551840096711755</v>
      </c>
      <c r="K219" s="20">
        <f>'Hourly Loads p.u of Peak'!K219^2</f>
        <v>0.5659158254614951</v>
      </c>
      <c r="L219" s="20">
        <f>'Hourly Loads p.u of Peak'!L219^2</f>
        <v>0.67216779526890291</v>
      </c>
      <c r="M219" s="20">
        <f>'Hourly Loads p.u of Peak'!M219^2</f>
        <v>0.77845282982493835</v>
      </c>
      <c r="N219" s="20">
        <f>'Hourly Loads p.u of Peak'!N219^2</f>
        <v>0.85425313504692069</v>
      </c>
      <c r="O219" s="20">
        <f>'Hourly Loads p.u of Peak'!O219^2</f>
        <v>0.92696017237673733</v>
      </c>
      <c r="P219" s="20">
        <f>'Hourly Loads p.u of Peak'!P219^2</f>
        <v>0.99443108596574259</v>
      </c>
      <c r="Q219" s="20">
        <f>'Hourly Loads p.u of Peak'!Q219^2</f>
        <v>1.0329491976407474</v>
      </c>
      <c r="R219" s="20">
        <f>'Hourly Loads p.u of Peak'!R219^2</f>
        <v>1.0470281183471246</v>
      </c>
      <c r="S219" s="20">
        <f>'Hourly Loads p.u of Peak'!S219^2</f>
        <v>1.0313907557282285</v>
      </c>
      <c r="T219" s="20">
        <f>'Hourly Loads p.u of Peak'!T219^2</f>
        <v>0.99218281943792719</v>
      </c>
      <c r="U219" s="20">
        <f>'Hourly Loads p.u of Peak'!U219^2</f>
        <v>0.9168236183991102</v>
      </c>
      <c r="V219" s="20">
        <f>'Hourly Loads p.u of Peak'!V219^2</f>
        <v>0.87194088864921071</v>
      </c>
      <c r="W219" s="20">
        <f>'Hourly Loads p.u of Peak'!W219^2</f>
        <v>0.80098471972855811</v>
      </c>
      <c r="X219" s="20">
        <f>'Hourly Loads p.u of Peak'!X219^2</f>
        <v>0.67802479291736462</v>
      </c>
      <c r="Y219" s="20">
        <f>'Hourly Loads p.u of Peak'!Y219^2</f>
        <v>0.55881086356444665</v>
      </c>
    </row>
    <row r="220" spans="1:25" x14ac:dyDescent="0.25">
      <c r="A220" s="17">
        <f>IF('2015 Hourly Load - RC2016'!A220="","",+'2015 Hourly Load - RC2016'!A220)</f>
        <v>42214</v>
      </c>
      <c r="B220" s="20">
        <f>'Hourly Loads p.u of Peak'!B220^2</f>
        <v>0.46264140913908813</v>
      </c>
      <c r="C220" s="20">
        <f>'Hourly Loads p.u of Peak'!C220^2</f>
        <v>0.39998559943884898</v>
      </c>
      <c r="D220" s="20">
        <f>'Hourly Loads p.u of Peak'!D220^2</f>
        <v>0.35762816035055045</v>
      </c>
      <c r="E220" s="20">
        <f>'Hourly Loads p.u of Peak'!E220^2</f>
        <v>0.33276806758918753</v>
      </c>
      <c r="F220" s="20">
        <f>'Hourly Loads p.u of Peak'!F220^2</f>
        <v>0.32202932767837145</v>
      </c>
      <c r="G220" s="20">
        <f>'Hourly Loads p.u of Peak'!G220^2</f>
        <v>0.33401848665720602</v>
      </c>
      <c r="H220" s="20">
        <f>'Hourly Loads p.u of Peak'!H220^2</f>
        <v>0.36669645670341067</v>
      </c>
      <c r="I220" s="20">
        <f>'Hourly Loads p.u of Peak'!I220^2</f>
        <v>0.39924406688158071</v>
      </c>
      <c r="J220" s="20">
        <f>'Hourly Loads p.u of Peak'!J220^2</f>
        <v>0.48017343029936926</v>
      </c>
      <c r="K220" s="20">
        <f>'Hourly Loads p.u of Peak'!K220^2</f>
        <v>0.58218657220381742</v>
      </c>
      <c r="L220" s="20">
        <f>'Hourly Loads p.u of Peak'!L220^2</f>
        <v>0.68741891057335591</v>
      </c>
      <c r="M220" s="20">
        <f>'Hourly Loads p.u of Peak'!M220^2</f>
        <v>0.78763520810968612</v>
      </c>
      <c r="N220" s="20">
        <f>'Hourly Loads p.u of Peak'!N220^2</f>
        <v>0.85684045162702549</v>
      </c>
      <c r="O220" s="20">
        <f>'Hourly Loads p.u of Peak'!O220^2</f>
        <v>0.90528269397862182</v>
      </c>
      <c r="P220" s="20">
        <f>'Hourly Loads p.u of Peak'!P220^2</f>
        <v>0.9296552648932086</v>
      </c>
      <c r="Q220" s="20">
        <f>'Hourly Loads p.u of Peak'!Q220^2</f>
        <v>0.91061343818483276</v>
      </c>
      <c r="R220" s="20">
        <f>'Hourly Loads p.u of Peak'!R220^2</f>
        <v>0.89210952225774909</v>
      </c>
      <c r="S220" s="20">
        <f>'Hourly Loads p.u of Peak'!S220^2</f>
        <v>0.8304031353454373</v>
      </c>
      <c r="T220" s="20">
        <f>'Hourly Loads p.u of Peak'!T220^2</f>
        <v>0.7576554876487237</v>
      </c>
      <c r="U220" s="20">
        <f>'Hourly Loads p.u of Peak'!U220^2</f>
        <v>0.69567296611845697</v>
      </c>
      <c r="V220" s="20">
        <f>'Hourly Loads p.u of Peak'!V220^2</f>
        <v>0.67031960731426821</v>
      </c>
      <c r="W220" s="20">
        <f>'Hourly Loads p.u of Peak'!W220^2</f>
        <v>0.61910627481909175</v>
      </c>
      <c r="X220" s="20">
        <f>'Hourly Loads p.u of Peak'!X220^2</f>
        <v>0.53018262094027047</v>
      </c>
      <c r="Y220" s="20">
        <f>'Hourly Loads p.u of Peak'!Y220^2</f>
        <v>0.45002409525002773</v>
      </c>
    </row>
    <row r="221" spans="1:25" x14ac:dyDescent="0.25">
      <c r="A221" s="17">
        <f>IF('2015 Hourly Load - RC2016'!A221="","",+'2015 Hourly Load - RC2016'!A221)</f>
        <v>42215</v>
      </c>
      <c r="B221" s="20">
        <f>'Hourly Loads p.u of Peak'!B221^2</f>
        <v>0.37604427068408913</v>
      </c>
      <c r="C221" s="20">
        <f>'Hourly Loads p.u of Peak'!C221^2</f>
        <v>0.33022240966122562</v>
      </c>
      <c r="D221" s="20">
        <f>'Hourly Loads p.u of Peak'!D221^2</f>
        <v>0.297083145254459</v>
      </c>
      <c r="E221" s="20">
        <f>'Hourly Loads p.u of Peak'!E221^2</f>
        <v>0.2785926962306578</v>
      </c>
      <c r="F221" s="20">
        <f>'Hourly Loads p.u of Peak'!F221^2</f>
        <v>0.27140045797145068</v>
      </c>
      <c r="G221" s="20">
        <f>'Hourly Loads p.u of Peak'!G221^2</f>
        <v>0.28616853768288086</v>
      </c>
      <c r="H221" s="20">
        <f>'Hourly Loads p.u of Peak'!H221^2</f>
        <v>0.32516041729512724</v>
      </c>
      <c r="I221" s="20">
        <f>'Hourly Loads p.u of Peak'!I221^2</f>
        <v>0.35746629493097354</v>
      </c>
      <c r="J221" s="20">
        <f>'Hourly Loads p.u of Peak'!J221^2</f>
        <v>0.4317512315687862</v>
      </c>
      <c r="K221" s="20">
        <f>'Hourly Loads p.u of Peak'!K221^2</f>
        <v>0.52213206504082543</v>
      </c>
      <c r="L221" s="20">
        <f>'Hourly Loads p.u of Peak'!L221^2</f>
        <v>0.60253405548843053</v>
      </c>
      <c r="M221" s="20">
        <f>'Hourly Loads p.u of Peak'!M221^2</f>
        <v>0.70223606021184626</v>
      </c>
      <c r="N221" s="20">
        <f>'Hourly Loads p.u of Peak'!N221^2</f>
        <v>0.79164433941335499</v>
      </c>
      <c r="O221" s="20">
        <f>'Hourly Loads p.u of Peak'!O221^2</f>
        <v>0.87371119816980924</v>
      </c>
      <c r="P221" s="20">
        <f>'Hourly Loads p.u of Peak'!P221^2</f>
        <v>0.91820652443823625</v>
      </c>
      <c r="Q221" s="20">
        <f>'Hourly Loads p.u of Peak'!Q221^2</f>
        <v>0.92184161128193287</v>
      </c>
      <c r="R221" s="20">
        <f>'Hourly Loads p.u of Peak'!R221^2</f>
        <v>0.86907847962988105</v>
      </c>
      <c r="S221" s="20">
        <f>'Hourly Loads p.u of Peak'!S221^2</f>
        <v>0.78523461454028343</v>
      </c>
      <c r="T221" s="20">
        <f>'Hourly Loads p.u of Peak'!T221^2</f>
        <v>0.72741066093770013</v>
      </c>
      <c r="U221" s="20">
        <f>'Hourly Loads p.u of Peak'!U221^2</f>
        <v>0.67261173898200755</v>
      </c>
      <c r="V221" s="20">
        <f>'Hourly Loads p.u of Peak'!V221^2</f>
        <v>0.63921755806487568</v>
      </c>
      <c r="W221" s="20">
        <f>'Hourly Loads p.u of Peak'!W221^2</f>
        <v>0.59068578604671762</v>
      </c>
      <c r="X221" s="20">
        <f>'Hourly Loads p.u of Peak'!X221^2</f>
        <v>0.50288283662307065</v>
      </c>
      <c r="Y221" s="20">
        <f>'Hourly Loads p.u of Peak'!Y221^2</f>
        <v>0.42108639067908082</v>
      </c>
    </row>
    <row r="222" spans="1:25" x14ac:dyDescent="0.25">
      <c r="A222" s="17">
        <f>IF('2015 Hourly Load - RC2016'!A222="","",+'2015 Hourly Load - RC2016'!A222)</f>
        <v>42216</v>
      </c>
      <c r="B222" s="20">
        <f>'Hourly Loads p.u of Peak'!B222^2</f>
        <v>0.3484070443638127</v>
      </c>
      <c r="C222" s="20">
        <f>'Hourly Loads p.u of Peak'!C222^2</f>
        <v>0.30083272520212023</v>
      </c>
      <c r="D222" s="20">
        <f>'Hourly Loads p.u of Peak'!D222^2</f>
        <v>0.27032035167014079</v>
      </c>
      <c r="E222" s="20">
        <f>'Hourly Loads p.u of Peak'!E222^2</f>
        <v>0.25292295476156662</v>
      </c>
      <c r="F222" s="20">
        <f>'Hourly Loads p.u of Peak'!F222^2</f>
        <v>0.24701316424679107</v>
      </c>
      <c r="G222" s="20">
        <f>'Hourly Loads p.u of Peak'!G222^2</f>
        <v>0.26000568894038001</v>
      </c>
      <c r="H222" s="20">
        <f>'Hourly Loads p.u of Peak'!H222^2</f>
        <v>0.29610032185952428</v>
      </c>
      <c r="I222" s="20">
        <f>'Hourly Loads p.u of Peak'!I222^2</f>
        <v>0.32526333244475836</v>
      </c>
      <c r="J222" s="20">
        <f>'Hourly Loads p.u of Peak'!J222^2</f>
        <v>0.38775400363284529</v>
      </c>
      <c r="K222" s="20">
        <f>'Hourly Loads p.u of Peak'!K222^2</f>
        <v>0.4866352702154792</v>
      </c>
      <c r="L222" s="20">
        <f>'Hourly Loads p.u of Peak'!L222^2</f>
        <v>0.60127396369907005</v>
      </c>
      <c r="M222" s="20">
        <f>'Hourly Loads p.u of Peak'!M222^2</f>
        <v>0.71248117583089798</v>
      </c>
      <c r="N222" s="20">
        <f>'Hourly Loads p.u of Peak'!N222^2</f>
        <v>0.7896385015706876</v>
      </c>
      <c r="O222" s="20">
        <f>'Hourly Loads p.u of Peak'!O222^2</f>
        <v>0.84245156009754418</v>
      </c>
      <c r="P222" s="20">
        <f>'Hourly Loads p.u of Peak'!P222^2</f>
        <v>0.86093806024099961</v>
      </c>
      <c r="Q222" s="20">
        <f>'Hourly Loads p.u of Peak'!Q222^2</f>
        <v>0.84013417798615053</v>
      </c>
      <c r="R222" s="20">
        <f>'Hourly Loads p.u of Peak'!R222^2</f>
        <v>0.77662281486191564</v>
      </c>
      <c r="S222" s="20">
        <f>'Hourly Loads p.u of Peak'!S222^2</f>
        <v>0.71904638074331773</v>
      </c>
      <c r="T222" s="20">
        <f>'Hourly Loads p.u of Peak'!T222^2</f>
        <v>0.67201984659928704</v>
      </c>
      <c r="U222" s="20">
        <f>'Hourly Loads p.u of Peak'!U222^2</f>
        <v>0.62095360989699244</v>
      </c>
      <c r="V222" s="20">
        <f>'Hourly Loads p.u of Peak'!V222^2</f>
        <v>0.60590074874095279</v>
      </c>
      <c r="W222" s="20">
        <f>'Hourly Loads p.u of Peak'!W222^2</f>
        <v>0.56347478233011716</v>
      </c>
      <c r="X222" s="20">
        <f>'Hourly Loads p.u of Peak'!X222^2</f>
        <v>0.4878319784042785</v>
      </c>
      <c r="Y222" s="20">
        <f>'Hourly Loads p.u of Peak'!Y222^2</f>
        <v>0.40761157335191589</v>
      </c>
    </row>
    <row r="223" spans="1:25" x14ac:dyDescent="0.25">
      <c r="A223" s="17">
        <f>IF('2015 Hourly Load - RC2016'!A223="","",+'2015 Hourly Load - RC2016'!A223)</f>
        <v>42217</v>
      </c>
      <c r="B223" s="20">
        <f>'Hourly Loads p.u of Peak'!B223^2</f>
        <v>0.3442121263818943</v>
      </c>
      <c r="C223" s="20">
        <f>'Hourly Loads p.u of Peak'!C223^2</f>
        <v>0.29989312576292937</v>
      </c>
      <c r="D223" s="20">
        <f>'Hourly Loads p.u of Peak'!D223^2</f>
        <v>0.26625421196861326</v>
      </c>
      <c r="E223" s="20">
        <f>'Hourly Loads p.u of Peak'!E223^2</f>
        <v>0.25183501787124113</v>
      </c>
      <c r="F223" s="20">
        <f>'Hourly Loads p.u of Peak'!F223^2</f>
        <v>0.24406217817739514</v>
      </c>
      <c r="G223" s="20">
        <f>'Hourly Loads p.u of Peak'!G223^2</f>
        <v>0.25839781274534657</v>
      </c>
      <c r="H223" s="20">
        <f>'Hourly Loads p.u of Peak'!H223^2</f>
        <v>0.28912058017954467</v>
      </c>
      <c r="I223" s="20">
        <f>'Hourly Loads p.u of Peak'!I223^2</f>
        <v>0.32960047321979163</v>
      </c>
      <c r="J223" s="20">
        <f>'Hourly Loads p.u of Peak'!J223^2</f>
        <v>0.40462141601789364</v>
      </c>
      <c r="K223" s="20">
        <f>'Hourly Loads p.u of Peak'!K223^2</f>
        <v>0.51007504231419232</v>
      </c>
      <c r="L223" s="20">
        <f>'Hourly Loads p.u of Peak'!L223^2</f>
        <v>0.6130154647795566</v>
      </c>
      <c r="M223" s="20">
        <f>'Hourly Loads p.u of Peak'!M223^2</f>
        <v>0.70966587451148744</v>
      </c>
      <c r="N223" s="20">
        <f>'Hourly Loads p.u of Peak'!N223^2</f>
        <v>0.78659450104959971</v>
      </c>
      <c r="O223" s="20">
        <f>'Hourly Loads p.u of Peak'!O223^2</f>
        <v>0.84278287522956863</v>
      </c>
      <c r="P223" s="20">
        <f>'Hourly Loads p.u of Peak'!P223^2</f>
        <v>0.89083158112212457</v>
      </c>
      <c r="Q223" s="20">
        <f>'Hourly Loads p.u of Peak'!Q223^2</f>
        <v>0.9170828338967385</v>
      </c>
      <c r="R223" s="20">
        <f>'Hourly Loads p.u of Peak'!R223^2</f>
        <v>0.91328467864981311</v>
      </c>
      <c r="S223" s="20">
        <f>'Hourly Loads p.u of Peak'!S223^2</f>
        <v>0.86227817181600686</v>
      </c>
      <c r="T223" s="20">
        <f>'Hourly Loads p.u of Peak'!T223^2</f>
        <v>0.7892376393279541</v>
      </c>
      <c r="U223" s="20">
        <f>'Hourly Loads p.u of Peak'!U223^2</f>
        <v>0.72073068812809582</v>
      </c>
      <c r="V223" s="20">
        <f>'Hourly Loads p.u of Peak'!V223^2</f>
        <v>0.6932667057022075</v>
      </c>
      <c r="W223" s="20">
        <f>'Hourly Loads p.u of Peak'!W223^2</f>
        <v>0.63835214261754247</v>
      </c>
      <c r="X223" s="20">
        <f>'Hourly Loads p.u of Peak'!X223^2</f>
        <v>0.54800376120702521</v>
      </c>
      <c r="Y223" s="20">
        <f>'Hourly Loads p.u of Peak'!Y223^2</f>
        <v>0.46553050973984805</v>
      </c>
    </row>
    <row r="224" spans="1:25" x14ac:dyDescent="0.25">
      <c r="A224" s="17">
        <f>IF('2015 Hourly Load - RC2016'!A224="","",+'2015 Hourly Load - RC2016'!A224)</f>
        <v>42218</v>
      </c>
      <c r="B224" s="20">
        <f>'Hourly Loads p.u of Peak'!B224^2</f>
        <v>0.39294053635723142</v>
      </c>
      <c r="C224" s="20">
        <f>'Hourly Loads p.u of Peak'!C224^2</f>
        <v>0.33762650331548039</v>
      </c>
      <c r="D224" s="20">
        <f>'Hourly Loads p.u of Peak'!D224^2</f>
        <v>0.3012783115680282</v>
      </c>
      <c r="E224" s="20">
        <f>'Hourly Loads p.u of Peak'!E224^2</f>
        <v>0.27721323223104971</v>
      </c>
      <c r="F224" s="20">
        <f>'Hourly Loads p.u of Peak'!F224^2</f>
        <v>0.26420950615161393</v>
      </c>
      <c r="G224" s="20">
        <f>'Hourly Loads p.u of Peak'!G224^2</f>
        <v>0.26305125272956359</v>
      </c>
      <c r="H224" s="20">
        <f>'Hourly Loads p.u of Peak'!H224^2</f>
        <v>0.27064885169829006</v>
      </c>
      <c r="I224" s="20">
        <f>'Hourly Loads p.u of Peak'!I224^2</f>
        <v>0.28781206982483065</v>
      </c>
      <c r="J224" s="20">
        <f>'Hourly Loads p.u of Peak'!J224^2</f>
        <v>0.36713371581700166</v>
      </c>
      <c r="K224" s="20">
        <f>'Hourly Loads p.u of Peak'!K224^2</f>
        <v>0.47624233009263667</v>
      </c>
      <c r="L224" s="20">
        <f>'Hourly Loads p.u of Peak'!L224^2</f>
        <v>0.58246200050142227</v>
      </c>
      <c r="M224" s="20">
        <f>'Hourly Loads p.u of Peak'!M224^2</f>
        <v>0.66995027504914106</v>
      </c>
      <c r="N224" s="20">
        <f>'Hourly Loads p.u of Peak'!N224^2</f>
        <v>0.74132912072318013</v>
      </c>
      <c r="O224" s="20">
        <f>'Hourly Loads p.u of Peak'!O224^2</f>
        <v>0.78307721297052846</v>
      </c>
      <c r="P224" s="20">
        <f>'Hourly Loads p.u of Peak'!P224^2</f>
        <v>0.82130109845617905</v>
      </c>
      <c r="Q224" s="20">
        <f>'Hourly Loads p.u of Peak'!Q224^2</f>
        <v>0.81958473389791298</v>
      </c>
      <c r="R224" s="20">
        <f>'Hourly Loads p.u of Peak'!R224^2</f>
        <v>0.8064045518966737</v>
      </c>
      <c r="S224" s="20">
        <f>'Hourly Loads p.u of Peak'!S224^2</f>
        <v>0.77296924562979641</v>
      </c>
      <c r="T224" s="20">
        <f>'Hourly Loads p.u of Peak'!T224^2</f>
        <v>0.71484423264645669</v>
      </c>
      <c r="U224" s="20">
        <f>'Hourly Loads p.u of Peak'!U224^2</f>
        <v>0.65781940622453572</v>
      </c>
      <c r="V224" s="20">
        <f>'Hourly Loads p.u of Peak'!V224^2</f>
        <v>0.63647908689425514</v>
      </c>
      <c r="W224" s="20">
        <f>'Hourly Loads p.u of Peak'!W224^2</f>
        <v>0.59464533040497236</v>
      </c>
      <c r="X224" s="20">
        <f>'Hourly Loads p.u of Peak'!X224^2</f>
        <v>0.51887708846299385</v>
      </c>
      <c r="Y224" s="20">
        <f>'Hourly Loads p.u of Peak'!Y224^2</f>
        <v>0.44724393693018943</v>
      </c>
    </row>
    <row r="225" spans="1:25" x14ac:dyDescent="0.25">
      <c r="A225" s="17">
        <f>IF('2015 Hourly Load - RC2016'!A225="","",+'2015 Hourly Load - RC2016'!A225)</f>
        <v>42219</v>
      </c>
      <c r="B225" s="20">
        <f>'Hourly Loads p.u of Peak'!B225^2</f>
        <v>0.37981633889466815</v>
      </c>
      <c r="C225" s="20">
        <f>'Hourly Loads p.u of Peak'!C225^2</f>
        <v>0.33126027312036194</v>
      </c>
      <c r="D225" s="20">
        <f>'Hourly Loads p.u of Peak'!D225^2</f>
        <v>0.297083145254459</v>
      </c>
      <c r="E225" s="20">
        <f>'Hourly Loads p.u of Peak'!E225^2</f>
        <v>0.27531614126079201</v>
      </c>
      <c r="F225" s="20">
        <f>'Hourly Loads p.u of Peak'!F225^2</f>
        <v>0.26268114900791534</v>
      </c>
      <c r="G225" s="20">
        <f>'Hourly Loads p.u of Peak'!G225^2</f>
        <v>0.26115722519483175</v>
      </c>
      <c r="H225" s="20">
        <f>'Hourly Loads p.u of Peak'!H225^2</f>
        <v>0.26672001700899289</v>
      </c>
      <c r="I225" s="20">
        <f>'Hourly Loads p.u of Peak'!I225^2</f>
        <v>0.27512679041270477</v>
      </c>
      <c r="J225" s="20">
        <f>'Hourly Loads p.u of Peak'!J225^2</f>
        <v>0.33579392768674871</v>
      </c>
      <c r="K225" s="20">
        <f>'Hourly Loads p.u of Peak'!K225^2</f>
        <v>0.42055957543735834</v>
      </c>
      <c r="L225" s="20">
        <f>'Hourly Loads p.u of Peak'!L225^2</f>
        <v>0.48991396450144981</v>
      </c>
      <c r="M225" s="20">
        <f>'Hourly Loads p.u of Peak'!M225^2</f>
        <v>0.56917875679416796</v>
      </c>
      <c r="N225" s="20">
        <f>'Hourly Loads p.u of Peak'!N225^2</f>
        <v>0.60913596463301278</v>
      </c>
      <c r="O225" s="20">
        <f>'Hourly Loads p.u of Peak'!O225^2</f>
        <v>0.62123805955423239</v>
      </c>
      <c r="P225" s="20">
        <f>'Hourly Loads p.u of Peak'!P225^2</f>
        <v>0.62565535852927512</v>
      </c>
      <c r="Q225" s="20">
        <f>'Hourly Loads p.u of Peak'!Q225^2</f>
        <v>0.63662307039948307</v>
      </c>
      <c r="R225" s="20">
        <f>'Hourly Loads p.u of Peak'!R225^2</f>
        <v>0.64579937066530646</v>
      </c>
      <c r="S225" s="20">
        <f>'Hourly Loads p.u of Peak'!S225^2</f>
        <v>0.63439315598774904</v>
      </c>
      <c r="T225" s="20">
        <f>'Hourly Loads p.u of Peak'!T225^2</f>
        <v>0.60470730550270757</v>
      </c>
      <c r="U225" s="20">
        <f>'Hourly Loads p.u of Peak'!U225^2</f>
        <v>0.57628061861659441</v>
      </c>
      <c r="V225" s="20">
        <f>'Hourly Loads p.u of Peak'!V225^2</f>
        <v>0.55168376147589193</v>
      </c>
      <c r="W225" s="20">
        <f>'Hourly Loads p.u of Peak'!W225^2</f>
        <v>0.50685792613555247</v>
      </c>
      <c r="X225" s="20">
        <f>'Hourly Loads p.u of Peak'!X225^2</f>
        <v>0.43478032608432127</v>
      </c>
      <c r="Y225" s="20">
        <f>'Hourly Loads p.u of Peak'!Y225^2</f>
        <v>0.36125270124111741</v>
      </c>
    </row>
    <row r="226" spans="1:25" x14ac:dyDescent="0.25">
      <c r="A226" s="17">
        <f>IF('2015 Hourly Load - RC2016'!A226="","",+'2015 Hourly Load - RC2016'!A226)</f>
        <v>42220</v>
      </c>
      <c r="B226" s="20">
        <f>'Hourly Loads p.u of Peak'!B226^2</f>
        <v>0.29791982547300794</v>
      </c>
      <c r="C226" s="20">
        <f>'Hourly Loads p.u of Peak'!C226^2</f>
        <v>0.25867309448656728</v>
      </c>
      <c r="D226" s="20">
        <f>'Hourly Loads p.u of Peak'!D226^2</f>
        <v>0.23461579688647649</v>
      </c>
      <c r="E226" s="20">
        <f>'Hourly Loads p.u of Peak'!E226^2</f>
        <v>0.22092300950624383</v>
      </c>
      <c r="F226" s="20">
        <f>'Hourly Loads p.u of Peak'!F226^2</f>
        <v>0.21999093533026876</v>
      </c>
      <c r="G226" s="20">
        <f>'Hourly Loads p.u of Peak'!G226^2</f>
        <v>0.23843365786052961</v>
      </c>
      <c r="H226" s="20">
        <f>'Hourly Loads p.u of Peak'!H226^2</f>
        <v>0.27602678706013883</v>
      </c>
      <c r="I226" s="20">
        <f>'Hourly Loads p.u of Peak'!I226^2</f>
        <v>0.30565253110820534</v>
      </c>
      <c r="J226" s="20">
        <f>'Hourly Loads p.u of Peak'!J226^2</f>
        <v>0.3666418176337598</v>
      </c>
      <c r="K226" s="20">
        <f>'Hourly Loads p.u of Peak'!K226^2</f>
        <v>0.45056904684426613</v>
      </c>
      <c r="L226" s="20">
        <f>'Hourly Loads p.u of Peak'!L226^2</f>
        <v>0.54107887436026192</v>
      </c>
      <c r="M226" s="20">
        <f>'Hourly Loads p.u of Peak'!M226^2</f>
        <v>0.62444260648744176</v>
      </c>
      <c r="N226" s="20">
        <f>'Hourly Loads p.u of Peak'!N226^2</f>
        <v>0.64819451111592208</v>
      </c>
      <c r="O226" s="20">
        <f>'Hourly Loads p.u of Peak'!O226^2</f>
        <v>0.63734323218626121</v>
      </c>
      <c r="P226" s="20">
        <f>'Hourly Loads p.u of Peak'!P226^2</f>
        <v>0.59973564275676694</v>
      </c>
      <c r="Q226" s="20">
        <f>'Hourly Loads p.u of Peak'!Q226^2</f>
        <v>0.56259459114957222</v>
      </c>
      <c r="R226" s="20">
        <f>'Hourly Loads p.u of Peak'!R226^2</f>
        <v>0.52683711119174748</v>
      </c>
      <c r="S226" s="20">
        <f>'Hourly Loads p.u of Peak'!S226^2</f>
        <v>0.48833629520555655</v>
      </c>
      <c r="T226" s="20">
        <f>'Hourly Loads p.u of Peak'!T226^2</f>
        <v>0.46454597652043367</v>
      </c>
      <c r="U226" s="20">
        <f>'Hourly Loads p.u of Peak'!U226^2</f>
        <v>0.44688194266178755</v>
      </c>
      <c r="V226" s="20">
        <f>'Hourly Loads p.u of Peak'!V226^2</f>
        <v>0.45872177493389571</v>
      </c>
      <c r="W226" s="20">
        <f>'Hourly Loads p.u of Peak'!W226^2</f>
        <v>0.43021106238764073</v>
      </c>
      <c r="X226" s="20">
        <f>'Hourly Loads p.u of Peak'!X226^2</f>
        <v>0.37759519547541359</v>
      </c>
      <c r="Y226" s="20">
        <f>'Hourly Loads p.u of Peak'!Y226^2</f>
        <v>0.32197812454172253</v>
      </c>
    </row>
    <row r="227" spans="1:25" x14ac:dyDescent="0.25">
      <c r="A227" s="17">
        <f>IF('2015 Hourly Load - RC2016'!A227="","",+'2015 Hourly Load - RC2016'!A227)</f>
        <v>42221</v>
      </c>
      <c r="B227" s="20">
        <f>'Hourly Loads p.u of Peak'!B227^2</f>
        <v>0.27163554865987327</v>
      </c>
      <c r="C227" s="20">
        <f>'Hourly Loads p.u of Peak'!C227^2</f>
        <v>0.2396247765516849</v>
      </c>
      <c r="D227" s="20">
        <f>'Hourly Loads p.u of Peak'!D227^2</f>
        <v>0.22177205949070083</v>
      </c>
      <c r="E227" s="20">
        <f>'Hourly Loads p.u of Peak'!E227^2</f>
        <v>0.21223098852720129</v>
      </c>
      <c r="F227" s="20">
        <f>'Hourly Loads p.u of Peak'!F227^2</f>
        <v>0.21173245256106876</v>
      </c>
      <c r="G227" s="20">
        <f>'Hourly Loads p.u of Peak'!G227^2</f>
        <v>0.22780406988768467</v>
      </c>
      <c r="H227" s="20">
        <f>'Hourly Loads p.u of Peak'!H227^2</f>
        <v>0.26746615184381867</v>
      </c>
      <c r="I227" s="20">
        <f>'Hourly Loads p.u of Peak'!I227^2</f>
        <v>0.30197210134771318</v>
      </c>
      <c r="J227" s="20">
        <f>'Hourly Loads p.u of Peak'!J227^2</f>
        <v>0.36899497375137918</v>
      </c>
      <c r="K227" s="20">
        <f>'Hourly Loads p.u of Peak'!K227^2</f>
        <v>0.46202786712164701</v>
      </c>
      <c r="L227" s="20">
        <f>'Hourly Loads p.u of Peak'!L227^2</f>
        <v>0.54853826862340072</v>
      </c>
      <c r="M227" s="20">
        <f>'Hourly Loads p.u of Peak'!M227^2</f>
        <v>0.63554359103381564</v>
      </c>
      <c r="N227" s="20">
        <f>'Hourly Loads p.u of Peak'!N227^2</f>
        <v>0.70860207871440994</v>
      </c>
      <c r="O227" s="20">
        <f>'Hourly Loads p.u of Peak'!O227^2</f>
        <v>0.75404686237435503</v>
      </c>
      <c r="P227" s="20">
        <f>'Hourly Loads p.u of Peak'!P227^2</f>
        <v>0.74475147283352505</v>
      </c>
      <c r="Q227" s="20">
        <f>'Hourly Loads p.u of Peak'!Q227^2</f>
        <v>0.73768213227980217</v>
      </c>
      <c r="R227" s="20">
        <f>'Hourly Loads p.u of Peak'!R227^2</f>
        <v>0.74467360457701515</v>
      </c>
      <c r="S227" s="20">
        <f>'Hourly Loads p.u of Peak'!S227^2</f>
        <v>0.75115052351663125</v>
      </c>
      <c r="T227" s="20">
        <f>'Hourly Loads p.u of Peak'!T227^2</f>
        <v>0.7259491864282297</v>
      </c>
      <c r="U227" s="20">
        <f>'Hourly Loads p.u of Peak'!U227^2</f>
        <v>0.6712803475118464</v>
      </c>
      <c r="V227" s="20">
        <f>'Hourly Loads p.u of Peak'!V227^2</f>
        <v>0.64703267723999136</v>
      </c>
      <c r="W227" s="20">
        <f>'Hourly Loads p.u of Peak'!W227^2</f>
        <v>0.58680858805670522</v>
      </c>
      <c r="X227" s="20">
        <f>'Hourly Loads p.u of Peak'!X227^2</f>
        <v>0.49510657931577062</v>
      </c>
      <c r="Y227" s="20">
        <f>'Hourly Loads p.u of Peak'!Y227^2</f>
        <v>0.41124901120427187</v>
      </c>
    </row>
    <row r="228" spans="1:25" x14ac:dyDescent="0.25">
      <c r="A228" s="17">
        <f>IF('2015 Hourly Load - RC2016'!A228="","",+'2015 Hourly Load - RC2016'!A228)</f>
        <v>42222</v>
      </c>
      <c r="B228" s="20">
        <f>'Hourly Loads p.u of Peak'!B228^2</f>
        <v>0.3347489806690539</v>
      </c>
      <c r="C228" s="20">
        <f>'Hourly Loads p.u of Peak'!C228^2</f>
        <v>0.28873256401096697</v>
      </c>
      <c r="D228" s="20">
        <f>'Hourly Loads p.u of Peak'!D228^2</f>
        <v>0.25766444459996868</v>
      </c>
      <c r="E228" s="20">
        <f>'Hourly Loads p.u of Peak'!E228^2</f>
        <v>0.23896267755452757</v>
      </c>
      <c r="F228" s="20">
        <f>'Hourly Loads p.u of Peak'!F228^2</f>
        <v>0.23549073849876795</v>
      </c>
      <c r="G228" s="20">
        <f>'Hourly Loads p.u of Peak'!G228^2</f>
        <v>0.24890029752496032</v>
      </c>
      <c r="H228" s="20">
        <f>'Hourly Loads p.u of Peak'!H228^2</f>
        <v>0.28404859958877776</v>
      </c>
      <c r="I228" s="20">
        <f>'Hourly Loads p.u of Peak'!I228^2</f>
        <v>0.31993333730450996</v>
      </c>
      <c r="J228" s="20">
        <f>'Hourly Loads p.u of Peak'!J228^2</f>
        <v>0.39628481666053322</v>
      </c>
      <c r="K228" s="20">
        <f>'Hourly Loads p.u of Peak'!K228^2</f>
        <v>0.49943341229179805</v>
      </c>
      <c r="L228" s="20">
        <f>'Hourly Loads p.u of Peak'!L228^2</f>
        <v>0.60148388739955683</v>
      </c>
      <c r="M228" s="20">
        <f>'Hourly Loads p.u of Peak'!M228^2</f>
        <v>0.71828143783921583</v>
      </c>
      <c r="N228" s="20">
        <f>'Hourly Loads p.u of Peak'!N228^2</f>
        <v>0.80389459673225061</v>
      </c>
      <c r="O228" s="20">
        <f>'Hourly Loads p.u of Peak'!O228^2</f>
        <v>0.87877911792743701</v>
      </c>
      <c r="P228" s="20">
        <f>'Hourly Loads p.u of Peak'!P228^2</f>
        <v>0.92661270347439095</v>
      </c>
      <c r="Q228" s="20">
        <f>'Hourly Loads p.u of Peak'!Q228^2</f>
        <v>0.93052548413312763</v>
      </c>
      <c r="R228" s="20">
        <f>'Hourly Loads p.u of Peak'!R228^2</f>
        <v>0.88938435514998448</v>
      </c>
      <c r="S228" s="20">
        <f>'Hourly Loads p.u of Peak'!S228^2</f>
        <v>0.84543574118790898</v>
      </c>
      <c r="T228" s="20">
        <f>'Hourly Loads p.u of Peak'!T228^2</f>
        <v>0.78739498387681373</v>
      </c>
      <c r="U228" s="20">
        <f>'Hourly Loads p.u of Peak'!U228^2</f>
        <v>0.7314951731103625</v>
      </c>
      <c r="V228" s="20">
        <f>'Hourly Loads p.u of Peak'!V228^2</f>
        <v>0.70670442798018562</v>
      </c>
      <c r="W228" s="20">
        <f>'Hourly Loads p.u of Peak'!W228^2</f>
        <v>0.64841247099146304</v>
      </c>
      <c r="X228" s="20">
        <f>'Hourly Loads p.u of Peak'!X228^2</f>
        <v>0.54260654757416849</v>
      </c>
      <c r="Y228" s="20">
        <f>'Hourly Loads p.u of Peak'!Y228^2</f>
        <v>0.4529343142186163</v>
      </c>
    </row>
    <row r="229" spans="1:25" x14ac:dyDescent="0.25">
      <c r="A229" s="17">
        <f>IF('2015 Hourly Load - RC2016'!A229="","",+'2015 Hourly Load - RC2016'!A229)</f>
        <v>42223</v>
      </c>
      <c r="B229" s="20">
        <f>'Hourly Loads p.u of Peak'!B229^2</f>
        <v>0.37201579597324147</v>
      </c>
      <c r="C229" s="20">
        <f>'Hourly Loads p.u of Peak'!C229^2</f>
        <v>0.32044392346221312</v>
      </c>
      <c r="D229" s="20">
        <f>'Hourly Loads p.u of Peak'!D229^2</f>
        <v>0.28810259342998407</v>
      </c>
      <c r="E229" s="20">
        <f>'Hourly Loads p.u of Peak'!E229^2</f>
        <v>0.26755949197636386</v>
      </c>
      <c r="F229" s="20">
        <f>'Hourly Loads p.u of Peak'!F229^2</f>
        <v>0.26018976375864439</v>
      </c>
      <c r="G229" s="20">
        <f>'Hourly Loads p.u of Peak'!G229^2</f>
        <v>0.27422826340012113</v>
      </c>
      <c r="H229" s="20">
        <f>'Hourly Loads p.u of Peak'!H229^2</f>
        <v>0.31071179793266279</v>
      </c>
      <c r="I229" s="20">
        <f>'Hourly Loads p.u of Peak'!I229^2</f>
        <v>0.34431801336931145</v>
      </c>
      <c r="J229" s="20">
        <f>'Hourly Loads p.u of Peak'!J229^2</f>
        <v>0.42814210352460003</v>
      </c>
      <c r="K229" s="20">
        <f>'Hourly Loads p.u of Peak'!K229^2</f>
        <v>0.53796380417047585</v>
      </c>
      <c r="L229" s="20">
        <f>'Hourly Loads p.u of Peak'!L229^2</f>
        <v>0.64587188554279085</v>
      </c>
      <c r="M229" s="20">
        <f>'Hourly Loads p.u of Peak'!M229^2</f>
        <v>0.75639933659768788</v>
      </c>
      <c r="N229" s="20">
        <f>'Hourly Loads p.u of Peak'!N229^2</f>
        <v>0.84759426432110252</v>
      </c>
      <c r="O229" s="20">
        <f>'Hourly Loads p.u of Peak'!O229^2</f>
        <v>0.91293978262620723</v>
      </c>
      <c r="P229" s="20">
        <f>'Hourly Loads p.u of Peak'!P229^2</f>
        <v>0.92669956459346159</v>
      </c>
      <c r="Q229" s="20">
        <f>'Hourly Loads p.u of Peak'!Q229^2</f>
        <v>0.91863889630352291</v>
      </c>
      <c r="R229" s="20">
        <f>'Hourly Loads p.u of Peak'!R229^2</f>
        <v>0.90545440920850473</v>
      </c>
      <c r="S229" s="20">
        <f>'Hourly Loads p.u of Peak'!S229^2</f>
        <v>0.8826744481989548</v>
      </c>
      <c r="T229" s="20">
        <f>'Hourly Loads p.u of Peak'!T229^2</f>
        <v>0.8233467304281048</v>
      </c>
      <c r="U229" s="20">
        <f>'Hourly Loads p.u of Peak'!U229^2</f>
        <v>0.7576554876487237</v>
      </c>
      <c r="V229" s="20">
        <f>'Hourly Loads p.u of Peak'!V229^2</f>
        <v>0.69966750488439455</v>
      </c>
      <c r="W229" s="20">
        <f>'Hourly Loads p.u of Peak'!W229^2</f>
        <v>0.62266128488299233</v>
      </c>
      <c r="X229" s="20">
        <f>'Hourly Loads p.u of Peak'!X229^2</f>
        <v>0.51362562515399379</v>
      </c>
      <c r="Y229" s="20">
        <f>'Hourly Loads p.u of Peak'!Y229^2</f>
        <v>0.4223169086114596</v>
      </c>
    </row>
    <row r="230" spans="1:25" x14ac:dyDescent="0.25">
      <c r="A230" s="17">
        <f>IF('2015 Hourly Load - RC2016'!A230="","",+'2015 Hourly Load - RC2016'!A230)</f>
        <v>42224</v>
      </c>
      <c r="B230" s="20">
        <f>'Hourly Loads p.u of Peak'!B230^2</f>
        <v>0.34755538893252969</v>
      </c>
      <c r="C230" s="20">
        <f>'Hourly Loads p.u of Peak'!C230^2</f>
        <v>0.29565858259869543</v>
      </c>
      <c r="D230" s="20">
        <f>'Hourly Loads p.u of Peak'!D230^2</f>
        <v>0.26644048513263707</v>
      </c>
      <c r="E230" s="20">
        <f>'Hourly Loads p.u of Peak'!E230^2</f>
        <v>0.24948586559261143</v>
      </c>
      <c r="F230" s="20">
        <f>'Hourly Loads p.u of Peak'!F230^2</f>
        <v>0.24206030957012659</v>
      </c>
      <c r="G230" s="20">
        <f>'Hourly Loads p.u of Peak'!G230^2</f>
        <v>0.26938287933402283</v>
      </c>
      <c r="H230" s="20">
        <f>'Hourly Loads p.u of Peak'!H230^2</f>
        <v>0.29194148931614722</v>
      </c>
      <c r="I230" s="20">
        <f>'Hourly Loads p.u of Peak'!I230^2</f>
        <v>0.32387535189083755</v>
      </c>
      <c r="J230" s="20">
        <f>'Hourly Loads p.u of Peak'!J230^2</f>
        <v>0.37876048360389447</v>
      </c>
      <c r="K230" s="20">
        <f>'Hourly Loads p.u of Peak'!K230^2</f>
        <v>0.46688594459900129</v>
      </c>
      <c r="L230" s="20">
        <f>'Hourly Loads p.u of Peak'!L230^2</f>
        <v>0.55577961955527988</v>
      </c>
      <c r="M230" s="20">
        <f>'Hourly Loads p.u of Peak'!M230^2</f>
        <v>0.65869791404217015</v>
      </c>
      <c r="N230" s="20">
        <f>'Hourly Loads p.u of Peak'!N230^2</f>
        <v>0.75781257980829508</v>
      </c>
      <c r="O230" s="20">
        <f>'Hourly Loads p.u of Peak'!O230^2</f>
        <v>0.84435751162251604</v>
      </c>
      <c r="P230" s="20">
        <f>'Hourly Loads p.u of Peak'!P230^2</f>
        <v>0.89049095151769653</v>
      </c>
      <c r="Q230" s="20">
        <f>'Hourly Loads p.u of Peak'!Q230^2</f>
        <v>0.89330309373283046</v>
      </c>
      <c r="R230" s="26">
        <f>'Hourly Loads p.u of Peak'!R230^2</f>
        <v>0.87801799566684502</v>
      </c>
      <c r="S230" s="20">
        <f>'Hourly Loads p.u of Peak'!S230^2</f>
        <v>0.8137136851561384</v>
      </c>
      <c r="T230" s="20">
        <f>'Hourly Loads p.u of Peak'!T230^2</f>
        <v>0.73768213227980217</v>
      </c>
      <c r="U230" s="20">
        <f>'Hourly Loads p.u of Peak'!U230^2</f>
        <v>0.66987642080914767</v>
      </c>
      <c r="V230" s="20">
        <f>'Hourly Loads p.u of Peak'!V230^2</f>
        <v>0.64623452099537282</v>
      </c>
      <c r="W230" s="20">
        <f>'Hourly Loads p.u of Peak'!W230^2</f>
        <v>0.59249025338230743</v>
      </c>
      <c r="X230" s="20">
        <f>'Hourly Loads p.u of Peak'!X230^2</f>
        <v>0.51446665321193386</v>
      </c>
      <c r="Y230" s="20">
        <f>'Hourly Loads p.u of Peak'!Y230^2</f>
        <v>0.44670100048623057</v>
      </c>
    </row>
    <row r="231" spans="1:25" x14ac:dyDescent="0.25">
      <c r="A231" s="17">
        <f>IF('2015 Hourly Load - RC2016'!A231="","",+'2015 Hourly Load - RC2016'!A231)</f>
        <v>42225</v>
      </c>
      <c r="B231" s="20">
        <f>'Hourly Loads p.u of Peak'!B231^2</f>
        <v>0.36817325042601634</v>
      </c>
      <c r="C231" s="20">
        <f>'Hourly Loads p.u of Peak'!C231^2</f>
        <v>0.31825129136615649</v>
      </c>
      <c r="D231" s="20">
        <f>'Hourly Loads p.u of Peak'!D231^2</f>
        <v>0.28318362381059625</v>
      </c>
      <c r="E231" s="20">
        <f>'Hourly Loads p.u of Peak'!E231^2</f>
        <v>0.26166470720690238</v>
      </c>
      <c r="F231" s="20">
        <f>'Hourly Loads p.u of Peak'!F231^2</f>
        <v>0.25142764608245288</v>
      </c>
      <c r="G231" s="20">
        <f>'Hourly Loads p.u of Peak'!G231^2</f>
        <v>0.25142764608245288</v>
      </c>
      <c r="H231" s="20">
        <f>'Hourly Loads p.u of Peak'!H231^2</f>
        <v>0.25826022683338024</v>
      </c>
      <c r="I231" s="20">
        <f>'Hourly Loads p.u of Peak'!I231^2</f>
        <v>0.27949833936988522</v>
      </c>
      <c r="J231" s="20">
        <f>'Hourly Loads p.u of Peak'!J231^2</f>
        <v>0.36680574705574442</v>
      </c>
      <c r="K231" s="20">
        <f>'Hourly Loads p.u of Peak'!K231^2</f>
        <v>0.48449746038455332</v>
      </c>
      <c r="L231" s="20">
        <f>'Hourly Loads p.u of Peak'!L231^2</f>
        <v>0.59582880780910763</v>
      </c>
      <c r="M231" s="20">
        <f>'Hourly Loads p.u of Peak'!M231^2</f>
        <v>0.70117784984140219</v>
      </c>
      <c r="N231" s="20">
        <f>'Hourly Loads p.u of Peak'!N231^2</f>
        <v>0.78459507504873049</v>
      </c>
      <c r="O231" s="20">
        <f>'Hourly Loads p.u of Peak'!O231^2</f>
        <v>0.84220311649413793</v>
      </c>
      <c r="P231" s="20">
        <f>'Hourly Loads p.u of Peak'!P231^2</f>
        <v>0.88301357967145744</v>
      </c>
      <c r="Q231" s="20">
        <f>'Hourly Loads p.u of Peak'!Q231^2</f>
        <v>0.90751626212242809</v>
      </c>
      <c r="R231" s="20">
        <f>'Hourly Loads p.u of Peak'!R231^2</f>
        <v>0.90408114332263545</v>
      </c>
      <c r="S231" s="20">
        <f>'Hourly Loads p.u of Peak'!S231^2</f>
        <v>0.85233604116575656</v>
      </c>
      <c r="T231" s="20">
        <f>'Hourly Loads p.u of Peak'!T231^2</f>
        <v>0.77011593939031542</v>
      </c>
      <c r="U231" s="20">
        <f>'Hourly Loads p.u of Peak'!U231^2</f>
        <v>0.69386787998924604</v>
      </c>
      <c r="V231" s="20">
        <f>'Hourly Loads p.u of Peak'!V231^2</f>
        <v>0.66582070696593509</v>
      </c>
      <c r="W231" s="20">
        <f>'Hourly Loads p.u of Peak'!W231^2</f>
        <v>0.60758761272042916</v>
      </c>
      <c r="X231" s="20">
        <f>'Hourly Loads p.u of Peak'!X231^2</f>
        <v>0.52736119682081861</v>
      </c>
      <c r="Y231" s="20">
        <f>'Hourly Loads p.u of Peak'!Y231^2</f>
        <v>0.45780552274087305</v>
      </c>
    </row>
    <row r="232" spans="1:25" x14ac:dyDescent="0.25">
      <c r="A232" s="17">
        <f>IF('2015 Hourly Load - RC2016'!A232="","",+'2015 Hourly Load - RC2016'!A232)</f>
        <v>42226</v>
      </c>
      <c r="B232" s="20">
        <f>'Hourly Loads p.u of Peak'!B232^2</f>
        <v>0.38708003967510252</v>
      </c>
      <c r="C232" s="20">
        <f>'Hourly Loads p.u of Peak'!C232^2</f>
        <v>0.33710240140236669</v>
      </c>
      <c r="D232" s="20">
        <f>'Hourly Loads p.u of Peak'!D232^2</f>
        <v>0.29875768221363946</v>
      </c>
      <c r="E232" s="20">
        <f>'Hourly Loads p.u of Peak'!E232^2</f>
        <v>0.27531614126079201</v>
      </c>
      <c r="F232" s="20">
        <f>'Hourly Loads p.u of Peak'!F232^2</f>
        <v>0.26157240111106633</v>
      </c>
      <c r="G232" s="20">
        <f>'Hourly Loads p.u of Peak'!G232^2</f>
        <v>0.2567491999820859</v>
      </c>
      <c r="H232" s="20">
        <f>'Hourly Loads p.u of Peak'!H232^2</f>
        <v>0.25894852278417185</v>
      </c>
      <c r="I232" s="20">
        <f>'Hourly Loads p.u of Peak'!I232^2</f>
        <v>0.27158852238016756</v>
      </c>
      <c r="J232" s="20">
        <f>'Hourly Loads p.u of Peak'!J232^2</f>
        <v>0.3536998365730919</v>
      </c>
      <c r="K232" s="20">
        <f>'Hourly Loads p.u of Peak'!K232^2</f>
        <v>0.46960272542479442</v>
      </c>
      <c r="L232" s="20">
        <f>'Hourly Loads p.u of Peak'!L232^2</f>
        <v>0.58225542317170254</v>
      </c>
      <c r="M232" s="20">
        <f>'Hourly Loads p.u of Peak'!M232^2</f>
        <v>0.70185803633894761</v>
      </c>
      <c r="N232" s="20">
        <f>'Hourly Loads p.u of Peak'!N232^2</f>
        <v>0.79076145729476</v>
      </c>
      <c r="O232" s="20">
        <f>'Hourly Loads p.u of Peak'!O232^2</f>
        <v>0.86060319518767459</v>
      </c>
      <c r="P232" s="20">
        <f>'Hourly Loads p.u of Peak'!P232^2</f>
        <v>0.89500957998371589</v>
      </c>
      <c r="Q232" s="20">
        <f>'Hourly Loads p.u of Peak'!Q232^2</f>
        <v>0.90185180902992113</v>
      </c>
      <c r="R232" s="20">
        <f>'Hourly Loads p.u of Peak'!R232^2</f>
        <v>0.89577803006350631</v>
      </c>
      <c r="S232" s="20">
        <f>'Hourly Loads p.u of Peak'!S232^2</f>
        <v>0.87194088864921071</v>
      </c>
      <c r="T232" s="20">
        <f>'Hourly Loads p.u of Peak'!T232^2</f>
        <v>0.8091619044147621</v>
      </c>
      <c r="U232" s="20">
        <f>'Hourly Loads p.u of Peak'!U232^2</f>
        <v>0.73164952955076634</v>
      </c>
      <c r="V232" s="20">
        <f>'Hourly Loads p.u of Peak'!V232^2</f>
        <v>0.69702831955739653</v>
      </c>
      <c r="W232" s="20">
        <f>'Hourly Loads p.u of Peak'!W232^2</f>
        <v>0.62629788003614062</v>
      </c>
      <c r="X232" s="20">
        <f>'Hourly Loads p.u of Peak'!X232^2</f>
        <v>0.52946014478392889</v>
      </c>
      <c r="Y232" s="20">
        <f>'Hourly Loads p.u of Peak'!Y232^2</f>
        <v>0.4381185873983538</v>
      </c>
    </row>
    <row r="233" spans="1:25" x14ac:dyDescent="0.25">
      <c r="A233" s="17">
        <f>IF('2015 Hourly Load - RC2016'!A233="","",+'2015 Hourly Load - RC2016'!A233)</f>
        <v>42227</v>
      </c>
      <c r="B233" s="20">
        <f>'Hourly Loads p.u of Peak'!B233^2</f>
        <v>0.36065637349227658</v>
      </c>
      <c r="C233" s="20">
        <f>'Hourly Loads p.u of Peak'!C233^2</f>
        <v>0.30885358307875804</v>
      </c>
      <c r="D233" s="20">
        <f>'Hourly Loads p.u of Peak'!D233^2</f>
        <v>0.27545819714246939</v>
      </c>
      <c r="E233" s="20">
        <f>'Hourly Loads p.u of Peak'!E233^2</f>
        <v>0.25601817673885152</v>
      </c>
      <c r="F233" s="20">
        <f>'Hourly Loads p.u of Peak'!F233^2</f>
        <v>0.24989166190027198</v>
      </c>
      <c r="G233" s="20">
        <f>'Hourly Loads p.u of Peak'!G233^2</f>
        <v>0.26658023275126691</v>
      </c>
      <c r="H233" s="20">
        <f>'Hourly Loads p.u of Peak'!H233^2</f>
        <v>0.30276598099562751</v>
      </c>
      <c r="I233" s="20">
        <f>'Hourly Loads p.u of Peak'!I233^2</f>
        <v>0.33110448979071944</v>
      </c>
      <c r="J233" s="20">
        <f>'Hourly Loads p.u of Peak'!J233^2</f>
        <v>0.40164226669671182</v>
      </c>
      <c r="K233" s="20">
        <f>'Hourly Loads p.u of Peak'!K233^2</f>
        <v>0.51091315959950634</v>
      </c>
      <c r="L233" s="20">
        <f>'Hourly Loads p.u of Peak'!L233^2</f>
        <v>0.62323103096769095</v>
      </c>
      <c r="M233" s="20">
        <f>'Hourly Loads p.u of Peak'!M233^2</f>
        <v>0.7453745654419881</v>
      </c>
      <c r="N233" s="20">
        <f>'Hourly Loads p.u of Peak'!N233^2</f>
        <v>0.84452334831299758</v>
      </c>
      <c r="O233" s="20">
        <f>'Hourly Loads p.u of Peak'!O233^2</f>
        <v>0.91026904696654953</v>
      </c>
      <c r="P233" s="20">
        <f>'Hourly Loads p.u of Peak'!P233^2</f>
        <v>0.92739460010241026</v>
      </c>
      <c r="Q233" s="20">
        <f>'Hourly Loads p.u of Peak'!Q233^2</f>
        <v>0.92262149275967231</v>
      </c>
      <c r="R233" s="20">
        <f>'Hourly Loads p.u of Peak'!R233^2</f>
        <v>0.92513668731482235</v>
      </c>
      <c r="S233" s="20">
        <f>'Hourly Loads p.u of Peak'!S233^2</f>
        <v>0.90889213345512387</v>
      </c>
      <c r="T233" s="20">
        <f>'Hourly Loads p.u of Peak'!T233^2</f>
        <v>0.86077061957231571</v>
      </c>
      <c r="U233" s="20">
        <f>'Hourly Loads p.u of Peak'!U233^2</f>
        <v>0.78891702281195908</v>
      </c>
      <c r="V233" s="20">
        <f>'Hourly Loads p.u of Peak'!V233^2</f>
        <v>0.76080042480825927</v>
      </c>
      <c r="W233" s="20">
        <f>'Hourly Loads p.u of Peak'!W233^2</f>
        <v>0.67461129932622832</v>
      </c>
      <c r="X233" s="20">
        <f>'Hourly Loads p.u of Peak'!X233^2</f>
        <v>0.5755273778326514</v>
      </c>
      <c r="Y233" s="20">
        <f>'Hourly Loads p.u of Peak'!Y233^2</f>
        <v>0.47028315211196908</v>
      </c>
    </row>
    <row r="234" spans="1:25" x14ac:dyDescent="0.25">
      <c r="A234" s="17">
        <f>IF('2015 Hourly Load - RC2016'!A234="","",+'2015 Hourly Load - RC2016'!A234)</f>
        <v>42228</v>
      </c>
      <c r="B234" s="20">
        <f>'Hourly Loads p.u of Peak'!B234^2</f>
        <v>0.38685551529486295</v>
      </c>
      <c r="C234" s="20">
        <f>'Hourly Loads p.u of Peak'!C234^2</f>
        <v>0.33422711781180636</v>
      </c>
      <c r="D234" s="20">
        <f>'Hourly Loads p.u of Peak'!D234^2</f>
        <v>0.29492308327923389</v>
      </c>
      <c r="E234" s="20">
        <f>'Hourly Loads p.u of Peak'!E234^2</f>
        <v>0.27201190545390419</v>
      </c>
      <c r="F234" s="20">
        <f>'Hourly Loads p.u of Peak'!F234^2</f>
        <v>0.2646735199473006</v>
      </c>
      <c r="G234" s="20">
        <f>'Hourly Loads p.u of Peak'!G234^2</f>
        <v>0.2789738405332316</v>
      </c>
      <c r="H234" s="20">
        <f>'Hourly Loads p.u of Peak'!H234^2</f>
        <v>0.31591401829664956</v>
      </c>
      <c r="I234" s="20">
        <f>'Hourly Loads p.u of Peak'!I234^2</f>
        <v>0.34744900528181127</v>
      </c>
      <c r="J234" s="20">
        <f>'Hourly Loads p.u of Peak'!J234^2</f>
        <v>0.42061809418017382</v>
      </c>
      <c r="K234" s="20">
        <f>'Hourly Loads p.u of Peak'!K234^2</f>
        <v>0.52559345203693952</v>
      </c>
      <c r="L234" s="20">
        <f>'Hourly Loads p.u of Peak'!L234^2</f>
        <v>0.62937225640331107</v>
      </c>
      <c r="M234" s="20">
        <f>'Hourly Loads p.u of Peak'!M234^2</f>
        <v>0.73087791018917281</v>
      </c>
      <c r="N234" s="20">
        <f>'Hourly Loads p.u of Peak'!N234^2</f>
        <v>0.80826930479370784</v>
      </c>
      <c r="O234" s="20">
        <f>'Hourly Loads p.u of Peak'!O234^2</f>
        <v>0.87042490941344175</v>
      </c>
      <c r="P234" s="20">
        <f>'Hourly Loads p.u of Peak'!P234^2</f>
        <v>0.89364426071066638</v>
      </c>
      <c r="Q234" s="20">
        <f>'Hourly Loads p.u of Peak'!Q234^2</f>
        <v>0.89185386075243223</v>
      </c>
      <c r="R234" s="20">
        <f>'Hourly Loads p.u of Peak'!R234^2</f>
        <v>0.90579788852039878</v>
      </c>
      <c r="S234" s="20">
        <f>'Hourly Loads p.u of Peak'!S234^2</f>
        <v>0.89646137362982325</v>
      </c>
      <c r="T234" s="20">
        <f>'Hourly Loads p.u of Peak'!T234^2</f>
        <v>0.86412252691410008</v>
      </c>
      <c r="U234" s="20">
        <f>'Hourly Loads p.u of Peak'!U234^2</f>
        <v>0.7953417290042808</v>
      </c>
      <c r="V234" s="20">
        <f>'Hourly Loads p.u of Peak'!V234^2</f>
        <v>0.75404686237435503</v>
      </c>
      <c r="W234" s="20">
        <f>'Hourly Loads p.u of Peak'!W234^2</f>
        <v>0.67424078646800822</v>
      </c>
      <c r="X234" s="20">
        <f>'Hourly Loads p.u of Peak'!X234^2</f>
        <v>0.57006408151916244</v>
      </c>
      <c r="Y234" s="20">
        <f>'Hourly Loads p.u of Peak'!Y234^2</f>
        <v>0.47530873539417789</v>
      </c>
    </row>
    <row r="235" spans="1:25" x14ac:dyDescent="0.25">
      <c r="A235" s="17">
        <f>IF('2015 Hourly Load - RC2016'!A235="","",+'2015 Hourly Load - RC2016'!A235)</f>
        <v>42229</v>
      </c>
      <c r="B235" s="20">
        <f>'Hourly Loads p.u of Peak'!B235^2</f>
        <v>0.39028658954555945</v>
      </c>
      <c r="C235" s="20">
        <f>'Hourly Loads p.u of Peak'!C235^2</f>
        <v>0.34104308883921736</v>
      </c>
      <c r="D235" s="20">
        <f>'Hourly Loads p.u of Peak'!D235^2</f>
        <v>0.30500435496752493</v>
      </c>
      <c r="E235" s="20">
        <f>'Hourly Loads p.u of Peak'!E235^2</f>
        <v>0.27669088288802762</v>
      </c>
      <c r="F235" s="20">
        <f>'Hourly Loads p.u of Peak'!F235^2</f>
        <v>0.26952339637366862</v>
      </c>
      <c r="G235" s="20">
        <f>'Hourly Loads p.u of Peak'!G235^2</f>
        <v>0.28472227043375264</v>
      </c>
      <c r="H235" s="20">
        <f>'Hourly Loads p.u of Peak'!H235^2</f>
        <v>0.32361864413577962</v>
      </c>
      <c r="I235" s="20">
        <f>'Hourly Loads p.u of Peak'!I235^2</f>
        <v>0.35649587183452663</v>
      </c>
      <c r="J235" s="20">
        <f>'Hourly Loads p.u of Peak'!J235^2</f>
        <v>0.43740217094138806</v>
      </c>
      <c r="K235" s="20">
        <f>'Hourly Loads p.u of Peak'!K235^2</f>
        <v>0.54593500589451771</v>
      </c>
      <c r="L235" s="20">
        <f>'Hourly Loads p.u of Peak'!L235^2</f>
        <v>0.65438422839508814</v>
      </c>
      <c r="M235" s="20">
        <f>'Hourly Loads p.u of Peak'!M235^2</f>
        <v>0.77622527049287471</v>
      </c>
      <c r="N235" s="20">
        <f>'Hourly Loads p.u of Peak'!N235^2</f>
        <v>0.86983571814629779</v>
      </c>
      <c r="O235" s="20">
        <f>'Hourly Loads p.u of Peak'!O235^2</f>
        <v>0.93750189369087722</v>
      </c>
      <c r="P235" s="20">
        <f>'Hourly Loads p.u of Peak'!P235^2</f>
        <v>0.97250778773059476</v>
      </c>
      <c r="Q235" s="20">
        <f>'Hourly Loads p.u of Peak'!Q235^2</f>
        <v>0.99083508082443805</v>
      </c>
      <c r="R235" s="20">
        <f>'Hourly Loads p.u of Peak'!R235^2</f>
        <v>0.99074526415162401</v>
      </c>
      <c r="S235" s="20">
        <f>'Hourly Loads p.u of Peak'!S235^2</f>
        <v>0.94801536015549126</v>
      </c>
      <c r="T235" s="20">
        <f>'Hourly Loads p.u of Peak'!T235^2</f>
        <v>0.88386169332346132</v>
      </c>
      <c r="U235" s="20">
        <f>'Hourly Loads p.u of Peak'!U235^2</f>
        <v>0.80357101652049134</v>
      </c>
      <c r="V235" s="20">
        <f>'Hourly Loads p.u of Peak'!V235^2</f>
        <v>0.7711456913607001</v>
      </c>
      <c r="W235" s="20">
        <f>'Hourly Loads p.u of Peak'!W235^2</f>
        <v>0.69793262129860978</v>
      </c>
      <c r="X235" s="20">
        <f>'Hourly Loads p.u of Peak'!X235^2</f>
        <v>0.59040841994803606</v>
      </c>
      <c r="Y235" s="20">
        <f>'Hourly Loads p.u of Peak'!Y235^2</f>
        <v>0.49238020922435416</v>
      </c>
    </row>
    <row r="236" spans="1:25" x14ac:dyDescent="0.25">
      <c r="A236" s="17">
        <f>IF('2015 Hourly Load - RC2016'!A236="","",+'2015 Hourly Load - RC2016'!A236)</f>
        <v>42230</v>
      </c>
      <c r="B236" s="20">
        <f>'Hourly Loads p.u of Peak'!B236^2</f>
        <v>0.41182786821084044</v>
      </c>
      <c r="C236" s="20">
        <f>'Hourly Loads p.u of Peak'!C236^2</f>
        <v>0.36049382414290754</v>
      </c>
      <c r="D236" s="20">
        <f>'Hourly Loads p.u of Peak'!D236^2</f>
        <v>0.32629337956341636</v>
      </c>
      <c r="E236" s="20">
        <f>'Hourly Loads p.u of Peak'!E236^2</f>
        <v>0.30490469662642644</v>
      </c>
      <c r="F236" s="20">
        <f>'Hourly Loads p.u of Peak'!F236^2</f>
        <v>0.29556046309962863</v>
      </c>
      <c r="G236" s="20">
        <f>'Hourly Loads p.u of Peak'!G236^2</f>
        <v>0.30755114463645211</v>
      </c>
      <c r="H236" s="20">
        <f>'Hourly Loads p.u of Peak'!H236^2</f>
        <v>0.34638606439697367</v>
      </c>
      <c r="I236" s="20">
        <f>'Hourly Loads p.u of Peak'!I236^2</f>
        <v>0.37726258576199723</v>
      </c>
      <c r="J236" s="20">
        <f>'Hourly Loads p.u of Peak'!J236^2</f>
        <v>0.45689018652525037</v>
      </c>
      <c r="K236" s="20">
        <f>'Hourly Loads p.u of Peak'!K236^2</f>
        <v>0.57047292497830637</v>
      </c>
      <c r="L236" s="20">
        <f>'Hourly Loads p.u of Peak'!L236^2</f>
        <v>0.68405644913642072</v>
      </c>
      <c r="M236" s="20">
        <f>'Hourly Loads p.u of Peak'!M236^2</f>
        <v>0.77988651765110961</v>
      </c>
      <c r="N236" s="20">
        <f>'Hourly Loads p.u of Peak'!N236^2</f>
        <v>0.86680874259181451</v>
      </c>
      <c r="O236" s="20">
        <f>'Hourly Loads p.u of Peak'!O236^2</f>
        <v>0.91449232767977673</v>
      </c>
      <c r="P236" s="20">
        <f>'Hourly Loads p.u of Peak'!P236^2</f>
        <v>0.92123526477584339</v>
      </c>
      <c r="Q236" s="20">
        <f>'Hourly Loads p.u of Peak'!Q236^2</f>
        <v>0.86018470546875814</v>
      </c>
      <c r="R236" s="20">
        <f>'Hourly Loads p.u of Peak'!R236^2</f>
        <v>0.77320725930387701</v>
      </c>
      <c r="S236" s="20">
        <f>'Hourly Loads p.u of Peak'!S236^2</f>
        <v>0.7094378510975804</v>
      </c>
      <c r="T236" s="20">
        <f>'Hourly Loads p.u of Peak'!T236^2</f>
        <v>0.65803897822030044</v>
      </c>
      <c r="U236" s="20">
        <f>'Hourly Loads p.u of Peak'!U236^2</f>
        <v>0.61577384522783807</v>
      </c>
      <c r="V236" s="20">
        <f>'Hourly Loads p.u of Peak'!V236^2</f>
        <v>0.60730630588342316</v>
      </c>
      <c r="W236" s="20">
        <f>'Hourly Loads p.u of Peak'!W236^2</f>
        <v>0.55208596104562935</v>
      </c>
      <c r="X236" s="20">
        <f>'Hourly Loads p.u of Peak'!X236^2</f>
        <v>0.48092404324592752</v>
      </c>
      <c r="Y236" s="20">
        <f>'Hourly Loads p.u of Peak'!Y236^2</f>
        <v>0.39804765994757052</v>
      </c>
    </row>
    <row r="237" spans="1:25" x14ac:dyDescent="0.25">
      <c r="A237" s="17">
        <f>IF('2015 Hourly Load - RC2016'!A237="","",+'2015 Hourly Load - RC2016'!A237)</f>
        <v>42231</v>
      </c>
      <c r="B237" s="20">
        <f>'Hourly Loads p.u of Peak'!B237^2</f>
        <v>0.3326119300816171</v>
      </c>
      <c r="C237" s="20">
        <f>'Hourly Loads p.u of Peak'!C237^2</f>
        <v>0.29140543695122412</v>
      </c>
      <c r="D237" s="20">
        <f>'Hourly Loads p.u of Peak'!D237^2</f>
        <v>0.2612494580124759</v>
      </c>
      <c r="E237" s="20">
        <f>'Hourly Loads p.u of Peak'!E237^2</f>
        <v>0.24795583322802386</v>
      </c>
      <c r="F237" s="20">
        <f>'Hourly Loads p.u of Peak'!F237^2</f>
        <v>0.24450815739583237</v>
      </c>
      <c r="G237" s="20">
        <f>'Hourly Loads p.u of Peak'!G237^2</f>
        <v>0.26226509375337698</v>
      </c>
      <c r="H237" s="20">
        <f>'Hourly Loads p.u of Peak'!H237^2</f>
        <v>0.30366034132879477</v>
      </c>
      <c r="I237" s="20">
        <f>'Hourly Loads p.u of Peak'!I237^2</f>
        <v>0.34056899725662754</v>
      </c>
      <c r="J237" s="20">
        <f>'Hourly Loads p.u of Peak'!J237^2</f>
        <v>0.41857236043298129</v>
      </c>
      <c r="K237" s="20">
        <f>'Hourly Loads p.u of Peak'!K237^2</f>
        <v>0.5116874169760115</v>
      </c>
      <c r="L237" s="20">
        <f>'Hourly Loads p.u of Peak'!L237^2</f>
        <v>0.60906554225501064</v>
      </c>
      <c r="M237" s="20">
        <f>'Hourly Loads p.u of Peak'!M237^2</f>
        <v>0.6841310809394513</v>
      </c>
      <c r="N237" s="20">
        <f>'Hourly Loads p.u of Peak'!N237^2</f>
        <v>0.74366168770435725</v>
      </c>
      <c r="O237" s="20">
        <f>'Hourly Loads p.u of Peak'!O237^2</f>
        <v>0.73095505380578407</v>
      </c>
      <c r="P237" s="20">
        <f>'Hourly Loads p.u of Peak'!P237^2</f>
        <v>0.62822742306792057</v>
      </c>
      <c r="Q237" s="20">
        <f>'Hourly Loads p.u of Peak'!Q237^2</f>
        <v>0.56645899598856742</v>
      </c>
      <c r="R237" s="20">
        <f>'Hourly Loads p.u of Peak'!R237^2</f>
        <v>0.52683711119174748</v>
      </c>
      <c r="S237" s="20">
        <f>'Hourly Loads p.u of Peak'!S237^2</f>
        <v>0.5002627443360953</v>
      </c>
      <c r="T237" s="20">
        <f>'Hourly Loads p.u of Peak'!T237^2</f>
        <v>0.46793467562110985</v>
      </c>
      <c r="U237" s="20">
        <f>'Hourly Loads p.u of Peak'!U237^2</f>
        <v>0.43793942832546828</v>
      </c>
      <c r="V237" s="20">
        <f>'Hourly Loads p.u of Peak'!V237^2</f>
        <v>0.44194937586677602</v>
      </c>
      <c r="W237" s="20">
        <f>'Hourly Loads p.u of Peak'!W237^2</f>
        <v>0.41136475003750023</v>
      </c>
      <c r="X237" s="20">
        <f>'Hourly Loads p.u of Peak'!X237^2</f>
        <v>0.37009202970559613</v>
      </c>
      <c r="Y237" s="20">
        <f>'Hourly Loads p.u of Peak'!Y237^2</f>
        <v>0.32034177366258731</v>
      </c>
    </row>
    <row r="238" spans="1:25" x14ac:dyDescent="0.25">
      <c r="A238" s="17">
        <f>IF('2015 Hourly Load - RC2016'!A238="","",+'2015 Hourly Load - RC2016'!A238)</f>
        <v>42232</v>
      </c>
      <c r="B238" s="20">
        <f>'Hourly Loads p.u of Peak'!B238^2</f>
        <v>0.27257692916623039</v>
      </c>
      <c r="C238" s="20">
        <f>'Hourly Loads p.u of Peak'!C238^2</f>
        <v>0.24294901119846837</v>
      </c>
      <c r="D238" s="20">
        <f>'Hourly Loads p.u of Peak'!D238^2</f>
        <v>0.22373105424914261</v>
      </c>
      <c r="E238" s="20">
        <f>'Hourly Loads p.u of Peak'!E238^2</f>
        <v>0.21131745373379818</v>
      </c>
      <c r="F238" s="20">
        <f>'Hourly Loads p.u of Peak'!F238^2</f>
        <v>0.20510045661216089</v>
      </c>
      <c r="G238" s="20">
        <f>'Hourly Loads p.u of Peak'!G238^2</f>
        <v>0.2073541782942685</v>
      </c>
      <c r="H238" s="20">
        <f>'Hourly Loads p.u of Peak'!H238^2</f>
        <v>0.2188919334329536</v>
      </c>
      <c r="I238" s="20">
        <f>'Hourly Loads p.u of Peak'!I238^2</f>
        <v>0.23838959934759912</v>
      </c>
      <c r="J238" s="20">
        <f>'Hourly Loads p.u of Peak'!J238^2</f>
        <v>0.31267649007053133</v>
      </c>
      <c r="K238" s="20">
        <f>'Hourly Loads p.u of Peak'!K238^2</f>
        <v>0.43281911466057199</v>
      </c>
      <c r="L238" s="20">
        <f>'Hourly Loads p.u of Peak'!L238^2</f>
        <v>0.5463351048227516</v>
      </c>
      <c r="M238" s="20">
        <f>'Hourly Loads p.u of Peak'!M238^2</f>
        <v>0.63698310040523876</v>
      </c>
      <c r="N238" s="20">
        <f>'Hourly Loads p.u of Peak'!N238^2</f>
        <v>0.72725675230846931</v>
      </c>
      <c r="O238" s="20">
        <f>'Hourly Loads p.u of Peak'!O238^2</f>
        <v>0.74381732244211041</v>
      </c>
      <c r="P238" s="20">
        <f>'Hourly Loads p.u of Peak'!P238^2</f>
        <v>0.79116270628350716</v>
      </c>
      <c r="Q238" s="20">
        <f>'Hourly Loads p.u of Peak'!Q238^2</f>
        <v>0.75522264149732132</v>
      </c>
      <c r="R238" s="20">
        <f>'Hourly Loads p.u of Peak'!R238^2</f>
        <v>0.69206513876217834</v>
      </c>
      <c r="S238" s="20">
        <f>'Hourly Loads p.u of Peak'!S238^2</f>
        <v>0.6291575207682174</v>
      </c>
      <c r="T238" s="20">
        <f>'Hourly Loads p.u of Peak'!T238^2</f>
        <v>0.57204151592041497</v>
      </c>
      <c r="U238" s="20">
        <f>'Hourly Loads p.u of Peak'!U238^2</f>
        <v>0.52539721914532178</v>
      </c>
      <c r="V238" s="20">
        <f>'Hourly Loads p.u of Peak'!V238^2</f>
        <v>0.51284990221364901</v>
      </c>
      <c r="W238" s="20">
        <f>'Hourly Loads p.u of Peak'!W238^2</f>
        <v>0.47705218642190872</v>
      </c>
      <c r="X238" s="20">
        <f>'Hourly Loads p.u of Peak'!X238^2</f>
        <v>0.42631376174696084</v>
      </c>
      <c r="Y238" s="20">
        <f>'Hourly Loads p.u of Peak'!Y238^2</f>
        <v>0.36179524483254705</v>
      </c>
    </row>
    <row r="239" spans="1:25" x14ac:dyDescent="0.25">
      <c r="A239" s="17">
        <f>IF('2015 Hourly Load - RC2016'!A239="","",+'2015 Hourly Load - RC2016'!A239)</f>
        <v>42233</v>
      </c>
      <c r="B239" s="20">
        <f>'Hourly Loads p.u of Peak'!B239^2</f>
        <v>0.30755114463645211</v>
      </c>
      <c r="C239" s="20">
        <f>'Hourly Loads p.u of Peak'!C239^2</f>
        <v>0.27008583092321142</v>
      </c>
      <c r="D239" s="20">
        <f>'Hourly Loads p.u of Peak'!D239^2</f>
        <v>0.2436166060600245</v>
      </c>
      <c r="E239" s="20">
        <f>'Hourly Loads p.u of Peak'!E239^2</f>
        <v>0.22587016680348154</v>
      </c>
      <c r="F239" s="20">
        <f>'Hourly Loads p.u of Peak'!F239^2</f>
        <v>0.2185965185084853</v>
      </c>
      <c r="G239" s="20">
        <f>'Hourly Loads p.u of Peak'!G239^2</f>
        <v>0.21893415184906317</v>
      </c>
      <c r="H239" s="20">
        <f>'Hourly Loads p.u of Peak'!H239^2</f>
        <v>0.22681460056783798</v>
      </c>
      <c r="I239" s="20">
        <f>'Hourly Loads p.u of Peak'!I239^2</f>
        <v>0.24223791962345367</v>
      </c>
      <c r="J239" s="20">
        <f>'Hourly Loads p.u of Peak'!J239^2</f>
        <v>0.31277741042493634</v>
      </c>
      <c r="K239" s="20">
        <f>'Hourly Loads p.u of Peak'!K239^2</f>
        <v>0.42684416762009053</v>
      </c>
      <c r="L239" s="20">
        <f>'Hourly Loads p.u of Peak'!L239^2</f>
        <v>0.54433607574542242</v>
      </c>
      <c r="M239" s="20">
        <f>'Hourly Loads p.u of Peak'!M239^2</f>
        <v>0.64819451111592208</v>
      </c>
      <c r="N239" s="20">
        <f>'Hourly Loads p.u of Peak'!N239^2</f>
        <v>0.74024184333658249</v>
      </c>
      <c r="O239" s="20">
        <f>'Hourly Loads p.u of Peak'!O239^2</f>
        <v>0.82138287488292805</v>
      </c>
      <c r="P239" s="20">
        <f>'Hourly Loads p.u of Peak'!P239^2</f>
        <v>0.83517910664417838</v>
      </c>
      <c r="Q239" s="20">
        <f>'Hourly Loads p.u of Peak'!Q239^2</f>
        <v>0.81958473389791298</v>
      </c>
      <c r="R239" s="20">
        <f>'Hourly Loads p.u of Peak'!R239^2</f>
        <v>0.82752770926950381</v>
      </c>
      <c r="S239" s="20">
        <f>'Hourly Loads p.u of Peak'!S239^2</f>
        <v>0.82449339571829494</v>
      </c>
      <c r="T239" s="20">
        <f>'Hourly Loads p.u of Peak'!T239^2</f>
        <v>0.78843622016828685</v>
      </c>
      <c r="U239" s="20">
        <f>'Hourly Loads p.u of Peak'!U239^2</f>
        <v>0.73080077064357218</v>
      </c>
      <c r="V239" s="20">
        <f>'Hourly Loads p.u of Peak'!V239^2</f>
        <v>0.71301442734048304</v>
      </c>
      <c r="W239" s="20">
        <f>'Hourly Loads p.u of Peak'!W239^2</f>
        <v>0.65044852998180835</v>
      </c>
      <c r="X239" s="20">
        <f>'Hourly Loads p.u of Peak'!X239^2</f>
        <v>0.55034415470620734</v>
      </c>
      <c r="Y239" s="20">
        <f>'Hourly Loads p.u of Peak'!Y239^2</f>
        <v>0.44369069164941283</v>
      </c>
    </row>
    <row r="240" spans="1:25" x14ac:dyDescent="0.25">
      <c r="A240" s="17">
        <f>IF('2015 Hourly Load - RC2016'!A240="","",+'2015 Hourly Load - RC2016'!A240)</f>
        <v>42234</v>
      </c>
      <c r="B240" s="20">
        <f>'Hourly Loads p.u of Peak'!B240^2</f>
        <v>0.37086093777408646</v>
      </c>
      <c r="C240" s="20">
        <f>'Hourly Loads p.u of Peak'!C240^2</f>
        <v>0.31764073747054405</v>
      </c>
      <c r="D240" s="20">
        <f>'Hourly Loads p.u of Peak'!D240^2</f>
        <v>0.28409669247327818</v>
      </c>
      <c r="E240" s="20">
        <f>'Hourly Loads p.u of Peak'!E240^2</f>
        <v>0.26481280347071456</v>
      </c>
      <c r="F240" s="20">
        <f>'Hourly Loads p.u of Peak'!F240^2</f>
        <v>0.26069630536725108</v>
      </c>
      <c r="G240" s="20">
        <f>'Hourly Loads p.u of Peak'!G240^2</f>
        <v>0.28727982385488005</v>
      </c>
      <c r="H240" s="20">
        <f>'Hourly Loads p.u of Peak'!H240^2</f>
        <v>0.33568935970678726</v>
      </c>
      <c r="I240" s="20">
        <f>'Hourly Loads p.u of Peak'!I240^2</f>
        <v>0.35838401675884635</v>
      </c>
      <c r="J240" s="20">
        <f>'Hourly Loads p.u of Peak'!J240^2</f>
        <v>0.41577489217579228</v>
      </c>
      <c r="K240" s="20">
        <f>'Hourly Loads p.u of Peak'!K240^2</f>
        <v>0.52533181632347059</v>
      </c>
      <c r="L240" s="20">
        <f>'Hourly Loads p.u of Peak'!L240^2</f>
        <v>0.64051678040875581</v>
      </c>
      <c r="M240" s="20">
        <f>'Hourly Loads p.u of Peak'!M240^2</f>
        <v>0.75365513955056618</v>
      </c>
      <c r="N240" s="20">
        <f>'Hourly Loads p.u of Peak'!N240^2</f>
        <v>0.84369432770101627</v>
      </c>
      <c r="O240" s="20">
        <f>'Hourly Loads p.u of Peak'!O240^2</f>
        <v>0.91941742213471123</v>
      </c>
      <c r="P240" s="20">
        <f>'Hourly Loads p.u of Peak'!P240^2</f>
        <v>0.95452788618989548</v>
      </c>
      <c r="Q240" s="20">
        <f>'Hourly Loads p.u of Peak'!Q240^2</f>
        <v>0.98348363348011292</v>
      </c>
      <c r="R240" s="20">
        <f>'Hourly Loads p.u of Peak'!R240^2</f>
        <v>0.98814235152965824</v>
      </c>
      <c r="S240" s="20">
        <f>'Hourly Loads p.u of Peak'!S240^2</f>
        <v>0.96912932925724837</v>
      </c>
      <c r="T240" s="20">
        <f>'Hourly Loads p.u of Peak'!T240^2</f>
        <v>0.92852458849740827</v>
      </c>
      <c r="U240" s="20">
        <f>'Hourly Loads p.u of Peak'!U240^2</f>
        <v>0.85784304384975341</v>
      </c>
      <c r="V240" s="20">
        <f>'Hourly Loads p.u of Peak'!V240^2</f>
        <v>0.83056759603431363</v>
      </c>
      <c r="W240" s="20">
        <f>'Hourly Loads p.u of Peak'!W240^2</f>
        <v>0.73327125532408488</v>
      </c>
      <c r="X240" s="20">
        <f>'Hourly Loads p.u of Peak'!X240^2</f>
        <v>0.60421622966361987</v>
      </c>
      <c r="Y240" s="20">
        <f>'Hourly Loads p.u of Peak'!Y240^2</f>
        <v>0.5010288922593541</v>
      </c>
    </row>
    <row r="241" spans="1:25" x14ac:dyDescent="0.25">
      <c r="A241" s="17">
        <f>IF('2015 Hourly Load - RC2016'!A241="","",+'2015 Hourly Load - RC2016'!A241)</f>
        <v>42235</v>
      </c>
      <c r="B241" s="20">
        <f>'Hourly Loads p.u of Peak'!B241^2</f>
        <v>0.41009251849433453</v>
      </c>
      <c r="C241" s="20">
        <f>'Hourly Loads p.u of Peak'!C241^2</f>
        <v>0.35412927934620481</v>
      </c>
      <c r="D241" s="20">
        <f>'Hourly Loads p.u of Peak'!D241^2</f>
        <v>0.31637063303045115</v>
      </c>
      <c r="E241" s="20">
        <f>'Hourly Loads p.u of Peak'!E241^2</f>
        <v>0.29335707946440337</v>
      </c>
      <c r="F241" s="20">
        <f>'Hourly Loads p.u of Peak'!F241^2</f>
        <v>0.28655482774293634</v>
      </c>
      <c r="G241" s="20">
        <f>'Hourly Loads p.u of Peak'!G241^2</f>
        <v>0.30920470978418774</v>
      </c>
      <c r="H241" s="20">
        <f>'Hourly Loads p.u of Peak'!H241^2</f>
        <v>0.36065637349227658</v>
      </c>
      <c r="I241" s="20">
        <f>'Hourly Loads p.u of Peak'!I241^2</f>
        <v>0.38182093711458809</v>
      </c>
      <c r="J241" s="20">
        <f>'Hourly Loads p.u of Peak'!J241^2</f>
        <v>0.44429193921464311</v>
      </c>
      <c r="K241" s="20">
        <f>'Hourly Loads p.u of Peak'!K241^2</f>
        <v>0.55289079985425582</v>
      </c>
      <c r="L241" s="20">
        <f>'Hourly Loads p.u of Peak'!L241^2</f>
        <v>0.65913738778556374</v>
      </c>
      <c r="M241" s="20">
        <f>'Hourly Loads p.u of Peak'!M241^2</f>
        <v>0.77162119354848557</v>
      </c>
      <c r="N241" s="20">
        <f>'Hourly Loads p.u of Peak'!N241^2</f>
        <v>0.86672473525122062</v>
      </c>
      <c r="O241" s="20">
        <f>'Hourly Loads p.u of Peak'!O241^2</f>
        <v>0.93392322901950331</v>
      </c>
      <c r="P241" s="20">
        <f>'Hourly Loads p.u of Peak'!P241^2</f>
        <v>0.9743773525622359</v>
      </c>
      <c r="Q241" s="20">
        <f>'Hourly Loads p.u of Peak'!Q241^2</f>
        <v>1.02389008955896</v>
      </c>
      <c r="R241" s="20">
        <f>'Hourly Loads p.u of Peak'!R241^2</f>
        <v>1.0496149687965086</v>
      </c>
      <c r="S241" s="20">
        <f>'Hourly Loads p.u of Peak'!S241^2</f>
        <v>1.0233423350738782</v>
      </c>
      <c r="T241" s="20">
        <f>'Hourly Loads p.u of Peak'!T241^2</f>
        <v>0.97473366369974812</v>
      </c>
      <c r="U241" s="20">
        <f>'Hourly Loads p.u of Peak'!U241^2</f>
        <v>0.89253570618682387</v>
      </c>
      <c r="V241" s="20">
        <f>'Hourly Loads p.u of Peak'!V241^2</f>
        <v>0.86018470546875814</v>
      </c>
      <c r="W241" s="20">
        <f>'Hourly Loads p.u of Peak'!W241^2</f>
        <v>0.76710983997852589</v>
      </c>
      <c r="X241" s="20">
        <f>'Hourly Loads p.u of Peak'!X241^2</f>
        <v>0.63611919937387296</v>
      </c>
      <c r="Y241" s="20">
        <f>'Hourly Loads p.u of Peak'!Y241^2</f>
        <v>0.5249394848835871</v>
      </c>
    </row>
    <row r="242" spans="1:25" x14ac:dyDescent="0.25">
      <c r="A242" s="17">
        <f>IF('2015 Hourly Load - RC2016'!A242="","",+'2015 Hourly Load - RC2016'!A242)</f>
        <v>42236</v>
      </c>
      <c r="B242" s="20">
        <f>'Hourly Loads p.u of Peak'!B242^2</f>
        <v>0.4333535508342608</v>
      </c>
      <c r="C242" s="20">
        <f>'Hourly Loads p.u of Peak'!C242^2</f>
        <v>0.37499367513909554</v>
      </c>
      <c r="D242" s="20">
        <f>'Hourly Loads p.u of Peak'!D242^2</f>
        <v>0.33689287462541972</v>
      </c>
      <c r="E242" s="20">
        <f>'Hourly Loads p.u of Peak'!E242^2</f>
        <v>0.30955603596913994</v>
      </c>
      <c r="F242" s="20">
        <f>'Hourly Loads p.u of Peak'!F242^2</f>
        <v>0.30093171589746942</v>
      </c>
      <c r="G242" s="20">
        <f>'Hourly Loads p.u of Peak'!G242^2</f>
        <v>0.32131285422725658</v>
      </c>
      <c r="H242" s="20">
        <f>'Hourly Loads p.u of Peak'!H242^2</f>
        <v>0.37086093777408646</v>
      </c>
      <c r="I242" s="20">
        <f>'Hourly Loads p.u of Peak'!I242^2</f>
        <v>0.3151537265222335</v>
      </c>
      <c r="J242" s="20">
        <f>'Hourly Loads p.u of Peak'!J242^2</f>
        <v>0.45050848038308589</v>
      </c>
      <c r="K242" s="20">
        <f>'Hourly Loads p.u of Peak'!K242^2</f>
        <v>0.56056600653480948</v>
      </c>
      <c r="L242" s="20">
        <f>'Hourly Loads p.u of Peak'!L242^2</f>
        <v>0.6663362047980067</v>
      </c>
      <c r="M242" s="20">
        <f>'Hourly Loads p.u of Peak'!M242^2</f>
        <v>0.78627442190701258</v>
      </c>
      <c r="N242" s="20">
        <f>'Hourly Loads p.u of Peak'!N242^2</f>
        <v>0.86773309202505122</v>
      </c>
      <c r="O242" s="20">
        <f>'Hourly Loads p.u of Peak'!O242^2</f>
        <v>0.94968536811530613</v>
      </c>
      <c r="P242" s="20">
        <f>'Hourly Loads p.u of Peak'!P242^2</f>
        <v>0.98393110879496992</v>
      </c>
      <c r="Q242" s="20">
        <f>'Hourly Loads p.u of Peak'!Q242^2</f>
        <v>0.99074526415162401</v>
      </c>
      <c r="R242" s="20">
        <f>'Hourly Loads p.u of Peak'!R242^2</f>
        <v>0.98805265698716427</v>
      </c>
      <c r="S242" s="20">
        <f>'Hourly Loads p.u of Peak'!S242^2</f>
        <v>0.96159353230143929</v>
      </c>
      <c r="T242" s="20">
        <f>'Hourly Loads p.u of Peak'!T242^2</f>
        <v>0.90545440920850473</v>
      </c>
      <c r="U242" s="20">
        <f>'Hourly Loads p.u of Peak'!U242^2</f>
        <v>0.83823300175668947</v>
      </c>
      <c r="V242" s="20">
        <f>'Hourly Loads p.u of Peak'!V242^2</f>
        <v>0.80875611624912302</v>
      </c>
      <c r="W242" s="20">
        <f>'Hourly Loads p.u of Peak'!W242^2</f>
        <v>0.72910473060605507</v>
      </c>
      <c r="X242" s="20">
        <f>'Hourly Loads p.u of Peak'!X242^2</f>
        <v>0.61315676955976628</v>
      </c>
      <c r="Y242" s="20">
        <f>'Hourly Loads p.u of Peak'!Y242^2</f>
        <v>0.50390716804275359</v>
      </c>
    </row>
    <row r="243" spans="1:25" x14ac:dyDescent="0.25">
      <c r="A243" s="17">
        <f>IF('2015 Hourly Load - RC2016'!A243="","",+'2015 Hourly Load - RC2016'!A243)</f>
        <v>42237</v>
      </c>
      <c r="B243" s="20">
        <f>'Hourly Loads p.u of Peak'!B243^2</f>
        <v>0.42572480863394108</v>
      </c>
      <c r="C243" s="20">
        <f>'Hourly Loads p.u of Peak'!C243^2</f>
        <v>0.36861138887791128</v>
      </c>
      <c r="D243" s="20">
        <f>'Hourly Loads p.u of Peak'!D243^2</f>
        <v>0.33063735963636809</v>
      </c>
      <c r="E243" s="20">
        <f>'Hourly Loads p.u of Peak'!E243^2</f>
        <v>0.30730099120856608</v>
      </c>
      <c r="F243" s="20">
        <f>'Hourly Loads p.u of Peak'!F243^2</f>
        <v>0.2980675970536602</v>
      </c>
      <c r="G243" s="20">
        <f>'Hourly Loads p.u of Peak'!G243^2</f>
        <v>0.3196781968885582</v>
      </c>
      <c r="H243" s="20">
        <f>'Hourly Loads p.u of Peak'!H243^2</f>
        <v>0.37212587610164438</v>
      </c>
      <c r="I243" s="20">
        <f>'Hourly Loads p.u of Peak'!I243^2</f>
        <v>0.39673936942743249</v>
      </c>
      <c r="J243" s="20">
        <f>'Hourly Loads p.u of Peak'!J243^2</f>
        <v>0.46153732662046204</v>
      </c>
      <c r="K243" s="20">
        <f>'Hourly Loads p.u of Peak'!K243^2</f>
        <v>0.56279765112607649</v>
      </c>
      <c r="L243" s="20">
        <f>'Hourly Loads p.u of Peak'!L243^2</f>
        <v>0.67475953296659097</v>
      </c>
      <c r="M243" s="20">
        <f>'Hourly Loads p.u of Peak'!M243^2</f>
        <v>0.79060098619633612</v>
      </c>
      <c r="N243" s="20">
        <f>'Hourly Loads p.u of Peak'!N243^2</f>
        <v>0.87784890216783085</v>
      </c>
      <c r="O243" s="20">
        <f>'Hourly Loads p.u of Peak'!O243^2</f>
        <v>0.95655659089947298</v>
      </c>
      <c r="P243" s="20">
        <f>'Hourly Loads p.u of Peak'!P243^2</f>
        <v>1.0020038985860305</v>
      </c>
      <c r="Q243" s="20">
        <f>'Hourly Loads p.u of Peak'!Q243^2</f>
        <v>1.0490603750135079</v>
      </c>
      <c r="R243" s="20">
        <f>'Hourly Loads p.u of Peak'!R243^2</f>
        <v>1.0507245960316614</v>
      </c>
      <c r="S243" s="20">
        <f>'Hourly Loads p.u of Peak'!S243^2</f>
        <v>0.98223124404293227</v>
      </c>
      <c r="T243" s="20">
        <f>'Hourly Loads p.u of Peak'!T243^2</f>
        <v>0.91250875419444022</v>
      </c>
      <c r="U243" s="20">
        <f>'Hourly Loads p.u of Peak'!U243^2</f>
        <v>0.82040182644864357</v>
      </c>
      <c r="V243" s="20">
        <f>'Hourly Loads p.u of Peak'!V243^2</f>
        <v>0.80001593317839892</v>
      </c>
      <c r="W243" s="20">
        <f>'Hourly Loads p.u of Peak'!W243^2</f>
        <v>0.71278586655316822</v>
      </c>
      <c r="X243" s="20">
        <f>'Hourly Loads p.u of Peak'!X243^2</f>
        <v>0.603865583337449</v>
      </c>
      <c r="Y243" s="20">
        <f>'Hourly Loads p.u of Peak'!Y243^2</f>
        <v>0.49593231258663928</v>
      </c>
    </row>
    <row r="244" spans="1:25" x14ac:dyDescent="0.25">
      <c r="A244" s="17">
        <f>IF('2015 Hourly Load - RC2016'!A244="","",+'2015 Hourly Load - RC2016'!A244)</f>
        <v>42238</v>
      </c>
      <c r="B244" s="20">
        <f>'Hourly Loads p.u of Peak'!B244^2</f>
        <v>0.40709325838046362</v>
      </c>
      <c r="C244" s="20">
        <f>'Hourly Loads p.u of Peak'!C244^2</f>
        <v>0.35396820777370741</v>
      </c>
      <c r="D244" s="20">
        <f>'Hourly Loads p.u of Peak'!D244^2</f>
        <v>0.31789506368436254</v>
      </c>
      <c r="E244" s="20">
        <f>'Hourly Loads p.u of Peak'!E244^2</f>
        <v>0.29605122343538942</v>
      </c>
      <c r="F244" s="20">
        <f>'Hourly Loads p.u of Peak'!F244^2</f>
        <v>0.28737655921032046</v>
      </c>
      <c r="G244" s="20">
        <f>'Hourly Loads p.u of Peak'!G244^2</f>
        <v>0.30740104036668847</v>
      </c>
      <c r="H244" s="20">
        <f>'Hourly Loads p.u of Peak'!H244^2</f>
        <v>0.35914067108523257</v>
      </c>
      <c r="I244" s="20">
        <f>'Hourly Loads p.u of Peak'!I244^2</f>
        <v>0.3824903089722998</v>
      </c>
      <c r="J244" s="20">
        <f>'Hourly Loads p.u of Peak'!J244^2</f>
        <v>0.44507416966553731</v>
      </c>
      <c r="K244" s="20">
        <f>'Hourly Loads p.u of Peak'!K244^2</f>
        <v>0.55470383056078099</v>
      </c>
      <c r="L244" s="20">
        <f>'Hourly Loads p.u of Peak'!L244^2</f>
        <v>0.66126357691654414</v>
      </c>
      <c r="M244" s="20">
        <f>'Hourly Loads p.u of Peak'!M244^2</f>
        <v>0.77074955149033875</v>
      </c>
      <c r="N244" s="20">
        <f>'Hourly Loads p.u of Peak'!N244^2</f>
        <v>0.86219438430998896</v>
      </c>
      <c r="O244" s="20">
        <f>'Hourly Loads p.u of Peak'!O244^2</f>
        <v>0.93052548413312763</v>
      </c>
      <c r="P244" s="20">
        <f>'Hourly Loads p.u of Peak'!P244^2</f>
        <v>0.95646834156576532</v>
      </c>
      <c r="Q244" s="20">
        <f>'Hourly Loads p.u of Peak'!Q244^2</f>
        <v>1.013144485924161</v>
      </c>
      <c r="R244" s="20">
        <f>'Hourly Loads p.u of Peak'!R244^2</f>
        <v>1.0280029196818132</v>
      </c>
      <c r="S244" s="20">
        <f>'Hourly Loads p.u of Peak'!S244^2</f>
        <v>0.98733524720359622</v>
      </c>
      <c r="T244" s="20">
        <f>'Hourly Loads p.u of Peak'!T244^2</f>
        <v>0.92296821259605666</v>
      </c>
      <c r="U244" s="20">
        <f>'Hourly Loads p.u of Peak'!U244^2</f>
        <v>0.83015647484470256</v>
      </c>
      <c r="V244" s="20">
        <f>'Hourly Loads p.u of Peak'!V244^2</f>
        <v>0.78180015320871299</v>
      </c>
      <c r="W244" s="20">
        <f>'Hourly Loads p.u of Peak'!W244^2</f>
        <v>0.691839960984727</v>
      </c>
      <c r="X244" s="20">
        <f>'Hourly Loads p.u of Peak'!X244^2</f>
        <v>0.59422791339736603</v>
      </c>
      <c r="Y244" s="20">
        <f>'Hourly Loads p.u of Peak'!Y244^2</f>
        <v>0.50333085338234596</v>
      </c>
    </row>
    <row r="245" spans="1:25" x14ac:dyDescent="0.25">
      <c r="A245" s="17">
        <f>IF('2015 Hourly Load - RC2016'!A245="","",+'2015 Hourly Load - RC2016'!A245)</f>
        <v>42239</v>
      </c>
      <c r="B245" s="20">
        <f>'Hourly Loads p.u of Peak'!B245^2</f>
        <v>0.41962382920976288</v>
      </c>
      <c r="C245" s="20">
        <f>'Hourly Loads p.u of Peak'!C245^2</f>
        <v>0.36500453856419263</v>
      </c>
      <c r="D245" s="20">
        <f>'Hourly Loads p.u of Peak'!D245^2</f>
        <v>0.32356731479780004</v>
      </c>
      <c r="E245" s="20">
        <f>'Hourly Loads p.u of Peak'!E245^2</f>
        <v>0.29644412481676607</v>
      </c>
      <c r="F245" s="20">
        <f>'Hourly Loads p.u of Peak'!F245^2</f>
        <v>0.28021435890331098</v>
      </c>
      <c r="G245" s="20">
        <f>'Hourly Loads p.u of Peak'!G245^2</f>
        <v>0.27878323581385939</v>
      </c>
      <c r="H245" s="20">
        <f>'Hourly Loads p.u of Peak'!H245^2</f>
        <v>0.28621680969185059</v>
      </c>
      <c r="I245" s="20">
        <f>'Hourly Loads p.u of Peak'!I245^2</f>
        <v>0.30246815399733962</v>
      </c>
      <c r="J245" s="20">
        <f>'Hourly Loads p.u of Peak'!J245^2</f>
        <v>0.38366312032849104</v>
      </c>
      <c r="K245" s="20">
        <f>'Hourly Loads p.u of Peak'!K245^2</f>
        <v>0.5116874169760115</v>
      </c>
      <c r="L245" s="20">
        <f>'Hourly Loads p.u of Peak'!L245^2</f>
        <v>0.63252592180971401</v>
      </c>
      <c r="M245" s="20">
        <f>'Hourly Loads p.u of Peak'!M245^2</f>
        <v>0.74865007619761814</v>
      </c>
      <c r="N245" s="20">
        <f>'Hourly Loads p.u of Peak'!N245^2</f>
        <v>0.84220311649413793</v>
      </c>
      <c r="O245" s="20">
        <f>'Hourly Loads p.u of Peak'!O245^2</f>
        <v>0.90786013225134632</v>
      </c>
      <c r="P245" s="20">
        <f>'Hourly Loads p.u of Peak'!P245^2</f>
        <v>0.9380261747284605</v>
      </c>
      <c r="Q245" s="20">
        <f>'Hourly Loads p.u of Peak'!Q245^2</f>
        <v>0.96274416072051239</v>
      </c>
      <c r="R245" s="20">
        <f>'Hourly Loads p.u of Peak'!R245^2</f>
        <v>0.97696208405056817</v>
      </c>
      <c r="S245" s="20">
        <f>'Hourly Loads p.u of Peak'!S245^2</f>
        <v>0.95708617239294269</v>
      </c>
      <c r="T245" s="20">
        <f>'Hourly Loads p.u of Peak'!T245^2</f>
        <v>0.89526569337121664</v>
      </c>
      <c r="U245" s="20">
        <f>'Hourly Loads p.u of Peak'!U245^2</f>
        <v>0.80770154332670874</v>
      </c>
      <c r="V245" s="20">
        <f>'Hourly Loads p.u of Peak'!V245^2</f>
        <v>0.76734694988823871</v>
      </c>
      <c r="W245" s="20">
        <f>'Hourly Loads p.u of Peak'!W245^2</f>
        <v>0.69522147475157792</v>
      </c>
      <c r="X245" s="20">
        <f>'Hourly Loads p.u of Peak'!X245^2</f>
        <v>0.61110944404740353</v>
      </c>
      <c r="Y245" s="20">
        <f>'Hourly Loads p.u of Peak'!Y245^2</f>
        <v>0.51809740850028196</v>
      </c>
    </row>
    <row r="246" spans="1:25" x14ac:dyDescent="0.25">
      <c r="A246" s="17">
        <f>IF('2015 Hourly Load - RC2016'!A246="","",+'2015 Hourly Load - RC2016'!A246)</f>
        <v>42240</v>
      </c>
      <c r="B246" s="20">
        <f>'Hourly Loads p.u of Peak'!B246^2</f>
        <v>0.43163265931213446</v>
      </c>
      <c r="C246" s="20">
        <f>'Hourly Loads p.u of Peak'!C246^2</f>
        <v>0.37229102682682874</v>
      </c>
      <c r="D246" s="20">
        <f>'Hourly Loads p.u of Peak'!D246^2</f>
        <v>0.32897912300389359</v>
      </c>
      <c r="E246" s="20">
        <f>'Hourly Loads p.u of Peak'!E246^2</f>
        <v>0.30053585082032819</v>
      </c>
      <c r="F246" s="20">
        <f>'Hourly Loads p.u of Peak'!F246^2</f>
        <v>0.28380819623143633</v>
      </c>
      <c r="G246" s="20">
        <f>'Hourly Loads p.u of Peak'!G246^2</f>
        <v>0.27749835767606035</v>
      </c>
      <c r="H246" s="20">
        <f>'Hourly Loads p.u of Peak'!H246^2</f>
        <v>0.27825940869396559</v>
      </c>
      <c r="I246" s="20">
        <f>'Hourly Loads p.u of Peak'!I246^2</f>
        <v>0.28834480838707183</v>
      </c>
      <c r="J246" s="20">
        <f>'Hourly Loads p.u of Peak'!J246^2</f>
        <v>0.37372386788278134</v>
      </c>
      <c r="K246" s="20">
        <f>'Hourly Loads p.u of Peak'!K246^2</f>
        <v>0.49834993926466764</v>
      </c>
      <c r="L246" s="20">
        <f>'Hourly Loads p.u of Peak'!L246^2</f>
        <v>0.6115327477364324</v>
      </c>
      <c r="M246" s="20">
        <f>'Hourly Loads p.u of Peak'!M246^2</f>
        <v>0.73791465008948398</v>
      </c>
      <c r="N246" s="20">
        <f>'Hourly Loads p.u of Peak'!N246^2</f>
        <v>0.84419169121607718</v>
      </c>
      <c r="O246" s="20">
        <f>'Hourly Loads p.u of Peak'!O246^2</f>
        <v>0.92357512904363881</v>
      </c>
      <c r="P246" s="20">
        <f>'Hourly Loads p.u of Peak'!P246^2</f>
        <v>0.97286375690321147</v>
      </c>
      <c r="Q246" s="20">
        <f>'Hourly Loads p.u of Peak'!Q246^2</f>
        <v>0.9990254393011565</v>
      </c>
      <c r="R246" s="20">
        <f>'Hourly Loads p.u of Peak'!R246^2</f>
        <v>1.0017329463646527</v>
      </c>
      <c r="S246" s="20">
        <f>'Hourly Loads p.u of Peak'!S246^2</f>
        <v>0.98697664001606822</v>
      </c>
      <c r="T246" s="20">
        <f>'Hourly Loads p.u of Peak'!T246^2</f>
        <v>0.92869849393102943</v>
      </c>
      <c r="U246" s="20">
        <f>'Hourly Loads p.u of Peak'!U246^2</f>
        <v>0.8516697307080654</v>
      </c>
      <c r="V246" s="20">
        <f>'Hourly Loads p.u of Peak'!V246^2</f>
        <v>0.81909467377598644</v>
      </c>
      <c r="W246" s="20">
        <f>'Hourly Loads p.u of Peak'!W246^2</f>
        <v>0.7239516554828257</v>
      </c>
      <c r="X246" s="20">
        <f>'Hourly Loads p.u of Peak'!X246^2</f>
        <v>0.60998135070787074</v>
      </c>
      <c r="Y246" s="20">
        <f>'Hourly Loads p.u of Peak'!Y246^2</f>
        <v>0.5067294531809613</v>
      </c>
    </row>
    <row r="247" spans="1:25" x14ac:dyDescent="0.25">
      <c r="A247" s="17">
        <f>IF('2015 Hourly Load - RC2016'!A247="","",+'2015 Hourly Load - RC2016'!A247)</f>
        <v>42241</v>
      </c>
      <c r="B247" s="20">
        <f>'Hourly Loads p.u of Peak'!B247^2</f>
        <v>0.4318698201094805</v>
      </c>
      <c r="C247" s="20">
        <f>'Hourly Loads p.u of Peak'!C247^2</f>
        <v>0.37240114766533844</v>
      </c>
      <c r="D247" s="20">
        <f>'Hourly Loads p.u of Peak'!D247^2</f>
        <v>0.33988478045852305</v>
      </c>
      <c r="E247" s="20">
        <f>'Hourly Loads p.u of Peak'!E247^2</f>
        <v>0.32110829408332203</v>
      </c>
      <c r="F247" s="20">
        <f>'Hourly Loads p.u of Peak'!F247^2</f>
        <v>0.32003542196796525</v>
      </c>
      <c r="G247" s="20">
        <f>'Hourly Loads p.u of Peak'!G247^2</f>
        <v>0.34888655853260941</v>
      </c>
      <c r="H247" s="20">
        <f>'Hourly Loads p.u of Peak'!H247^2</f>
        <v>0.40565522475040688</v>
      </c>
      <c r="I247" s="20">
        <f>'Hourly Loads p.u of Peak'!I247^2</f>
        <v>0.42902818952858912</v>
      </c>
      <c r="J247" s="20">
        <f>'Hourly Loads p.u of Peak'!J247^2</f>
        <v>0.47418963084619503</v>
      </c>
      <c r="K247" s="20">
        <f>'Hourly Loads p.u of Peak'!K247^2</f>
        <v>0.57101827756709522</v>
      </c>
      <c r="L247" s="20">
        <f>'Hourly Loads p.u of Peak'!L247^2</f>
        <v>0.67268574384939561</v>
      </c>
      <c r="M247" s="20">
        <f>'Hourly Loads p.u of Peak'!M247^2</f>
        <v>0.76600381151680186</v>
      </c>
      <c r="N247" s="20">
        <f>'Hourly Loads p.u of Peak'!N247^2</f>
        <v>0.82687116923741055</v>
      </c>
      <c r="O247" s="20">
        <f>'Hourly Loads p.u of Peak'!O247^2</f>
        <v>0.85125341897985518</v>
      </c>
      <c r="P247" s="20">
        <f>'Hourly Loads p.u of Peak'!P247^2</f>
        <v>0.85667340991738705</v>
      </c>
      <c r="Q247" s="20">
        <f>'Hourly Loads p.u of Peak'!Q247^2</f>
        <v>0.85517076731255892</v>
      </c>
      <c r="R247" s="20">
        <f>'Hourly Loads p.u of Peak'!R247^2</f>
        <v>0.86010101973800668</v>
      </c>
      <c r="S247" s="20">
        <f>'Hourly Loads p.u of Peak'!S247^2</f>
        <v>0.84087870273625775</v>
      </c>
      <c r="T247" s="20">
        <f>'Hourly Loads p.u of Peak'!T247^2</f>
        <v>0.78483487182548295</v>
      </c>
      <c r="U247" s="20">
        <f>'Hourly Loads p.u of Peak'!U247^2</f>
        <v>0.73450806093243692</v>
      </c>
      <c r="V247" s="20">
        <f>'Hourly Loads p.u of Peak'!V247^2</f>
        <v>0.72195687654063145</v>
      </c>
      <c r="W247" s="20">
        <f>'Hourly Loads p.u of Peak'!W247^2</f>
        <v>0.63892902111292749</v>
      </c>
      <c r="X247" s="20">
        <f>'Hourly Loads p.u of Peak'!X247^2</f>
        <v>0.54340444938062049</v>
      </c>
      <c r="Y247" s="20">
        <f>'Hourly Loads p.u of Peak'!Y247^2</f>
        <v>0.44405139133642296</v>
      </c>
    </row>
    <row r="248" spans="1:25" x14ac:dyDescent="0.25">
      <c r="A248" s="17">
        <f>IF('2015 Hourly Load - RC2016'!A248="","",+'2015 Hourly Load - RC2016'!A248)</f>
        <v>42242</v>
      </c>
      <c r="B248" s="20">
        <f>'Hourly Loads p.u of Peak'!B248^2</f>
        <v>0.37842736094313423</v>
      </c>
      <c r="C248" s="20">
        <f>'Hourly Loads p.u of Peak'!C248^2</f>
        <v>0.33443581410257744</v>
      </c>
      <c r="D248" s="20">
        <f>'Hourly Loads p.u of Peak'!D248^2</f>
        <v>0.30510402959266625</v>
      </c>
      <c r="E248" s="20">
        <f>'Hourly Loads p.u of Peak'!E248^2</f>
        <v>0.28829635725363295</v>
      </c>
      <c r="F248" s="20">
        <f>'Hourly Loads p.u of Peak'!F248^2</f>
        <v>0.28530033766425206</v>
      </c>
      <c r="G248" s="20">
        <f>'Hourly Loads p.u of Peak'!G248^2</f>
        <v>0.31086270826253837</v>
      </c>
      <c r="H248" s="20">
        <f>'Hourly Loads p.u of Peak'!H248^2</f>
        <v>0.3657135763143266</v>
      </c>
      <c r="I248" s="20">
        <f>'Hourly Loads p.u of Peak'!I248^2</f>
        <v>0.38674327753080717</v>
      </c>
      <c r="J248" s="20">
        <f>'Hourly Loads p.u of Peak'!J248^2</f>
        <v>0.43460185094122777</v>
      </c>
      <c r="K248" s="20">
        <f>'Hourly Loads p.u of Peak'!K248^2</f>
        <v>0.53011692093464069</v>
      </c>
      <c r="L248" s="20">
        <f>'Hourly Loads p.u of Peak'!L248^2</f>
        <v>0.62095360989699244</v>
      </c>
      <c r="M248" s="20">
        <f>'Hourly Loads p.u of Peak'!M248^2</f>
        <v>0.70920986432276967</v>
      </c>
      <c r="N248" s="20">
        <f>'Hourly Loads p.u of Peak'!N248^2</f>
        <v>0.77415968039115979</v>
      </c>
      <c r="O248" s="20">
        <f>'Hourly Loads p.u of Peak'!O248^2</f>
        <v>0.83386022946080407</v>
      </c>
      <c r="P248" s="20">
        <f>'Hourly Loads p.u of Peak'!P248^2</f>
        <v>0.87506121044275564</v>
      </c>
      <c r="Q248" s="20">
        <f>'Hourly Loads p.u of Peak'!Q248^2</f>
        <v>0.90872009254438768</v>
      </c>
      <c r="R248" s="20">
        <f>'Hourly Loads p.u of Peak'!R248^2</f>
        <v>0.92617845894419781</v>
      </c>
      <c r="S248" s="20">
        <f>'Hourly Loads p.u of Peak'!S248^2</f>
        <v>0.91121627955073869</v>
      </c>
      <c r="T248" s="20">
        <f>'Hourly Loads p.u of Peak'!T248^2</f>
        <v>0.8608543378711524</v>
      </c>
      <c r="U248" s="20">
        <f>'Hourly Loads p.u of Peak'!U248^2</f>
        <v>0.78691464532835731</v>
      </c>
      <c r="V248" s="20">
        <f>'Hourly Loads p.u of Peak'!V248^2</f>
        <v>0.76072172199456289</v>
      </c>
      <c r="W248" s="20">
        <f>'Hourly Loads p.u of Peak'!W248^2</f>
        <v>0.67513018831018456</v>
      </c>
      <c r="X248" s="20">
        <f>'Hourly Loads p.u of Peak'!X248^2</f>
        <v>0.55436786022806017</v>
      </c>
      <c r="Y248" s="20">
        <f>'Hourly Loads p.u of Peak'!Y248^2</f>
        <v>0.45664625156615635</v>
      </c>
    </row>
    <row r="249" spans="1:25" x14ac:dyDescent="0.25">
      <c r="A249" s="17">
        <f>IF('2015 Hourly Load - RC2016'!A249="","",+'2015 Hourly Load - RC2016'!A249)</f>
        <v>42243</v>
      </c>
      <c r="B249" s="20">
        <f>'Hourly Loads p.u of Peak'!B249^2</f>
        <v>0.37097084692004129</v>
      </c>
      <c r="C249" s="20">
        <f>'Hourly Loads p.u of Peak'!C249^2</f>
        <v>0.31860771852747305</v>
      </c>
      <c r="D249" s="20">
        <f>'Hourly Loads p.u of Peak'!D249^2</f>
        <v>0.28294358684421461</v>
      </c>
      <c r="E249" s="20">
        <f>'Hourly Loads p.u of Peak'!E249^2</f>
        <v>0.26240374219912715</v>
      </c>
      <c r="F249" s="20">
        <f>'Hourly Loads p.u of Peak'!F249^2</f>
        <v>0.2549691566749856</v>
      </c>
      <c r="G249" s="20">
        <f>'Hourly Loads p.u of Peak'!G249^2</f>
        <v>0.27597938217644102</v>
      </c>
      <c r="H249" s="20">
        <f>'Hourly Loads p.u of Peak'!H249^2</f>
        <v>0.32665428076545466</v>
      </c>
      <c r="I249" s="20">
        <f>'Hourly Loads p.u of Peak'!I249^2</f>
        <v>0.34484769256703734</v>
      </c>
      <c r="J249" s="20">
        <f>'Hourly Loads p.u of Peak'!J249^2</f>
        <v>0.39759235811470878</v>
      </c>
      <c r="K249" s="20">
        <f>'Hourly Loads p.u of Peak'!K249^2</f>
        <v>0.49834993926466764</v>
      </c>
      <c r="L249" s="20">
        <f>'Hourly Loads p.u of Peak'!L249^2</f>
        <v>0.59415835814463569</v>
      </c>
      <c r="M249" s="20">
        <f>'Hourly Loads p.u of Peak'!M249^2</f>
        <v>0.6928159959693766</v>
      </c>
      <c r="N249" s="20">
        <f>'Hourly Loads p.u of Peak'!N249^2</f>
        <v>0.77646378490126722</v>
      </c>
      <c r="O249" s="20">
        <f>'Hourly Loads p.u of Peak'!O249^2</f>
        <v>0.84734506350971206</v>
      </c>
      <c r="P249" s="20">
        <f>'Hourly Loads p.u of Peak'!P249^2</f>
        <v>0.9036522114613611</v>
      </c>
      <c r="Q249" s="20">
        <f>'Hourly Loads p.u of Peak'!Q249^2</f>
        <v>0.94476745695869135</v>
      </c>
      <c r="R249" s="20">
        <f>'Hourly Loads p.u of Peak'!R249^2</f>
        <v>0.96930699630472472</v>
      </c>
      <c r="S249" s="20">
        <f>'Hourly Loads p.u of Peak'!S249^2</f>
        <v>0.95399901305228141</v>
      </c>
      <c r="T249" s="20">
        <f>'Hourly Loads p.u of Peak'!T249^2</f>
        <v>0.90339490119672461</v>
      </c>
      <c r="U249" s="20">
        <f>'Hourly Loads p.u of Peak'!U249^2</f>
        <v>0.82244633889263619</v>
      </c>
      <c r="V249" s="20">
        <f>'Hourly Loads p.u of Peak'!V249^2</f>
        <v>0.79679087852896058</v>
      </c>
      <c r="W249" s="20">
        <f>'Hourly Loads p.u of Peak'!W249^2</f>
        <v>0.70845017302242663</v>
      </c>
      <c r="X249" s="20">
        <f>'Hourly Loads p.u of Peak'!X249^2</f>
        <v>0.58950742997399963</v>
      </c>
      <c r="Y249" s="20">
        <f>'Hourly Loads p.u of Peak'!Y249^2</f>
        <v>0.49079857069306176</v>
      </c>
    </row>
    <row r="250" spans="1:25" x14ac:dyDescent="0.25">
      <c r="A250" s="17">
        <f>IF('2015 Hourly Load - RC2016'!A250="","",+'2015 Hourly Load - RC2016'!A250)</f>
        <v>42244</v>
      </c>
      <c r="B250" s="20">
        <f>'Hourly Loads p.u of Peak'!B250^2</f>
        <v>0.40738117043227484</v>
      </c>
      <c r="C250" s="20">
        <f>'Hourly Loads p.u of Peak'!C250^2</f>
        <v>0.35407558475102829</v>
      </c>
      <c r="D250" s="20">
        <f>'Hourly Loads p.u of Peak'!D250^2</f>
        <v>0.31677678962255557</v>
      </c>
      <c r="E250" s="20">
        <f>'Hourly Loads p.u of Peak'!E250^2</f>
        <v>0.29296622987240239</v>
      </c>
      <c r="F250" s="20">
        <f>'Hourly Loads p.u of Peak'!F250^2</f>
        <v>0.28337572666189348</v>
      </c>
      <c r="G250" s="20">
        <f>'Hourly Loads p.u of Peak'!G250^2</f>
        <v>0.30555276692082944</v>
      </c>
      <c r="H250" s="20">
        <f>'Hourly Loads p.u of Peak'!H250^2</f>
        <v>0.36098158210830245</v>
      </c>
      <c r="I250" s="20">
        <f>'Hourly Loads p.u of Peak'!I250^2</f>
        <v>0.38237870628590787</v>
      </c>
      <c r="J250" s="20">
        <f>'Hourly Loads p.u of Peak'!J250^2</f>
        <v>0.43585194636389835</v>
      </c>
      <c r="K250" s="20">
        <f>'Hourly Loads p.u of Peak'!K250^2</f>
        <v>0.51894208825478916</v>
      </c>
      <c r="L250" s="20">
        <f>'Hourly Loads p.u of Peak'!L250^2</f>
        <v>0.58874559121553049</v>
      </c>
      <c r="M250" s="20">
        <f>'Hourly Loads p.u of Peak'!M250^2</f>
        <v>0.65132210373451604</v>
      </c>
      <c r="N250" s="20">
        <f>'Hourly Loads p.u of Peak'!N250^2</f>
        <v>0.72633364249798027</v>
      </c>
      <c r="O250" s="20">
        <f>'Hourly Loads p.u of Peak'!O250^2</f>
        <v>0.80591844879711438</v>
      </c>
      <c r="P250" s="20">
        <f>'Hourly Loads p.u of Peak'!P250^2</f>
        <v>0.88089507660861432</v>
      </c>
      <c r="Q250" s="20">
        <f>'Hourly Loads p.u of Peak'!Q250^2</f>
        <v>0.92913332875776899</v>
      </c>
      <c r="R250" s="20">
        <f>'Hourly Loads p.u of Peak'!R250^2</f>
        <v>0.95056490996964982</v>
      </c>
      <c r="S250" s="20">
        <f>'Hourly Loads p.u of Peak'!S250^2</f>
        <v>0.91406093285704959</v>
      </c>
      <c r="T250" s="20">
        <f>'Hourly Loads p.u of Peak'!T250^2</f>
        <v>0.84129247008280217</v>
      </c>
      <c r="U250" s="20">
        <f>'Hourly Loads p.u of Peak'!U250^2</f>
        <v>0.78387590455304945</v>
      </c>
      <c r="V250" s="20">
        <f>'Hourly Loads p.u of Peak'!V250^2</f>
        <v>0.74966538015115003</v>
      </c>
      <c r="W250" s="20">
        <f>'Hourly Loads p.u of Peak'!W250^2</f>
        <v>0.65877114948854232</v>
      </c>
      <c r="X250" s="20">
        <f>'Hourly Loads p.u of Peak'!X250^2</f>
        <v>0.55571235221054371</v>
      </c>
      <c r="Y250" s="20">
        <f>'Hourly Loads p.u of Peak'!Y250^2</f>
        <v>0.46325535825759584</v>
      </c>
    </row>
    <row r="251" spans="1:25" x14ac:dyDescent="0.25">
      <c r="A251" s="17">
        <f>IF('2015 Hourly Load - RC2016'!A251="","",+'2015 Hourly Load - RC2016'!A251)</f>
        <v>42245</v>
      </c>
      <c r="B251" s="20">
        <f>'Hourly Loads p.u of Peak'!B251^2</f>
        <v>0.38098504667210825</v>
      </c>
      <c r="C251" s="20">
        <f>'Hourly Loads p.u of Peak'!C251^2</f>
        <v>0.33240380373233946</v>
      </c>
      <c r="D251" s="20">
        <f>'Hourly Loads p.u of Peak'!D251^2</f>
        <v>0.30112974614029614</v>
      </c>
      <c r="E251" s="20">
        <f>'Hourly Loads p.u of Peak'!E251^2</f>
        <v>0.28040545214396306</v>
      </c>
      <c r="F251" s="20">
        <f>'Hourly Loads p.u of Peak'!F251^2</f>
        <v>0.2749848200222515</v>
      </c>
      <c r="G251" s="20">
        <f>'Hourly Loads p.u of Peak'!G251^2</f>
        <v>0.29737830981177132</v>
      </c>
      <c r="H251" s="20">
        <f>'Hourly Loads p.u of Peak'!H251^2</f>
        <v>0.35241307152184936</v>
      </c>
      <c r="I251" s="20">
        <f>'Hourly Loads p.u of Peak'!I251^2</f>
        <v>0.38076229725251887</v>
      </c>
      <c r="J251" s="20">
        <f>'Hourly Loads p.u of Peak'!J251^2</f>
        <v>0.44200936424444176</v>
      </c>
      <c r="K251" s="20">
        <f>'Hourly Loads p.u of Peak'!K251^2</f>
        <v>0.55181781171509503</v>
      </c>
      <c r="L251" s="20">
        <f>'Hourly Loads p.u of Peak'!L251^2</f>
        <v>0.66295229931238941</v>
      </c>
      <c r="M251" s="20">
        <f>'Hourly Loads p.u of Peak'!M251^2</f>
        <v>0.7519327682160627</v>
      </c>
      <c r="N251" s="20">
        <f>'Hourly Loads p.u of Peak'!N251^2</f>
        <v>0.81942136423989509</v>
      </c>
      <c r="O251" s="20">
        <f>'Hourly Loads p.u of Peak'!O251^2</f>
        <v>0.88564405710664118</v>
      </c>
      <c r="P251" s="20">
        <f>'Hourly Loads p.u of Peak'!P251^2</f>
        <v>0.93366164419366771</v>
      </c>
      <c r="Q251" s="20">
        <f>'Hourly Loads p.u of Peak'!Q251^2</f>
        <v>0.96123963120224098</v>
      </c>
      <c r="R251" s="20">
        <f>'Hourly Loads p.u of Peak'!R251^2</f>
        <v>0.95197302370681802</v>
      </c>
      <c r="S251" s="20">
        <f>'Hourly Loads p.u of Peak'!S251^2</f>
        <v>0.89193907718319387</v>
      </c>
      <c r="T251" s="20">
        <f>'Hourly Loads p.u of Peak'!T251^2</f>
        <v>0.81770696597978054</v>
      </c>
      <c r="U251" s="20">
        <f>'Hourly Loads p.u of Peak'!U251^2</f>
        <v>0.74662153229296191</v>
      </c>
      <c r="V251" s="20">
        <f>'Hourly Loads p.u of Peak'!V251^2</f>
        <v>0.72027113616009875</v>
      </c>
      <c r="W251" s="20">
        <f>'Hourly Loads p.u of Peak'!W251^2</f>
        <v>0.64246808706355518</v>
      </c>
      <c r="X251" s="20">
        <f>'Hourly Loads p.u of Peak'!X251^2</f>
        <v>0.55678911824760224</v>
      </c>
      <c r="Y251" s="20">
        <f>'Hourly Loads p.u of Peak'!Y251^2</f>
        <v>0.48167524241802157</v>
      </c>
    </row>
    <row r="252" spans="1:25" x14ac:dyDescent="0.25">
      <c r="A252" s="17">
        <f>IF('2015 Hourly Load - RC2016'!A252="","",+'2015 Hourly Load - RC2016'!A252)</f>
        <v>42246</v>
      </c>
      <c r="B252" s="20">
        <f>'Hourly Loads p.u of Peak'!B252^2</f>
        <v>0.41194368846428214</v>
      </c>
      <c r="C252" s="20">
        <f>'Hourly Loads p.u of Peak'!C252^2</f>
        <v>0.36125270124111741</v>
      </c>
      <c r="D252" s="20">
        <f>'Hourly Loads p.u of Peak'!D252^2</f>
        <v>0.32624183853288219</v>
      </c>
      <c r="E252" s="20">
        <f>'Hourly Loads p.u of Peak'!E252^2</f>
        <v>0.30182336493753331</v>
      </c>
      <c r="F252" s="20">
        <f>'Hourly Loads p.u of Peak'!F252^2</f>
        <v>0.2914541486293456</v>
      </c>
      <c r="G252" s="20">
        <f>'Hourly Loads p.u of Peak'!G252^2</f>
        <v>0.30132784151929343</v>
      </c>
      <c r="H252" s="20">
        <f>'Hourly Loads p.u of Peak'!H252^2</f>
        <v>0.30490469662642644</v>
      </c>
      <c r="I252" s="20">
        <f>'Hourly Loads p.u of Peak'!I252^2</f>
        <v>0.31753903548209134</v>
      </c>
      <c r="J252" s="20">
        <f>'Hourly Loads p.u of Peak'!J252^2</f>
        <v>0.38657495141730336</v>
      </c>
      <c r="K252" s="20">
        <f>'Hourly Loads p.u of Peak'!K252^2</f>
        <v>0.50583059845201916</v>
      </c>
      <c r="L252" s="20">
        <f>'Hourly Loads p.u of Peak'!L252^2</f>
        <v>0.61818363928134534</v>
      </c>
      <c r="M252" s="20">
        <f>'Hourly Loads p.u of Peak'!M252^2</f>
        <v>0.73234433504761287</v>
      </c>
      <c r="N252" s="20">
        <f>'Hourly Loads p.u of Peak'!N252^2</f>
        <v>0.81306264913046533</v>
      </c>
      <c r="O252" s="20">
        <f>'Hourly Loads p.u of Peak'!O252^2</f>
        <v>0.87776436152483983</v>
      </c>
      <c r="P252" s="20">
        <f>'Hourly Loads p.u of Peak'!P252^2</f>
        <v>0.92704704977985064</v>
      </c>
      <c r="Q252" s="20">
        <f>'Hourly Loads p.u of Peak'!Q252^2</f>
        <v>0.94863045526350143</v>
      </c>
      <c r="R252" s="20">
        <f>'Hourly Loads p.u of Peak'!R252^2</f>
        <v>0.94564471904706204</v>
      </c>
      <c r="S252" s="20">
        <f>'Hourly Loads p.u of Peak'!S252^2</f>
        <v>0.89424145965578938</v>
      </c>
      <c r="T252" s="20">
        <f>'Hourly Loads p.u of Peak'!T252^2</f>
        <v>0.80680974976576636</v>
      </c>
      <c r="U252" s="20">
        <f>'Hourly Loads p.u of Peak'!U252^2</f>
        <v>0.73497213172227294</v>
      </c>
      <c r="V252" s="20">
        <f>'Hourly Loads p.u of Peak'!V252^2</f>
        <v>0.70905789349461579</v>
      </c>
      <c r="W252" s="20">
        <f>'Hourly Loads p.u of Peak'!W252^2</f>
        <v>0.63539972965890801</v>
      </c>
      <c r="X252" s="20">
        <f>'Hourly Loads p.u of Peak'!X252^2</f>
        <v>0.55726053110517404</v>
      </c>
      <c r="Y252" s="20">
        <f>'Hourly Loads p.u of Peak'!Y252^2</f>
        <v>0.4863835189159067</v>
      </c>
    </row>
    <row r="253" spans="1:25" x14ac:dyDescent="0.25">
      <c r="A253" s="17">
        <f>IF('2015 Hourly Load - RC2016'!A253="","",+'2015 Hourly Load - RC2016'!A253)</f>
        <v>42247</v>
      </c>
      <c r="B253" s="20">
        <f>'Hourly Loads p.u of Peak'!B253^2</f>
        <v>0.41426351318207555</v>
      </c>
      <c r="C253" s="20">
        <f>'Hourly Loads p.u of Peak'!C253^2</f>
        <v>0.35946519577146668</v>
      </c>
      <c r="D253" s="20">
        <f>'Hourly Loads p.u of Peak'!D253^2</f>
        <v>0.32049500446854212</v>
      </c>
      <c r="E253" s="20">
        <f>'Hourly Loads p.u of Peak'!E253^2</f>
        <v>0.29787057642147857</v>
      </c>
      <c r="F253" s="20">
        <f>'Hourly Loads p.u of Peak'!F253^2</f>
        <v>0.2823199670398705</v>
      </c>
      <c r="G253" s="20">
        <f>'Hourly Loads p.u of Peak'!G253^2</f>
        <v>0.27564766197885515</v>
      </c>
      <c r="H253" s="20">
        <f>'Hourly Loads p.u of Peak'!H253^2</f>
        <v>0.27968918834989748</v>
      </c>
      <c r="I253" s="20">
        <f>'Hourly Loads p.u of Peak'!I253^2</f>
        <v>0.2909185440755957</v>
      </c>
      <c r="J253" s="20">
        <f>'Hourly Loads p.u of Peak'!J253^2</f>
        <v>0.36932391955519633</v>
      </c>
      <c r="K253" s="20">
        <f>'Hourly Loads p.u of Peak'!K253^2</f>
        <v>0.49637722316477678</v>
      </c>
      <c r="L253" s="20">
        <f>'Hourly Loads p.u of Peak'!L253^2</f>
        <v>0.60190384471781833</v>
      </c>
      <c r="M253" s="20">
        <f>'Hourly Loads p.u of Peak'!M253^2</f>
        <v>0.70261418586001134</v>
      </c>
      <c r="N253" s="20">
        <f>'Hourly Loads p.u of Peak'!N253^2</f>
        <v>0.79052075675364009</v>
      </c>
      <c r="O253" s="20">
        <f>'Hourly Loads p.u of Peak'!O253^2</f>
        <v>0.85283594499147264</v>
      </c>
      <c r="P253" s="20">
        <f>'Hourly Loads p.u of Peak'!P253^2</f>
        <v>0.88123386611622101</v>
      </c>
      <c r="Q253" s="20">
        <f>'Hourly Loads p.u of Peak'!Q253^2</f>
        <v>0.89049095151769653</v>
      </c>
      <c r="R253" s="20">
        <f>'Hourly Loads p.u of Peak'!R253^2</f>
        <v>0.87118273415539405</v>
      </c>
      <c r="S253" s="20">
        <f>'Hourly Loads p.u of Peak'!S253^2</f>
        <v>0.83394262875218494</v>
      </c>
      <c r="T253" s="20">
        <f>'Hourly Loads p.u of Peak'!T253^2</f>
        <v>0.7576554876487237</v>
      </c>
      <c r="U253" s="20">
        <f>'Hourly Loads p.u of Peak'!U253^2</f>
        <v>0.68869131920548554</v>
      </c>
      <c r="V253" s="20">
        <f>'Hourly Loads p.u of Peak'!V253^2</f>
        <v>0.66876909573052634</v>
      </c>
      <c r="W253" s="20">
        <f>'Hourly Loads p.u of Peak'!W253^2</f>
        <v>0.60120399727426255</v>
      </c>
      <c r="X253" s="20">
        <f>'Hourly Loads p.u of Peak'!X253^2</f>
        <v>0.52350219014196619</v>
      </c>
      <c r="Y253" s="20">
        <f>'Hourly Loads p.u of Peak'!Y253^2</f>
        <v>0.44700259113387902</v>
      </c>
    </row>
    <row r="254" spans="1:25" x14ac:dyDescent="0.25">
      <c r="A254" s="17">
        <f>IF('2015 Hourly Load - RC2016'!A254="","",+'2015 Hourly Load - RC2016'!A254)</f>
        <v>42248</v>
      </c>
      <c r="B254" s="20">
        <f>'Hourly Loads p.u of Peak'!B254^2</f>
        <v>0.37998318723130015</v>
      </c>
      <c r="C254" s="20">
        <f>'Hourly Loads p.u of Peak'!C254^2</f>
        <v>0.33673577228832174</v>
      </c>
      <c r="D254" s="20">
        <f>'Hourly Loads p.u of Peak'!D254^2</f>
        <v>0.305253572062958</v>
      </c>
      <c r="E254" s="20">
        <f>'Hourly Loads p.u of Peak'!E254^2</f>
        <v>0.28270365165309969</v>
      </c>
      <c r="F254" s="20">
        <f>'Hourly Loads p.u of Peak'!F254^2</f>
        <v>0.27550555724504983</v>
      </c>
      <c r="G254" s="20">
        <f>'Hourly Loads p.u of Peak'!G254^2</f>
        <v>0.27978463726596753</v>
      </c>
      <c r="H254" s="20">
        <f>'Hourly Loads p.u of Peak'!H254^2</f>
        <v>0.29301507182286518</v>
      </c>
      <c r="I254" s="20">
        <f>'Hourly Loads p.u of Peak'!I254^2</f>
        <v>0.29910302401291305</v>
      </c>
      <c r="J254" s="20">
        <f>'Hourly Loads p.u of Peak'!J254^2</f>
        <v>0.3734481077978074</v>
      </c>
      <c r="K254" s="20">
        <f>'Hourly Loads p.u of Peak'!K254^2</f>
        <v>0.49943341229179805</v>
      </c>
      <c r="L254" s="20">
        <f>'Hourly Loads p.u of Peak'!L254^2</f>
        <v>0.6167655434260243</v>
      </c>
      <c r="M254" s="20">
        <f>'Hourly Loads p.u of Peak'!M254^2</f>
        <v>0.73861242335310573</v>
      </c>
      <c r="N254" s="20">
        <f>'Hourly Loads p.u of Peak'!N254^2</f>
        <v>0.80997378607184045</v>
      </c>
      <c r="O254" s="20">
        <f>'Hourly Loads p.u of Peak'!O254^2</f>
        <v>0.86630475961341102</v>
      </c>
      <c r="P254" s="20">
        <f>'Hourly Loads p.u of Peak'!P254^2</f>
        <v>0.91604619174080171</v>
      </c>
      <c r="Q254" s="20">
        <f>'Hourly Loads p.u of Peak'!Q254^2</f>
        <v>0.9333129214200363</v>
      </c>
      <c r="R254" s="20">
        <f>'Hourly Loads p.u of Peak'!R254^2</f>
        <v>0.91941742213471123</v>
      </c>
      <c r="S254" s="20">
        <f>'Hourly Loads p.u of Peak'!S254^2</f>
        <v>0.88487996707927385</v>
      </c>
      <c r="T254" s="20">
        <f>'Hourly Loads p.u of Peak'!T254^2</f>
        <v>0.82728147622488868</v>
      </c>
      <c r="U254" s="20">
        <f>'Hourly Loads p.u of Peak'!U254^2</f>
        <v>0.75859828486679248</v>
      </c>
      <c r="V254" s="20">
        <f>'Hourly Loads p.u of Peak'!V254^2</f>
        <v>0.73791465008948398</v>
      </c>
      <c r="W254" s="20">
        <f>'Hourly Loads p.u of Peak'!W254^2</f>
        <v>0.6540193131765335</v>
      </c>
      <c r="X254" s="20">
        <f>'Hourly Loads p.u of Peak'!X254^2</f>
        <v>0.54887246806648193</v>
      </c>
      <c r="Y254" s="20">
        <f>'Hourly Loads p.u of Peak'!Y254^2</f>
        <v>0.45896626355044029</v>
      </c>
    </row>
    <row r="255" spans="1:25" x14ac:dyDescent="0.25">
      <c r="A255" s="17">
        <f>IF('2015 Hourly Load - RC2016'!A255="","",+'2015 Hourly Load - RC2016'!A255)</f>
        <v>42249</v>
      </c>
      <c r="B255" s="20">
        <f>'Hourly Loads p.u of Peak'!B255^2</f>
        <v>0.38148647102030825</v>
      </c>
      <c r="C255" s="20">
        <f>'Hourly Loads p.u of Peak'!C255^2</f>
        <v>0.33115641349625624</v>
      </c>
      <c r="D255" s="20">
        <f>'Hourly Loads p.u of Peak'!D255^2</f>
        <v>0.29767362092546773</v>
      </c>
      <c r="E255" s="20">
        <f>'Hourly Loads p.u of Peak'!E255^2</f>
        <v>0.27868795788023726</v>
      </c>
      <c r="F255" s="20">
        <f>'Hourly Loads p.u of Peak'!F255^2</f>
        <v>0.27238852279261772</v>
      </c>
      <c r="G255" s="20">
        <f>'Hourly Loads p.u of Peak'!G255^2</f>
        <v>0.29462914002512131</v>
      </c>
      <c r="H255" s="20">
        <f>'Hourly Loads p.u of Peak'!H255^2</f>
        <v>0.34612058361393083</v>
      </c>
      <c r="I255" s="20">
        <f>'Hourly Loads p.u of Peak'!I255^2</f>
        <v>0.36768065609995049</v>
      </c>
      <c r="J255" s="20">
        <f>'Hourly Loads p.u of Peak'!J255^2</f>
        <v>0.41699763040678878</v>
      </c>
      <c r="K255" s="20">
        <f>'Hourly Loads p.u of Peak'!K255^2</f>
        <v>0.51517882971129103</v>
      </c>
      <c r="L255" s="20">
        <f>'Hourly Loads p.u of Peak'!L255^2</f>
        <v>0.61005182600901153</v>
      </c>
      <c r="M255" s="20">
        <f>'Hourly Loads p.u of Peak'!M255^2</f>
        <v>0.71446282983470544</v>
      </c>
      <c r="N255" s="20">
        <f>'Hourly Loads p.u of Peak'!N255^2</f>
        <v>0.79284906342215578</v>
      </c>
      <c r="O255" s="20">
        <f>'Hourly Loads p.u of Peak'!O255^2</f>
        <v>0.84270004034004653</v>
      </c>
      <c r="P255" s="20">
        <f>'Hourly Loads p.u of Peak'!P255^2</f>
        <v>0.89774334506600673</v>
      </c>
      <c r="Q255" s="20">
        <f>'Hourly Loads p.u of Peak'!Q255^2</f>
        <v>0.93026437561553976</v>
      </c>
      <c r="R255" s="20">
        <f>'Hourly Loads p.u of Peak'!R255^2</f>
        <v>0.93715245441936879</v>
      </c>
      <c r="S255" s="20">
        <f>'Hourly Loads p.u of Peak'!S255^2</f>
        <v>0.90734435148403314</v>
      </c>
      <c r="T255" s="20">
        <f>'Hourly Loads p.u of Peak'!T255^2</f>
        <v>0.84228592695759608</v>
      </c>
      <c r="U255" s="20">
        <f>'Hourly Loads p.u of Peak'!U255^2</f>
        <v>0.77265195105850493</v>
      </c>
      <c r="V255" s="20">
        <f>'Hourly Loads p.u of Peak'!V255^2</f>
        <v>0.73288496729953467</v>
      </c>
      <c r="W255" s="20">
        <f>'Hourly Loads p.u of Peak'!W255^2</f>
        <v>0.62887126358224177</v>
      </c>
      <c r="X255" s="20">
        <f>'Hourly Loads p.u of Peak'!X255^2</f>
        <v>0.51666951779329906</v>
      </c>
      <c r="Y255" s="20">
        <f>'Hourly Loads p.u of Peak'!Y255^2</f>
        <v>0.41734731393893743</v>
      </c>
    </row>
    <row r="256" spans="1:25" x14ac:dyDescent="0.25">
      <c r="A256" s="17">
        <f>IF('2015 Hourly Load - RC2016'!A256="","",+'2015 Hourly Load - RC2016'!A256)</f>
        <v>42250</v>
      </c>
      <c r="B256" s="20">
        <f>'Hourly Loads p.u of Peak'!B256^2</f>
        <v>0.34220336758907383</v>
      </c>
      <c r="C256" s="20">
        <f>'Hourly Loads p.u of Peak'!C256^2</f>
        <v>0.29531523559464806</v>
      </c>
      <c r="D256" s="20">
        <f>'Hourly Loads p.u of Peak'!D256^2</f>
        <v>0.2666734181854068</v>
      </c>
      <c r="E256" s="20">
        <f>'Hourly Loads p.u of Peak'!E256^2</f>
        <v>0.24867526223288214</v>
      </c>
      <c r="F256" s="20">
        <f>'Hourly Loads p.u of Peak'!F256^2</f>
        <v>0.24397303118583571</v>
      </c>
      <c r="G256" s="20">
        <f>'Hourly Loads p.u of Peak'!G256^2</f>
        <v>0.26532382319105374</v>
      </c>
      <c r="H256" s="20">
        <f>'Hourly Loads p.u of Peak'!H256^2</f>
        <v>0.3184040214377995</v>
      </c>
      <c r="I256" s="20">
        <f>'Hourly Loads p.u of Peak'!I256^2</f>
        <v>0.33904361195071492</v>
      </c>
      <c r="J256" s="20">
        <f>'Hourly Loads p.u of Peak'!J256^2</f>
        <v>0.38310441482471813</v>
      </c>
      <c r="K256" s="20">
        <f>'Hourly Loads p.u of Peak'!K256^2</f>
        <v>0.46516118765224773</v>
      </c>
      <c r="L256" s="20">
        <f>'Hourly Loads p.u of Peak'!L256^2</f>
        <v>0.52683711119174748</v>
      </c>
      <c r="M256" s="20">
        <f>'Hourly Loads p.u of Peak'!M256^2</f>
        <v>0.59520211439171067</v>
      </c>
      <c r="N256" s="20">
        <f>'Hourly Loads p.u of Peak'!N256^2</f>
        <v>0.66339318976749428</v>
      </c>
      <c r="O256" s="20">
        <f>'Hourly Loads p.u of Peak'!O256^2</f>
        <v>0.73853487670643836</v>
      </c>
      <c r="P256" s="20">
        <f>'Hourly Loads p.u of Peak'!P256^2</f>
        <v>0.79469808593397695</v>
      </c>
      <c r="Q256" s="20">
        <f>'Hourly Loads p.u of Peak'!Q256^2</f>
        <v>0.81387648487266329</v>
      </c>
      <c r="R256" s="20">
        <f>'Hourly Loads p.u of Peak'!R256^2</f>
        <v>0.82555887080727197</v>
      </c>
      <c r="S256" s="20">
        <f>'Hourly Loads p.u of Peak'!S256^2</f>
        <v>0.79840259165154659</v>
      </c>
      <c r="T256" s="20">
        <f>'Hourly Loads p.u of Peak'!T256^2</f>
        <v>0.75107232143724678</v>
      </c>
      <c r="U256" s="20">
        <f>'Hourly Loads p.u of Peak'!U256^2</f>
        <v>0.69131468865604673</v>
      </c>
      <c r="V256" s="20">
        <f>'Hourly Loads p.u of Peak'!V256^2</f>
        <v>0.67342601642886268</v>
      </c>
      <c r="W256" s="20">
        <f>'Hourly Loads p.u of Peak'!W256^2</f>
        <v>0.59673461378876169</v>
      </c>
      <c r="X256" s="20">
        <f>'Hourly Loads p.u of Peak'!X256^2</f>
        <v>0.49956095705595721</v>
      </c>
      <c r="Y256" s="20">
        <f>'Hourly Loads p.u of Peak'!Y256^2</f>
        <v>0.40364625222952655</v>
      </c>
    </row>
    <row r="257" spans="1:25" x14ac:dyDescent="0.25">
      <c r="A257" s="17">
        <f>IF('2015 Hourly Load - RC2016'!A257="","",+'2015 Hourly Load - RC2016'!A257)</f>
        <v>42251</v>
      </c>
      <c r="B257" s="20">
        <f>'Hourly Loads p.u of Peak'!B257^2</f>
        <v>0.3326119300816171</v>
      </c>
      <c r="C257" s="20">
        <f>'Hourly Loads p.u of Peak'!C257^2</f>
        <v>0.28679639133831752</v>
      </c>
      <c r="D257" s="20">
        <f>'Hourly Loads p.u of Peak'!D257^2</f>
        <v>0.25871898902530804</v>
      </c>
      <c r="E257" s="20">
        <f>'Hourly Loads p.u of Peak'!E257^2</f>
        <v>0.24210470597694236</v>
      </c>
      <c r="F257" s="20">
        <f>'Hourly Loads p.u of Peak'!F257^2</f>
        <v>0.23764122749241245</v>
      </c>
      <c r="G257" s="20">
        <f>'Hourly Loads p.u of Peak'!G257^2</f>
        <v>0.25853543529640888</v>
      </c>
      <c r="H257" s="20">
        <f>'Hourly Loads p.u of Peak'!H257^2</f>
        <v>0.31297929998587409</v>
      </c>
      <c r="I257" s="20">
        <f>'Hourly Loads p.u of Peak'!I257^2</f>
        <v>0.3326119300816171</v>
      </c>
      <c r="J257" s="20">
        <f>'Hourly Loads p.u of Peak'!J257^2</f>
        <v>0.364078373460199</v>
      </c>
      <c r="K257" s="20">
        <f>'Hourly Loads p.u of Peak'!K257^2</f>
        <v>0.43460185094122777</v>
      </c>
      <c r="L257" s="20">
        <f>'Hourly Loads p.u of Peak'!L257^2</f>
        <v>0.51498455090479278</v>
      </c>
      <c r="M257" s="20">
        <f>'Hourly Loads p.u of Peak'!M257^2</f>
        <v>0.58597942088833999</v>
      </c>
      <c r="N257" s="20">
        <f>'Hourly Loads p.u of Peak'!N257^2</f>
        <v>0.64826716033675835</v>
      </c>
      <c r="O257" s="20">
        <f>'Hourly Loads p.u of Peak'!O257^2</f>
        <v>0.70928585584336257</v>
      </c>
      <c r="P257" s="20">
        <f>'Hourly Loads p.u of Peak'!P257^2</f>
        <v>0.73559112075198474</v>
      </c>
      <c r="Q257" s="20">
        <f>'Hourly Loads p.u of Peak'!Q257^2</f>
        <v>0.74677747642752579</v>
      </c>
      <c r="R257" s="20">
        <f>'Hourly Loads p.u of Peak'!R257^2</f>
        <v>0.76024959060360864</v>
      </c>
      <c r="S257" s="20">
        <f>'Hourly Loads p.u of Peak'!S257^2</f>
        <v>0.73993133921108145</v>
      </c>
      <c r="T257" s="20">
        <f>'Hourly Loads p.u of Peak'!T257^2</f>
        <v>0.70374917345610688</v>
      </c>
      <c r="U257" s="20">
        <f>'Hourly Loads p.u of Peak'!U257^2</f>
        <v>0.6712803475118464</v>
      </c>
      <c r="V257" s="20">
        <f>'Hourly Loads p.u of Peak'!V257^2</f>
        <v>0.66214438078419413</v>
      </c>
      <c r="W257" s="20">
        <f>'Hourly Loads p.u of Peak'!W257^2</f>
        <v>0.58584128335442842</v>
      </c>
      <c r="X257" s="20">
        <f>'Hourly Loads p.u of Peak'!X257^2</f>
        <v>0.48846241511598265</v>
      </c>
      <c r="Y257" s="20">
        <f>'Hourly Loads p.u of Peak'!Y257^2</f>
        <v>0.40404764777465729</v>
      </c>
    </row>
    <row r="258" spans="1:25" x14ac:dyDescent="0.25">
      <c r="A258" s="17">
        <f>IF('2015 Hourly Load - RC2016'!A258="","",+'2015 Hourly Load - RC2016'!A258)</f>
        <v>42252</v>
      </c>
      <c r="B258" s="20">
        <f>'Hourly Loads p.u of Peak'!B258^2</f>
        <v>0.33396633904608264</v>
      </c>
      <c r="C258" s="20">
        <f>'Hourly Loads p.u of Peak'!C258^2</f>
        <v>0.29014036224480877</v>
      </c>
      <c r="D258" s="20">
        <f>'Hourly Loads p.u of Peak'!D258^2</f>
        <v>0.26383858822783252</v>
      </c>
      <c r="E258" s="20">
        <f>'Hourly Loads p.u of Peak'!E258^2</f>
        <v>0.2480007670082475</v>
      </c>
      <c r="F258" s="20">
        <f>'Hourly Loads p.u of Peak'!F258^2</f>
        <v>0.24553545454678555</v>
      </c>
      <c r="G258" s="20">
        <f>'Hourly Loads p.u of Peak'!G258^2</f>
        <v>0.26765284839295173</v>
      </c>
      <c r="H258" s="20">
        <f>'Hourly Loads p.u of Peak'!H258^2</f>
        <v>0.32557217559790785</v>
      </c>
      <c r="I258" s="20">
        <f>'Hourly Loads p.u of Peak'!I258^2</f>
        <v>0.347129952033912</v>
      </c>
      <c r="J258" s="20">
        <f>'Hourly Loads p.u of Peak'!J258^2</f>
        <v>0.39475262462478755</v>
      </c>
      <c r="K258" s="20">
        <f>'Hourly Loads p.u of Peak'!K258^2</f>
        <v>0.4895350918228274</v>
      </c>
      <c r="L258" s="20">
        <f>'Hourly Loads p.u of Peak'!L258^2</f>
        <v>0.58957671246901533</v>
      </c>
      <c r="M258" s="20">
        <f>'Hourly Loads p.u of Peak'!M258^2</f>
        <v>0.68599819909368198</v>
      </c>
      <c r="N258" s="20">
        <f>'Hourly Loads p.u of Peak'!N258^2</f>
        <v>0.77225542444213024</v>
      </c>
      <c r="O258" s="20">
        <f>'Hourly Loads p.u of Peak'!O258^2</f>
        <v>0.84038231626375703</v>
      </c>
      <c r="P258" s="20">
        <f>'Hourly Loads p.u of Peak'!P258^2</f>
        <v>0.88004838781034345</v>
      </c>
      <c r="Q258" s="20">
        <f>'Hourly Loads p.u of Peak'!Q258^2</f>
        <v>0.88250490688876737</v>
      </c>
      <c r="R258" s="20">
        <f>'Hourly Loads p.u of Peak'!R258^2</f>
        <v>0.84410878711937365</v>
      </c>
      <c r="S258" s="20">
        <f>'Hourly Loads p.u of Peak'!S258^2</f>
        <v>0.76924514817339773</v>
      </c>
      <c r="T258" s="20">
        <f>'Hourly Loads p.u of Peak'!T258^2</f>
        <v>0.69356726027764137</v>
      </c>
      <c r="U258" s="20">
        <f>'Hourly Loads p.u of Peak'!U258^2</f>
        <v>0.6442050733263488</v>
      </c>
      <c r="V258" s="20">
        <f>'Hourly Loads p.u of Peak'!V258^2</f>
        <v>0.61605710614996356</v>
      </c>
      <c r="W258" s="20">
        <f>'Hourly Loads p.u of Peak'!W258^2</f>
        <v>0.54773660520309353</v>
      </c>
      <c r="X258" s="20">
        <f>'Hourly Loads p.u of Peak'!X258^2</f>
        <v>0.47705218642190872</v>
      </c>
      <c r="Y258" s="20">
        <f>'Hourly Loads p.u of Peak'!Y258^2</f>
        <v>0.41205952500176646</v>
      </c>
    </row>
    <row r="259" spans="1:25" x14ac:dyDescent="0.25">
      <c r="A259" s="17">
        <f>IF('2015 Hourly Load - RC2016'!A259="","",+'2015 Hourly Load - RC2016'!A259)</f>
        <v>42253</v>
      </c>
      <c r="B259" s="20">
        <f>'Hourly Loads p.u of Peak'!B259^2</f>
        <v>0.34872668383724792</v>
      </c>
      <c r="C259" s="20">
        <f>'Hourly Loads p.u of Peak'!C259^2</f>
        <v>0.30980710537442585</v>
      </c>
      <c r="D259" s="20">
        <f>'Hourly Loads p.u of Peak'!D259^2</f>
        <v>0.28112263191542847</v>
      </c>
      <c r="E259" s="20">
        <f>'Hourly Loads p.u of Peak'!E259^2</f>
        <v>0.26212648194672289</v>
      </c>
      <c r="F259" s="20">
        <f>'Hourly Loads p.u of Peak'!F259^2</f>
        <v>0.25319530537510787</v>
      </c>
      <c r="G259" s="20">
        <f>'Hourly Loads p.u of Peak'!G259^2</f>
        <v>0.25305911174878926</v>
      </c>
      <c r="H259" s="20">
        <f>'Hourly Loads p.u of Peak'!H259^2</f>
        <v>0.26420950615161393</v>
      </c>
      <c r="I259" s="20">
        <f>'Hourly Loads p.u of Peak'!I259^2</f>
        <v>0.28289559166397027</v>
      </c>
      <c r="J259" s="20">
        <f>'Hourly Loads p.u of Peak'!J259^2</f>
        <v>0.34596134399623318</v>
      </c>
      <c r="K259" s="20">
        <f>'Hourly Loads p.u of Peak'!K259^2</f>
        <v>0.43782000929859821</v>
      </c>
      <c r="L259" s="20">
        <f>'Hourly Loads p.u of Peak'!L259^2</f>
        <v>0.51543792511410447</v>
      </c>
      <c r="M259" s="20">
        <f>'Hourly Loads p.u of Peak'!M259^2</f>
        <v>0.57813157078747157</v>
      </c>
      <c r="N259" s="20">
        <f>'Hourly Loads p.u of Peak'!N259^2</f>
        <v>0.6161987610370907</v>
      </c>
      <c r="O259" s="20">
        <f>'Hourly Loads p.u of Peak'!O259^2</f>
        <v>0.611179984484715</v>
      </c>
      <c r="P259" s="20">
        <f>'Hourly Loads p.u of Peak'!P259^2</f>
        <v>0.59910689754999447</v>
      </c>
      <c r="Q259" s="20">
        <f>'Hourly Loads p.u of Peak'!Q259^2</f>
        <v>0.58342651249038235</v>
      </c>
      <c r="R259" s="20">
        <f>'Hourly Loads p.u of Peak'!R259^2</f>
        <v>0.55356194667261793</v>
      </c>
      <c r="S259" s="20">
        <f>'Hourly Loads p.u of Peak'!S259^2</f>
        <v>0.53011692093464069</v>
      </c>
      <c r="T259" s="20">
        <f>'Hourly Loads p.u of Peak'!T259^2</f>
        <v>0.50333085338234596</v>
      </c>
      <c r="U259" s="20">
        <f>'Hourly Loads p.u of Peak'!U259^2</f>
        <v>0.48972450984259069</v>
      </c>
      <c r="V259" s="20">
        <f>'Hourly Loads p.u of Peak'!V259^2</f>
        <v>0.48985080887748611</v>
      </c>
      <c r="W259" s="20">
        <f>'Hourly Loads p.u of Peak'!W259^2</f>
        <v>0.45250932309566666</v>
      </c>
      <c r="X259" s="20">
        <f>'Hourly Loads p.u of Peak'!X259^2</f>
        <v>0.40841849651800327</v>
      </c>
      <c r="Y259" s="20">
        <f>'Hourly Loads p.u of Peak'!Y259^2</f>
        <v>0.36109001754839637</v>
      </c>
    </row>
    <row r="260" spans="1:25" x14ac:dyDescent="0.25">
      <c r="A260" s="17">
        <f>IF('2015 Hourly Load - RC2016'!A260="","",+'2015 Hourly Load - RC2016'!A260)</f>
        <v>42254</v>
      </c>
      <c r="B260" s="20">
        <f>'Hourly Loads p.u of Peak'!B260^2</f>
        <v>0.3116178094983556</v>
      </c>
      <c r="C260" s="20">
        <f>'Hourly Loads p.u of Peak'!C260^2</f>
        <v>0.27036726803255867</v>
      </c>
      <c r="D260" s="20">
        <f>'Hourly Loads p.u of Peak'!D260^2</f>
        <v>0.24383934123107651</v>
      </c>
      <c r="E260" s="20">
        <f>'Hourly Loads p.u of Peak'!E260^2</f>
        <v>0.22621336928665026</v>
      </c>
      <c r="F260" s="20">
        <f>'Hourly Loads p.u of Peak'!F260^2</f>
        <v>0.21969477948185925</v>
      </c>
      <c r="G260" s="20">
        <f>'Hourly Loads p.u of Peak'!G260^2</f>
        <v>0.22083819407003283</v>
      </c>
      <c r="H260" s="20">
        <f>'Hourly Loads p.u of Peak'!H260^2</f>
        <v>0.2297894692213048</v>
      </c>
      <c r="I260" s="20">
        <f>'Hourly Loads p.u of Peak'!I260^2</f>
        <v>0.24161656940755555</v>
      </c>
      <c r="J260" s="20">
        <f>'Hourly Loads p.u of Peak'!J260^2</f>
        <v>0.29732910554135927</v>
      </c>
      <c r="K260" s="20">
        <f>'Hourly Loads p.u of Peak'!K260^2</f>
        <v>0.37776155529076572</v>
      </c>
      <c r="L260" s="20">
        <f>'Hourly Loads p.u of Peak'!L260^2</f>
        <v>0.45768342498898473</v>
      </c>
      <c r="M260" s="20">
        <f>'Hourly Loads p.u of Peak'!M260^2</f>
        <v>0.54406981536383714</v>
      </c>
      <c r="N260" s="20">
        <f>'Hourly Loads p.u of Peak'!N260^2</f>
        <v>0.61946131783678204</v>
      </c>
      <c r="O260" s="20">
        <f>'Hourly Loads p.u of Peak'!O260^2</f>
        <v>0.67357411979688386</v>
      </c>
      <c r="P260" s="20">
        <f>'Hourly Loads p.u of Peak'!P260^2</f>
        <v>0.69944109359071116</v>
      </c>
      <c r="Q260" s="20">
        <f>'Hourly Loads p.u of Peak'!Q260^2</f>
        <v>0.68174488246376297</v>
      </c>
      <c r="R260" s="20">
        <f>'Hourly Loads p.u of Peak'!R260^2</f>
        <v>0.65110365533769521</v>
      </c>
      <c r="S260" s="20">
        <f>'Hourly Loads p.u of Peak'!S260^2</f>
        <v>0.6097699492305122</v>
      </c>
      <c r="T260" s="20">
        <f>'Hourly Loads p.u of Peak'!T260^2</f>
        <v>0.55041109637009022</v>
      </c>
      <c r="U260" s="20">
        <f>'Hourly Loads p.u of Peak'!U260^2</f>
        <v>0.53162905102982527</v>
      </c>
      <c r="V260" s="20">
        <f>'Hourly Loads p.u of Peak'!V260^2</f>
        <v>0.53077410418641868</v>
      </c>
      <c r="W260" s="20">
        <f>'Hourly Loads p.u of Peak'!W260^2</f>
        <v>0.4773015113991243</v>
      </c>
      <c r="X260" s="20">
        <f>'Hourly Loads p.u of Peak'!X260^2</f>
        <v>0.40651773960264098</v>
      </c>
      <c r="Y260" s="20">
        <f>'Hourly Loads p.u of Peak'!Y260^2</f>
        <v>0.33767893589735043</v>
      </c>
    </row>
    <row r="261" spans="1:25" x14ac:dyDescent="0.25">
      <c r="A261" s="17">
        <f>IF('2015 Hourly Load - RC2016'!A261="","",+'2015 Hourly Load - RC2016'!A261)</f>
        <v>42255</v>
      </c>
      <c r="B261" s="20">
        <f>'Hourly Loads p.u of Peak'!B261^2</f>
        <v>0.28578250816750816</v>
      </c>
      <c r="C261" s="20">
        <f>'Hourly Loads p.u of Peak'!C261^2</f>
        <v>0.25292295476156662</v>
      </c>
      <c r="D261" s="20">
        <f>'Hourly Loads p.u of Peak'!D261^2</f>
        <v>0.22875253395260026</v>
      </c>
      <c r="E261" s="20">
        <f>'Hourly Loads p.u of Peak'!E261^2</f>
        <v>0.21477427712695576</v>
      </c>
      <c r="F261" s="20">
        <f>'Hourly Loads p.u of Peak'!F261^2</f>
        <v>0.21389700893206892</v>
      </c>
      <c r="G261" s="20">
        <f>'Hourly Loads p.u of Peak'!G261^2</f>
        <v>0.23913914772486825</v>
      </c>
      <c r="H261" s="20">
        <f>'Hourly Loads p.u of Peak'!H261^2</f>
        <v>0.29135672934411327</v>
      </c>
      <c r="I261" s="20">
        <f>'Hourly Loads p.u of Peak'!I261^2</f>
        <v>0.31202090469043942</v>
      </c>
      <c r="J261" s="20">
        <f>'Hourly Loads p.u of Peak'!J261^2</f>
        <v>0.34702363351936427</v>
      </c>
      <c r="K261" s="20">
        <f>'Hourly Loads p.u of Peak'!K261^2</f>
        <v>0.43632864542881955</v>
      </c>
      <c r="L261" s="20">
        <f>'Hourly Loads p.u of Peak'!L261^2</f>
        <v>0.53611229223563228</v>
      </c>
      <c r="M261" s="20">
        <f>'Hourly Loads p.u of Peak'!M261^2</f>
        <v>0.63094810392193135</v>
      </c>
      <c r="N261" s="20">
        <f>'Hourly Loads p.u of Peak'!N261^2</f>
        <v>0.71080654116746156</v>
      </c>
      <c r="O261" s="20">
        <f>'Hourly Loads p.u of Peak'!O261^2</f>
        <v>0.77408028957666086</v>
      </c>
      <c r="P261" s="20">
        <f>'Hourly Loads p.u of Peak'!P261^2</f>
        <v>0.82187361893464617</v>
      </c>
      <c r="Q261" s="20">
        <f>'Hourly Loads p.u of Peak'!Q261^2</f>
        <v>0.84228592695759608</v>
      </c>
      <c r="R261" s="20">
        <f>'Hourly Loads p.u of Peak'!R261^2</f>
        <v>0.84005147336896957</v>
      </c>
      <c r="S261" s="20">
        <f>'Hourly Loads p.u of Peak'!S261^2</f>
        <v>0.82171002130003079</v>
      </c>
      <c r="T261" s="20">
        <f>'Hourly Loads p.u of Peak'!T261^2</f>
        <v>0.75585009822921811</v>
      </c>
      <c r="U261" s="20">
        <f>'Hourly Loads p.u of Peak'!U261^2</f>
        <v>0.71950554189429039</v>
      </c>
      <c r="V261" s="20">
        <f>'Hourly Loads p.u of Peak'!V261^2</f>
        <v>0.69469492005453837</v>
      </c>
      <c r="W261" s="20">
        <f>'Hourly Loads p.u of Peak'!W261^2</f>
        <v>0.6081504218029532</v>
      </c>
      <c r="X261" s="20">
        <f>'Hourly Loads p.u of Peak'!X261^2</f>
        <v>0.5086582573243057</v>
      </c>
      <c r="Y261" s="20">
        <f>'Hourly Loads p.u of Peak'!Y261^2</f>
        <v>0.41787211403038038</v>
      </c>
    </row>
    <row r="262" spans="1:25" x14ac:dyDescent="0.25">
      <c r="A262" s="17">
        <f>IF('2015 Hourly Load - RC2016'!A262="","",+'2015 Hourly Load - RC2016'!A262)</f>
        <v>42256</v>
      </c>
      <c r="B262" s="20">
        <f>'Hourly Loads p.u of Peak'!B262^2</f>
        <v>0.34596134399623318</v>
      </c>
      <c r="C262" s="20">
        <f>'Hourly Loads p.u of Peak'!C262^2</f>
        <v>0.29821540527340828</v>
      </c>
      <c r="D262" s="20">
        <f>'Hourly Loads p.u of Peak'!D262^2</f>
        <v>0.26989828760385975</v>
      </c>
      <c r="E262" s="20">
        <f>'Hourly Loads p.u of Peak'!E262^2</f>
        <v>0.25256004858677544</v>
      </c>
      <c r="F262" s="20">
        <f>'Hourly Loads p.u of Peak'!F262^2</f>
        <v>0.24558016849243325</v>
      </c>
      <c r="G262" s="20">
        <f>'Hourly Loads p.u of Peak'!G262^2</f>
        <v>0.26616109981266522</v>
      </c>
      <c r="H262" s="20">
        <f>'Hourly Loads p.u of Peak'!H262^2</f>
        <v>0.31957616921925219</v>
      </c>
      <c r="I262" s="20">
        <f>'Hourly Loads p.u of Peak'!I262^2</f>
        <v>0.33988478045852305</v>
      </c>
      <c r="J262" s="20">
        <f>'Hourly Loads p.u of Peak'!J262^2</f>
        <v>0.3766531819268979</v>
      </c>
      <c r="K262" s="20">
        <f>'Hourly Loads p.u of Peak'!K262^2</f>
        <v>0.45963894310431797</v>
      </c>
      <c r="L262" s="20">
        <f>'Hourly Loads p.u of Peak'!L262^2</f>
        <v>0.55416632688055567</v>
      </c>
      <c r="M262" s="20">
        <f>'Hourly Loads p.u of Peak'!M262^2</f>
        <v>0.64536436689162435</v>
      </c>
      <c r="N262" s="20">
        <f>'Hourly Loads p.u of Peak'!N262^2</f>
        <v>0.72648745342295518</v>
      </c>
      <c r="O262" s="20">
        <f>'Hourly Loads p.u of Peak'!O262^2</f>
        <v>0.80041952299827845</v>
      </c>
      <c r="P262" s="20">
        <f>'Hourly Loads p.u of Peak'!P262^2</f>
        <v>0.83509664628763758</v>
      </c>
      <c r="Q262" s="20">
        <f>'Hourly Loads p.u of Peak'!Q262^2</f>
        <v>0.8724465081739019</v>
      </c>
      <c r="R262" s="20">
        <f>'Hourly Loads p.u of Peak'!R262^2</f>
        <v>0.86328393942705417</v>
      </c>
      <c r="S262" s="20">
        <f>'Hourly Loads p.u of Peak'!S262^2</f>
        <v>0.82391996333343864</v>
      </c>
      <c r="T262" s="20">
        <f>'Hourly Loads p.u of Peak'!T262^2</f>
        <v>0.76158767685080964</v>
      </c>
      <c r="U262" s="20">
        <f>'Hourly Loads p.u of Peak'!U262^2</f>
        <v>0.71270968776608468</v>
      </c>
      <c r="V262" s="20">
        <f>'Hourly Loads p.u of Peak'!V262^2</f>
        <v>0.67951160743272421</v>
      </c>
      <c r="W262" s="20">
        <f>'Hourly Loads p.u of Peak'!W262^2</f>
        <v>0.58501280011585499</v>
      </c>
      <c r="X262" s="20">
        <f>'Hourly Loads p.u of Peak'!X262^2</f>
        <v>0.4839323572875191</v>
      </c>
      <c r="Y262" s="20">
        <f>'Hourly Loads p.u of Peak'!Y262^2</f>
        <v>0.39645524341554045</v>
      </c>
    </row>
    <row r="263" spans="1:25" x14ac:dyDescent="0.25">
      <c r="A263" s="17">
        <f>IF('2015 Hourly Load - RC2016'!A263="","",+'2015 Hourly Load - RC2016'!A263)</f>
        <v>42257</v>
      </c>
      <c r="B263" s="20">
        <f>'Hourly Loads p.u of Peak'!B263^2</f>
        <v>0.3310006545926778</v>
      </c>
      <c r="C263" s="20">
        <f>'Hourly Loads p.u of Peak'!C263^2</f>
        <v>0.29101589008263612</v>
      </c>
      <c r="D263" s="20">
        <f>'Hourly Loads p.u of Peak'!D263^2</f>
        <v>0.26555626772254359</v>
      </c>
      <c r="E263" s="20">
        <f>'Hourly Loads p.u of Peak'!E263^2</f>
        <v>0.24813559277498254</v>
      </c>
      <c r="F263" s="20">
        <f>'Hourly Loads p.u of Peak'!F263^2</f>
        <v>0.24446354115444066</v>
      </c>
      <c r="G263" s="20">
        <f>'Hourly Loads p.u of Peak'!G263^2</f>
        <v>0.26811987473653109</v>
      </c>
      <c r="H263" s="20">
        <f>'Hourly Loads p.u of Peak'!H263^2</f>
        <v>0.32279786324938592</v>
      </c>
      <c r="I263" s="20">
        <f>'Hourly Loads p.u of Peak'!I263^2</f>
        <v>0.34172846994637218</v>
      </c>
      <c r="J263" s="20">
        <f>'Hourly Loads p.u of Peak'!J263^2</f>
        <v>0.37798342537205121</v>
      </c>
      <c r="K263" s="20">
        <f>'Hourly Loads p.u of Peak'!K263^2</f>
        <v>0.45123554660395315</v>
      </c>
      <c r="L263" s="20">
        <f>'Hourly Loads p.u of Peak'!L263^2</f>
        <v>0.54247362093390916</v>
      </c>
      <c r="M263" s="20">
        <f>'Hourly Loads p.u of Peak'!M263^2</f>
        <v>0.62187830943714639</v>
      </c>
      <c r="N263" s="20">
        <f>'Hourly Loads p.u of Peak'!N263^2</f>
        <v>0.69567296611845697</v>
      </c>
      <c r="O263" s="20">
        <f>'Hourly Loads p.u of Peak'!O263^2</f>
        <v>0.76213899550572939</v>
      </c>
      <c r="P263" s="20">
        <f>'Hourly Loads p.u of Peak'!P263^2</f>
        <v>0.8018732890490532</v>
      </c>
      <c r="Q263" s="20">
        <f>'Hourly Loads p.u of Peak'!Q263^2</f>
        <v>0.82056529381091758</v>
      </c>
      <c r="R263" s="20">
        <f>'Hourly Loads p.u of Peak'!R263^2</f>
        <v>0.81322538371081976</v>
      </c>
      <c r="S263" s="20">
        <f>'Hourly Loads p.u of Peak'!S263^2</f>
        <v>0.7799662056493869</v>
      </c>
      <c r="T263" s="20">
        <f>'Hourly Loads p.u of Peak'!T263^2</f>
        <v>0.7259491864282297</v>
      </c>
      <c r="U263" s="20">
        <f>'Hourly Loads p.u of Peak'!U263^2</f>
        <v>0.6863719280503281</v>
      </c>
      <c r="V263" s="20">
        <f>'Hourly Loads p.u of Peak'!V263^2</f>
        <v>0.6630992465133817</v>
      </c>
      <c r="W263" s="20">
        <f>'Hourly Loads p.u of Peak'!W263^2</f>
        <v>0.57108646496024185</v>
      </c>
      <c r="X263" s="20">
        <f>'Hourly Loads p.u of Peak'!X263^2</f>
        <v>0.47543316176416689</v>
      </c>
      <c r="Y263" s="20">
        <f>'Hourly Loads p.u of Peak'!Y263^2</f>
        <v>0.38736078674814212</v>
      </c>
    </row>
    <row r="264" spans="1:25" x14ac:dyDescent="0.25">
      <c r="A264" s="17">
        <f>IF('2015 Hourly Load - RC2016'!A264="","",+'2015 Hourly Load - RC2016'!A264)</f>
        <v>42258</v>
      </c>
      <c r="B264" s="20">
        <f>'Hourly Loads p.u of Peak'!B264^2</f>
        <v>0.32034177366258731</v>
      </c>
      <c r="C264" s="20">
        <f>'Hourly Loads p.u of Peak'!C264^2</f>
        <v>0.27992784117265268</v>
      </c>
      <c r="D264" s="20">
        <f>'Hourly Loads p.u of Peak'!D264^2</f>
        <v>0.25265075070440934</v>
      </c>
      <c r="E264" s="20">
        <f>'Hourly Loads p.u of Peak'!E264^2</f>
        <v>0.23619186423967284</v>
      </c>
      <c r="F264" s="20">
        <f>'Hourly Loads p.u of Peak'!F264^2</f>
        <v>0.23252258090638367</v>
      </c>
      <c r="G264" s="20">
        <f>'Hourly Loads p.u of Peak'!G264^2</f>
        <v>0.25437718490755717</v>
      </c>
      <c r="H264" s="20">
        <f>'Hourly Loads p.u of Peak'!H264^2</f>
        <v>0.30865302880931861</v>
      </c>
      <c r="I264" s="20">
        <f>'Hourly Loads p.u of Peak'!I264^2</f>
        <v>0.32934150605381407</v>
      </c>
      <c r="J264" s="20">
        <f>'Hourly Loads p.u of Peak'!J264^2</f>
        <v>0.36195808729468393</v>
      </c>
      <c r="K264" s="20">
        <f>'Hourly Loads p.u of Peak'!K264^2</f>
        <v>0.43979250556391292</v>
      </c>
      <c r="L264" s="20">
        <f>'Hourly Loads p.u of Peak'!L264^2</f>
        <v>0.51679924461917504</v>
      </c>
      <c r="M264" s="20">
        <f>'Hourly Loads p.u of Peak'!M264^2</f>
        <v>0.58708510738516839</v>
      </c>
      <c r="N264" s="20">
        <f>'Hourly Loads p.u of Peak'!N264^2</f>
        <v>0.64116688620849149</v>
      </c>
      <c r="O264" s="20">
        <f>'Hourly Loads p.u of Peak'!O264^2</f>
        <v>0.68085113278219556</v>
      </c>
      <c r="P264" s="20">
        <f>'Hourly Loads p.u of Peak'!P264^2</f>
        <v>0.69469492005453837</v>
      </c>
      <c r="Q264" s="20">
        <f>'Hourly Loads p.u of Peak'!Q264^2</f>
        <v>0.69898838092063287</v>
      </c>
      <c r="R264" s="20">
        <f>'Hourly Loads p.u of Peak'!R264^2</f>
        <v>0.67305582925149554</v>
      </c>
      <c r="S264" s="20">
        <f>'Hourly Loads p.u of Peak'!S264^2</f>
        <v>0.62315979845856617</v>
      </c>
      <c r="T264" s="20">
        <f>'Hourly Loads p.u of Peak'!T264^2</f>
        <v>0.57895516881324605</v>
      </c>
      <c r="U264" s="20">
        <f>'Hourly Loads p.u of Peak'!U264^2</f>
        <v>0.5546366283522155</v>
      </c>
      <c r="V264" s="20">
        <f>'Hourly Loads p.u of Peak'!V264^2</f>
        <v>0.54260654757416849</v>
      </c>
      <c r="W264" s="20">
        <f>'Hourly Loads p.u of Peak'!W264^2</f>
        <v>0.48117437783378814</v>
      </c>
      <c r="X264" s="20">
        <f>'Hourly Loads p.u of Peak'!X264^2</f>
        <v>0.41583307709573319</v>
      </c>
      <c r="Y264" s="20">
        <f>'Hourly Loads p.u of Peak'!Y264^2</f>
        <v>0.34341849303012528</v>
      </c>
    </row>
    <row r="265" spans="1:25" x14ac:dyDescent="0.25">
      <c r="A265" s="17">
        <f>IF('2015 Hourly Load - RC2016'!A265="","",+'2015 Hourly Load - RC2016'!A265)</f>
        <v>42259</v>
      </c>
      <c r="B265" s="20">
        <f>'Hourly Loads p.u of Peak'!B265^2</f>
        <v>0.27697573964633432</v>
      </c>
      <c r="C265" s="20">
        <f>'Hourly Loads p.u of Peak'!C265^2</f>
        <v>0.24593802661399883</v>
      </c>
      <c r="D265" s="20">
        <f>'Hourly Loads p.u of Peak'!D265^2</f>
        <v>0.22484212262207112</v>
      </c>
      <c r="E265" s="20">
        <f>'Hourly Loads p.u of Peak'!E265^2</f>
        <v>0.21443986802682519</v>
      </c>
      <c r="F265" s="20">
        <f>'Hourly Loads p.u of Peak'!F265^2</f>
        <v>0.21443986802682519</v>
      </c>
      <c r="G265" s="20">
        <f>'Hourly Loads p.u of Peak'!G265^2</f>
        <v>0.23825744823487158</v>
      </c>
      <c r="H265" s="20">
        <f>'Hourly Loads p.u of Peak'!H265^2</f>
        <v>0.29570764845474484</v>
      </c>
      <c r="I265" s="20">
        <f>'Hourly Loads p.u of Peak'!I265^2</f>
        <v>0.31333276345142597</v>
      </c>
      <c r="J265" s="20">
        <f>'Hourly Loads p.u of Peak'!J265^2</f>
        <v>0.35102172220660249</v>
      </c>
      <c r="K265" s="20">
        <f>'Hourly Loads p.u of Peak'!K265^2</f>
        <v>0.4178137866250663</v>
      </c>
      <c r="L265" s="20">
        <f>'Hourly Loads p.u of Peak'!L265^2</f>
        <v>0.48361855360787342</v>
      </c>
      <c r="M265" s="20">
        <f>'Hourly Loads p.u of Peak'!M265^2</f>
        <v>0.54214137557594733</v>
      </c>
      <c r="N265" s="20">
        <f>'Hourly Loads p.u of Peak'!N265^2</f>
        <v>0.60253405548843053</v>
      </c>
      <c r="O265" s="20">
        <f>'Hourly Loads p.u of Peak'!O265^2</f>
        <v>0.66229123842295179</v>
      </c>
      <c r="P265" s="20">
        <f>'Hourly Loads p.u of Peak'!P265^2</f>
        <v>0.67750479254749674</v>
      </c>
      <c r="Q265" s="20">
        <f>'Hourly Loads p.u of Peak'!Q265^2</f>
        <v>0.67165004616793311</v>
      </c>
      <c r="R265" s="20">
        <f>'Hourly Loads p.u of Peak'!R265^2</f>
        <v>0.6758718043231714</v>
      </c>
      <c r="S265" s="20">
        <f>'Hourly Loads p.u of Peak'!S265^2</f>
        <v>0.68092558953176752</v>
      </c>
      <c r="T265" s="20">
        <f>'Hourly Loads p.u of Peak'!T265^2</f>
        <v>0.63489634308356713</v>
      </c>
      <c r="U265" s="20">
        <f>'Hourly Loads p.u of Peak'!U265^2</f>
        <v>0.58473676930867202</v>
      </c>
      <c r="V265" s="20">
        <f>'Hourly Loads p.u of Peak'!V265^2</f>
        <v>0.56503372904795857</v>
      </c>
      <c r="W265" s="20">
        <f>'Hourly Loads p.u of Peak'!W265^2</f>
        <v>0.50833653552891511</v>
      </c>
      <c r="X265" s="20">
        <f>'Hourly Loads p.u of Peak'!X265^2</f>
        <v>0.44820997147713865</v>
      </c>
      <c r="Y265" s="20">
        <f>'Hourly Loads p.u of Peak'!Y265^2</f>
        <v>0.37976073092447882</v>
      </c>
    </row>
    <row r="266" spans="1:25" x14ac:dyDescent="0.25">
      <c r="A266" s="17">
        <f>IF('2015 Hourly Load - RC2016'!A266="","",+'2015 Hourly Load - RC2016'!A266)</f>
        <v>42260</v>
      </c>
      <c r="B266" s="20">
        <f>'Hourly Loads p.u of Peak'!B266^2</f>
        <v>0.31131565908674064</v>
      </c>
      <c r="C266" s="20">
        <f>'Hourly Loads p.u of Peak'!C266^2</f>
        <v>0.26938287933402283</v>
      </c>
      <c r="D266" s="20">
        <f>'Hourly Loads p.u of Peak'!D266^2</f>
        <v>0.24148352674349222</v>
      </c>
      <c r="E266" s="20">
        <f>'Hourly Loads p.u of Peak'!E266^2</f>
        <v>0.22003325959265563</v>
      </c>
      <c r="F266" s="20">
        <f>'Hourly Loads p.u of Peak'!F266^2</f>
        <v>0.21156640417803252</v>
      </c>
      <c r="G266" s="20">
        <f>'Hourly Loads p.u of Peak'!G266^2</f>
        <v>0.21077856387444105</v>
      </c>
      <c r="H266" s="20">
        <f>'Hourly Loads p.u of Peak'!H266^2</f>
        <v>0.22228227111542287</v>
      </c>
      <c r="I266" s="20">
        <f>'Hourly Loads p.u of Peak'!I266^2</f>
        <v>0.23838959934759912</v>
      </c>
      <c r="J266" s="20">
        <f>'Hourly Loads p.u of Peak'!J266^2</f>
        <v>0.29004316279415243</v>
      </c>
      <c r="K266" s="20">
        <f>'Hourly Loads p.u of Peak'!K266^2</f>
        <v>0.37245621419110925</v>
      </c>
      <c r="L266" s="20">
        <f>'Hourly Loads p.u of Peak'!L266^2</f>
        <v>0.46910817904911428</v>
      </c>
      <c r="M266" s="20">
        <f>'Hourly Loads p.u of Peak'!M266^2</f>
        <v>0.56381350059503765</v>
      </c>
      <c r="N266" s="20">
        <f>'Hourly Loads p.u of Peak'!N266^2</f>
        <v>0.64138366141992897</v>
      </c>
      <c r="O266" s="20">
        <f>'Hourly Loads p.u of Peak'!O266^2</f>
        <v>0.69153978094227442</v>
      </c>
      <c r="P266" s="20">
        <f>'Hourly Loads p.u of Peak'!P266^2</f>
        <v>0.71217655024479831</v>
      </c>
      <c r="Q266" s="20">
        <f>'Hourly Loads p.u of Peak'!Q266^2</f>
        <v>0.709817910475812</v>
      </c>
      <c r="R266" s="20">
        <f>'Hourly Loads p.u of Peak'!R266^2</f>
        <v>0.68062778695954351</v>
      </c>
      <c r="S266" s="20">
        <f>'Hourly Loads p.u of Peak'!S266^2</f>
        <v>0.63993918541549355</v>
      </c>
      <c r="T266" s="20">
        <f>'Hourly Loads p.u of Peak'!T266^2</f>
        <v>0.57374894868128012</v>
      </c>
      <c r="U266" s="20">
        <f>'Hourly Loads p.u of Peak'!U266^2</f>
        <v>0.54121163001807315</v>
      </c>
      <c r="V266" s="20">
        <f>'Hourly Loads p.u of Peak'!V266^2</f>
        <v>0.52121964570434487</v>
      </c>
      <c r="W266" s="20">
        <f>'Hourly Loads p.u of Peak'!W266^2</f>
        <v>0.46061826543008016</v>
      </c>
      <c r="X266" s="20">
        <f>'Hourly Loads p.u of Peak'!X266^2</f>
        <v>0.39311024254335081</v>
      </c>
      <c r="Y266" s="20">
        <f>'Hourly Loads p.u of Peak'!Y266^2</f>
        <v>0.32861693943349557</v>
      </c>
    </row>
    <row r="267" spans="1:25" x14ac:dyDescent="0.25">
      <c r="A267" s="17">
        <f>IF('2015 Hourly Load - RC2016'!A267="","",+'2015 Hourly Load - RC2016'!A267)</f>
        <v>42261</v>
      </c>
      <c r="B267" s="20">
        <f>'Hourly Loads p.u of Peak'!B267^2</f>
        <v>0.28064441029251819</v>
      </c>
      <c r="C267" s="20">
        <f>'Hourly Loads p.u of Peak'!C267^2</f>
        <v>0.24437432088468913</v>
      </c>
      <c r="D267" s="20">
        <f>'Hourly Loads p.u of Peak'!D267^2</f>
        <v>0.21977937508349435</v>
      </c>
      <c r="E267" s="20">
        <f>'Hourly Loads p.u of Peak'!E267^2</f>
        <v>0.20387634441506472</v>
      </c>
      <c r="F267" s="20">
        <f>'Hourly Loads p.u of Peak'!F267^2</f>
        <v>0.19469282828283616</v>
      </c>
      <c r="G267" s="20">
        <f>'Hourly Loads p.u of Peak'!G267^2</f>
        <v>0.19318281714870295</v>
      </c>
      <c r="H267" s="20">
        <f>'Hourly Loads p.u of Peak'!H267^2</f>
        <v>0.19937898697977408</v>
      </c>
      <c r="I267" s="20">
        <f>'Hourly Loads p.u of Peak'!I267^2</f>
        <v>0.20813559861403999</v>
      </c>
      <c r="J267" s="20">
        <f>'Hourly Loads p.u of Peak'!J267^2</f>
        <v>0.26746615184381867</v>
      </c>
      <c r="K267" s="20">
        <f>'Hourly Loads p.u of Peak'!K267^2</f>
        <v>0.3575742011396808</v>
      </c>
      <c r="L267" s="20">
        <f>'Hourly Loads p.u of Peak'!L267^2</f>
        <v>0.45244862636214511</v>
      </c>
      <c r="M267" s="20">
        <f>'Hourly Loads p.u of Peak'!M267^2</f>
        <v>0.54913990089913911</v>
      </c>
      <c r="N267" s="20">
        <f>'Hourly Loads p.u of Peak'!N267^2</f>
        <v>0.62629788003614062</v>
      </c>
      <c r="O267" s="20">
        <f>'Hourly Loads p.u of Peak'!O267^2</f>
        <v>0.68003237722360799</v>
      </c>
      <c r="P267" s="20">
        <f>'Hourly Loads p.u of Peak'!P267^2</f>
        <v>0.70791863133732158</v>
      </c>
      <c r="Q267" s="20">
        <f>'Hourly Loads p.u of Peak'!Q267^2</f>
        <v>0.71736404372770157</v>
      </c>
      <c r="R267" s="20">
        <f>'Hourly Loads p.u of Peak'!R267^2</f>
        <v>0.7188168551264752</v>
      </c>
      <c r="S267" s="20">
        <f>'Hourly Loads p.u of Peak'!S267^2</f>
        <v>0.6824155794354464</v>
      </c>
      <c r="T267" s="20">
        <f>'Hourly Loads p.u of Peak'!T267^2</f>
        <v>0.61974542552912604</v>
      </c>
      <c r="U267" s="20">
        <f>'Hourly Loads p.u of Peak'!U267^2</f>
        <v>0.58418490310281745</v>
      </c>
      <c r="V267" s="20">
        <f>'Hourly Loads p.u of Peak'!V267^2</f>
        <v>0.56550861854863888</v>
      </c>
      <c r="W267" s="20">
        <f>'Hourly Loads p.u of Peak'!W267^2</f>
        <v>0.49854105489587841</v>
      </c>
      <c r="X267" s="20">
        <f>'Hourly Loads p.u of Peak'!X267^2</f>
        <v>0.4230208677757879</v>
      </c>
      <c r="Y267" s="20">
        <f>'Hourly Loads p.u of Peak'!Y267^2</f>
        <v>0.34378874127265219</v>
      </c>
    </row>
    <row r="268" spans="1:25" x14ac:dyDescent="0.25">
      <c r="A268" s="17">
        <f>IF('2015 Hourly Load - RC2016'!A268="","",+'2015 Hourly Load - RC2016'!A268)</f>
        <v>42262</v>
      </c>
      <c r="B268" s="20">
        <f>'Hourly Loads p.u of Peak'!B268^2</f>
        <v>0.28892653952717046</v>
      </c>
      <c r="C268" s="20">
        <f>'Hourly Loads p.u of Peak'!C268^2</f>
        <v>0.25147289333049777</v>
      </c>
      <c r="D268" s="20">
        <f>'Hourly Loads p.u of Peak'!D268^2</f>
        <v>0.229486787542798</v>
      </c>
      <c r="E268" s="20">
        <f>'Hourly Loads p.u of Peak'!E268^2</f>
        <v>0.21754309361107896</v>
      </c>
      <c r="F268" s="20">
        <f>'Hourly Loads p.u of Peak'!F268^2</f>
        <v>0.21708039271633203</v>
      </c>
      <c r="G268" s="20">
        <f>'Hourly Loads p.u of Peak'!G268^2</f>
        <v>0.24033202509263116</v>
      </c>
      <c r="H268" s="20">
        <f>'Hourly Loads p.u of Peak'!H268^2</f>
        <v>0.29238044400568064</v>
      </c>
      <c r="I268" s="20">
        <f>'Hourly Loads p.u of Peak'!I268^2</f>
        <v>0.31434375824016797</v>
      </c>
      <c r="J268" s="20">
        <f>'Hourly Loads p.u of Peak'!J268^2</f>
        <v>0.35337792547570535</v>
      </c>
      <c r="K268" s="20">
        <f>'Hourly Loads p.u of Peak'!K268^2</f>
        <v>0.44009175538042855</v>
      </c>
      <c r="L268" s="20">
        <f>'Hourly Loads p.u of Peak'!L268^2</f>
        <v>0.55524159478568913</v>
      </c>
      <c r="M268" s="20">
        <f>'Hourly Loads p.u of Peak'!M268^2</f>
        <v>0.64928467688458746</v>
      </c>
      <c r="N268" s="20">
        <f>'Hourly Loads p.u of Peak'!N268^2</f>
        <v>0.73180390227521308</v>
      </c>
      <c r="O268" s="20">
        <f>'Hourly Loads p.u of Peak'!O268^2</f>
        <v>0.80680974976576636</v>
      </c>
      <c r="P268" s="20">
        <f>'Hourly Loads p.u of Peak'!P268^2</f>
        <v>0.86118925177660566</v>
      </c>
      <c r="Q268" s="20">
        <f>'Hourly Loads p.u of Peak'!Q268^2</f>
        <v>0.89825639011415215</v>
      </c>
      <c r="R268" s="20">
        <f>'Hourly Loads p.u of Peak'!R268^2</f>
        <v>0.90493931237098391</v>
      </c>
      <c r="S268" s="20">
        <f>'Hourly Loads p.u of Peak'!S268^2</f>
        <v>0.88038701447752354</v>
      </c>
      <c r="T268" s="20">
        <f>'Hourly Loads p.u of Peak'!T268^2</f>
        <v>0.81933968551740166</v>
      </c>
      <c r="U268" s="20">
        <f>'Hourly Loads p.u of Peak'!U268^2</f>
        <v>0.77415968039115979</v>
      </c>
      <c r="V268" s="20">
        <f>'Hourly Loads p.u of Peak'!V268^2</f>
        <v>0.74132912072318013</v>
      </c>
      <c r="W268" s="20">
        <f>'Hourly Loads p.u of Peak'!W268^2</f>
        <v>0.64203420688881652</v>
      </c>
      <c r="X268" s="20">
        <f>'Hourly Loads p.u of Peak'!X268^2</f>
        <v>0.53915574724129101</v>
      </c>
      <c r="Y268" s="20">
        <f>'Hourly Loads p.u of Peak'!Y268^2</f>
        <v>0.42831924744720595</v>
      </c>
    </row>
    <row r="269" spans="1:25" x14ac:dyDescent="0.25">
      <c r="A269" s="17">
        <f>IF('2015 Hourly Load - RC2016'!A269="","",+'2015 Hourly Load - RC2016'!A269)</f>
        <v>42263</v>
      </c>
      <c r="B269" s="20">
        <f>'Hourly Loads p.u of Peak'!B269^2</f>
        <v>0.35027367399676373</v>
      </c>
      <c r="C269" s="20">
        <f>'Hourly Loads p.u of Peak'!C269^2</f>
        <v>0.30495452376147036</v>
      </c>
      <c r="D269" s="20">
        <f>'Hourly Loads p.u of Peak'!D269^2</f>
        <v>0.27196484660611303</v>
      </c>
      <c r="E269" s="20">
        <f>'Hourly Loads p.u of Peak'!E269^2</f>
        <v>0.25192558971653356</v>
      </c>
      <c r="F269" s="20">
        <f>'Hourly Loads p.u of Peak'!F269^2</f>
        <v>0.24643050695176599</v>
      </c>
      <c r="G269" s="20">
        <f>'Hourly Loads p.u of Peak'!G269^2</f>
        <v>0.26648706360116969</v>
      </c>
      <c r="H269" s="20">
        <f>'Hourly Loads p.u of Peak'!H269^2</f>
        <v>0.32034177366258731</v>
      </c>
      <c r="I269" s="20">
        <f>'Hourly Loads p.u of Peak'!I269^2</f>
        <v>0.34083234075907071</v>
      </c>
      <c r="J269" s="20">
        <f>'Hourly Loads p.u of Peak'!J269^2</f>
        <v>0.37909375282103858</v>
      </c>
      <c r="K269" s="20">
        <f>'Hourly Loads p.u of Peak'!K269^2</f>
        <v>0.46104704666395979</v>
      </c>
      <c r="L269" s="20">
        <f>'Hourly Loads p.u of Peak'!L269^2</f>
        <v>0.55867596655502505</v>
      </c>
      <c r="M269" s="20">
        <f>'Hourly Loads p.u of Peak'!M269^2</f>
        <v>0.65496830443733023</v>
      </c>
      <c r="N269" s="20">
        <f>'Hourly Loads p.u of Peak'!N269^2</f>
        <v>0.73218990532901651</v>
      </c>
      <c r="O269" s="20">
        <f>'Hourly Loads p.u of Peak'!O269^2</f>
        <v>0.79180491635805639</v>
      </c>
      <c r="P269" s="20">
        <f>'Hourly Loads p.u of Peak'!P269^2</f>
        <v>0.78108226508139167</v>
      </c>
      <c r="Q269" s="20">
        <f>'Hourly Loads p.u of Peak'!Q269^2</f>
        <v>0.74841587298952073</v>
      </c>
      <c r="R269" s="20">
        <f>'Hourly Loads p.u of Peak'!R269^2</f>
        <v>0.72211022337039033</v>
      </c>
      <c r="S269" s="20">
        <f>'Hourly Loads p.u of Peak'!S269^2</f>
        <v>0.691839960984727</v>
      </c>
      <c r="T269" s="20">
        <f>'Hourly Loads p.u of Peak'!T269^2</f>
        <v>0.65825858685516114</v>
      </c>
      <c r="U269" s="20">
        <f>'Hourly Loads p.u of Peak'!U269^2</f>
        <v>0.6452193982018154</v>
      </c>
      <c r="V269" s="20">
        <f>'Hourly Loads p.u of Peak'!V269^2</f>
        <v>0.61981646262973877</v>
      </c>
      <c r="W269" s="20">
        <f>'Hourly Loads p.u of Peak'!W269^2</f>
        <v>0.53935453265659594</v>
      </c>
      <c r="X269" s="20">
        <f>'Hourly Loads p.u of Peak'!X269^2</f>
        <v>0.45378489490308377</v>
      </c>
      <c r="Y269" s="20">
        <f>'Hourly Loads p.u of Peak'!Y269^2</f>
        <v>0.37152063691045617</v>
      </c>
    </row>
    <row r="270" spans="1:25" x14ac:dyDescent="0.25">
      <c r="A270" s="17">
        <f>IF('2015 Hourly Load - RC2016'!A270="","",+'2015 Hourly Load - RC2016'!A270)</f>
        <v>42264</v>
      </c>
      <c r="B270" s="20">
        <f>'Hourly Loads p.u of Peak'!B270^2</f>
        <v>0.30236891089932905</v>
      </c>
      <c r="C270" s="20">
        <f>'Hourly Loads p.u of Peak'!C270^2</f>
        <v>0.26309753401431762</v>
      </c>
      <c r="D270" s="20">
        <f>'Hourly Loads p.u of Peak'!D270^2</f>
        <v>0.23693795225787603</v>
      </c>
      <c r="E270" s="20">
        <f>'Hourly Loads p.u of Peak'!E270^2</f>
        <v>0.22113511933945812</v>
      </c>
      <c r="F270" s="20">
        <f>'Hourly Loads p.u of Peak'!F270^2</f>
        <v>0.21986398696917209</v>
      </c>
      <c r="G270" s="20">
        <f>'Hourly Loads p.u of Peak'!G270^2</f>
        <v>0.24388390047831882</v>
      </c>
      <c r="H270" s="20">
        <f>'Hourly Loads p.u of Peak'!H270^2</f>
        <v>0.29999196175987336</v>
      </c>
      <c r="I270" s="20">
        <f>'Hourly Loads p.u of Peak'!I270^2</f>
        <v>0.32008647040620891</v>
      </c>
      <c r="J270" s="20">
        <f>'Hourly Loads p.u of Peak'!J270^2</f>
        <v>0.35139604553080583</v>
      </c>
      <c r="K270" s="20">
        <f>'Hourly Loads p.u of Peak'!K270^2</f>
        <v>0.41374098471458415</v>
      </c>
      <c r="L270" s="20">
        <f>'Hourly Loads p.u of Peak'!L270^2</f>
        <v>0.49885966236810969</v>
      </c>
      <c r="M270" s="20">
        <f>'Hourly Loads p.u of Peak'!M270^2</f>
        <v>0.56822609958826664</v>
      </c>
      <c r="N270" s="20">
        <f>'Hourly Loads p.u of Peak'!N270^2</f>
        <v>0.62081140949443625</v>
      </c>
      <c r="O270" s="20">
        <f>'Hourly Loads p.u of Peak'!O270^2</f>
        <v>0.64957554245463645</v>
      </c>
      <c r="P270" s="20">
        <f>'Hourly Loads p.u of Peak'!P270^2</f>
        <v>0.68181938806546283</v>
      </c>
      <c r="Q270" s="20">
        <f>'Hourly Loads p.u of Peak'!Q270^2</f>
        <v>0.67988356549973084</v>
      </c>
      <c r="R270" s="20">
        <f>'Hourly Loads p.u of Peak'!R270^2</f>
        <v>0.63446502764554813</v>
      </c>
      <c r="S270" s="20">
        <f>'Hourly Loads p.u of Peak'!S270^2</f>
        <v>0.58390906770414608</v>
      </c>
      <c r="T270" s="20">
        <f>'Hourly Loads p.u of Peak'!T270^2</f>
        <v>0.55014335414062276</v>
      </c>
      <c r="U270" s="20">
        <f>'Hourly Loads p.u of Peak'!U270^2</f>
        <v>0.55577961955527988</v>
      </c>
      <c r="V270" s="20">
        <f>'Hourly Loads p.u of Peak'!V270^2</f>
        <v>0.5462684114905193</v>
      </c>
      <c r="W270" s="20">
        <f>'Hourly Loads p.u of Peak'!W270^2</f>
        <v>0.48757991770789555</v>
      </c>
      <c r="X270" s="20">
        <f>'Hourly Loads p.u of Peak'!X270^2</f>
        <v>0.40893765418866346</v>
      </c>
      <c r="Y270" s="20">
        <f>'Hourly Loads p.u of Peak'!Y270^2</f>
        <v>0.33074113784026049</v>
      </c>
    </row>
    <row r="271" spans="1:25" x14ac:dyDescent="0.25">
      <c r="A271" s="17">
        <f>IF('2015 Hourly Load - RC2016'!A271="","",+'2015 Hourly Load - RC2016'!A271)</f>
        <v>42265</v>
      </c>
      <c r="B271" s="20">
        <f>'Hourly Loads p.u of Peak'!B271^2</f>
        <v>0.27607419601484723</v>
      </c>
      <c r="C271" s="20">
        <f>'Hourly Loads p.u of Peak'!C271^2</f>
        <v>0.23803727780053902</v>
      </c>
      <c r="D271" s="20">
        <f>'Hourly Loads p.u of Peak'!D271^2</f>
        <v>0.21910306622360812</v>
      </c>
      <c r="E271" s="20">
        <f>'Hourly Loads p.u of Peak'!E271^2</f>
        <v>0.20649221302847426</v>
      </c>
      <c r="F271" s="20">
        <f>'Hourly Loads p.u of Peak'!F271^2</f>
        <v>0.2054275053250077</v>
      </c>
      <c r="G271" s="20">
        <f>'Hourly Loads p.u of Peak'!G271^2</f>
        <v>0.22836428777191997</v>
      </c>
      <c r="H271" s="20">
        <f>'Hourly Loads p.u of Peak'!H271^2</f>
        <v>0.28337572666189348</v>
      </c>
      <c r="I271" s="20">
        <f>'Hourly Loads p.u of Peak'!I271^2</f>
        <v>0.30321299628627918</v>
      </c>
      <c r="J271" s="20">
        <f>'Hourly Loads p.u of Peak'!J271^2</f>
        <v>0.33490561891093612</v>
      </c>
      <c r="K271" s="20">
        <f>'Hourly Loads p.u of Peak'!K271^2</f>
        <v>0.4008420688402442</v>
      </c>
      <c r="L271" s="20">
        <f>'Hourly Loads p.u of Peak'!L271^2</f>
        <v>0.46916998309753694</v>
      </c>
      <c r="M271" s="20">
        <f>'Hourly Loads p.u of Peak'!M271^2</f>
        <v>0.54480218814710735</v>
      </c>
      <c r="N271" s="20">
        <f>'Hourly Loads p.u of Peak'!N271^2</f>
        <v>0.62152257434764302</v>
      </c>
      <c r="O271" s="20">
        <f>'Hourly Loads p.u of Peak'!O271^2</f>
        <v>0.69537195558982812</v>
      </c>
      <c r="P271" s="20">
        <f>'Hourly Loads p.u of Peak'!P271^2</f>
        <v>0.74966538015115003</v>
      </c>
      <c r="Q271" s="20">
        <f>'Hourly Loads p.u of Peak'!Q271^2</f>
        <v>0.78092277916754871</v>
      </c>
      <c r="R271" s="20">
        <f>'Hourly Loads p.u of Peak'!R271^2</f>
        <v>0.77035351339524416</v>
      </c>
      <c r="S271" s="20">
        <f>'Hourly Loads p.u of Peak'!S271^2</f>
        <v>0.77511268770397834</v>
      </c>
      <c r="T271" s="20">
        <f>'Hourly Loads p.u of Peak'!T271^2</f>
        <v>0.70852612383291291</v>
      </c>
      <c r="U271" s="20">
        <f>'Hourly Loads p.u of Peak'!U271^2</f>
        <v>0.6702457327192215</v>
      </c>
      <c r="V271" s="20">
        <f>'Hourly Loads p.u of Peak'!V271^2</f>
        <v>0.63712714090461553</v>
      </c>
      <c r="W271" s="20">
        <f>'Hourly Loads p.u of Peak'!W271^2</f>
        <v>0.55551057460239917</v>
      </c>
      <c r="X271" s="20">
        <f>'Hourly Loads p.u of Peak'!X271^2</f>
        <v>0.46343962237785608</v>
      </c>
      <c r="Y271" s="20">
        <f>'Hourly Loads p.u of Peak'!Y271^2</f>
        <v>0.37543585203357094</v>
      </c>
    </row>
    <row r="272" spans="1:25" x14ac:dyDescent="0.25">
      <c r="A272" s="17">
        <f>IF('2015 Hourly Load - RC2016'!A272="","",+'2015 Hourly Load - RC2016'!A272)</f>
        <v>42266</v>
      </c>
      <c r="B272" s="20">
        <f>'Hourly Loads p.u of Peak'!B272^2</f>
        <v>0.30980710537442585</v>
      </c>
      <c r="C272" s="20">
        <f>'Hourly Loads p.u of Peak'!C272^2</f>
        <v>0.26644048513263707</v>
      </c>
      <c r="D272" s="20">
        <f>'Hourly Loads p.u of Peak'!D272^2</f>
        <v>0.24161656940755555</v>
      </c>
      <c r="E272" s="20">
        <f>'Hourly Loads p.u of Peak'!E272^2</f>
        <v>0.22629921061754907</v>
      </c>
      <c r="F272" s="20">
        <f>'Hourly Loads p.u of Peak'!F272^2</f>
        <v>0.22356036491394735</v>
      </c>
      <c r="G272" s="20">
        <f>'Hourly Loads p.u of Peak'!G272^2</f>
        <v>0.24562488650909159</v>
      </c>
      <c r="H272" s="20">
        <f>'Hourly Loads p.u of Peak'!H272^2</f>
        <v>0.3012783115680282</v>
      </c>
      <c r="I272" s="20">
        <f>'Hourly Loads p.u of Peak'!I272^2</f>
        <v>0.32629337956341636</v>
      </c>
      <c r="J272" s="20">
        <f>'Hourly Loads p.u of Peak'!J272^2</f>
        <v>0.35924882969660121</v>
      </c>
      <c r="K272" s="20">
        <f>'Hourly Loads p.u of Peak'!K272^2</f>
        <v>0.4335317695036825</v>
      </c>
      <c r="L272" s="20">
        <f>'Hourly Loads p.u of Peak'!L272^2</f>
        <v>0.50013511000970146</v>
      </c>
      <c r="M272" s="20">
        <f>'Hourly Loads p.u of Peak'!M272^2</f>
        <v>0.54367054692177907</v>
      </c>
      <c r="N272" s="20">
        <f>'Hourly Loads p.u of Peak'!N272^2</f>
        <v>0.55692378728042657</v>
      </c>
      <c r="O272" s="20">
        <f>'Hourly Loads p.u of Peak'!O272^2</f>
        <v>0.53518773314534629</v>
      </c>
      <c r="P272" s="20">
        <f>'Hourly Loads p.u of Peak'!P272^2</f>
        <v>0.49917837161560774</v>
      </c>
      <c r="Q272" s="20">
        <f>'Hourly Loads p.u of Peak'!Q272^2</f>
        <v>0.48274044474928407</v>
      </c>
      <c r="R272" s="20">
        <f>'Hourly Loads p.u of Peak'!R272^2</f>
        <v>0.46793467562110985</v>
      </c>
      <c r="S272" s="20">
        <f>'Hourly Loads p.u of Peak'!S272^2</f>
        <v>0.4535417904301654</v>
      </c>
      <c r="T272" s="20">
        <f>'Hourly Loads p.u of Peak'!T272^2</f>
        <v>0.43668634070995849</v>
      </c>
      <c r="U272" s="20">
        <f>'Hourly Loads p.u of Peak'!U272^2</f>
        <v>0.44302978952939126</v>
      </c>
      <c r="V272" s="20">
        <f>'Hourly Loads p.u of Peak'!V272^2</f>
        <v>0.4357923773003311</v>
      </c>
      <c r="W272" s="20">
        <f>'Hourly Loads p.u of Peak'!W272^2</f>
        <v>0.39958622718601899</v>
      </c>
      <c r="X272" s="20">
        <f>'Hourly Loads p.u of Peak'!X272^2</f>
        <v>0.35038048917461267</v>
      </c>
      <c r="Y272" s="20">
        <f>'Hourly Loads p.u of Peak'!Y272^2</f>
        <v>0.29920172973751574</v>
      </c>
    </row>
    <row r="273" spans="1:25" x14ac:dyDescent="0.25">
      <c r="A273" s="17">
        <f>IF('2015 Hourly Load - RC2016'!A273="","",+'2015 Hourly Load - RC2016'!A273)</f>
        <v>42267</v>
      </c>
      <c r="B273" s="20">
        <f>'Hourly Loads p.u of Peak'!B273^2</f>
        <v>0.25151814464955335</v>
      </c>
      <c r="C273" s="20">
        <f>'Hourly Loads p.u of Peak'!C273^2</f>
        <v>0.22130488048422153</v>
      </c>
      <c r="D273" s="20">
        <f>'Hourly Loads p.u of Peak'!D273^2</f>
        <v>0.20233106204452311</v>
      </c>
      <c r="E273" s="20">
        <f>'Hourly Loads p.u of Peak'!E273^2</f>
        <v>0.19219259469188299</v>
      </c>
      <c r="F273" s="20">
        <f>'Hourly Loads p.u of Peak'!F273^2</f>
        <v>0.18712348416363564</v>
      </c>
      <c r="G273" s="20">
        <f>'Hourly Loads p.u of Peak'!G273^2</f>
        <v>0.19215303871674888</v>
      </c>
      <c r="H273" s="20">
        <f>'Hourly Loads p.u of Peak'!H273^2</f>
        <v>0.20780640040756168</v>
      </c>
      <c r="I273" s="20">
        <f>'Hourly Loads p.u of Peak'!I273^2</f>
        <v>0.22896836876057375</v>
      </c>
      <c r="J273" s="20">
        <f>'Hourly Loads p.u of Peak'!J273^2</f>
        <v>0.27125945241052496</v>
      </c>
      <c r="K273" s="20">
        <f>'Hourly Loads p.u of Peak'!K273^2</f>
        <v>0.34215058490028655</v>
      </c>
      <c r="L273" s="20">
        <f>'Hourly Loads p.u of Peak'!L273^2</f>
        <v>0.41153838881992277</v>
      </c>
      <c r="M273" s="20">
        <f>'Hourly Loads p.u of Peak'!M273^2</f>
        <v>0.47046880851787704</v>
      </c>
      <c r="N273" s="20">
        <f>'Hourly Loads p.u of Peak'!N273^2</f>
        <v>0.51628043501992682</v>
      </c>
      <c r="O273" s="20">
        <f>'Hourly Loads p.u of Peak'!O273^2</f>
        <v>0.54733599332751581</v>
      </c>
      <c r="P273" s="20">
        <f>'Hourly Loads p.u of Peak'!P273^2</f>
        <v>0.55094677623753741</v>
      </c>
      <c r="Q273" s="20">
        <f>'Hourly Loads p.u of Peak'!Q273^2</f>
        <v>0.50307481937955323</v>
      </c>
      <c r="R273" s="20">
        <f>'Hourly Loads p.u of Peak'!R273^2</f>
        <v>0.46473049711436587</v>
      </c>
      <c r="S273" s="20">
        <f>'Hourly Loads p.u of Peak'!S273^2</f>
        <v>0.44609812451673386</v>
      </c>
      <c r="T273" s="20">
        <f>'Hourly Loads p.u of Peak'!T273^2</f>
        <v>0.41746390768440561</v>
      </c>
      <c r="U273" s="20">
        <f>'Hourly Loads p.u of Peak'!U273^2</f>
        <v>0.42366667865927138</v>
      </c>
      <c r="V273" s="20">
        <f>'Hourly Loads p.u of Peak'!V273^2</f>
        <v>0.41746390768440561</v>
      </c>
      <c r="W273" s="20">
        <f>'Hourly Loads p.u of Peak'!W273^2</f>
        <v>0.37598893954262508</v>
      </c>
      <c r="X273" s="20">
        <f>'Hourly Loads p.u of Peak'!X273^2</f>
        <v>0.3284100669555029</v>
      </c>
      <c r="Y273" s="20">
        <f>'Hourly Loads p.u of Peak'!Y273^2</f>
        <v>0.28136189538978362</v>
      </c>
    </row>
    <row r="274" spans="1:25" x14ac:dyDescent="0.25">
      <c r="A274" s="17">
        <f>IF('2015 Hourly Load - RC2016'!A274="","",+'2015 Hourly Load - RC2016'!A274)</f>
        <v>42268</v>
      </c>
      <c r="B274" s="20">
        <f>'Hourly Loads p.u of Peak'!B274^2</f>
        <v>0.23993406955151289</v>
      </c>
      <c r="C274" s="20">
        <f>'Hourly Loads p.u of Peak'!C274^2</f>
        <v>0.20805327463635642</v>
      </c>
      <c r="D274" s="20">
        <f>'Hourly Loads p.u of Peak'!D274^2</f>
        <v>0.18837461972953123</v>
      </c>
      <c r="E274" s="20">
        <f>'Hourly Loads p.u of Peak'!E274^2</f>
        <v>0.17612658518245916</v>
      </c>
      <c r="F274" s="20">
        <f>'Hourly Loads p.u of Peak'!F274^2</f>
        <v>0.17097679943584781</v>
      </c>
      <c r="G274" s="20">
        <f>'Hourly Loads p.u of Peak'!G274^2</f>
        <v>0.1722851713761992</v>
      </c>
      <c r="H274" s="20">
        <f>'Hourly Loads p.u of Peak'!H274^2</f>
        <v>0.18192963176207244</v>
      </c>
      <c r="I274" s="20">
        <f>'Hourly Loads p.u of Peak'!I274^2</f>
        <v>0.19322247897011438</v>
      </c>
      <c r="J274" s="20">
        <f>'Hourly Loads p.u of Peak'!J274^2</f>
        <v>0.23949228347406143</v>
      </c>
      <c r="K274" s="20">
        <f>'Hourly Loads p.u of Peak'!K274^2</f>
        <v>0.31978024084190698</v>
      </c>
      <c r="L274" s="20">
        <f>'Hourly Loads p.u of Peak'!L274^2</f>
        <v>0.40284405957783281</v>
      </c>
      <c r="M274" s="20">
        <f>'Hourly Loads p.u of Peak'!M274^2</f>
        <v>0.48789500375590095</v>
      </c>
      <c r="N274" s="20">
        <f>'Hourly Loads p.u of Peak'!N274^2</f>
        <v>0.56164746237615526</v>
      </c>
      <c r="O274" s="20">
        <f>'Hourly Loads p.u of Peak'!O274^2</f>
        <v>0.61605710614996356</v>
      </c>
      <c r="P274" s="20">
        <f>'Hourly Loads p.u of Peak'!P274^2</f>
        <v>0.6540193131765335</v>
      </c>
      <c r="Q274" s="20">
        <f>'Hourly Loads p.u of Peak'!Q274^2</f>
        <v>0.66862152159389154</v>
      </c>
      <c r="R274" s="20">
        <f>'Hourly Loads p.u of Peak'!R274^2</f>
        <v>0.66655719350548304</v>
      </c>
      <c r="S274" s="20">
        <f>'Hourly Loads p.u of Peak'!S274^2</f>
        <v>0.63950616015299477</v>
      </c>
      <c r="T274" s="20">
        <f>'Hourly Loads p.u of Peak'!T274^2</f>
        <v>0.58067288087604241</v>
      </c>
      <c r="U274" s="20">
        <f>'Hourly Loads p.u of Peak'!U274^2</f>
        <v>0.55443504615258299</v>
      </c>
      <c r="V274" s="20">
        <f>'Hourly Loads p.u of Peak'!V274^2</f>
        <v>0.52624782629135847</v>
      </c>
      <c r="W274" s="20">
        <f>'Hourly Loads p.u of Peak'!W274^2</f>
        <v>0.45439294105612604</v>
      </c>
      <c r="X274" s="20">
        <f>'Hourly Loads p.u of Peak'!X274^2</f>
        <v>0.3827693869309664</v>
      </c>
      <c r="Y274" s="20">
        <f>'Hourly Loads p.u of Peak'!Y274^2</f>
        <v>0.30875329780201699</v>
      </c>
    </row>
    <row r="275" spans="1:25" x14ac:dyDescent="0.25">
      <c r="A275" s="17">
        <f>IF('2015 Hourly Load - RC2016'!A275="","",+'2015 Hourly Load - RC2016'!A275)</f>
        <v>42269</v>
      </c>
      <c r="B275" s="20">
        <f>'Hourly Loads p.u of Peak'!B275^2</f>
        <v>0.2549235959591194</v>
      </c>
      <c r="C275" s="20">
        <f>'Hourly Loads p.u of Peak'!C275^2</f>
        <v>0.22071100144829617</v>
      </c>
      <c r="D275" s="20">
        <f>'Hourly Loads p.u of Peak'!D275^2</f>
        <v>0.19937898697977408</v>
      </c>
      <c r="E275" s="20">
        <f>'Hourly Loads p.u of Peak'!E275^2</f>
        <v>0.19081055781353426</v>
      </c>
      <c r="F275" s="20">
        <f>'Hourly Loads p.u of Peak'!F275^2</f>
        <v>0.19290529838712139</v>
      </c>
      <c r="G275" s="20">
        <f>'Hourly Loads p.u of Peak'!G275^2</f>
        <v>0.21986398696917209</v>
      </c>
      <c r="H275" s="20">
        <f>'Hourly Loads p.u of Peak'!H275^2</f>
        <v>0.27257692916623039</v>
      </c>
      <c r="I275" s="20">
        <f>'Hourly Loads p.u of Peak'!I275^2</f>
        <v>0.29831396444162706</v>
      </c>
      <c r="J275" s="20">
        <f>'Hourly Loads p.u of Peak'!J275^2</f>
        <v>0.33308045252161617</v>
      </c>
      <c r="K275" s="20">
        <f>'Hourly Loads p.u of Peak'!K275^2</f>
        <v>0.40015682004093606</v>
      </c>
      <c r="L275" s="20">
        <f>'Hourly Loads p.u of Peak'!L275^2</f>
        <v>0.4732580512980159</v>
      </c>
      <c r="M275" s="20">
        <f>'Hourly Loads p.u of Peak'!M275^2</f>
        <v>0.5423407105776924</v>
      </c>
      <c r="N275" s="20">
        <f>'Hourly Loads p.u of Peak'!N275^2</f>
        <v>0.59708318389949333</v>
      </c>
      <c r="O275" s="20">
        <f>'Hourly Loads p.u of Peak'!O275^2</f>
        <v>0.60878389345310868</v>
      </c>
      <c r="P275" s="20">
        <f>'Hourly Loads p.u of Peak'!P275^2</f>
        <v>0.59401925985220727</v>
      </c>
      <c r="Q275" s="20">
        <f>'Hourly Loads p.u of Peak'!Q275^2</f>
        <v>0.57545892582381153</v>
      </c>
      <c r="R275" s="20">
        <f>'Hourly Loads p.u of Peak'!R275^2</f>
        <v>0.56503372904795857</v>
      </c>
      <c r="S275" s="20">
        <f>'Hourly Loads p.u of Peak'!S275^2</f>
        <v>0.54486879191710491</v>
      </c>
      <c r="T275" s="20">
        <f>'Hourly Loads p.u of Peak'!T275^2</f>
        <v>0.53248468587403419</v>
      </c>
      <c r="U275" s="20">
        <f>'Hourly Loads p.u of Peak'!U275^2</f>
        <v>0.5399511087370874</v>
      </c>
      <c r="V275" s="20">
        <f>'Hourly Loads p.u of Peak'!V275^2</f>
        <v>0.51479030873739062</v>
      </c>
      <c r="W275" s="20">
        <f>'Hourly Loads p.u of Peak'!W275^2</f>
        <v>0.44820997147713865</v>
      </c>
      <c r="X275" s="20">
        <f>'Hourly Loads p.u of Peak'!X275^2</f>
        <v>0.37256635945568284</v>
      </c>
      <c r="Y275" s="20">
        <f>'Hourly Loads p.u of Peak'!Y275^2</f>
        <v>0.30261704917693566</v>
      </c>
    </row>
    <row r="276" spans="1:25" x14ac:dyDescent="0.25">
      <c r="A276" s="17">
        <f>IF('2015 Hourly Load - RC2016'!A276="","",+'2015 Hourly Load - RC2016'!A276)</f>
        <v>42270</v>
      </c>
      <c r="B276" s="20">
        <f>'Hourly Loads p.u of Peak'!B276^2</f>
        <v>0.24917047421880609</v>
      </c>
      <c r="C276" s="20">
        <f>'Hourly Loads p.u of Peak'!C276^2</f>
        <v>0.21548576155449975</v>
      </c>
      <c r="D276" s="20">
        <f>'Hourly Loads p.u of Peak'!D276^2</f>
        <v>0.19425511525155584</v>
      </c>
      <c r="E276" s="20">
        <f>'Hourly Loads p.u of Peak'!E276^2</f>
        <v>0.18362701523310923</v>
      </c>
      <c r="F276" s="20">
        <f>'Hourly Loads p.u of Peak'!F276^2</f>
        <v>0.18475005441290049</v>
      </c>
      <c r="G276" s="20">
        <f>'Hourly Loads p.u of Peak'!G276^2</f>
        <v>0.2126884948123387</v>
      </c>
      <c r="H276" s="20">
        <f>'Hourly Loads p.u of Peak'!H276^2</f>
        <v>0.27135345204679812</v>
      </c>
      <c r="I276" s="20">
        <f>'Hourly Loads p.u of Peak'!I276^2</f>
        <v>0.29870836395492872</v>
      </c>
      <c r="J276" s="20">
        <f>'Hourly Loads p.u of Peak'!J276^2</f>
        <v>0.31292882148912365</v>
      </c>
      <c r="K276" s="20">
        <f>'Hourly Loads p.u of Peak'!K276^2</f>
        <v>0.35541917093363867</v>
      </c>
      <c r="L276" s="20">
        <f>'Hourly Loads p.u of Peak'!L276^2</f>
        <v>0.38764163559644815</v>
      </c>
      <c r="M276" s="20">
        <f>'Hourly Loads p.u of Peak'!M276^2</f>
        <v>0.42772891019055981</v>
      </c>
      <c r="N276" s="20">
        <f>'Hourly Loads p.u of Peak'!N276^2</f>
        <v>0.45792763677680404</v>
      </c>
      <c r="O276" s="20">
        <f>'Hourly Loads p.u of Peak'!O276^2</f>
        <v>0.46454597652043367</v>
      </c>
      <c r="P276" s="20">
        <f>'Hourly Loads p.u of Peak'!P276^2</f>
        <v>0.46793467562110985</v>
      </c>
      <c r="Q276" s="20">
        <f>'Hourly Loads p.u of Peak'!Q276^2</f>
        <v>0.47549538105567751</v>
      </c>
      <c r="R276" s="20">
        <f>'Hourly Loads p.u of Peak'!R276^2</f>
        <v>0.4858173166459927</v>
      </c>
      <c r="S276" s="20">
        <f>'Hourly Loads p.u of Peak'!S276^2</f>
        <v>0.50275486847380202</v>
      </c>
      <c r="T276" s="20">
        <f>'Hourly Loads p.u of Peak'!T276^2</f>
        <v>0.49162070519050188</v>
      </c>
      <c r="U276" s="20">
        <f>'Hourly Loads p.u of Peak'!U276^2</f>
        <v>0.50640834203717067</v>
      </c>
      <c r="V276" s="20">
        <f>'Hourly Loads p.u of Peak'!V276^2</f>
        <v>0.4934571767764408</v>
      </c>
      <c r="W276" s="20">
        <f>'Hourly Loads p.u of Peak'!W276^2</f>
        <v>0.43436394107791898</v>
      </c>
      <c r="X276" s="20">
        <f>'Hourly Loads p.u of Peak'!X276^2</f>
        <v>0.36582272011027639</v>
      </c>
      <c r="Y276" s="20">
        <f>'Hourly Loads p.u of Peak'!Y276^2</f>
        <v>0.29570764845474484</v>
      </c>
    </row>
    <row r="277" spans="1:25" x14ac:dyDescent="0.25">
      <c r="A277" s="17">
        <f>IF('2015 Hourly Load - RC2016'!A277="","",+'2015 Hourly Load - RC2016'!A277)</f>
        <v>42271</v>
      </c>
      <c r="B277" s="20">
        <f>'Hourly Loads p.u of Peak'!B277^2</f>
        <v>0.24223791962345367</v>
      </c>
      <c r="C277" s="20">
        <f>'Hourly Loads p.u of Peak'!C277^2</f>
        <v>0.21007489985838607</v>
      </c>
      <c r="D277" s="20">
        <f>'Hourly Loads p.u of Peak'!D277^2</f>
        <v>0.19501147442966876</v>
      </c>
      <c r="E277" s="20">
        <f>'Hourly Loads p.u of Peak'!E277^2</f>
        <v>0.18358835080931091</v>
      </c>
      <c r="F277" s="20">
        <f>'Hourly Loads p.u of Peak'!F277^2</f>
        <v>0.18243031111532054</v>
      </c>
      <c r="G277" s="20">
        <f>'Hourly Loads p.u of Peak'!G277^2</f>
        <v>0.2095375976931885</v>
      </c>
      <c r="H277" s="20">
        <f>'Hourly Loads p.u of Peak'!H277^2</f>
        <v>0.26653364614071295</v>
      </c>
      <c r="I277" s="20">
        <f>'Hourly Loads p.u of Peak'!I277^2</f>
        <v>0.29311276793682278</v>
      </c>
      <c r="J277" s="20">
        <f>'Hourly Loads p.u of Peak'!J277^2</f>
        <v>0.31540705533843882</v>
      </c>
      <c r="K277" s="20">
        <f>'Hourly Loads p.u of Peak'!K277^2</f>
        <v>0.35860012228902904</v>
      </c>
      <c r="L277" s="20">
        <f>'Hourly Loads p.u of Peak'!L277^2</f>
        <v>0.40232878565134789</v>
      </c>
      <c r="M277" s="20">
        <f>'Hourly Loads p.u of Peak'!M277^2</f>
        <v>0.44808916016462075</v>
      </c>
      <c r="N277" s="20">
        <f>'Hourly Loads p.u of Peak'!N277^2</f>
        <v>0.48004838513575893</v>
      </c>
      <c r="O277" s="20">
        <f>'Hourly Loads p.u of Peak'!O277^2</f>
        <v>0.52037311363998462</v>
      </c>
      <c r="P277" s="20">
        <f>'Hourly Loads p.u of Peak'!P277^2</f>
        <v>0.56781806218923447</v>
      </c>
      <c r="Q277" s="20">
        <f>'Hourly Loads p.u of Peak'!Q277^2</f>
        <v>0.60660332376165471</v>
      </c>
      <c r="R277" s="20">
        <f>'Hourly Loads p.u of Peak'!R277^2</f>
        <v>0.61026327633849786</v>
      </c>
      <c r="S277" s="20">
        <f>'Hourly Loads p.u of Peak'!S277^2</f>
        <v>0.59436703611585873</v>
      </c>
      <c r="T277" s="20">
        <f>'Hourly Loads p.u of Peak'!T277^2</f>
        <v>0.56693448392781565</v>
      </c>
      <c r="U277" s="20">
        <f>'Hourly Loads p.u of Peak'!U277^2</f>
        <v>0.56645899598856742</v>
      </c>
      <c r="V277" s="20">
        <f>'Hourly Loads p.u of Peak'!V277^2</f>
        <v>0.55114772335950613</v>
      </c>
      <c r="W277" s="20">
        <f>'Hourly Loads p.u of Peak'!W277^2</f>
        <v>0.48997712419642431</v>
      </c>
      <c r="X277" s="20">
        <f>'Hourly Loads p.u of Peak'!X277^2</f>
        <v>0.40778441828725864</v>
      </c>
      <c r="Y277" s="20">
        <f>'Hourly Loads p.u of Peak'!Y277^2</f>
        <v>0.33710240140236669</v>
      </c>
    </row>
    <row r="278" spans="1:25" x14ac:dyDescent="0.25">
      <c r="A278" s="17">
        <f>IF('2015 Hourly Load - RC2016'!A278="","",+'2015 Hourly Load - RC2016'!A278)</f>
        <v>42272</v>
      </c>
      <c r="B278" s="20">
        <f>'Hourly Loads p.u of Peak'!B278^2</f>
        <v>0.28140976029768661</v>
      </c>
      <c r="C278" s="20">
        <f>'Hourly Loads p.u of Peak'!C278^2</f>
        <v>0.24379478605484478</v>
      </c>
      <c r="D278" s="20">
        <f>'Hourly Loads p.u of Peak'!D278^2</f>
        <v>0.22071100144829617</v>
      </c>
      <c r="E278" s="20">
        <f>'Hourly Loads p.u of Peak'!E278^2</f>
        <v>0.20677933530421636</v>
      </c>
      <c r="F278" s="20">
        <f>'Hourly Loads p.u of Peak'!F278^2</f>
        <v>0.2059595151763397</v>
      </c>
      <c r="G278" s="20">
        <f>'Hourly Loads p.u of Peak'!G278^2</f>
        <v>0.22475655811989753</v>
      </c>
      <c r="H278" s="20">
        <f>'Hourly Loads p.u of Peak'!H278^2</f>
        <v>0.26891475381756369</v>
      </c>
      <c r="I278" s="20">
        <f>'Hourly Loads p.u of Peak'!I278^2</f>
        <v>0.2983632501322524</v>
      </c>
      <c r="J278" s="20">
        <f>'Hourly Loads p.u of Peak'!J278^2</f>
        <v>0.3353235000137581</v>
      </c>
      <c r="K278" s="20">
        <f>'Hourly Loads p.u of Peak'!K278^2</f>
        <v>0.40663281079012015</v>
      </c>
      <c r="L278" s="20">
        <f>'Hourly Loads p.u of Peak'!L278^2</f>
        <v>0.48299125157438194</v>
      </c>
      <c r="M278" s="20">
        <f>'Hourly Loads p.u of Peak'!M278^2</f>
        <v>0.53664096996473443</v>
      </c>
      <c r="N278" s="20">
        <f>'Hourly Loads p.u of Peak'!N278^2</f>
        <v>0.56645899598856742</v>
      </c>
      <c r="O278" s="20">
        <f>'Hourly Loads p.u of Peak'!O278^2</f>
        <v>0.59346302952291885</v>
      </c>
      <c r="P278" s="20">
        <f>'Hourly Loads p.u of Peak'!P278^2</f>
        <v>0.63037484048401771</v>
      </c>
      <c r="Q278" s="20">
        <f>'Hourly Loads p.u of Peak'!Q278^2</f>
        <v>0.66126357691654414</v>
      </c>
      <c r="R278" s="20">
        <f>'Hourly Loads p.u of Peak'!R278^2</f>
        <v>0.63900114924439855</v>
      </c>
      <c r="S278" s="20">
        <f>'Hourly Loads p.u of Peak'!S278^2</f>
        <v>0.58115429620682013</v>
      </c>
      <c r="T278" s="20">
        <f>'Hourly Loads p.u of Peak'!T278^2</f>
        <v>0.5432049189703636</v>
      </c>
      <c r="U278" s="20">
        <f>'Hourly Loads p.u of Peak'!U278^2</f>
        <v>0.53730218351707193</v>
      </c>
      <c r="V278" s="20">
        <f>'Hourly Loads p.u of Peak'!V278^2</f>
        <v>0.51712363292655172</v>
      </c>
      <c r="W278" s="20">
        <f>'Hourly Loads p.u of Peak'!W278^2</f>
        <v>0.45561025466541022</v>
      </c>
      <c r="X278" s="20">
        <f>'Hourly Loads p.u of Peak'!X278^2</f>
        <v>0.38338371668897131</v>
      </c>
      <c r="Y278" s="20">
        <f>'Hourly Loads p.u of Peak'!Y278^2</f>
        <v>0.32044392346221312</v>
      </c>
    </row>
    <row r="279" spans="1:25" x14ac:dyDescent="0.25">
      <c r="A279" s="17">
        <f>IF('2015 Hourly Load - RC2016'!A279="","",+'2015 Hourly Load - RC2016'!A279)</f>
        <v>42273</v>
      </c>
      <c r="B279" s="20">
        <f>'Hourly Loads p.u of Peak'!B279^2</f>
        <v>0.26755949197636386</v>
      </c>
      <c r="C279" s="20">
        <f>'Hourly Loads p.u of Peak'!C279^2</f>
        <v>0.23470321776951364</v>
      </c>
      <c r="D279" s="20">
        <f>'Hourly Loads p.u of Peak'!D279^2</f>
        <v>0.21443986802682519</v>
      </c>
      <c r="E279" s="20">
        <f>'Hourly Loads p.u of Peak'!E279^2</f>
        <v>0.20281841087334607</v>
      </c>
      <c r="F279" s="20">
        <f>'Hourly Loads p.u of Peak'!F279^2</f>
        <v>0.2025746631807426</v>
      </c>
      <c r="G279" s="20">
        <f>'Hourly Loads p.u of Peak'!G279^2</f>
        <v>0.22793328987273284</v>
      </c>
      <c r="H279" s="20">
        <f>'Hourly Loads p.u of Peak'!H279^2</f>
        <v>0.28299158609546959</v>
      </c>
      <c r="I279" s="20">
        <f>'Hourly Loads p.u of Peak'!I279^2</f>
        <v>0.31181932452631211</v>
      </c>
      <c r="J279" s="20">
        <f>'Hourly Loads p.u of Peak'!J279^2</f>
        <v>0.33657870659031952</v>
      </c>
      <c r="K279" s="20">
        <f>'Hourly Loads p.u of Peak'!K279^2</f>
        <v>0.38584596164389651</v>
      </c>
      <c r="L279" s="20">
        <f>'Hourly Loads p.u of Peak'!L279^2</f>
        <v>0.45378489490308377</v>
      </c>
      <c r="M279" s="20">
        <f>'Hourly Loads p.u of Peak'!M279^2</f>
        <v>0.53664096996473443</v>
      </c>
      <c r="N279" s="20">
        <f>'Hourly Loads p.u of Peak'!N279^2</f>
        <v>0.60337484946325737</v>
      </c>
      <c r="O279" s="20">
        <f>'Hourly Loads p.u of Peak'!O279^2</f>
        <v>0.67246374146026311</v>
      </c>
      <c r="P279" s="20">
        <f>'Hourly Loads p.u of Peak'!P279^2</f>
        <v>0.69725434003405595</v>
      </c>
      <c r="Q279" s="20">
        <f>'Hourly Loads p.u of Peak'!Q279^2</f>
        <v>0.69959203038215612</v>
      </c>
      <c r="R279" s="20">
        <f>'Hourly Loads p.u of Peak'!R279^2</f>
        <v>0.67438897939826425</v>
      </c>
      <c r="S279" s="20">
        <f>'Hourly Loads p.u of Peak'!S279^2</f>
        <v>0.62658355099658036</v>
      </c>
      <c r="T279" s="20">
        <f>'Hourly Loads p.u of Peak'!T279^2</f>
        <v>0.57868057100181713</v>
      </c>
      <c r="U279" s="20">
        <f>'Hourly Loads p.u of Peak'!U279^2</f>
        <v>0.57142746299113523</v>
      </c>
      <c r="V279" s="20">
        <f>'Hourly Loads p.u of Peak'!V279^2</f>
        <v>0.54466899282014403</v>
      </c>
      <c r="W279" s="20">
        <f>'Hourly Loads p.u of Peak'!W279^2</f>
        <v>0.49010345579940506</v>
      </c>
      <c r="X279" s="20">
        <f>'Hourly Loads p.u of Peak'!X279^2</f>
        <v>0.4230795575010512</v>
      </c>
      <c r="Y279" s="20">
        <f>'Hourly Loads p.u of Peak'!Y279^2</f>
        <v>0.40255775557523449</v>
      </c>
    </row>
    <row r="280" spans="1:25" x14ac:dyDescent="0.25">
      <c r="A280" s="17">
        <f>IF('2015 Hourly Load - RC2016'!A280="","",+'2015 Hourly Load - RC2016'!A280)</f>
        <v>42274</v>
      </c>
      <c r="B280" s="20">
        <f>'Hourly Loads p.u of Peak'!B280^2</f>
        <v>0.33110448979071944</v>
      </c>
      <c r="C280" s="20">
        <f>'Hourly Loads p.u of Peak'!C280^2</f>
        <v>0.27135345204679812</v>
      </c>
      <c r="D280" s="20">
        <f>'Hourly Loads p.u of Peak'!D280^2</f>
        <v>0.24890029752496032</v>
      </c>
      <c r="E280" s="20">
        <f>'Hourly Loads p.u of Peak'!E280^2</f>
        <v>0.23330643772603865</v>
      </c>
      <c r="F280" s="20">
        <f>'Hourly Loads p.u of Peak'!F280^2</f>
        <v>0.2273736012198842</v>
      </c>
      <c r="G280" s="20">
        <f>'Hourly Loads p.u of Peak'!G280^2</f>
        <v>0.22996251974268608</v>
      </c>
      <c r="H280" s="20">
        <f>'Hourly Loads p.u of Peak'!H280^2</f>
        <v>0.24334945819811407</v>
      </c>
      <c r="I280" s="20">
        <f>'Hourly Loads p.u of Peak'!I280^2</f>
        <v>0.2605120514245175</v>
      </c>
      <c r="J280" s="20">
        <f>'Hourly Loads p.u of Peak'!J280^2</f>
        <v>0.3196781968885582</v>
      </c>
      <c r="K280" s="20">
        <f>'Hourly Loads p.u of Peak'!K280^2</f>
        <v>0.41606585748560299</v>
      </c>
      <c r="L280" s="20">
        <f>'Hourly Loads p.u of Peak'!L280^2</f>
        <v>0.50679368762275168</v>
      </c>
      <c r="M280" s="20">
        <f>'Hourly Loads p.u of Peak'!M280^2</f>
        <v>0.59903705732651746</v>
      </c>
      <c r="N280" s="20">
        <f>'Hourly Loads p.u of Peak'!N280^2</f>
        <v>0.67646539024632868</v>
      </c>
      <c r="O280" s="20">
        <f>'Hourly Loads p.u of Peak'!O280^2</f>
        <v>0.73157234929505921</v>
      </c>
      <c r="P280" s="20">
        <f>'Hourly Loads p.u of Peak'!P280^2</f>
        <v>0.7711456913607001</v>
      </c>
      <c r="Q280" s="20">
        <f>'Hourly Loads p.u of Peak'!Q280^2</f>
        <v>0.77312791734150621</v>
      </c>
      <c r="R280" s="20">
        <f>'Hourly Loads p.u of Peak'!R280^2</f>
        <v>0.72356783041972828</v>
      </c>
      <c r="S280" s="20">
        <f>'Hourly Loads p.u of Peak'!S280^2</f>
        <v>0.67305582925149554</v>
      </c>
      <c r="T280" s="20">
        <f>'Hourly Loads p.u of Peak'!T280^2</f>
        <v>0.60758761272042916</v>
      </c>
      <c r="U280" s="20">
        <f>'Hourly Loads p.u of Peak'!U280^2</f>
        <v>0.59165708033944697</v>
      </c>
      <c r="V280" s="20">
        <f>'Hourly Loads p.u of Peak'!V280^2</f>
        <v>0.55483824719094399</v>
      </c>
      <c r="W280" s="20">
        <f>'Hourly Loads p.u of Peak'!W280^2</f>
        <v>0.5002627443360953</v>
      </c>
      <c r="X280" s="20">
        <f>'Hourly Loads p.u of Peak'!X280^2</f>
        <v>0.43365060230501673</v>
      </c>
      <c r="Y280" s="20">
        <f>'Hourly Loads p.u of Peak'!Y280^2</f>
        <v>0.36484101217226395</v>
      </c>
    </row>
    <row r="281" spans="1:25" x14ac:dyDescent="0.25">
      <c r="A281" s="17">
        <f>IF('2015 Hourly Load - RC2016'!A281="","",+'2015 Hourly Load - RC2016'!A281)</f>
        <v>42275</v>
      </c>
      <c r="B281" s="20">
        <f>'Hourly Loads p.u of Peak'!B281^2</f>
        <v>0.30865302880931861</v>
      </c>
      <c r="C281" s="20">
        <f>'Hourly Loads p.u of Peak'!C281^2</f>
        <v>0.27074274548828564</v>
      </c>
      <c r="D281" s="20">
        <f>'Hourly Loads p.u of Peak'!D281^2</f>
        <v>0.24441892898405951</v>
      </c>
      <c r="E281" s="20">
        <f>'Hourly Loads p.u of Peak'!E281^2</f>
        <v>0.22694353965315023</v>
      </c>
      <c r="F281" s="20">
        <f>'Hourly Loads p.u of Peak'!F281^2</f>
        <v>0.21906083152345587</v>
      </c>
      <c r="G281" s="20">
        <f>'Hourly Loads p.u of Peak'!G281^2</f>
        <v>0.22011792033046132</v>
      </c>
      <c r="H281" s="20">
        <f>'Hourly Loads p.u of Peak'!H281^2</f>
        <v>0.22896836876057375</v>
      </c>
      <c r="I281" s="20">
        <f>'Hourly Loads p.u of Peak'!I281^2</f>
        <v>0.24450815739583237</v>
      </c>
      <c r="J281" s="20">
        <f>'Hourly Loads p.u of Peak'!J281^2</f>
        <v>0.29634587504535798</v>
      </c>
      <c r="K281" s="20">
        <f>'Hourly Loads p.u of Peak'!K281^2</f>
        <v>0.38859728295968349</v>
      </c>
      <c r="L281" s="20">
        <f>'Hourly Loads p.u of Peak'!L281^2</f>
        <v>0.48198841509101403</v>
      </c>
      <c r="M281" s="20">
        <f>'Hourly Loads p.u of Peak'!M281^2</f>
        <v>0.57504829926199608</v>
      </c>
      <c r="N281" s="20">
        <f>'Hourly Loads p.u of Peak'!N281^2</f>
        <v>0.65921064765799986</v>
      </c>
      <c r="O281" s="20">
        <f>'Hourly Loads p.u of Peak'!O281^2</f>
        <v>0.72203354792000563</v>
      </c>
      <c r="P281" s="20">
        <f>'Hourly Loads p.u of Peak'!P281^2</f>
        <v>0.76261171312221954</v>
      </c>
      <c r="Q281" s="20">
        <f>'Hourly Loads p.u of Peak'!Q281^2</f>
        <v>0.7753510311299231</v>
      </c>
      <c r="R281" s="20">
        <f>'Hourly Loads p.u of Peak'!R281^2</f>
        <v>0.75781257980829508</v>
      </c>
      <c r="S281" s="20">
        <f>'Hourly Loads p.u of Peak'!S281^2</f>
        <v>0.70776679892352989</v>
      </c>
      <c r="T281" s="20">
        <f>'Hourly Loads p.u of Peak'!T281^2</f>
        <v>0.63525588456804305</v>
      </c>
      <c r="U281" s="20">
        <f>'Hourly Loads p.u of Peak'!U281^2</f>
        <v>0.63381832928173953</v>
      </c>
      <c r="V281" s="20">
        <f>'Hourly Loads p.u of Peak'!V281^2</f>
        <v>0.60653304794003648</v>
      </c>
      <c r="W281" s="20">
        <f>'Hourly Loads p.u of Peak'!W281^2</f>
        <v>0.53380239060633683</v>
      </c>
      <c r="X281" s="20">
        <f>'Hourly Loads p.u of Peak'!X281^2</f>
        <v>0.44700259113387902</v>
      </c>
      <c r="Y281" s="20">
        <f>'Hourly Loads p.u of Peak'!Y281^2</f>
        <v>0.36369735332345038</v>
      </c>
    </row>
    <row r="282" spans="1:25" x14ac:dyDescent="0.25">
      <c r="A282" s="17">
        <f>IF('2015 Hourly Load - RC2016'!A282="","",+'2015 Hourly Load - RC2016'!A282)</f>
        <v>42276</v>
      </c>
      <c r="B282" s="20">
        <f>'Hourly Loads p.u of Peak'!B282^2</f>
        <v>0.30650118416912236</v>
      </c>
      <c r="C282" s="20">
        <f>'Hourly Loads p.u of Peak'!C282^2</f>
        <v>0.26411675224460451</v>
      </c>
      <c r="D282" s="20">
        <f>'Hourly Loads p.u of Peak'!D282^2</f>
        <v>0.24104031581230784</v>
      </c>
      <c r="E282" s="20">
        <f>'Hourly Loads p.u of Peak'!E282^2</f>
        <v>0.22694353965315023</v>
      </c>
      <c r="F282" s="20">
        <f>'Hourly Loads p.u of Peak'!F282^2</f>
        <v>0.22698652749027562</v>
      </c>
      <c r="G282" s="20">
        <f>'Hourly Loads p.u of Peak'!G282^2</f>
        <v>0.25088499664474584</v>
      </c>
      <c r="H282" s="20">
        <f>'Hourly Loads p.u of Peak'!H282^2</f>
        <v>0.30635133637303069</v>
      </c>
      <c r="I282" s="20">
        <f>'Hourly Loads p.u of Peak'!I282^2</f>
        <v>0.33162391004156749</v>
      </c>
      <c r="J282" s="20">
        <f>'Hourly Loads p.u of Peak'!J282^2</f>
        <v>0.36456854960592938</v>
      </c>
      <c r="K282" s="20">
        <f>'Hourly Loads p.u of Peak'!K282^2</f>
        <v>0.44531499437248268</v>
      </c>
      <c r="L282" s="20">
        <f>'Hourly Loads p.u of Peak'!L282^2</f>
        <v>0.53975221340449453</v>
      </c>
      <c r="M282" s="20">
        <f>'Hourly Loads p.u of Peak'!M282^2</f>
        <v>0.64030015175370236</v>
      </c>
      <c r="N282" s="20">
        <f>'Hourly Loads p.u of Peak'!N282^2</f>
        <v>0.70587026771723893</v>
      </c>
      <c r="O282" s="20">
        <f>'Hourly Loads p.u of Peak'!O282^2</f>
        <v>0.7630057564220879</v>
      </c>
      <c r="P282" s="20">
        <f>'Hourly Loads p.u of Peak'!P282^2</f>
        <v>0.79236706390134737</v>
      </c>
      <c r="Q282" s="20">
        <f>'Hourly Loads p.u of Peak'!Q282^2</f>
        <v>0.79212611909958752</v>
      </c>
      <c r="R282" s="20">
        <f>'Hourly Loads p.u of Peak'!R282^2</f>
        <v>0.77209684229265507</v>
      </c>
      <c r="S282" s="20">
        <f>'Hourly Loads p.u of Peak'!S282^2</f>
        <v>0.71919941817626576</v>
      </c>
      <c r="T282" s="20">
        <f>'Hourly Loads p.u of Peak'!T282^2</f>
        <v>0.66229123842295179</v>
      </c>
      <c r="U282" s="20">
        <f>'Hourly Loads p.u of Peak'!U282^2</f>
        <v>0.63957832085255117</v>
      </c>
      <c r="V282" s="20">
        <f>'Hourly Loads p.u of Peak'!V282^2</f>
        <v>0.57374894868128012</v>
      </c>
      <c r="W282" s="20">
        <f>'Hourly Loads p.u of Peak'!W282^2</f>
        <v>0.49866848567173894</v>
      </c>
      <c r="X282" s="20">
        <f>'Hourly Loads p.u of Peak'!X282^2</f>
        <v>0.41229124692886326</v>
      </c>
      <c r="Y282" s="20">
        <f>'Hourly Loads p.u of Peak'!Y282^2</f>
        <v>0.33678813566301047</v>
      </c>
    </row>
    <row r="283" spans="1:25" x14ac:dyDescent="0.25">
      <c r="A283" s="17">
        <f>IF('2015 Hourly Load - RC2016'!A283="","",+'2015 Hourly Load - RC2016'!A283)</f>
        <v>42277</v>
      </c>
      <c r="B283" s="20">
        <f>'Hourly Loads p.u of Peak'!B283^2</f>
        <v>0.27740329957701421</v>
      </c>
      <c r="C283" s="20">
        <f>'Hourly Loads p.u of Peak'!C283^2</f>
        <v>0.24135052071852489</v>
      </c>
      <c r="D283" s="20">
        <f>'Hourly Loads p.u of Peak'!D283^2</f>
        <v>0.22024494196975</v>
      </c>
      <c r="E283" s="20">
        <f>'Hourly Loads p.u of Peak'!E283^2</f>
        <v>0.20809443458969287</v>
      </c>
      <c r="F283" s="20">
        <f>'Hourly Loads p.u of Peak'!F283^2</f>
        <v>0.20797096694271547</v>
      </c>
      <c r="G283" s="20">
        <f>'Hourly Loads p.u of Peak'!G283^2</f>
        <v>0.23274018660399678</v>
      </c>
      <c r="H283" s="20">
        <f>'Hourly Loads p.u of Peak'!H283^2</f>
        <v>0.29404169318604795</v>
      </c>
      <c r="I283" s="20">
        <f>'Hourly Loads p.u of Peak'!I283^2</f>
        <v>0.31621839148008801</v>
      </c>
      <c r="J283" s="20">
        <f>'Hourly Loads p.u of Peak'!J283^2</f>
        <v>0.35407558475102829</v>
      </c>
      <c r="K283" s="20">
        <f>'Hourly Loads p.u of Peak'!K283^2</f>
        <v>0.43204773345310227</v>
      </c>
      <c r="L283" s="20">
        <f>'Hourly Loads p.u of Peak'!L283^2</f>
        <v>0.51595631132824338</v>
      </c>
      <c r="M283" s="20">
        <f>'Hourly Loads p.u of Peak'!M283^2</f>
        <v>0.59276810800226887</v>
      </c>
      <c r="N283" s="20">
        <f>'Hourly Loads p.u of Peak'!N283^2</f>
        <v>0.65767304524907921</v>
      </c>
      <c r="O283" s="20">
        <f>'Hourly Loads p.u of Peak'!O283^2</f>
        <v>0.67988356549973084</v>
      </c>
      <c r="P283" s="20">
        <f>'Hourly Loads p.u of Peak'!P283^2</f>
        <v>0.70042247381236511</v>
      </c>
      <c r="Q283" s="20">
        <f>'Hourly Loads p.u of Peak'!Q283^2</f>
        <v>0.66832642217274962</v>
      </c>
      <c r="R283" s="20">
        <f>'Hourly Loads p.u of Peak'!R283^2</f>
        <v>0.66398127168423149</v>
      </c>
      <c r="S283" s="20">
        <f>'Hourly Loads p.u of Peak'!S283^2</f>
        <v>0.65438422839508814</v>
      </c>
      <c r="T283" s="20">
        <f>'Hourly Loads p.u of Peak'!T283^2</f>
        <v>0.61889329786060576</v>
      </c>
      <c r="U283" s="20">
        <f>'Hourly Loads p.u of Peak'!U283^2</f>
        <v>0.62315979845856617</v>
      </c>
      <c r="V283" s="20">
        <f>'Hourly Loads p.u of Peak'!V283^2</f>
        <v>0.59568951410816706</v>
      </c>
      <c r="W283" s="20">
        <f>'Hourly Loads p.u of Peak'!W283^2</f>
        <v>0.52637874999437018</v>
      </c>
      <c r="X283" s="20">
        <f>'Hourly Loads p.u of Peak'!X283^2</f>
        <v>0.43973266781364184</v>
      </c>
      <c r="Y283" s="20">
        <f>'Hourly Loads p.u of Peak'!Y283^2</f>
        <v>0.35746629493097354</v>
      </c>
    </row>
    <row r="284" spans="1:25" x14ac:dyDescent="0.25">
      <c r="A284" s="17">
        <f>IF('2015 Hourly Load - RC2016'!A284="","",+'2015 Hourly Load - RC2016'!A284)</f>
        <v>42278</v>
      </c>
      <c r="B284" s="20">
        <f>'Hourly Loads p.u of Peak'!B284^2</f>
        <v>0.29727990534195792</v>
      </c>
      <c r="C284" s="20">
        <f>'Hourly Loads p.u of Peak'!C284^2</f>
        <v>0.25803099840031624</v>
      </c>
      <c r="D284" s="20">
        <f>'Hourly Loads p.u of Peak'!D284^2</f>
        <v>0.2368062041752044</v>
      </c>
      <c r="E284" s="20">
        <f>'Hourly Loads p.u of Peak'!E284^2</f>
        <v>0.22428624443520556</v>
      </c>
      <c r="F284" s="20">
        <f>'Hourly Loads p.u of Peak'!F284^2</f>
        <v>0.22223973108947073</v>
      </c>
      <c r="G284" s="20">
        <f>'Hourly Loads p.u of Peak'!G284^2</f>
        <v>0.24881027119509702</v>
      </c>
      <c r="H284" s="20">
        <f>'Hourly Loads p.u of Peak'!H284^2</f>
        <v>0.31015877352427401</v>
      </c>
      <c r="I284" s="20">
        <f>'Hourly Loads p.u of Peak'!I284^2</f>
        <v>0.33276806758918753</v>
      </c>
      <c r="J284" s="20">
        <f>'Hourly Loads p.u of Peak'!J284^2</f>
        <v>0.37262143819448562</v>
      </c>
      <c r="K284" s="20">
        <f>'Hourly Loads p.u of Peak'!K284^2</f>
        <v>0.45232724510813394</v>
      </c>
      <c r="L284" s="20">
        <f>'Hourly Loads p.u of Peak'!L284^2</f>
        <v>0.532550532436048</v>
      </c>
      <c r="M284" s="20">
        <f>'Hourly Loads p.u of Peak'!M284^2</f>
        <v>0.61697815399355072</v>
      </c>
      <c r="N284" s="20">
        <f>'Hourly Loads p.u of Peak'!N284^2</f>
        <v>0.68854156300713387</v>
      </c>
      <c r="O284" s="20">
        <f>'Hourly Loads p.u of Peak'!O284^2</f>
        <v>0.74373950303772851</v>
      </c>
      <c r="P284" s="20">
        <f>'Hourly Loads p.u of Peak'!P284^2</f>
        <v>0.76805849945195337</v>
      </c>
      <c r="Q284" s="20">
        <f>'Hourly Loads p.u of Peak'!Q284^2</f>
        <v>0.8103798795632795</v>
      </c>
      <c r="R284" s="20">
        <f>'Hourly Loads p.u of Peak'!R284^2</f>
        <v>0.83575644312826336</v>
      </c>
      <c r="S284" s="20">
        <f>'Hourly Loads p.u of Peak'!S284^2</f>
        <v>0.81013621125538415</v>
      </c>
      <c r="T284" s="20">
        <f>'Hourly Loads p.u of Peak'!T284^2</f>
        <v>0.75005606486721899</v>
      </c>
      <c r="U284" s="20">
        <f>'Hourly Loads p.u of Peak'!U284^2</f>
        <v>0.72088390468551344</v>
      </c>
      <c r="V284" s="20">
        <f>'Hourly Loads p.u of Peak'!V284^2</f>
        <v>0.68219197713912227</v>
      </c>
      <c r="W284" s="20">
        <f>'Hourly Loads p.u of Peak'!W284^2</f>
        <v>0.59610744406311689</v>
      </c>
      <c r="X284" s="20">
        <f>'Hourly Loads p.u of Peak'!X284^2</f>
        <v>0.49022980368642832</v>
      </c>
      <c r="Y284" s="20">
        <f>'Hourly Loads p.u of Peak'!Y284^2</f>
        <v>0.43949335752266416</v>
      </c>
    </row>
    <row r="285" spans="1:25" x14ac:dyDescent="0.25">
      <c r="A285" s="17">
        <f>IF('2015 Hourly Load - RC2016'!A285="","",+'2015 Hourly Load - RC2016'!A285)</f>
        <v>42279</v>
      </c>
      <c r="B285" s="20">
        <f>'Hourly Loads p.u of Peak'!B285^2</f>
        <v>0.34341849303012528</v>
      </c>
      <c r="C285" s="20">
        <f>'Hourly Loads p.u of Peak'!C285^2</f>
        <v>0.28868408030944276</v>
      </c>
      <c r="D285" s="20">
        <f>'Hourly Loads p.u of Peak'!D285^2</f>
        <v>0.26129558052781393</v>
      </c>
      <c r="E285" s="20">
        <f>'Hourly Loads p.u of Peak'!E285^2</f>
        <v>0.24455277770823469</v>
      </c>
      <c r="F285" s="20">
        <f>'Hourly Loads p.u of Peak'!F285^2</f>
        <v>0.24033202509263116</v>
      </c>
      <c r="G285" s="20">
        <f>'Hourly Loads p.u of Peak'!G285^2</f>
        <v>0.26291243330136554</v>
      </c>
      <c r="H285" s="20">
        <f>'Hourly Loads p.u of Peak'!H285^2</f>
        <v>0.32029070486929029</v>
      </c>
      <c r="I285" s="20">
        <f>'Hourly Loads p.u of Peak'!I285^2</f>
        <v>0.34188673252151014</v>
      </c>
      <c r="J285" s="20">
        <f>'Hourly Loads p.u of Peak'!J285^2</f>
        <v>0.38355134665965102</v>
      </c>
      <c r="K285" s="20">
        <f>'Hourly Loads p.u of Peak'!K285^2</f>
        <v>0.47071640738657028</v>
      </c>
      <c r="L285" s="20">
        <f>'Hourly Loads p.u of Peak'!L285^2</f>
        <v>0.56720628088390634</v>
      </c>
      <c r="M285" s="20">
        <f>'Hourly Loads p.u of Peak'!M285^2</f>
        <v>0.65321685794465179</v>
      </c>
      <c r="N285" s="20">
        <f>'Hourly Loads p.u of Peak'!N285^2</f>
        <v>0.72741066093770013</v>
      </c>
      <c r="O285" s="20">
        <f>'Hourly Loads p.u of Peak'!O285^2</f>
        <v>0.80705291733935003</v>
      </c>
      <c r="P285" s="20">
        <f>'Hourly Loads p.u of Peak'!P285^2</f>
        <v>0.85175300526673947</v>
      </c>
      <c r="Q285" s="20">
        <f>'Hourly Loads p.u of Peak'!Q285^2</f>
        <v>0.88386169332346132</v>
      </c>
      <c r="R285" s="20">
        <f>'Hourly Loads p.u of Peak'!R285^2</f>
        <v>0.90288039058473946</v>
      </c>
      <c r="S285" s="20">
        <f>'Hourly Loads p.u of Peak'!S285^2</f>
        <v>0.87084588244886407</v>
      </c>
      <c r="T285" s="20">
        <f>'Hourly Loads p.u of Peak'!T285^2</f>
        <v>0.79969313460068703</v>
      </c>
      <c r="U285" s="20">
        <f>'Hourly Loads p.u of Peak'!U285^2</f>
        <v>0.76458294737422794</v>
      </c>
      <c r="V285" s="20">
        <f>'Hourly Loads p.u of Peak'!V285^2</f>
        <v>0.71981173074848592</v>
      </c>
      <c r="W285" s="20">
        <f>'Hourly Loads p.u of Peak'!W285^2</f>
        <v>0.62237650954489898</v>
      </c>
      <c r="X285" s="20">
        <f>'Hourly Loads p.u of Peak'!X285^2</f>
        <v>0.52187129238161767</v>
      </c>
      <c r="Y285" s="20">
        <f>'Hourly Loads p.u of Peak'!Y285^2</f>
        <v>0.4214963638436845</v>
      </c>
    </row>
    <row r="286" spans="1:25" x14ac:dyDescent="0.25">
      <c r="A286" s="17">
        <f>IF('2015 Hourly Load - RC2016'!A286="","",+'2015 Hourly Load - RC2016'!A286)</f>
        <v>42280</v>
      </c>
      <c r="B286" s="20">
        <f>'Hourly Loads p.u of Peak'!B286^2</f>
        <v>0.34925974197382637</v>
      </c>
      <c r="C286" s="20">
        <f>'Hourly Loads p.u of Peak'!C286^2</f>
        <v>0.30321299628627918</v>
      </c>
      <c r="D286" s="20">
        <f>'Hourly Loads p.u of Peak'!D286^2</f>
        <v>0.26989828760385975</v>
      </c>
      <c r="E286" s="20">
        <f>'Hourly Loads p.u of Peak'!E286^2</f>
        <v>0.25160865950069661</v>
      </c>
      <c r="F286" s="20">
        <f>'Hourly Loads p.u of Peak'!F286^2</f>
        <v>0.24464203054607142</v>
      </c>
      <c r="G286" s="20">
        <f>'Hourly Loads p.u of Peak'!G286^2</f>
        <v>0.26495212363322451</v>
      </c>
      <c r="H286" s="20">
        <f>'Hourly Loads p.u of Peak'!H286^2</f>
        <v>0.32029070486929029</v>
      </c>
      <c r="I286" s="20">
        <f>'Hourly Loads p.u of Peak'!I286^2</f>
        <v>0.34585520460615476</v>
      </c>
      <c r="J286" s="20">
        <f>'Hourly Loads p.u of Peak'!J286^2</f>
        <v>0.39260123390228047</v>
      </c>
      <c r="K286" s="20">
        <f>'Hourly Loads p.u of Peak'!K286^2</f>
        <v>0.48632059126854027</v>
      </c>
      <c r="L286" s="20">
        <f>'Hourly Loads p.u of Peak'!L286^2</f>
        <v>0.58708510738516839</v>
      </c>
      <c r="M286" s="20">
        <f>'Hourly Loads p.u of Peak'!M286^2</f>
        <v>0.68704489664596302</v>
      </c>
      <c r="N286" s="20">
        <f>'Hourly Loads p.u of Peak'!N286^2</f>
        <v>0.75899129005894117</v>
      </c>
      <c r="O286" s="20">
        <f>'Hourly Loads p.u of Peak'!O286^2</f>
        <v>0.84063049118045952</v>
      </c>
      <c r="P286" s="20">
        <f>'Hourly Loads p.u of Peak'!P286^2</f>
        <v>0.88352239901053187</v>
      </c>
      <c r="Q286" s="20">
        <f>'Hourly Loads p.u of Peak'!Q286^2</f>
        <v>0.90700057905937159</v>
      </c>
      <c r="R286" s="20">
        <f>'Hourly Loads p.u of Peak'!R286^2</f>
        <v>0.90588376852589891</v>
      </c>
      <c r="S286" s="20">
        <f>'Hourly Loads p.u of Peak'!S286^2</f>
        <v>0.83377783424043383</v>
      </c>
      <c r="T286" s="20">
        <f>'Hourly Loads p.u of Peak'!T286^2</f>
        <v>0.73504949110244966</v>
      </c>
      <c r="U286" s="20">
        <f>'Hourly Loads p.u of Peak'!U286^2</f>
        <v>0.68308660615899341</v>
      </c>
      <c r="V286" s="20">
        <f>'Hourly Loads p.u of Peak'!V286^2</f>
        <v>0.61768712050099761</v>
      </c>
      <c r="W286" s="20">
        <f>'Hourly Loads p.u of Peak'!W286^2</f>
        <v>0.54227426150610003</v>
      </c>
      <c r="X286" s="20">
        <f>'Hourly Loads p.u of Peak'!X286^2</f>
        <v>0.4628255511290284</v>
      </c>
      <c r="Y286" s="20">
        <f>'Hourly Loads p.u of Peak'!Y286^2</f>
        <v>0.38944147826392161</v>
      </c>
    </row>
    <row r="287" spans="1:25" x14ac:dyDescent="0.25">
      <c r="A287" s="17">
        <f>IF('2015 Hourly Load - RC2016'!A287="","",+'2015 Hourly Load - RC2016'!A287)</f>
        <v>42281</v>
      </c>
      <c r="B287" s="20">
        <f>'Hourly Loads p.u of Peak'!B287^2</f>
        <v>0.3260872398673435</v>
      </c>
      <c r="C287" s="20">
        <f>'Hourly Loads p.u of Peak'!C287^2</f>
        <v>0.28002333079882941</v>
      </c>
      <c r="D287" s="20">
        <f>'Hourly Loads p.u of Peak'!D287^2</f>
        <v>0.25246936275318438</v>
      </c>
      <c r="E287" s="20">
        <f>'Hourly Loads p.u of Peak'!E287^2</f>
        <v>0.23409161355314953</v>
      </c>
      <c r="F287" s="20">
        <f>'Hourly Loads p.u of Peak'!F287^2</f>
        <v>0.22539868880973915</v>
      </c>
      <c r="G287" s="20">
        <f>'Hourly Loads p.u of Peak'!G287^2</f>
        <v>0.22840740995239733</v>
      </c>
      <c r="H287" s="20">
        <f>'Hourly Loads p.u of Peak'!H287^2</f>
        <v>0.2420159172343215</v>
      </c>
      <c r="I287" s="20">
        <f>'Hourly Loads p.u of Peak'!I287^2</f>
        <v>0.2596377347123634</v>
      </c>
      <c r="J287" s="20">
        <f>'Hourly Loads p.u of Peak'!J287^2</f>
        <v>0.32295168028087673</v>
      </c>
      <c r="K287" s="20">
        <f>'Hourly Loads p.u of Peak'!K287^2</f>
        <v>0.4162987030116434</v>
      </c>
      <c r="L287" s="20">
        <f>'Hourly Loads p.u of Peak'!L287^2</f>
        <v>0.49510657931577062</v>
      </c>
      <c r="M287" s="20">
        <f>'Hourly Loads p.u of Peak'!M287^2</f>
        <v>0.56938300143477583</v>
      </c>
      <c r="N287" s="20">
        <f>'Hourly Loads p.u of Peak'!N287^2</f>
        <v>0.63604723408282848</v>
      </c>
      <c r="O287" s="20">
        <f>'Hourly Loads p.u of Peak'!O287^2</f>
        <v>0.67765334372669139</v>
      </c>
      <c r="P287" s="20">
        <f>'Hourly Loads p.u of Peak'!P287^2</f>
        <v>0.69319157723587577</v>
      </c>
      <c r="Q287" s="20">
        <f>'Hourly Loads p.u of Peak'!Q287^2</f>
        <v>0.68390719774339126</v>
      </c>
      <c r="R287" s="20">
        <f>'Hourly Loads p.u of Peak'!R287^2</f>
        <v>0.65190481191717453</v>
      </c>
      <c r="S287" s="20">
        <f>'Hourly Loads p.u of Peak'!S287^2</f>
        <v>0.60512838641991251</v>
      </c>
      <c r="T287" s="20">
        <f>'Hourly Loads p.u of Peak'!T287^2</f>
        <v>0.54693552800832224</v>
      </c>
      <c r="U287" s="20">
        <f>'Hourly Loads p.u of Peak'!U287^2</f>
        <v>0.53716990823851896</v>
      </c>
      <c r="V287" s="20">
        <f>'Hourly Loads p.u of Peak'!V287^2</f>
        <v>0.50583059845201916</v>
      </c>
      <c r="W287" s="20">
        <f>'Hourly Loads p.u of Peak'!W287^2</f>
        <v>0.44875382389849749</v>
      </c>
      <c r="X287" s="20">
        <f>'Hourly Loads p.u of Peak'!X287^2</f>
        <v>0.38349546593174705</v>
      </c>
      <c r="Y287" s="20">
        <f>'Hourly Loads p.u of Peak'!Y287^2</f>
        <v>0.32085268550114387</v>
      </c>
    </row>
    <row r="288" spans="1:25" x14ac:dyDescent="0.25">
      <c r="A288" s="17">
        <f>IF('2015 Hourly Load - RC2016'!A288="","",+'2015 Hourly Load - RC2016'!A288)</f>
        <v>42282</v>
      </c>
      <c r="B288" s="20">
        <f>'Hourly Loads p.u of Peak'!B288^2</f>
        <v>0.26208028615319284</v>
      </c>
      <c r="C288" s="20">
        <f>'Hourly Loads p.u of Peak'!C288^2</f>
        <v>0.21771147061221602</v>
      </c>
      <c r="D288" s="20">
        <f>'Hourly Loads p.u of Peak'!D288^2</f>
        <v>0.18712348416363564</v>
      </c>
      <c r="E288" s="20">
        <f>'Hourly Loads p.u of Peak'!E288^2</f>
        <v>0.16472940814857978</v>
      </c>
      <c r="F288" s="20">
        <f>'Hourly Loads p.u of Peak'!F288^2</f>
        <v>0.15297140319085406</v>
      </c>
      <c r="G288" s="20">
        <f>'Hourly Loads p.u of Peak'!G288^2</f>
        <v>0.14991644147354852</v>
      </c>
      <c r="H288" s="20">
        <f>'Hourly Loads p.u of Peak'!H288^2</f>
        <v>0.15516730634398074</v>
      </c>
      <c r="I288" s="20">
        <f>'Hourly Loads p.u of Peak'!I288^2</f>
        <v>0.16029172155212287</v>
      </c>
      <c r="J288" s="20">
        <f>'Hourly Loads p.u of Peak'!J288^2</f>
        <v>0.18833545864243173</v>
      </c>
      <c r="K288" s="20">
        <f>'Hourly Loads p.u of Peak'!K288^2</f>
        <v>0.23413527310703472</v>
      </c>
      <c r="L288" s="20">
        <f>'Hourly Loads p.u of Peak'!L288^2</f>
        <v>0.28371206338557436</v>
      </c>
      <c r="M288" s="20">
        <f>'Hourly Loads p.u of Peak'!M288^2</f>
        <v>0.32156864600491475</v>
      </c>
      <c r="N288" s="20">
        <f>'Hourly Loads p.u of Peak'!N288^2</f>
        <v>0.36495002569587243</v>
      </c>
      <c r="O288" s="20">
        <f>'Hourly Loads p.u of Peak'!O288^2</f>
        <v>0.40548283169724797</v>
      </c>
      <c r="P288" s="20">
        <f>'Hourly Loads p.u of Peak'!P288^2</f>
        <v>0.44081037018315361</v>
      </c>
      <c r="Q288" s="20">
        <f>'Hourly Loads p.u of Peak'!Q288^2</f>
        <v>0.46756440091701373</v>
      </c>
      <c r="R288" s="20">
        <f>'Hourly Loads p.u of Peak'!R288^2</f>
        <v>0.4942180975220048</v>
      </c>
      <c r="S288" s="20">
        <f>'Hourly Loads p.u of Peak'!S288^2</f>
        <v>0.48368130620178124</v>
      </c>
      <c r="T288" s="20">
        <f>'Hourly Loads p.u of Peak'!T288^2</f>
        <v>0.4435704909884946</v>
      </c>
      <c r="U288" s="20">
        <f>'Hourly Loads p.u of Peak'!U288^2</f>
        <v>0.44033122851183287</v>
      </c>
      <c r="V288" s="20">
        <f>'Hourly Loads p.u of Peak'!V288^2</f>
        <v>0.41845561198910797</v>
      </c>
      <c r="W288" s="20">
        <f>'Hourly Loads p.u of Peak'!W288^2</f>
        <v>0.3621752675716825</v>
      </c>
      <c r="X288" s="20">
        <f>'Hourly Loads p.u of Peak'!X288^2</f>
        <v>0.29944856529170916</v>
      </c>
      <c r="Y288" s="20">
        <f>'Hourly Loads p.u of Peak'!Y288^2</f>
        <v>0.23927154309823567</v>
      </c>
    </row>
    <row r="289" spans="1:25" x14ac:dyDescent="0.25">
      <c r="A289" s="17">
        <f>IF('2015 Hourly Load - RC2016'!A289="","",+'2015 Hourly Load - RC2016'!A289)</f>
        <v>42283</v>
      </c>
      <c r="B289" s="20">
        <f>'Hourly Loads p.u of Peak'!B289^2</f>
        <v>0.19576930324263211</v>
      </c>
      <c r="C289" s="20">
        <f>'Hourly Loads p.u of Peak'!C289^2</f>
        <v>0.16759837149508139</v>
      </c>
      <c r="D289" s="20">
        <f>'Hourly Loads p.u of Peak'!D289^2</f>
        <v>0.15149274698086873</v>
      </c>
      <c r="E289" s="20">
        <f>'Hourly Loads p.u of Peak'!E289^2</f>
        <v>0.14345432472871333</v>
      </c>
      <c r="F289" s="20">
        <f>'Hourly Loads p.u of Peak'!F289^2</f>
        <v>0.1453401695320069</v>
      </c>
      <c r="G289" s="20">
        <f>'Hourly Loads p.u of Peak'!G289^2</f>
        <v>0.17034310388010576</v>
      </c>
      <c r="H289" s="20">
        <f>'Hourly Loads p.u of Peak'!H289^2</f>
        <v>0.21842779954245231</v>
      </c>
      <c r="I289" s="20">
        <f>'Hourly Loads p.u of Peak'!I289^2</f>
        <v>0.24117323634605109</v>
      </c>
      <c r="J289" s="20">
        <f>'Hourly Loads p.u of Peak'!J289^2</f>
        <v>0.2644414621618239</v>
      </c>
      <c r="K289" s="20">
        <f>'Hourly Loads p.u of Peak'!K289^2</f>
        <v>0.31015877352427401</v>
      </c>
      <c r="L289" s="20">
        <f>'Hourly Loads p.u of Peak'!L289^2</f>
        <v>0.36011468481308667</v>
      </c>
      <c r="M289" s="20">
        <f>'Hourly Loads p.u of Peak'!M289^2</f>
        <v>0.4075539665154897</v>
      </c>
      <c r="N289" s="20">
        <f>'Hourly Loads p.u of Peak'!N289^2</f>
        <v>0.46018968367572327</v>
      </c>
      <c r="O289" s="20">
        <f>'Hourly Loads p.u of Peak'!O289^2</f>
        <v>0.50090116022870435</v>
      </c>
      <c r="P289" s="20">
        <f>'Hourly Loads p.u of Peak'!P289^2</f>
        <v>0.54347096765939418</v>
      </c>
      <c r="Q289" s="20">
        <f>'Hourly Loads p.u of Peak'!Q289^2</f>
        <v>0.55705847259729346</v>
      </c>
      <c r="R289" s="20">
        <f>'Hourly Loads p.u of Peak'!R289^2</f>
        <v>0.57224627350836677</v>
      </c>
      <c r="S289" s="20">
        <f>'Hourly Loads p.u of Peak'!S289^2</f>
        <v>0.55101375454051638</v>
      </c>
      <c r="T289" s="20">
        <f>'Hourly Loads p.u of Peak'!T289^2</f>
        <v>0.52985416162222776</v>
      </c>
      <c r="U289" s="20">
        <f>'Hourly Loads p.u of Peak'!U289^2</f>
        <v>0.55188484294121254</v>
      </c>
      <c r="V289" s="20">
        <f>'Hourly Loads p.u of Peak'!V289^2</f>
        <v>0.51790258010734402</v>
      </c>
      <c r="W289" s="20">
        <f>'Hourly Loads p.u of Peak'!W289^2</f>
        <v>0.4494794734076531</v>
      </c>
      <c r="X289" s="20">
        <f>'Hourly Loads p.u of Peak'!X289^2</f>
        <v>0.3785383855460116</v>
      </c>
      <c r="Y289" s="20">
        <f>'Hourly Loads p.u of Peak'!Y289^2</f>
        <v>0.30670103822472738</v>
      </c>
    </row>
    <row r="290" spans="1:25" x14ac:dyDescent="0.25">
      <c r="A290" s="17">
        <f>IF('2015 Hourly Load - RC2016'!A290="","",+'2015 Hourly Load - RC2016'!A290)</f>
        <v>42284</v>
      </c>
      <c r="B290" s="20">
        <f>'Hourly Loads p.u of Peak'!B290^2</f>
        <v>0.24966617879702058</v>
      </c>
      <c r="C290" s="20">
        <f>'Hourly Loads p.u of Peak'!C290^2</f>
        <v>0.21825914571258997</v>
      </c>
      <c r="D290" s="20">
        <f>'Hourly Loads p.u of Peak'!D290^2</f>
        <v>0.19905679091164083</v>
      </c>
      <c r="E290" s="20">
        <f>'Hourly Loads p.u of Peak'!E290^2</f>
        <v>0.18720155800618413</v>
      </c>
      <c r="F290" s="20">
        <f>'Hourly Loads p.u of Peak'!F290^2</f>
        <v>0.18459494890653397</v>
      </c>
      <c r="G290" s="20">
        <f>'Hourly Loads p.u of Peak'!G290^2</f>
        <v>0.20690244877326586</v>
      </c>
      <c r="H290" s="20">
        <f>'Hourly Loads p.u of Peak'!H290^2</f>
        <v>0.26235752197953305</v>
      </c>
      <c r="I290" s="20">
        <f>'Hourly Loads p.u of Peak'!I290^2</f>
        <v>0.28970309295369112</v>
      </c>
      <c r="J290" s="20">
        <f>'Hourly Loads p.u of Peak'!J290^2</f>
        <v>0.30256741337939291</v>
      </c>
      <c r="K290" s="20">
        <f>'Hourly Loads p.u of Peak'!K290^2</f>
        <v>0.35091480932449753</v>
      </c>
      <c r="L290" s="20">
        <f>'Hourly Loads p.u of Peak'!L290^2</f>
        <v>0.40686300201720649</v>
      </c>
      <c r="M290" s="20">
        <f>'Hourly Loads p.u of Peak'!M290^2</f>
        <v>0.44869337956763722</v>
      </c>
      <c r="N290" s="20">
        <f>'Hourly Loads p.u of Peak'!N290^2</f>
        <v>0.48430905604644597</v>
      </c>
      <c r="O290" s="20">
        <f>'Hourly Loads p.u of Peak'!O290^2</f>
        <v>0.51517882971129103</v>
      </c>
      <c r="P290" s="20">
        <f>'Hourly Loads p.u of Peak'!P290^2</f>
        <v>0.53097133854666045</v>
      </c>
      <c r="Q290" s="20">
        <f>'Hourly Loads p.u of Peak'!Q290^2</f>
        <v>0.52376336990224071</v>
      </c>
      <c r="R290" s="20">
        <f>'Hourly Loads p.u of Peak'!R290^2</f>
        <v>0.52284952571202681</v>
      </c>
      <c r="S290" s="20">
        <f>'Hourly Loads p.u of Peak'!S290^2</f>
        <v>0.51039731369602281</v>
      </c>
      <c r="T290" s="20">
        <f>'Hourly Loads p.u of Peak'!T290^2</f>
        <v>0.50096502420852396</v>
      </c>
      <c r="U290" s="20">
        <f>'Hourly Loads p.u of Peak'!U290^2</f>
        <v>0.52546262603818372</v>
      </c>
      <c r="V290" s="20">
        <f>'Hourly Loads p.u of Peak'!V290^2</f>
        <v>0.49764949541804926</v>
      </c>
      <c r="W290" s="20">
        <f>'Hourly Loads p.u of Peak'!W290^2</f>
        <v>0.44984251799680675</v>
      </c>
      <c r="X290" s="20">
        <f>'Hourly Loads p.u of Peak'!X290^2</f>
        <v>0.37240114766533844</v>
      </c>
      <c r="Y290" s="20">
        <f>'Hourly Loads p.u of Peak'!Y290^2</f>
        <v>0.29374818960108712</v>
      </c>
    </row>
    <row r="291" spans="1:25" x14ac:dyDescent="0.25">
      <c r="A291" s="17">
        <f>IF('2015 Hourly Load - RC2016'!A291="","",+'2015 Hourly Load - RC2016'!A291)</f>
        <v>42285</v>
      </c>
      <c r="B291" s="20">
        <f>'Hourly Loads p.u of Peak'!B291^2</f>
        <v>0.24157221778185714</v>
      </c>
      <c r="C291" s="20">
        <f>'Hourly Loads p.u of Peak'!C291^2</f>
        <v>0.21044728131050172</v>
      </c>
      <c r="D291" s="20">
        <f>'Hourly Loads p.u of Peak'!D291^2</f>
        <v>0.18947278299864925</v>
      </c>
      <c r="E291" s="20">
        <f>'Hourly Loads p.u of Peak'!E291^2</f>
        <v>0.17943655500786973</v>
      </c>
      <c r="F291" s="20">
        <f>'Hourly Loads p.u of Peak'!F291^2</f>
        <v>0.18058506853690223</v>
      </c>
      <c r="G291" s="20">
        <f>'Hourly Loads p.u of Peak'!G291^2</f>
        <v>0.20591856691555785</v>
      </c>
      <c r="H291" s="20">
        <f>'Hourly Loads p.u of Peak'!H291^2</f>
        <v>0.26189554368917939</v>
      </c>
      <c r="I291" s="20">
        <f>'Hourly Loads p.u of Peak'!I291^2</f>
        <v>0.28501123077081031</v>
      </c>
      <c r="J291" s="20">
        <f>'Hourly Loads p.u of Peak'!J291^2</f>
        <v>0.30975688335134738</v>
      </c>
      <c r="K291" s="20">
        <f>'Hourly Loads p.u of Peak'!K291^2</f>
        <v>0.37042146403069304</v>
      </c>
      <c r="L291" s="20">
        <f>'Hourly Loads p.u of Peak'!L291^2</f>
        <v>0.44459271566015834</v>
      </c>
      <c r="M291" s="20">
        <f>'Hourly Loads p.u of Peak'!M291^2</f>
        <v>0.51149379767324121</v>
      </c>
      <c r="N291" s="20">
        <f>'Hourly Loads p.u of Peak'!N291^2</f>
        <v>0.57785716838455459</v>
      </c>
      <c r="O291" s="20">
        <f>'Hourly Loads p.u of Peak'!O291^2</f>
        <v>0.63159333672190032</v>
      </c>
      <c r="P291" s="20">
        <f>'Hourly Loads p.u of Peak'!P291^2</f>
        <v>0.67705923671416868</v>
      </c>
      <c r="Q291" s="20">
        <f>'Hourly Loads p.u of Peak'!Q291^2</f>
        <v>0.69808339524962792</v>
      </c>
      <c r="R291" s="20">
        <f>'Hourly Loads p.u of Peak'!R291^2</f>
        <v>0.69627518258422549</v>
      </c>
      <c r="S291" s="20">
        <f>'Hourly Loads p.u of Peak'!S291^2</f>
        <v>0.67387037538505468</v>
      </c>
      <c r="T291" s="20">
        <f>'Hourly Loads p.u of Peak'!T291^2</f>
        <v>0.63403385876391305</v>
      </c>
      <c r="U291" s="20">
        <f>'Hourly Loads p.u of Peak'!U291^2</f>
        <v>0.63439315598774904</v>
      </c>
      <c r="V291" s="20">
        <f>'Hourly Loads p.u of Peak'!V291^2</f>
        <v>0.59833887899733462</v>
      </c>
      <c r="W291" s="20">
        <f>'Hourly Loads p.u of Peak'!W291^2</f>
        <v>0.52258857392834979</v>
      </c>
      <c r="X291" s="20">
        <f>'Hourly Loads p.u of Peak'!X291^2</f>
        <v>0.43656709266553623</v>
      </c>
      <c r="Y291" s="20">
        <f>'Hourly Loads p.u of Peak'!Y291^2</f>
        <v>0.3575742011396808</v>
      </c>
    </row>
    <row r="292" spans="1:25" x14ac:dyDescent="0.25">
      <c r="A292" s="17">
        <f>IF('2015 Hourly Load - RC2016'!A292="","",+'2015 Hourly Load - RC2016'!A292)</f>
        <v>42286</v>
      </c>
      <c r="B292" s="20">
        <f>'Hourly Loads p.u of Peak'!B292^2</f>
        <v>0.29228287002204301</v>
      </c>
      <c r="C292" s="20">
        <f>'Hourly Loads p.u of Peak'!C292^2</f>
        <v>0.25428617339311271</v>
      </c>
      <c r="D292" s="20">
        <f>'Hourly Loads p.u of Peak'!D292^2</f>
        <v>0.22940034370232065</v>
      </c>
      <c r="E292" s="20">
        <f>'Hourly Loads p.u of Peak'!E292^2</f>
        <v>0.21189856608027563</v>
      </c>
      <c r="F292" s="20">
        <f>'Hourly Loads p.u of Peak'!F292^2</f>
        <v>0.20920729217180903</v>
      </c>
      <c r="G292" s="20">
        <f>'Hourly Loads p.u of Peak'!G292^2</f>
        <v>0.20444714082051507</v>
      </c>
      <c r="H292" s="20">
        <f>'Hourly Loads p.u of Peak'!H292^2</f>
        <v>0.28251177677839978</v>
      </c>
      <c r="I292" s="20">
        <f>'Hourly Loads p.u of Peak'!I292^2</f>
        <v>0.30540315117234568</v>
      </c>
      <c r="J292" s="20">
        <f>'Hourly Loads p.u of Peak'!J292^2</f>
        <v>0.33579392768674871</v>
      </c>
      <c r="K292" s="20">
        <f>'Hourly Loads p.u of Peak'!K292^2</f>
        <v>0.41205952500176646</v>
      </c>
      <c r="L292" s="20">
        <f>'Hourly Loads p.u of Peak'!L292^2</f>
        <v>0.4917472484860374</v>
      </c>
      <c r="M292" s="20">
        <f>'Hourly Loads p.u of Peak'!M292^2</f>
        <v>0.56795405837153579</v>
      </c>
      <c r="N292" s="20">
        <f>'Hourly Loads p.u of Peak'!N292^2</f>
        <v>0.62851353369751217</v>
      </c>
      <c r="O292" s="20">
        <f>'Hourly Loads p.u of Peak'!O292^2</f>
        <v>0.68944034445788416</v>
      </c>
      <c r="P292" s="20">
        <f>'Hourly Loads p.u of Peak'!P292^2</f>
        <v>0.73257601015808671</v>
      </c>
      <c r="Q292" s="20">
        <f>'Hourly Loads p.u of Peak'!Q292^2</f>
        <v>0.76182393184828268</v>
      </c>
      <c r="R292" s="20">
        <f>'Hourly Loads p.u of Peak'!R292^2</f>
        <v>0.76703081148397623</v>
      </c>
      <c r="S292" s="20">
        <f>'Hourly Loads p.u of Peak'!S292^2</f>
        <v>0.73884508771917146</v>
      </c>
      <c r="T292" s="20">
        <f>'Hourly Loads p.u of Peak'!T292^2</f>
        <v>0.67743052306441542</v>
      </c>
      <c r="U292" s="20">
        <f>'Hourly Loads p.u of Peak'!U292^2</f>
        <v>0.66427541034685611</v>
      </c>
      <c r="V292" s="20">
        <f>'Hourly Loads p.u of Peak'!V292^2</f>
        <v>0.62081140949443625</v>
      </c>
      <c r="W292" s="20">
        <f>'Hourly Loads p.u of Peak'!W292^2</f>
        <v>0.54001741532330649</v>
      </c>
      <c r="X292" s="20">
        <f>'Hourly Loads p.u of Peak'!X292^2</f>
        <v>0.45603669913916772</v>
      </c>
      <c r="Y292" s="20">
        <f>'Hourly Loads p.u of Peak'!Y292^2</f>
        <v>0.36718839152574856</v>
      </c>
    </row>
    <row r="293" spans="1:25" x14ac:dyDescent="0.25">
      <c r="A293" s="17">
        <f>IF('2015 Hourly Load - RC2016'!A293="","",+'2015 Hourly Load - RC2016'!A293)</f>
        <v>42287</v>
      </c>
      <c r="B293" s="20">
        <f>'Hourly Loads p.u of Peak'!B293^2</f>
        <v>0.29934981885699979</v>
      </c>
      <c r="C293" s="20">
        <f>'Hourly Loads p.u of Peak'!C293^2</f>
        <v>0.25474139380576127</v>
      </c>
      <c r="D293" s="20">
        <f>'Hourly Loads p.u of Peak'!D293^2</f>
        <v>0.22974621676848614</v>
      </c>
      <c r="E293" s="20">
        <f>'Hourly Loads p.u of Peak'!E293^2</f>
        <v>0.21256367151880962</v>
      </c>
      <c r="F293" s="20">
        <f>'Hourly Loads p.u of Peak'!F293^2</f>
        <v>0.2095375976931885</v>
      </c>
      <c r="G293" s="20">
        <f>'Hourly Loads p.u of Peak'!G293^2</f>
        <v>0.23043874453486476</v>
      </c>
      <c r="H293" s="20">
        <f>'Hourly Loads p.u of Peak'!H293^2</f>
        <v>0.28395242603280918</v>
      </c>
      <c r="I293" s="20">
        <f>'Hourly Loads p.u of Peak'!I293^2</f>
        <v>0.30975688335134738</v>
      </c>
      <c r="J293" s="20">
        <f>'Hourly Loads p.u of Peak'!J293^2</f>
        <v>0.34304844426712111</v>
      </c>
      <c r="K293" s="20">
        <f>'Hourly Loads p.u of Peak'!K293^2</f>
        <v>0.4209692921282901</v>
      </c>
      <c r="L293" s="20">
        <f>'Hourly Loads p.u of Peak'!L293^2</f>
        <v>0.50525318461873159</v>
      </c>
      <c r="M293" s="20">
        <f>'Hourly Loads p.u of Peak'!M293^2</f>
        <v>0.57559583391250202</v>
      </c>
      <c r="N293" s="20">
        <f>'Hourly Loads p.u of Peak'!N293^2</f>
        <v>0.6413113989451058</v>
      </c>
      <c r="O293" s="20">
        <f>'Hourly Loads p.u of Peak'!O293^2</f>
        <v>0.69830958670873511</v>
      </c>
      <c r="P293" s="20">
        <f>'Hourly Loads p.u of Peak'!P293^2</f>
        <v>0.73837979562613587</v>
      </c>
      <c r="Q293" s="20">
        <f>'Hourly Loads p.u of Peak'!Q293^2</f>
        <v>0.76608278708821276</v>
      </c>
      <c r="R293" s="20">
        <f>'Hourly Loads p.u of Peak'!R293^2</f>
        <v>0.77162119354848557</v>
      </c>
      <c r="S293" s="20">
        <f>'Hourly Loads p.u of Peak'!S293^2</f>
        <v>0.73303947029632266</v>
      </c>
      <c r="T293" s="20">
        <f>'Hourly Loads p.u of Peak'!T293^2</f>
        <v>0.65738037215029443</v>
      </c>
      <c r="U293" s="20">
        <f>'Hourly Loads p.u of Peak'!U293^2</f>
        <v>0.63166504961028358</v>
      </c>
      <c r="V293" s="20">
        <f>'Hourly Loads p.u of Peak'!V293^2</f>
        <v>0.58432284522821698</v>
      </c>
      <c r="W293" s="20">
        <f>'Hourly Loads p.u of Peak'!W293^2</f>
        <v>0.51615077333022141</v>
      </c>
      <c r="X293" s="20">
        <f>'Hourly Loads p.u of Peak'!X293^2</f>
        <v>0.44465288316229334</v>
      </c>
      <c r="Y293" s="20">
        <f>'Hourly Loads p.u of Peak'!Y293^2</f>
        <v>0.37416529571129425</v>
      </c>
    </row>
    <row r="294" spans="1:25" x14ac:dyDescent="0.25">
      <c r="A294" s="17">
        <f>IF('2015 Hourly Load - RC2016'!A294="","",+'2015 Hourly Load - RC2016'!A294)</f>
        <v>42288</v>
      </c>
      <c r="B294" s="20">
        <f>'Hourly Loads p.u of Peak'!B294^2</f>
        <v>0.31086270826253837</v>
      </c>
      <c r="C294" s="20">
        <f>'Hourly Loads p.u of Peak'!C294^2</f>
        <v>0.26826006202431285</v>
      </c>
      <c r="D294" s="20">
        <f>'Hourly Loads p.u of Peak'!D294^2</f>
        <v>0.24268222972751785</v>
      </c>
      <c r="E294" s="20">
        <f>'Hourly Loads p.u of Peak'!E294^2</f>
        <v>0.22432897986966976</v>
      </c>
      <c r="F294" s="20">
        <f>'Hourly Loads p.u of Peak'!F294^2</f>
        <v>0.21435630646189927</v>
      </c>
      <c r="G294" s="20">
        <f>'Hourly Loads p.u of Peak'!G294^2</f>
        <v>0.21485792011209509</v>
      </c>
      <c r="H294" s="20">
        <f>'Hourly Loads p.u of Peak'!H294^2</f>
        <v>0.22668569812162179</v>
      </c>
      <c r="I294" s="20">
        <f>'Hourly Loads p.u of Peak'!I294^2</f>
        <v>0.23935982703553402</v>
      </c>
      <c r="J294" s="20">
        <f>'Hourly Loads p.u of Peak'!J294^2</f>
        <v>0.29462914002512131</v>
      </c>
      <c r="K294" s="20">
        <f>'Hourly Loads p.u of Peak'!K294^2</f>
        <v>0.39288397577054629</v>
      </c>
      <c r="L294" s="20">
        <f>'Hourly Loads p.u of Peak'!L294^2</f>
        <v>0.48468590136175665</v>
      </c>
      <c r="M294" s="20">
        <f>'Hourly Loads p.u of Peak'!M294^2</f>
        <v>0.56911068338931992</v>
      </c>
      <c r="N294" s="20">
        <f>'Hourly Loads p.u of Peak'!N294^2</f>
        <v>0.63864054929714942</v>
      </c>
      <c r="O294" s="20">
        <f>'Hourly Loads p.u of Peak'!O294^2</f>
        <v>0.69394304509467375</v>
      </c>
      <c r="P294" s="20">
        <f>'Hourly Loads p.u of Peak'!P294^2</f>
        <v>0.73280772190765664</v>
      </c>
      <c r="Q294" s="20">
        <f>'Hourly Loads p.u of Peak'!Q294^2</f>
        <v>0.75804824858023245</v>
      </c>
      <c r="R294" s="20">
        <f>'Hourly Loads p.u of Peak'!R294^2</f>
        <v>0.76292693962009284</v>
      </c>
      <c r="S294" s="20">
        <f>'Hourly Loads p.u of Peak'!S294^2</f>
        <v>0.72987541363519559</v>
      </c>
      <c r="T294" s="20">
        <f>'Hourly Loads p.u of Peak'!T294^2</f>
        <v>0.64950281995560821</v>
      </c>
      <c r="U294" s="20">
        <f>'Hourly Loads p.u of Peak'!U294^2</f>
        <v>0.61485369707760862</v>
      </c>
      <c r="V294" s="20">
        <f>'Hourly Loads p.u of Peak'!V294^2</f>
        <v>0.56781806218923447</v>
      </c>
      <c r="W294" s="20">
        <f>'Hourly Loads p.u of Peak'!W294^2</f>
        <v>0.49962473554455278</v>
      </c>
      <c r="X294" s="20">
        <f>'Hourly Loads p.u of Peak'!X294^2</f>
        <v>0.43614985274689411</v>
      </c>
      <c r="Y294" s="20">
        <f>'Hourly Loads p.u of Peak'!Y294^2</f>
        <v>0.36598646633678095</v>
      </c>
    </row>
    <row r="295" spans="1:25" x14ac:dyDescent="0.25">
      <c r="A295" s="17">
        <f>IF('2015 Hourly Load - RC2016'!A295="","",+'2015 Hourly Load - RC2016'!A295)</f>
        <v>42289</v>
      </c>
      <c r="B295" s="20">
        <f>'Hourly Loads p.u of Peak'!B295^2</f>
        <v>0.30760118753506133</v>
      </c>
      <c r="C295" s="20">
        <f>'Hourly Loads p.u of Peak'!C295^2</f>
        <v>0.26402401462163783</v>
      </c>
      <c r="D295" s="20">
        <f>'Hourly Loads p.u of Peak'!D295^2</f>
        <v>0.23321927738768419</v>
      </c>
      <c r="E295" s="20">
        <f>'Hourly Loads p.u of Peak'!E295^2</f>
        <v>0.21485792011209509</v>
      </c>
      <c r="F295" s="20">
        <f>'Hourly Loads p.u of Peak'!F295^2</f>
        <v>0.20628724781897842</v>
      </c>
      <c r="G295" s="20">
        <f>'Hourly Loads p.u of Peak'!G295^2</f>
        <v>0.20469201211206223</v>
      </c>
      <c r="H295" s="20">
        <f>'Hourly Loads p.u of Peak'!H295^2</f>
        <v>0.21293825131668487</v>
      </c>
      <c r="I295" s="20">
        <f>'Hourly Loads p.u of Peak'!I295^2</f>
        <v>0.21927204573432371</v>
      </c>
      <c r="J295" s="20">
        <f>'Hourly Loads p.u of Peak'!J295^2</f>
        <v>0.27730825776201068</v>
      </c>
      <c r="K295" s="20">
        <f>'Hourly Loads p.u of Peak'!K295^2</f>
        <v>0.37981633889466815</v>
      </c>
      <c r="L295" s="20">
        <f>'Hourly Loads p.u of Peak'!L295^2</f>
        <v>0.47431391065980022</v>
      </c>
      <c r="M295" s="20">
        <f>'Hourly Loads p.u of Peak'!M295^2</f>
        <v>0.56130939547294123</v>
      </c>
      <c r="N295" s="20">
        <f>'Hourly Loads p.u of Peak'!N295^2</f>
        <v>0.64030015175370236</v>
      </c>
      <c r="O295" s="20">
        <f>'Hourly Loads p.u of Peak'!O295^2</f>
        <v>0.69401821427111221</v>
      </c>
      <c r="P295" s="20">
        <f>'Hourly Loads p.u of Peak'!P295^2</f>
        <v>0.73080077064357218</v>
      </c>
      <c r="Q295" s="20">
        <f>'Hourly Loads p.u of Peak'!Q295^2</f>
        <v>0.75099412342887306</v>
      </c>
      <c r="R295" s="20">
        <f>'Hourly Loads p.u of Peak'!R295^2</f>
        <v>0.75326351850204376</v>
      </c>
      <c r="S295" s="20">
        <f>'Hourly Loads p.u of Peak'!S295^2</f>
        <v>0.72418199937281191</v>
      </c>
      <c r="T295" s="20">
        <f>'Hourly Loads p.u of Peak'!T295^2</f>
        <v>0.65664897437407865</v>
      </c>
      <c r="U295" s="20">
        <f>'Hourly Loads p.u of Peak'!U295^2</f>
        <v>0.65095804342820118</v>
      </c>
      <c r="V295" s="20">
        <f>'Hourly Loads p.u of Peak'!V295^2</f>
        <v>0.60456697776505786</v>
      </c>
      <c r="W295" s="20">
        <f>'Hourly Loads p.u of Peak'!W295^2</f>
        <v>0.52834455962466653</v>
      </c>
      <c r="X295" s="20">
        <f>'Hourly Loads p.u of Peak'!X295^2</f>
        <v>0.45433211812127383</v>
      </c>
      <c r="Y295" s="20">
        <f>'Hourly Loads p.u of Peak'!Y295^2</f>
        <v>0.37554643696729639</v>
      </c>
    </row>
    <row r="296" spans="1:25" x14ac:dyDescent="0.25">
      <c r="A296" s="17">
        <f>IF('2015 Hourly Load - RC2016'!A296="","",+'2015 Hourly Load - RC2016'!A296)</f>
        <v>42290</v>
      </c>
      <c r="B296" s="20">
        <f>'Hourly Loads p.u of Peak'!B296^2</f>
        <v>0.31525504583568359</v>
      </c>
      <c r="C296" s="20">
        <f>'Hourly Loads p.u of Peak'!C296^2</f>
        <v>0.27517412201821051</v>
      </c>
      <c r="D296" s="20">
        <f>'Hourly Loads p.u of Peak'!D296^2</f>
        <v>0.25129192876438217</v>
      </c>
      <c r="E296" s="20">
        <f>'Hourly Loads p.u of Peak'!E296^2</f>
        <v>0.23764122749241245</v>
      </c>
      <c r="F296" s="20">
        <f>'Hourly Loads p.u of Peak'!F296^2</f>
        <v>0.23794923812388069</v>
      </c>
      <c r="G296" s="20">
        <f>'Hourly Loads p.u of Peak'!G296^2</f>
        <v>0.2631438193700823</v>
      </c>
      <c r="H296" s="20">
        <f>'Hourly Loads p.u of Peak'!H296^2</f>
        <v>0.31657367875841802</v>
      </c>
      <c r="I296" s="20">
        <f>'Hourly Loads p.u of Peak'!I296^2</f>
        <v>0.34030575552945086</v>
      </c>
      <c r="J296" s="20">
        <f>'Hourly Loads p.u of Peak'!J296^2</f>
        <v>0.37306221466129197</v>
      </c>
      <c r="K296" s="20">
        <f>'Hourly Loads p.u of Peak'!K296^2</f>
        <v>0.44736463425440892</v>
      </c>
      <c r="L296" s="20">
        <f>'Hourly Loads p.u of Peak'!L296^2</f>
        <v>0.53855961082995152</v>
      </c>
      <c r="M296" s="20">
        <f>'Hourly Loads p.u of Peak'!M296^2</f>
        <v>0.61690727973336434</v>
      </c>
      <c r="N296" s="20">
        <f>'Hourly Loads p.u of Peak'!N296^2</f>
        <v>0.67468541411090432</v>
      </c>
      <c r="O296" s="20">
        <f>'Hourly Loads p.u of Peak'!O296^2</f>
        <v>0.72303064631384018</v>
      </c>
      <c r="P296" s="20">
        <f>'Hourly Loads p.u of Peak'!P296^2</f>
        <v>0.75663478553504904</v>
      </c>
      <c r="Q296" s="20">
        <f>'Hourly Loads p.u of Peak'!Q296^2</f>
        <v>0.7790102183567611</v>
      </c>
      <c r="R296" s="20">
        <f>'Hourly Loads p.u of Peak'!R296^2</f>
        <v>0.77598679272357796</v>
      </c>
      <c r="S296" s="20">
        <f>'Hourly Loads p.u of Peak'!S296^2</f>
        <v>0.74436217226108237</v>
      </c>
      <c r="T296" s="20">
        <f>'Hourly Loads p.u of Peak'!T296^2</f>
        <v>0.6855498586890586</v>
      </c>
      <c r="U296" s="20">
        <f>'Hourly Loads p.u of Peak'!U296^2</f>
        <v>0.68293746061224159</v>
      </c>
      <c r="V296" s="20">
        <f>'Hourly Loads p.u of Peak'!V296^2</f>
        <v>0.63331556964204117</v>
      </c>
      <c r="W296" s="20">
        <f>'Hourly Loads p.u of Peak'!W296^2</f>
        <v>0.55638520885338538</v>
      </c>
      <c r="X296" s="20">
        <f>'Hourly Loads p.u of Peak'!X296^2</f>
        <v>0.46978824748735037</v>
      </c>
      <c r="Y296" s="20">
        <f>'Hourly Loads p.u of Peak'!Y296^2</f>
        <v>0.38489370543254581</v>
      </c>
    </row>
    <row r="297" spans="1:25" x14ac:dyDescent="0.25">
      <c r="A297" s="17">
        <f>IF('2015 Hourly Load - RC2016'!A297="","",+'2015 Hourly Load - RC2016'!A297)</f>
        <v>42291</v>
      </c>
      <c r="B297" s="20">
        <f>'Hourly Loads p.u of Peak'!B297^2</f>
        <v>0.31988230107929833</v>
      </c>
      <c r="C297" s="20">
        <f>'Hourly Loads p.u of Peak'!C297^2</f>
        <v>0.28179282611729478</v>
      </c>
      <c r="D297" s="20">
        <f>'Hourly Loads p.u of Peak'!D297^2</f>
        <v>0.25959175875340929</v>
      </c>
      <c r="E297" s="20">
        <f>'Hourly Loads p.u of Peak'!E297^2</f>
        <v>0.24513321223143622</v>
      </c>
      <c r="F297" s="20">
        <f>'Hourly Loads p.u of Peak'!F297^2</f>
        <v>0.24174964871071492</v>
      </c>
      <c r="G297" s="20">
        <f>'Hourly Loads p.u of Peak'!G297^2</f>
        <v>0.26797972408784532</v>
      </c>
      <c r="H297" s="20">
        <f>'Hourly Loads p.u of Peak'!H297^2</f>
        <v>0.32939329134498824</v>
      </c>
      <c r="I297" s="20">
        <f>'Hourly Loads p.u of Peak'!I297^2</f>
        <v>0.3545589826640001</v>
      </c>
      <c r="J297" s="20">
        <f>'Hourly Loads p.u of Peak'!J297^2</f>
        <v>0.38797878855776746</v>
      </c>
      <c r="K297" s="20">
        <f>'Hourly Loads p.u of Peak'!K297^2</f>
        <v>0.46620798087327942</v>
      </c>
      <c r="L297" s="20">
        <f>'Hourly Loads p.u of Peak'!L297^2</f>
        <v>0.54807056038553481</v>
      </c>
      <c r="M297" s="20">
        <f>'Hourly Loads p.u of Peak'!M297^2</f>
        <v>0.62138030880891637</v>
      </c>
      <c r="N297" s="20">
        <f>'Hourly Loads p.u of Peak'!N297^2</f>
        <v>0.67542678586325122</v>
      </c>
      <c r="O297" s="20">
        <f>'Hourly Loads p.u of Peak'!O297^2</f>
        <v>0.73566851270024691</v>
      </c>
      <c r="P297" s="20">
        <f>'Hourly Loads p.u of Peak'!P297^2</f>
        <v>0.76924514817339773</v>
      </c>
      <c r="Q297" s="20">
        <f>'Hourly Loads p.u of Peak'!Q297^2</f>
        <v>0.77845282982493835</v>
      </c>
      <c r="R297" s="20">
        <f>'Hourly Loads p.u of Peak'!R297^2</f>
        <v>0.76017091628698685</v>
      </c>
      <c r="S297" s="20">
        <f>'Hourly Loads p.u of Peak'!S297^2</f>
        <v>0.71385279702845839</v>
      </c>
      <c r="T297" s="20">
        <f>'Hourly Loads p.u of Peak'!T297^2</f>
        <v>0.6735000660773679</v>
      </c>
      <c r="U297" s="20">
        <f>'Hourly Loads p.u of Peak'!U297^2</f>
        <v>0.68345954126856001</v>
      </c>
      <c r="V297" s="20">
        <f>'Hourly Loads p.u of Peak'!V297^2</f>
        <v>0.62829894461880242</v>
      </c>
      <c r="W297" s="20">
        <f>'Hourly Loads p.u of Peak'!W297^2</f>
        <v>0.54713574234837103</v>
      </c>
      <c r="X297" s="20">
        <f>'Hourly Loads p.u of Peak'!X297^2</f>
        <v>0.45756134352113909</v>
      </c>
      <c r="Y297" s="20">
        <f>'Hourly Loads p.u of Peak'!Y297^2</f>
        <v>0.37069610458773389</v>
      </c>
    </row>
    <row r="298" spans="1:25" x14ac:dyDescent="0.25">
      <c r="A298" s="17">
        <f>IF('2015 Hourly Load - RC2016'!A298="","",+'2015 Hourly Load - RC2016'!A298)</f>
        <v>42292</v>
      </c>
      <c r="B298" s="20">
        <f>'Hourly Loads p.u of Peak'!B298^2</f>
        <v>0.29890566141583552</v>
      </c>
      <c r="C298" s="20">
        <f>'Hourly Loads p.u of Peak'!C298^2</f>
        <v>0.25661205373927148</v>
      </c>
      <c r="D298" s="20">
        <f>'Hourly Loads p.u of Peak'!D298^2</f>
        <v>0.23300144778448448</v>
      </c>
      <c r="E298" s="20">
        <f>'Hourly Loads p.u of Peak'!E298^2</f>
        <v>0.21880750881376648</v>
      </c>
      <c r="F298" s="20">
        <f>'Hourly Loads p.u of Peak'!F298^2</f>
        <v>0.21910306622360812</v>
      </c>
      <c r="G298" s="20">
        <f>'Hourly Loads p.u of Peak'!G298^2</f>
        <v>0.24303797092353721</v>
      </c>
      <c r="H298" s="20">
        <f>'Hourly Loads p.u of Peak'!H298^2</f>
        <v>0.29974490230009337</v>
      </c>
      <c r="I298" s="20">
        <f>'Hourly Loads p.u of Peak'!I298^2</f>
        <v>0.32742831220086777</v>
      </c>
      <c r="J298" s="20">
        <f>'Hourly Loads p.u of Peak'!J298^2</f>
        <v>0.35676530149791519</v>
      </c>
      <c r="K298" s="20">
        <f>'Hourly Loads p.u of Peak'!K298^2</f>
        <v>0.42214101041811758</v>
      </c>
      <c r="L298" s="20">
        <f>'Hourly Loads p.u of Peak'!L298^2</f>
        <v>0.48827324135685946</v>
      </c>
      <c r="M298" s="20">
        <f>'Hourly Loads p.u of Peak'!M298^2</f>
        <v>0.55524159478568913</v>
      </c>
      <c r="N298" s="20">
        <f>'Hourly Loads p.u of Peak'!N298^2</f>
        <v>0.48594311087556574</v>
      </c>
      <c r="O298" s="20">
        <f>'Hourly Loads p.u of Peak'!O298^2</f>
        <v>0.64543685734304468</v>
      </c>
      <c r="P298" s="20">
        <f>'Hourly Loads p.u of Peak'!P298^2</f>
        <v>0.65679522136123647</v>
      </c>
      <c r="Q298" s="20">
        <f>'Hourly Loads p.u of Peak'!Q298^2</f>
        <v>0.66508462752745368</v>
      </c>
      <c r="R298" s="20">
        <f>'Hourly Loads p.u of Peak'!R298^2</f>
        <v>0.6451469199634271</v>
      </c>
      <c r="S298" s="20">
        <f>'Hourly Loads p.u of Peak'!S298^2</f>
        <v>0.61393423692818139</v>
      </c>
      <c r="T298" s="20">
        <f>'Hourly Loads p.u of Peak'!T298^2</f>
        <v>0.57696581042175343</v>
      </c>
      <c r="U298" s="20">
        <f>'Hourly Loads p.u of Peak'!U298^2</f>
        <v>0.5857722206939886</v>
      </c>
      <c r="V298" s="20">
        <f>'Hourly Loads p.u of Peak'!V298^2</f>
        <v>0.53802998862637508</v>
      </c>
      <c r="W298" s="20">
        <f>'Hourly Loads p.u of Peak'!W298^2</f>
        <v>0.46935541966886896</v>
      </c>
      <c r="X298" s="20">
        <f>'Hourly Loads p.u of Peak'!X298^2</f>
        <v>0.38556576415729699</v>
      </c>
      <c r="Y298" s="20">
        <f>'Hourly Loads p.u of Peak'!Y298^2</f>
        <v>0.31106397902985494</v>
      </c>
    </row>
    <row r="299" spans="1:25" x14ac:dyDescent="0.25">
      <c r="A299" s="17">
        <f>IF('2015 Hourly Load - RC2016'!A299="","",+'2015 Hourly Load - RC2016'!A299)</f>
        <v>42293</v>
      </c>
      <c r="B299" s="20">
        <f>'Hourly Loads p.u of Peak'!B299^2</f>
        <v>0.25183501787124113</v>
      </c>
      <c r="C299" s="20">
        <f>'Hourly Loads p.u of Peak'!C299^2</f>
        <v>0.2159048313924361</v>
      </c>
      <c r="D299" s="20">
        <f>'Hourly Loads p.u of Peak'!D299^2</f>
        <v>0.19505132351757082</v>
      </c>
      <c r="E299" s="20">
        <f>'Hourly Loads p.u of Peak'!E299^2</f>
        <v>0.18142964040962686</v>
      </c>
      <c r="F299" s="20">
        <f>'Hourly Loads p.u of Peak'!F299^2</f>
        <v>0.17552120961241371</v>
      </c>
      <c r="G299" s="20">
        <f>'Hourly Loads p.u of Peak'!G299^2</f>
        <v>0.19207393897951264</v>
      </c>
      <c r="H299" s="20">
        <f>'Hourly Loads p.u of Peak'!H299^2</f>
        <v>0.23627957823547791</v>
      </c>
      <c r="I299" s="20">
        <f>'Hourly Loads p.u of Peak'!I299^2</f>
        <v>0.25269610786974223</v>
      </c>
      <c r="J299" s="20">
        <f>'Hourly Loads p.u of Peak'!J299^2</f>
        <v>0.26966395005241028</v>
      </c>
      <c r="K299" s="20">
        <f>'Hourly Loads p.u of Peak'!K299^2</f>
        <v>0.31348430885896528</v>
      </c>
      <c r="L299" s="20">
        <f>'Hourly Loads p.u of Peak'!L299^2</f>
        <v>0.35789801747005906</v>
      </c>
      <c r="M299" s="20">
        <f>'Hourly Loads p.u of Peak'!M299^2</f>
        <v>0.39441254053578878</v>
      </c>
      <c r="N299" s="20">
        <f>'Hourly Loads p.u of Peak'!N299^2</f>
        <v>0.43400719841327595</v>
      </c>
      <c r="O299" s="20">
        <f>'Hourly Loads p.u of Peak'!O299^2</f>
        <v>0.47611779787637004</v>
      </c>
      <c r="P299" s="20">
        <f>'Hourly Loads p.u of Peak'!P299^2</f>
        <v>0.51543792511410447</v>
      </c>
      <c r="Q299" s="20">
        <f>'Hourly Loads p.u of Peak'!Q299^2</f>
        <v>0.5558468909710268</v>
      </c>
      <c r="R299" s="20">
        <f>'Hourly Loads p.u of Peak'!R299^2</f>
        <v>0.57936718766070916</v>
      </c>
      <c r="S299" s="20">
        <f>'Hourly Loads p.u of Peak'!S299^2</f>
        <v>0.56741017134658633</v>
      </c>
      <c r="T299" s="20">
        <f>'Hourly Loads p.u of Peak'!T299^2</f>
        <v>0.52076373525538866</v>
      </c>
      <c r="U299" s="20">
        <f>'Hourly Loads p.u of Peak'!U299^2</f>
        <v>0.51647495808706501</v>
      </c>
      <c r="V299" s="20">
        <f>'Hourly Loads p.u of Peak'!V299^2</f>
        <v>0.47425176871749231</v>
      </c>
      <c r="W299" s="20">
        <f>'Hourly Loads p.u of Peak'!W299^2</f>
        <v>0.40479362587557266</v>
      </c>
      <c r="X299" s="20">
        <f>'Hourly Loads p.u of Peak'!X299^2</f>
        <v>0.32934150605381407</v>
      </c>
      <c r="Y299" s="20">
        <f>'Hourly Loads p.u of Peak'!Y299^2</f>
        <v>0.25780187174251901</v>
      </c>
    </row>
    <row r="300" spans="1:25" x14ac:dyDescent="0.25">
      <c r="A300" s="17">
        <f>IF('2015 Hourly Load - RC2016'!A300="","",+'2015 Hourly Load - RC2016'!A300)</f>
        <v>42294</v>
      </c>
      <c r="B300" s="20">
        <f>'Hourly Loads p.u of Peak'!B300^2</f>
        <v>0.20281841087334607</v>
      </c>
      <c r="C300" s="20">
        <f>'Hourly Loads p.u of Peak'!C300^2</f>
        <v>0.16907924233486885</v>
      </c>
      <c r="D300" s="20">
        <f>'Hourly Loads p.u of Peak'!D300^2</f>
        <v>0.15142251390486255</v>
      </c>
      <c r="E300" s="20">
        <f>'Hourly Loads p.u of Peak'!E300^2</f>
        <v>0.14154684453923649</v>
      </c>
      <c r="F300" s="20">
        <f>'Hourly Loads p.u of Peak'!F300^2</f>
        <v>0.13914678630773647</v>
      </c>
      <c r="G300" s="20">
        <f>'Hourly Loads p.u of Peak'!G300^2</f>
        <v>0.15687810786617198</v>
      </c>
      <c r="H300" s="20">
        <f>'Hourly Loads p.u of Peak'!H300^2</f>
        <v>0.19829261946406021</v>
      </c>
      <c r="I300" s="20">
        <f>'Hourly Loads p.u of Peak'!I300^2</f>
        <v>0.21821699243265105</v>
      </c>
      <c r="J300" s="20">
        <f>'Hourly Loads p.u of Peak'!J300^2</f>
        <v>0.23909502407576708</v>
      </c>
      <c r="K300" s="20">
        <f>'Hourly Loads p.u of Peak'!K300^2</f>
        <v>0.28045323563165275</v>
      </c>
      <c r="L300" s="20">
        <f>'Hourly Loads p.u of Peak'!L300^2</f>
        <v>0.32167099121305276</v>
      </c>
      <c r="M300" s="20">
        <f>'Hourly Loads p.u of Peak'!M300^2</f>
        <v>0.36130693728071239</v>
      </c>
      <c r="N300" s="20">
        <f>'Hourly Loads p.u of Peak'!N300^2</f>
        <v>0.39583052443831646</v>
      </c>
      <c r="O300" s="20">
        <f>'Hourly Loads p.u of Peak'!O300^2</f>
        <v>0.43746184992224335</v>
      </c>
      <c r="P300" s="20">
        <f>'Hourly Loads p.u of Peak'!P300^2</f>
        <v>0.47967334734918382</v>
      </c>
      <c r="Q300" s="20">
        <f>'Hourly Loads p.u of Peak'!Q300^2</f>
        <v>0.519202128132077</v>
      </c>
      <c r="R300" s="20">
        <f>'Hourly Loads p.u of Peak'!R300^2</f>
        <v>0.53882451963599587</v>
      </c>
      <c r="S300" s="20">
        <f>'Hourly Loads p.u of Peak'!S300^2</f>
        <v>0.52095910102173437</v>
      </c>
      <c r="T300" s="20">
        <f>'Hourly Loads p.u of Peak'!T300^2</f>
        <v>0.46645445614302888</v>
      </c>
      <c r="U300" s="20">
        <f>'Hourly Loads p.u of Peak'!U300^2</f>
        <v>0.44839121897849554</v>
      </c>
      <c r="V300" s="20">
        <f>'Hourly Loads p.u of Peak'!V300^2</f>
        <v>0.40341697290882922</v>
      </c>
      <c r="W300" s="20">
        <f>'Hourly Loads p.u of Peak'!W300^2</f>
        <v>0.34511268482880014</v>
      </c>
      <c r="X300" s="20">
        <f>'Hourly Loads p.u of Peak'!X300^2</f>
        <v>0.29369928658546446</v>
      </c>
      <c r="Y300" s="20">
        <f>'Hourly Loads p.u of Peak'!Y300^2</f>
        <v>0.23993406955151289</v>
      </c>
    </row>
    <row r="301" spans="1:25" x14ac:dyDescent="0.25">
      <c r="A301" s="17">
        <f>IF('2015 Hourly Load - RC2016'!A301="","",+'2015 Hourly Load - RC2016'!A301)</f>
        <v>42295</v>
      </c>
      <c r="B301" s="20">
        <f>'Hourly Loads p.u of Peak'!B301^2</f>
        <v>0.19861419673857222</v>
      </c>
      <c r="C301" s="20">
        <f>'Hourly Loads p.u of Peak'!C301^2</f>
        <v>0.16502252091651654</v>
      </c>
      <c r="D301" s="20">
        <f>'Hourly Loads p.u of Peak'!D301^2</f>
        <v>0.14561550012535557</v>
      </c>
      <c r="E301" s="20">
        <f>'Hourly Loads p.u of Peak'!E301^2</f>
        <v>0.13510383508296123</v>
      </c>
      <c r="F301" s="20">
        <f>'Hourly Loads p.u of Peak'!F301^2</f>
        <v>0.13046782309540442</v>
      </c>
      <c r="G301" s="20">
        <f>'Hourly Loads p.u of Peak'!G301^2</f>
        <v>0.13463990270748788</v>
      </c>
      <c r="H301" s="20">
        <f>'Hourly Loads p.u of Peak'!H301^2</f>
        <v>0.14779283336333024</v>
      </c>
      <c r="I301" s="20">
        <f>'Hourly Loads p.u of Peak'!I301^2</f>
        <v>0.16206679008418959</v>
      </c>
      <c r="J301" s="20">
        <f>'Hourly Loads p.u of Peak'!J301^2</f>
        <v>0.20079165821338288</v>
      </c>
      <c r="K301" s="20">
        <f>'Hourly Loads p.u of Peak'!K301^2</f>
        <v>0.25734392375272436</v>
      </c>
      <c r="L301" s="20">
        <f>'Hourly Loads p.u of Peak'!L301^2</f>
        <v>0.30970666539927955</v>
      </c>
      <c r="M301" s="20">
        <f>'Hourly Loads p.u of Peak'!M301^2</f>
        <v>0.35633426288862152</v>
      </c>
      <c r="N301" s="20">
        <f>'Hourly Loads p.u of Peak'!N301^2</f>
        <v>0.40554029197729025</v>
      </c>
      <c r="O301" s="20">
        <f>'Hourly Loads p.u of Peak'!O301^2</f>
        <v>0.45093253110257175</v>
      </c>
      <c r="P301" s="20">
        <f>'Hourly Loads p.u of Peak'!P301^2</f>
        <v>0.49402781237696985</v>
      </c>
      <c r="Q301" s="20">
        <f>'Hourly Loads p.u of Peak'!Q301^2</f>
        <v>0.52834455962466653</v>
      </c>
      <c r="R301" s="20">
        <f>'Hourly Loads p.u of Peak'!R301^2</f>
        <v>0.54114525015366233</v>
      </c>
      <c r="S301" s="20">
        <f>'Hourly Loads p.u of Peak'!S301^2</f>
        <v>0.52121964570434487</v>
      </c>
      <c r="T301" s="20">
        <f>'Hourly Loads p.u of Peak'!T301^2</f>
        <v>0.46620798087327942</v>
      </c>
      <c r="U301" s="20">
        <f>'Hourly Loads p.u of Peak'!U301^2</f>
        <v>0.45178123098011158</v>
      </c>
      <c r="V301" s="20">
        <f>'Hourly Loads p.u of Peak'!V301^2</f>
        <v>0.40870687673604106</v>
      </c>
      <c r="W301" s="20">
        <f>'Hourly Loads p.u of Peak'!W301^2</f>
        <v>0.35241307152184936</v>
      </c>
      <c r="X301" s="20">
        <f>'Hourly Loads p.u of Peak'!X301^2</f>
        <v>0.30316331163660859</v>
      </c>
      <c r="Y301" s="20">
        <f>'Hourly Loads p.u of Peak'!Y301^2</f>
        <v>0.24921551791631771</v>
      </c>
    </row>
    <row r="302" spans="1:25" x14ac:dyDescent="0.25">
      <c r="A302" s="17">
        <f>IF('2015 Hourly Load - RC2016'!A302="","",+'2015 Hourly Load - RC2016'!A302)</f>
        <v>42296</v>
      </c>
      <c r="B302" s="20">
        <f>'Hourly Loads p.u of Peak'!B302^2</f>
        <v>0.20591856691555785</v>
      </c>
      <c r="C302" s="20">
        <f>'Hourly Loads p.u of Peak'!C302^2</f>
        <v>0.17487913998773205</v>
      </c>
      <c r="D302" s="20">
        <f>'Hourly Loads p.u of Peak'!D302^2</f>
        <v>0.15396116358796336</v>
      </c>
      <c r="E302" s="20">
        <f>'Hourly Loads p.u of Peak'!E302^2</f>
        <v>0.14198851459288395</v>
      </c>
      <c r="F302" s="20">
        <f>'Hourly Loads p.u of Peak'!F302^2</f>
        <v>0.13713456715585018</v>
      </c>
      <c r="G302" s="20">
        <f>'Hourly Loads p.u of Peak'!G302^2</f>
        <v>0.13733512956731095</v>
      </c>
      <c r="H302" s="20">
        <f>'Hourly Loads p.u of Peak'!H302^2</f>
        <v>0.14623594657688579</v>
      </c>
      <c r="I302" s="20">
        <f>'Hourly Loads p.u of Peak'!I302^2</f>
        <v>0.15509622649775606</v>
      </c>
      <c r="J302" s="20">
        <f>'Hourly Loads p.u of Peak'!J302^2</f>
        <v>0.19505132351757082</v>
      </c>
      <c r="K302" s="20">
        <f>'Hourly Loads p.u of Peak'!K302^2</f>
        <v>0.25565305593425813</v>
      </c>
      <c r="L302" s="20">
        <f>'Hourly Loads p.u of Peak'!L302^2</f>
        <v>0.31495113674746117</v>
      </c>
      <c r="M302" s="20">
        <f>'Hourly Loads p.u of Peak'!M302^2</f>
        <v>0.36981761305414196</v>
      </c>
      <c r="N302" s="20">
        <f>'Hourly Loads p.u of Peak'!N302^2</f>
        <v>0.43062545259881679</v>
      </c>
      <c r="O302" s="20">
        <f>'Hourly Loads p.u of Peak'!O302^2</f>
        <v>0.48004838513575893</v>
      </c>
      <c r="P302" s="20">
        <f>'Hourly Loads p.u of Peak'!P302^2</f>
        <v>0.52161058485858058</v>
      </c>
      <c r="Q302" s="20">
        <f>'Hourly Loads p.u of Peak'!Q302^2</f>
        <v>0.54706900016401072</v>
      </c>
      <c r="R302" s="20">
        <f>'Hourly Loads p.u of Peak'!R302^2</f>
        <v>0.55591416645778424</v>
      </c>
      <c r="S302" s="20">
        <f>'Hourly Loads p.u of Peak'!S302^2</f>
        <v>0.5360462258390426</v>
      </c>
      <c r="T302" s="20">
        <f>'Hourly Loads p.u of Peak'!T302^2</f>
        <v>0.49301357706373772</v>
      </c>
      <c r="U302" s="20">
        <f>'Hourly Loads p.u of Peak'!U302^2</f>
        <v>0.49656796019199562</v>
      </c>
      <c r="V302" s="20">
        <f>'Hourly Loads p.u of Peak'!V302^2</f>
        <v>0.45719519682185794</v>
      </c>
      <c r="W302" s="20">
        <f>'Hourly Loads p.u of Peak'!W302^2</f>
        <v>0.39068128827814508</v>
      </c>
      <c r="X302" s="20">
        <f>'Hourly Loads p.u of Peak'!X302^2</f>
        <v>0.32717019994713015</v>
      </c>
      <c r="Y302" s="20">
        <f>'Hourly Loads p.u of Peak'!Y302^2</f>
        <v>0.26453427306298255</v>
      </c>
    </row>
    <row r="303" spans="1:25" x14ac:dyDescent="0.25">
      <c r="A303" s="17">
        <f>IF('2015 Hourly Load - RC2016'!A303="","",+'2015 Hourly Load - RC2016'!A303)</f>
        <v>42297</v>
      </c>
      <c r="B303" s="20">
        <f>'Hourly Loads p.u of Peak'!B303^2</f>
        <v>0.21498341512238403</v>
      </c>
      <c r="C303" s="20">
        <f>'Hourly Loads p.u of Peak'!C303^2</f>
        <v>0.18223766071308872</v>
      </c>
      <c r="D303" s="20">
        <f>'Hourly Loads p.u of Peak'!D303^2</f>
        <v>0.16410740860648051</v>
      </c>
      <c r="E303" s="20">
        <f>'Hourly Loads p.u of Peak'!E303^2</f>
        <v>0.15502516293557406</v>
      </c>
      <c r="F303" s="20">
        <f>'Hourly Loads p.u of Peak'!F303^2</f>
        <v>0.15555853657547908</v>
      </c>
      <c r="G303" s="20">
        <f>'Hourly Loads p.u of Peak'!G303^2</f>
        <v>0.17646756692930973</v>
      </c>
      <c r="H303" s="20">
        <f>'Hourly Loads p.u of Peak'!H303^2</f>
        <v>0.22151717351291578</v>
      </c>
      <c r="I303" s="20">
        <f>'Hourly Loads p.u of Peak'!I303^2</f>
        <v>0.24665452449117772</v>
      </c>
      <c r="J303" s="20">
        <f>'Hourly Loads p.u of Peak'!J303^2</f>
        <v>0.27640617268610507</v>
      </c>
      <c r="K303" s="20">
        <f>'Hourly Loads p.u of Peak'!K303^2</f>
        <v>0.33899107352256758</v>
      </c>
      <c r="L303" s="20">
        <f>'Hourly Loads p.u of Peak'!L303^2</f>
        <v>0.40554029197729025</v>
      </c>
      <c r="M303" s="20">
        <f>'Hourly Loads p.u of Peak'!M303^2</f>
        <v>0.46608476766446866</v>
      </c>
      <c r="N303" s="20">
        <f>'Hourly Loads p.u of Peak'!N303^2</f>
        <v>0.5203080242859548</v>
      </c>
      <c r="O303" s="20">
        <f>'Hourly Loads p.u of Peak'!O303^2</f>
        <v>0.56455903902680094</v>
      </c>
      <c r="P303" s="20">
        <f>'Hourly Loads p.u of Peak'!P303^2</f>
        <v>0.60597098792347492</v>
      </c>
      <c r="Q303" s="20">
        <f>'Hourly Loads p.u of Peak'!Q303^2</f>
        <v>0.61832553842911209</v>
      </c>
      <c r="R303" s="20">
        <f>'Hourly Loads p.u of Peak'!R303^2</f>
        <v>0.6097699492305122</v>
      </c>
      <c r="S303" s="20">
        <f>'Hourly Loads p.u of Peak'!S303^2</f>
        <v>0.58122308610954521</v>
      </c>
      <c r="T303" s="20">
        <f>'Hourly Loads p.u of Peak'!T303^2</f>
        <v>0.5536962248884183</v>
      </c>
      <c r="U303" s="20">
        <f>'Hourly Loads p.u of Peak'!U303^2</f>
        <v>0.56354251784107989</v>
      </c>
      <c r="V303" s="20">
        <f>'Hourly Loads p.u of Peak'!V303^2</f>
        <v>0.51485505205551407</v>
      </c>
      <c r="W303" s="20">
        <f>'Hourly Loads p.u of Peak'!W303^2</f>
        <v>0.44320998670999634</v>
      </c>
      <c r="X303" s="20">
        <f>'Hourly Loads p.u of Peak'!X303^2</f>
        <v>0.36795427890432492</v>
      </c>
      <c r="Y303" s="20">
        <f>'Hourly Loads p.u of Peak'!Y303^2</f>
        <v>0.29688645030313077</v>
      </c>
    </row>
    <row r="304" spans="1:25" x14ac:dyDescent="0.25">
      <c r="A304" s="17">
        <f>IF('2015 Hourly Load - RC2016'!A304="","",+'2015 Hourly Load - RC2016'!A304)</f>
        <v>42298</v>
      </c>
      <c r="B304" s="20">
        <f>'Hourly Loads p.u of Peak'!B304^2</f>
        <v>0.24064177404565371</v>
      </c>
      <c r="C304" s="20">
        <f>'Hourly Loads p.u of Peak'!C304^2</f>
        <v>0.20945499688677965</v>
      </c>
      <c r="D304" s="20">
        <f>'Hourly Loads p.u of Peak'!D304^2</f>
        <v>0.19235085930252624</v>
      </c>
      <c r="E304" s="20">
        <f>'Hourly Loads p.u of Peak'!E304^2</f>
        <v>0.18196812113241212</v>
      </c>
      <c r="F304" s="20">
        <f>'Hourly Loads p.u of Peak'!F304^2</f>
        <v>0.18273876345144602</v>
      </c>
      <c r="G304" s="20">
        <f>'Hourly Loads p.u of Peak'!G304^2</f>
        <v>0.20624626699011125</v>
      </c>
      <c r="H304" s="20">
        <f>'Hourly Loads p.u of Peak'!H304^2</f>
        <v>0.26069630536725108</v>
      </c>
      <c r="I304" s="20">
        <f>'Hourly Loads p.u of Peak'!I304^2</f>
        <v>0.29033480999824951</v>
      </c>
      <c r="J304" s="20">
        <f>'Hourly Loads p.u of Peak'!J304^2</f>
        <v>0.30207127930955324</v>
      </c>
      <c r="K304" s="20">
        <f>'Hourly Loads p.u of Peak'!K304^2</f>
        <v>0.34188673252151014</v>
      </c>
      <c r="L304" s="20">
        <f>'Hourly Loads p.u of Peak'!L304^2</f>
        <v>0.38887857961916295</v>
      </c>
      <c r="M304" s="20">
        <f>'Hourly Loads p.u of Peak'!M304^2</f>
        <v>0.41868912516089757</v>
      </c>
      <c r="N304" s="20">
        <f>'Hourly Loads p.u of Peak'!N304^2</f>
        <v>0.43955317898889257</v>
      </c>
      <c r="O304" s="20">
        <f>'Hourly Loads p.u of Peak'!O304^2</f>
        <v>0.44984251799680675</v>
      </c>
      <c r="P304" s="20">
        <f>'Hourly Loads p.u of Peak'!P304^2</f>
        <v>0.45232724510813394</v>
      </c>
      <c r="Q304" s="20">
        <f>'Hourly Loads p.u of Peak'!Q304^2</f>
        <v>0.4545145991388625</v>
      </c>
      <c r="R304" s="20">
        <f>'Hourly Loads p.u of Peak'!R304^2</f>
        <v>0.44990303967686968</v>
      </c>
      <c r="S304" s="20">
        <f>'Hourly Loads p.u of Peak'!S304^2</f>
        <v>0.44099011548157485</v>
      </c>
      <c r="T304" s="20">
        <f>'Hourly Loads p.u of Peak'!T304^2</f>
        <v>0.44069056033925935</v>
      </c>
      <c r="U304" s="20">
        <f>'Hourly Loads p.u of Peak'!U304^2</f>
        <v>0.4667626418279559</v>
      </c>
      <c r="V304" s="20">
        <f>'Hourly Loads p.u of Peak'!V304^2</f>
        <v>0.43382888203959824</v>
      </c>
      <c r="W304" s="20">
        <f>'Hourly Loads p.u of Peak'!W304^2</f>
        <v>0.38366312032849104</v>
      </c>
      <c r="X304" s="20">
        <f>'Hourly Loads p.u of Peak'!X304^2</f>
        <v>0.31998437760073228</v>
      </c>
      <c r="Y304" s="20">
        <f>'Hourly Loads p.u of Peak'!Y304^2</f>
        <v>0.25319530537510787</v>
      </c>
    </row>
    <row r="305" spans="1:25" x14ac:dyDescent="0.25">
      <c r="A305" s="17">
        <f>IF('2015 Hourly Load - RC2016'!A305="","",+'2015 Hourly Load - RC2016'!A305)</f>
        <v>42299</v>
      </c>
      <c r="B305" s="20">
        <f>'Hourly Loads p.u of Peak'!B305^2</f>
        <v>0.20801211875403069</v>
      </c>
      <c r="C305" s="20">
        <f>'Hourly Loads p.u of Peak'!C305^2</f>
        <v>0.17993379435710533</v>
      </c>
      <c r="D305" s="20">
        <f>'Hourly Loads p.u of Peak'!D305^2</f>
        <v>0.16458294946886734</v>
      </c>
      <c r="E305" s="20">
        <f>'Hourly Loads p.u of Peak'!E305^2</f>
        <v>0.15727148759130186</v>
      </c>
      <c r="F305" s="20">
        <f>'Hourly Loads p.u of Peak'!F305^2</f>
        <v>0.15899381821569866</v>
      </c>
      <c r="G305" s="20">
        <f>'Hourly Loads p.u of Peak'!G305^2</f>
        <v>0.17936011771160895</v>
      </c>
      <c r="H305" s="20">
        <f>'Hourly Loads p.u of Peak'!H305^2</f>
        <v>0.23562212019047959</v>
      </c>
      <c r="I305" s="20">
        <f>'Hourly Loads p.u of Peak'!I305^2</f>
        <v>0.26546327769691569</v>
      </c>
      <c r="J305" s="20">
        <f>'Hourly Loads p.u of Peak'!J305^2</f>
        <v>0.27835461334939582</v>
      </c>
      <c r="K305" s="20">
        <f>'Hourly Loads p.u of Peak'!K305^2</f>
        <v>0.31378750959133184</v>
      </c>
      <c r="L305" s="20">
        <f>'Hourly Loads p.u of Peak'!L305^2</f>
        <v>0.36146966982556117</v>
      </c>
      <c r="M305" s="20">
        <f>'Hourly Loads p.u of Peak'!M305^2</f>
        <v>0.41194368846428214</v>
      </c>
      <c r="N305" s="20">
        <f>'Hourly Loads p.u of Peak'!N305^2</f>
        <v>0.45105372509009239</v>
      </c>
      <c r="O305" s="20">
        <f>'Hourly Loads p.u of Peak'!O305^2</f>
        <v>0.48588021172527396</v>
      </c>
      <c r="P305" s="20">
        <f>'Hourly Loads p.u of Peak'!P305^2</f>
        <v>0.51207476549884001</v>
      </c>
      <c r="Q305" s="20">
        <f>'Hourly Loads p.u of Peak'!Q305^2</f>
        <v>0.52723015098748682</v>
      </c>
      <c r="R305" s="20">
        <f>'Hourly Loads p.u of Peak'!R305^2</f>
        <v>0.51835723668501521</v>
      </c>
      <c r="S305" s="20">
        <f>'Hourly Loads p.u of Peak'!S305^2</f>
        <v>0.49644079810283903</v>
      </c>
      <c r="T305" s="20">
        <f>'Hourly Loads p.u of Peak'!T305^2</f>
        <v>0.4863835189159067</v>
      </c>
      <c r="U305" s="20">
        <f>'Hourly Loads p.u of Peak'!U305^2</f>
        <v>0.50313882177373537</v>
      </c>
      <c r="V305" s="20">
        <f>'Hourly Loads p.u of Peak'!V305^2</f>
        <v>0.46731763253449615</v>
      </c>
      <c r="W305" s="20">
        <f>'Hourly Loads p.u of Peak'!W305^2</f>
        <v>0.40968813075636418</v>
      </c>
      <c r="X305" s="20">
        <f>'Hourly Loads p.u of Peak'!X305^2</f>
        <v>0.33893853916543093</v>
      </c>
      <c r="Y305" s="20">
        <f>'Hourly Loads p.u of Peak'!Y305^2</f>
        <v>0.27074274548828564</v>
      </c>
    </row>
    <row r="306" spans="1:25" x14ac:dyDescent="0.25">
      <c r="A306" s="17">
        <f>IF('2015 Hourly Load - RC2016'!A306="","",+'2015 Hourly Load - RC2016'!A306)</f>
        <v>42300</v>
      </c>
      <c r="B306" s="20">
        <f>'Hourly Loads p.u of Peak'!B306^2</f>
        <v>0.22011792033046132</v>
      </c>
      <c r="C306" s="20">
        <f>'Hourly Loads p.u of Peak'!C306^2</f>
        <v>0.19310350571891199</v>
      </c>
      <c r="D306" s="20">
        <f>'Hourly Loads p.u of Peak'!D306^2</f>
        <v>0.17593729336402672</v>
      </c>
      <c r="E306" s="20">
        <f>'Hourly Loads p.u of Peak'!E306^2</f>
        <v>0.16594017760821878</v>
      </c>
      <c r="F306" s="20">
        <f>'Hourly Loads p.u of Peak'!F306^2</f>
        <v>0.16483929490397603</v>
      </c>
      <c r="G306" s="20">
        <f>'Hourly Loads p.u of Peak'!G306^2</f>
        <v>0.18646051397019581</v>
      </c>
      <c r="H306" s="20">
        <f>'Hourly Loads p.u of Peak'!H306^2</f>
        <v>0.24121755133265355</v>
      </c>
      <c r="I306" s="20">
        <f>'Hourly Loads p.u of Peak'!I306^2</f>
        <v>0.27093058192040526</v>
      </c>
      <c r="J306" s="20">
        <f>'Hourly Loads p.u of Peak'!J306^2</f>
        <v>0.27835461334939582</v>
      </c>
      <c r="K306" s="20">
        <f>'Hourly Loads p.u of Peak'!K306^2</f>
        <v>0.30845253967604985</v>
      </c>
      <c r="L306" s="20">
        <f>'Hourly Loads p.u of Peak'!L306^2</f>
        <v>0.34479470632771675</v>
      </c>
      <c r="M306" s="20">
        <f>'Hourly Loads p.u of Peak'!M306^2</f>
        <v>0.37648706637218576</v>
      </c>
      <c r="N306" s="20">
        <f>'Hourly Loads p.u of Peak'!N306^2</f>
        <v>0.40381825446566144</v>
      </c>
      <c r="O306" s="20">
        <f>'Hourly Loads p.u of Peak'!O306^2</f>
        <v>0.4217307237856926</v>
      </c>
      <c r="P306" s="20">
        <f>'Hourly Loads p.u of Peak'!P306^2</f>
        <v>0.43859652405051736</v>
      </c>
      <c r="Q306" s="20">
        <f>'Hourly Loads p.u of Peak'!Q306^2</f>
        <v>0.44645980124630397</v>
      </c>
      <c r="R306" s="20">
        <f>'Hourly Loads p.u of Peak'!R306^2</f>
        <v>0.44188939156012097</v>
      </c>
      <c r="S306" s="20">
        <f>'Hourly Loads p.u of Peak'!S306^2</f>
        <v>0.42926463382805813</v>
      </c>
      <c r="T306" s="20">
        <f>'Hourly Loads p.u of Peak'!T306^2</f>
        <v>0.41991613795309302</v>
      </c>
      <c r="U306" s="20">
        <f>'Hourly Loads p.u of Peak'!U306^2</f>
        <v>0.43686524330917192</v>
      </c>
      <c r="V306" s="20">
        <f>'Hourly Loads p.u of Peak'!V306^2</f>
        <v>0.4213206366327904</v>
      </c>
      <c r="W306" s="20">
        <f>'Hourly Loads p.u of Peak'!W306^2</f>
        <v>0.37350325167278081</v>
      </c>
      <c r="X306" s="20">
        <f>'Hourly Loads p.u of Peak'!X306^2</f>
        <v>0.31313075990218942</v>
      </c>
      <c r="Y306" s="20">
        <f>'Hourly Loads p.u of Peak'!Y306^2</f>
        <v>0.25446821270604425</v>
      </c>
    </row>
    <row r="307" spans="1:25" x14ac:dyDescent="0.25">
      <c r="A307" s="17">
        <f>IF('2015 Hourly Load - RC2016'!A307="","",+'2015 Hourly Load - RC2016'!A307)</f>
        <v>42301</v>
      </c>
      <c r="B307" s="20">
        <f>'Hourly Loads p.u of Peak'!B307^2</f>
        <v>0.20937241236441345</v>
      </c>
      <c r="C307" s="20">
        <f>'Hourly Loads p.u of Peak'!C307^2</f>
        <v>0.18135277972825675</v>
      </c>
      <c r="D307" s="20">
        <f>'Hourly Loads p.u of Peak'!D307^2</f>
        <v>0.16601370006084293</v>
      </c>
      <c r="E307" s="20">
        <f>'Hourly Loads p.u of Peak'!E307^2</f>
        <v>0.15946189691553506</v>
      </c>
      <c r="F307" s="20">
        <f>'Hourly Loads p.u of Peak'!F307^2</f>
        <v>0.16152236365032702</v>
      </c>
      <c r="G307" s="20">
        <f>'Hourly Loads p.u of Peak'!G307^2</f>
        <v>0.18169878103125819</v>
      </c>
      <c r="H307" s="20">
        <f>'Hourly Loads p.u of Peak'!H307^2</f>
        <v>0.22741662976711627</v>
      </c>
      <c r="I307" s="20">
        <f>'Hourly Loads p.u of Peak'!I307^2</f>
        <v>0.25812267756050988</v>
      </c>
      <c r="J307" s="20">
        <f>'Hourly Loads p.u of Peak'!J307^2</f>
        <v>0.27759343205914916</v>
      </c>
      <c r="K307" s="20">
        <f>'Hourly Loads p.u of Peak'!K307^2</f>
        <v>0.31657367875841802</v>
      </c>
      <c r="L307" s="20">
        <f>'Hourly Loads p.u of Peak'!L307^2</f>
        <v>0.35070103241241568</v>
      </c>
      <c r="M307" s="20">
        <f>'Hourly Loads p.u of Peak'!M307^2</f>
        <v>0.37593361247217166</v>
      </c>
      <c r="N307" s="20">
        <f>'Hourly Loads p.u of Peak'!N307^2</f>
        <v>0.38876604874233905</v>
      </c>
      <c r="O307" s="20">
        <f>'Hourly Loads p.u of Peak'!O307^2</f>
        <v>0.40278679063529171</v>
      </c>
      <c r="P307" s="20">
        <f>'Hourly Loads p.u of Peak'!P307^2</f>
        <v>0.41368294635102731</v>
      </c>
      <c r="Q307" s="20">
        <f>'Hourly Loads p.u of Peak'!Q307^2</f>
        <v>0.42360794822390135</v>
      </c>
      <c r="R307" s="20">
        <f>'Hourly Loads p.u of Peak'!R307^2</f>
        <v>0.42255149653006513</v>
      </c>
      <c r="S307" s="20">
        <f>'Hourly Loads p.u of Peak'!S307^2</f>
        <v>0.40939940450241979</v>
      </c>
      <c r="T307" s="20">
        <f>'Hourly Loads p.u of Peak'!T307^2</f>
        <v>0.39838930730466493</v>
      </c>
      <c r="U307" s="20">
        <f>'Hourly Loads p.u of Peak'!U307^2</f>
        <v>0.40444924279931083</v>
      </c>
      <c r="V307" s="20">
        <f>'Hourly Loads p.u of Peak'!V307^2</f>
        <v>0.37460698408448961</v>
      </c>
      <c r="W307" s="20">
        <f>'Hourly Loads p.u of Peak'!W307^2</f>
        <v>0.33762650331548039</v>
      </c>
      <c r="X307" s="20">
        <f>'Hourly Loads p.u of Peak'!X307^2</f>
        <v>0.29732910554135927</v>
      </c>
      <c r="Y307" s="20">
        <f>'Hourly Loads p.u of Peak'!Y307^2</f>
        <v>0.24643050695176599</v>
      </c>
    </row>
    <row r="308" spans="1:25" x14ac:dyDescent="0.25">
      <c r="A308" s="17">
        <f>IF('2015 Hourly Load - RC2016'!A308="","",+'2015 Hourly Load - RC2016'!A308)</f>
        <v>42302</v>
      </c>
      <c r="B308" s="20">
        <f>'Hourly Loads p.u of Peak'!B308^2</f>
        <v>0.19821226585553894</v>
      </c>
      <c r="C308" s="20">
        <f>'Hourly Loads p.u of Peak'!C308^2</f>
        <v>0.16671297552740019</v>
      </c>
      <c r="D308" s="20">
        <f>'Hourly Loads p.u of Peak'!D308^2</f>
        <v>0.14744614609503162</v>
      </c>
      <c r="E308" s="20">
        <f>'Hourly Loads p.u of Peak'!E308^2</f>
        <v>0.13593427037114886</v>
      </c>
      <c r="F308" s="20">
        <f>'Hourly Loads p.u of Peak'!F308^2</f>
        <v>0.13193860800626744</v>
      </c>
      <c r="G308" s="20">
        <f>'Hourly Loads p.u of Peak'!G308^2</f>
        <v>0.13497120155546982</v>
      </c>
      <c r="H308" s="20">
        <f>'Hourly Loads p.u of Peak'!H308^2</f>
        <v>0.14755010952990924</v>
      </c>
      <c r="I308" s="20">
        <f>'Hourly Loads p.u of Peak'!I308^2</f>
        <v>0.16399776611172412</v>
      </c>
      <c r="J308" s="20">
        <f>'Hourly Loads p.u of Peak'!J308^2</f>
        <v>0.19853377799388022</v>
      </c>
      <c r="K308" s="20">
        <f>'Hourly Loads p.u of Peak'!K308^2</f>
        <v>0.25065906573032126</v>
      </c>
      <c r="L308" s="20">
        <f>'Hourly Loads p.u of Peak'!L308^2</f>
        <v>0.29796907859554811</v>
      </c>
      <c r="M308" s="20">
        <f>'Hourly Loads p.u of Peak'!M308^2</f>
        <v>0.33527125062736801</v>
      </c>
      <c r="N308" s="20">
        <f>'Hourly Loads p.u of Peak'!N308^2</f>
        <v>0.36899497375137918</v>
      </c>
      <c r="O308" s="20">
        <f>'Hourly Loads p.u of Peak'!O308^2</f>
        <v>0.40147072855579269</v>
      </c>
      <c r="P308" s="20">
        <f>'Hourly Loads p.u of Peak'!P308^2</f>
        <v>0.42654945698046731</v>
      </c>
      <c r="Q308" s="20">
        <f>'Hourly Loads p.u of Peak'!Q308^2</f>
        <v>0.44513436973575765</v>
      </c>
      <c r="R308" s="20">
        <f>'Hourly Loads p.u of Peak'!R308^2</f>
        <v>0.44555588421559866</v>
      </c>
      <c r="S308" s="20">
        <f>'Hourly Loads p.u of Peak'!S308^2</f>
        <v>0.42325565110290536</v>
      </c>
      <c r="T308" s="20">
        <f>'Hourly Loads p.u of Peak'!T308^2</f>
        <v>0.38411037784427721</v>
      </c>
      <c r="U308" s="20">
        <f>'Hourly Loads p.u of Peak'!U308^2</f>
        <v>0.3789270998929184</v>
      </c>
      <c r="V308" s="20">
        <f>'Hourly Loads p.u of Peak'!V308^2</f>
        <v>0.34500667571106292</v>
      </c>
      <c r="W308" s="20">
        <f>'Hourly Loads p.u of Peak'!W308^2</f>
        <v>0.30580220792184909</v>
      </c>
      <c r="X308" s="20">
        <f>'Hourly Loads p.u of Peak'!X308^2</f>
        <v>0.26597492435289738</v>
      </c>
      <c r="Y308" s="20">
        <f>'Hourly Loads p.u of Peak'!Y308^2</f>
        <v>0.21927204573432371</v>
      </c>
    </row>
    <row r="309" spans="1:25" x14ac:dyDescent="0.25">
      <c r="A309" s="17">
        <f>IF('2015 Hourly Load - RC2016'!A309="","",+'2015 Hourly Load - RC2016'!A309)</f>
        <v>42303</v>
      </c>
      <c r="B309" s="20">
        <f>'Hourly Loads p.u of Peak'!B309^2</f>
        <v>0.18104549984320298</v>
      </c>
      <c r="C309" s="20">
        <f>'Hourly Loads p.u of Peak'!C309^2</f>
        <v>0.15506069268115974</v>
      </c>
      <c r="D309" s="20">
        <f>'Hourly Loads p.u of Peak'!D309^2</f>
        <v>0.14015839174807837</v>
      </c>
      <c r="E309" s="20">
        <f>'Hourly Loads p.u of Peak'!E309^2</f>
        <v>0.13017465536882361</v>
      </c>
      <c r="F309" s="20">
        <f>'Hourly Loads p.u of Peak'!F309^2</f>
        <v>0.12616902513432701</v>
      </c>
      <c r="G309" s="20">
        <f>'Hourly Loads p.u of Peak'!G309^2</f>
        <v>0.12697157399945402</v>
      </c>
      <c r="H309" s="20">
        <f>'Hourly Loads p.u of Peak'!H309^2</f>
        <v>0.1350706705945724</v>
      </c>
      <c r="I309" s="20">
        <f>'Hourly Loads p.u of Peak'!I309^2</f>
        <v>0.14800104113282136</v>
      </c>
      <c r="J309" s="20">
        <f>'Hourly Loads p.u of Peak'!J309^2</f>
        <v>0.17867291482718106</v>
      </c>
      <c r="K309" s="20">
        <f>'Hourly Loads p.u of Peak'!K309^2</f>
        <v>0.22983272574513414</v>
      </c>
      <c r="L309" s="20">
        <f>'Hourly Loads p.u of Peak'!L309^2</f>
        <v>0.27902150189060126</v>
      </c>
      <c r="M309" s="20">
        <f>'Hourly Loads p.u of Peak'!M309^2</f>
        <v>0.31855678814853855</v>
      </c>
      <c r="N309" s="20">
        <f>'Hourly Loads p.u of Peak'!N309^2</f>
        <v>0.35402189422686253</v>
      </c>
      <c r="O309" s="20">
        <f>'Hourly Loads p.u of Peak'!O309^2</f>
        <v>0.39034296286575393</v>
      </c>
      <c r="P309" s="20">
        <f>'Hourly Loads p.u of Peak'!P309^2</f>
        <v>0.42067661699399989</v>
      </c>
      <c r="Q309" s="20">
        <f>'Hourly Loads p.u of Peak'!Q309^2</f>
        <v>0.44453255222903398</v>
      </c>
      <c r="R309" s="20">
        <f>'Hourly Loads p.u of Peak'!R309^2</f>
        <v>0.45536666167121215</v>
      </c>
      <c r="S309" s="20">
        <f>'Hourly Loads p.u of Peak'!S309^2</f>
        <v>0.43979250556391292</v>
      </c>
      <c r="T309" s="20">
        <f>'Hourly Loads p.u of Peak'!T309^2</f>
        <v>0.40485103730348693</v>
      </c>
      <c r="U309" s="20">
        <f>'Hourly Loads p.u of Peak'!U309^2</f>
        <v>0.41542586814737159</v>
      </c>
      <c r="V309" s="20">
        <f>'Hourly Loads p.u of Peak'!V309^2</f>
        <v>0.37887155705889969</v>
      </c>
      <c r="W309" s="20">
        <f>'Hourly Loads p.u of Peak'!W309^2</f>
        <v>0.32295168028087673</v>
      </c>
      <c r="X309" s="20">
        <f>'Hourly Loads p.u of Peak'!X309^2</f>
        <v>0.26342161699589445</v>
      </c>
      <c r="Y309" s="20">
        <f>'Hourly Loads p.u of Peak'!Y309^2</f>
        <v>0.20522306934689843</v>
      </c>
    </row>
    <row r="310" spans="1:25" x14ac:dyDescent="0.25">
      <c r="A310" s="17">
        <f>IF('2015 Hourly Load - RC2016'!A310="","",+'2015 Hourly Load - RC2016'!A310)</f>
        <v>42304</v>
      </c>
      <c r="B310" s="20">
        <f>'Hourly Loads p.u of Peak'!B310^2</f>
        <v>0.16272131089499256</v>
      </c>
      <c r="C310" s="20">
        <f>'Hourly Loads p.u of Peak'!C310^2</f>
        <v>0.13813884477699367</v>
      </c>
      <c r="D310" s="20">
        <f>'Hourly Loads p.u of Peak'!D310^2</f>
        <v>0.12476271892589415</v>
      </c>
      <c r="E310" s="20">
        <f>'Hourly Loads p.u of Peak'!E310^2</f>
        <v>0.11893607473295666</v>
      </c>
      <c r="F310" s="20">
        <f>'Hourly Loads p.u of Peak'!F310^2</f>
        <v>0.12096739710239215</v>
      </c>
      <c r="G310" s="20">
        <f>'Hourly Loads p.u of Peak'!G310^2</f>
        <v>0.14137715463715972</v>
      </c>
      <c r="H310" s="20">
        <f>'Hourly Loads p.u of Peak'!H310^2</f>
        <v>0.1862268053898942</v>
      </c>
      <c r="I310" s="20">
        <f>'Hourly Loads p.u of Peak'!I310^2</f>
        <v>0.21418923218417527</v>
      </c>
      <c r="J310" s="20">
        <f>'Hourly Loads p.u of Peak'!J310^2</f>
        <v>0.22944356358705398</v>
      </c>
      <c r="K310" s="20">
        <f>'Hourly Loads p.u of Peak'!K310^2</f>
        <v>0.27036726803255867</v>
      </c>
      <c r="L310" s="20">
        <f>'Hourly Loads p.u of Peak'!L310^2</f>
        <v>0.31464737421562261</v>
      </c>
      <c r="M310" s="20">
        <f>'Hourly Loads p.u of Peak'!M310^2</f>
        <v>0.35714267400910721</v>
      </c>
      <c r="N310" s="20">
        <f>'Hourly Loads p.u of Peak'!N310^2</f>
        <v>0.39418589923000297</v>
      </c>
      <c r="O310" s="20">
        <f>'Hourly Loads p.u of Peak'!O310^2</f>
        <v>0.43519691057024623</v>
      </c>
      <c r="P310" s="20">
        <f>'Hourly Loads p.u of Peak'!P310^2</f>
        <v>0.47201737008750994</v>
      </c>
      <c r="Q310" s="20">
        <f>'Hourly Loads p.u of Peak'!Q310^2</f>
        <v>0.50685792613555247</v>
      </c>
      <c r="R310" s="20">
        <f>'Hourly Loads p.u of Peak'!R310^2</f>
        <v>0.52533181632347059</v>
      </c>
      <c r="S310" s="20">
        <f>'Hourly Loads p.u of Peak'!S310^2</f>
        <v>0.51142926604767247</v>
      </c>
      <c r="T310" s="20">
        <f>'Hourly Loads p.u of Peak'!T310^2</f>
        <v>0.4833048517034943</v>
      </c>
      <c r="U310" s="20">
        <f>'Hourly Loads p.u of Peak'!U310^2</f>
        <v>0.49510657931577062</v>
      </c>
      <c r="V310" s="20">
        <f>'Hourly Loads p.u of Peak'!V310^2</f>
        <v>0.44712325589001284</v>
      </c>
      <c r="W310" s="20">
        <f>'Hourly Loads p.u of Peak'!W310^2</f>
        <v>0.37787248218938713</v>
      </c>
      <c r="X310" s="20">
        <f>'Hourly Loads p.u of Peak'!X310^2</f>
        <v>0.30660110305490351</v>
      </c>
      <c r="Y310" s="20">
        <f>'Hourly Loads p.u of Peak'!Y310^2</f>
        <v>0.23808130374538419</v>
      </c>
    </row>
    <row r="311" spans="1:25" x14ac:dyDescent="0.25">
      <c r="A311" s="17">
        <f>IF('2015 Hourly Load - RC2016'!A311="","",+'2015 Hourly Load - RC2016'!A311)</f>
        <v>42305</v>
      </c>
      <c r="B311" s="20">
        <f>'Hourly Loads p.u of Peak'!B311^2</f>
        <v>0.19029849998547527</v>
      </c>
      <c r="C311" s="20">
        <f>'Hourly Loads p.u of Peak'!C311^2</f>
        <v>0.16199414696986933</v>
      </c>
      <c r="D311" s="20">
        <f>'Hourly Loads p.u of Peak'!D311^2</f>
        <v>0.14520260193958853</v>
      </c>
      <c r="E311" s="20">
        <f>'Hourly Loads p.u of Peak'!E311^2</f>
        <v>0.1370009403017563</v>
      </c>
      <c r="F311" s="20">
        <f>'Hourly Loads p.u of Peak'!F311^2</f>
        <v>0.13743546573168536</v>
      </c>
      <c r="G311" s="20">
        <f>'Hourly Loads p.u of Peak'!G311^2</f>
        <v>0.15924577510130969</v>
      </c>
      <c r="H311" s="20">
        <f>'Hourly Loads p.u of Peak'!H311^2</f>
        <v>0.20809443458969287</v>
      </c>
      <c r="I311" s="20">
        <f>'Hourly Loads p.u of Peak'!I311^2</f>
        <v>0.23474693431754826</v>
      </c>
      <c r="J311" s="20">
        <f>'Hourly Loads p.u of Peak'!J311^2</f>
        <v>0.25215209057245147</v>
      </c>
      <c r="K311" s="20">
        <f>'Hourly Loads p.u of Peak'!K311^2</f>
        <v>0.30182336493753331</v>
      </c>
      <c r="L311" s="20">
        <f>'Hourly Loads p.u of Peak'!L311^2</f>
        <v>0.35144953657544897</v>
      </c>
      <c r="M311" s="20">
        <f>'Hourly Loads p.u of Peak'!M311^2</f>
        <v>0.40215710095404478</v>
      </c>
      <c r="N311" s="20">
        <f>'Hourly Loads p.u of Peak'!N311^2</f>
        <v>0.44609812451673386</v>
      </c>
      <c r="O311" s="20">
        <f>'Hourly Loads p.u of Peak'!O311^2</f>
        <v>0.50294682680422076</v>
      </c>
      <c r="P311" s="20">
        <f>'Hourly Loads p.u of Peak'!P311^2</f>
        <v>0.54586833698834947</v>
      </c>
      <c r="Q311" s="20">
        <f>'Hourly Loads p.u of Peak'!Q311^2</f>
        <v>0.57765140932797898</v>
      </c>
      <c r="R311" s="20">
        <f>'Hourly Loads p.u of Peak'!R311^2</f>
        <v>0.59318501206253105</v>
      </c>
      <c r="S311" s="20">
        <f>'Hourly Loads p.u of Peak'!S311^2</f>
        <v>0.57497987575023091</v>
      </c>
      <c r="T311" s="20">
        <f>'Hourly Loads p.u of Peak'!T311^2</f>
        <v>0.53750062696748113</v>
      </c>
      <c r="U311" s="20">
        <f>'Hourly Loads p.u of Peak'!U311^2</f>
        <v>0.54753628094575679</v>
      </c>
      <c r="V311" s="20">
        <f>'Hourly Loads p.u of Peak'!V311^2</f>
        <v>0.49523357042247934</v>
      </c>
      <c r="W311" s="20">
        <f>'Hourly Loads p.u of Peak'!W311^2</f>
        <v>0.42873272575199273</v>
      </c>
      <c r="X311" s="20">
        <f>'Hourly Loads p.u of Peak'!X311^2</f>
        <v>0.3511821220623399</v>
      </c>
      <c r="Y311" s="20">
        <f>'Hourly Loads p.u of Peak'!Y311^2</f>
        <v>0.27906916731898168</v>
      </c>
    </row>
    <row r="312" spans="1:25" x14ac:dyDescent="0.25">
      <c r="A312" s="17">
        <f>IF('2015 Hourly Load - RC2016'!A312="","",+'2015 Hourly Load - RC2016'!A312)</f>
        <v>42306</v>
      </c>
      <c r="B312" s="20">
        <f>'Hourly Loads p.u of Peak'!B312^2</f>
        <v>0.22690055588703539</v>
      </c>
      <c r="C312" s="20">
        <f>'Hourly Loads p.u of Peak'!C312^2</f>
        <v>0.19361932108981553</v>
      </c>
      <c r="D312" s="20">
        <f>'Hourly Loads p.u of Peak'!D312^2</f>
        <v>0.17284742883677803</v>
      </c>
      <c r="E312" s="20">
        <f>'Hourly Loads p.u of Peak'!E312^2</f>
        <v>0.1618489095933566</v>
      </c>
      <c r="F312" s="20">
        <f>'Hourly Loads p.u of Peak'!F312^2</f>
        <v>0.1618126104267551</v>
      </c>
      <c r="G312" s="20">
        <f>'Hourly Loads p.u of Peak'!G312^2</f>
        <v>0.18258450471529791</v>
      </c>
      <c r="H312" s="20">
        <f>'Hourly Loads p.u of Peak'!H312^2</f>
        <v>0.23654281792714918</v>
      </c>
      <c r="I312" s="20">
        <f>'Hourly Loads p.u of Peak'!I312^2</f>
        <v>0.26134170711416266</v>
      </c>
      <c r="J312" s="20">
        <f>'Hourly Loads p.u of Peak'!J312^2</f>
        <v>0.27821181247276655</v>
      </c>
      <c r="K312" s="20">
        <f>'Hourly Loads p.u of Peak'!K312^2</f>
        <v>0.34030575552945086</v>
      </c>
      <c r="L312" s="20">
        <f>'Hourly Loads p.u of Peak'!L312^2</f>
        <v>0.39560347603146395</v>
      </c>
      <c r="M312" s="20">
        <f>'Hourly Loads p.u of Peak'!M312^2</f>
        <v>0.45044791799291628</v>
      </c>
      <c r="N312" s="20">
        <f>'Hourly Loads p.u of Peak'!N312^2</f>
        <v>0.50506078661916121</v>
      </c>
      <c r="O312" s="20">
        <f>'Hourly Loads p.u of Peak'!O312^2</f>
        <v>0.55302499664984295</v>
      </c>
      <c r="P312" s="20">
        <f>'Hourly Loads p.u of Peak'!P312^2</f>
        <v>0.59235135049839072</v>
      </c>
      <c r="Q312" s="20">
        <f>'Hourly Loads p.u of Peak'!Q312^2</f>
        <v>0.62715508832597189</v>
      </c>
      <c r="R312" s="20">
        <f>'Hourly Loads p.u of Peak'!R312^2</f>
        <v>0.63410571006665883</v>
      </c>
      <c r="S312" s="20">
        <f>'Hourly Loads p.u of Peak'!S312^2</f>
        <v>0.60204386305865754</v>
      </c>
      <c r="T312" s="20">
        <f>'Hourly Loads p.u of Peak'!T312^2</f>
        <v>0.55309210115415242</v>
      </c>
      <c r="U312" s="20">
        <f>'Hourly Loads p.u of Peak'!U312^2</f>
        <v>0.55322632237580349</v>
      </c>
      <c r="V312" s="20">
        <f>'Hourly Loads p.u of Peak'!V312^2</f>
        <v>0.50377906962114405</v>
      </c>
      <c r="W312" s="20">
        <f>'Hourly Loads p.u of Peak'!W312^2</f>
        <v>0.43537550784365969</v>
      </c>
      <c r="X312" s="20">
        <f>'Hourly Loads p.u of Peak'!X312^2</f>
        <v>0.35719660065189157</v>
      </c>
      <c r="Y312" s="20">
        <f>'Hourly Loads p.u of Peak'!Y312^2</f>
        <v>0.28203237456239638</v>
      </c>
    </row>
    <row r="313" spans="1:25" x14ac:dyDescent="0.25">
      <c r="A313" s="17">
        <f>IF('2015 Hourly Load - RC2016'!A313="","",+'2015 Hourly Load - RC2016'!A313)</f>
        <v>42307</v>
      </c>
      <c r="B313" s="20">
        <f>'Hourly Loads p.u of Peak'!B313^2</f>
        <v>0.22185705405138118</v>
      </c>
      <c r="C313" s="20">
        <f>'Hourly Loads p.u of Peak'!C313^2</f>
        <v>0.18841378488764154</v>
      </c>
      <c r="D313" s="20">
        <f>'Hourly Loads p.u of Peak'!D313^2</f>
        <v>0.16745064266004123</v>
      </c>
      <c r="E313" s="20">
        <f>'Hourly Loads p.u of Peak'!E313^2</f>
        <v>0.15616413401560583</v>
      </c>
      <c r="F313" s="20">
        <f>'Hourly Loads p.u of Peak'!F313^2</f>
        <v>0.15484757527280568</v>
      </c>
      <c r="G313" s="20">
        <f>'Hourly Loads p.u of Peak'!G313^2</f>
        <v>0.17495461652547581</v>
      </c>
      <c r="H313" s="20">
        <f>'Hourly Loads p.u of Peak'!H313^2</f>
        <v>0.22492770340828733</v>
      </c>
      <c r="I313" s="20">
        <f>'Hourly Loads p.u of Peak'!I313^2</f>
        <v>0.25151814464955335</v>
      </c>
      <c r="J313" s="20">
        <f>'Hourly Loads p.u of Peak'!J313^2</f>
        <v>0.26783961007825546</v>
      </c>
      <c r="K313" s="20">
        <f>'Hourly Loads p.u of Peak'!K313^2</f>
        <v>0.32238786362321292</v>
      </c>
      <c r="L313" s="20">
        <f>'Hourly Loads p.u of Peak'!L313^2</f>
        <v>0.38517365865850539</v>
      </c>
      <c r="M313" s="20">
        <f>'Hourly Loads p.u of Peak'!M313^2</f>
        <v>0.44027135412246576</v>
      </c>
      <c r="N313" s="20">
        <f>'Hourly Loads p.u of Peak'!N313^2</f>
        <v>0.4895350918228274</v>
      </c>
      <c r="O313" s="20">
        <f>'Hourly Loads p.u of Peak'!O313^2</f>
        <v>0.53110284847520794</v>
      </c>
      <c r="P313" s="20">
        <f>'Hourly Loads p.u of Peak'!P313^2</f>
        <v>0.5558468909710268</v>
      </c>
      <c r="Q313" s="20">
        <f>'Hourly Loads p.u of Peak'!Q313^2</f>
        <v>0.57525359422335576</v>
      </c>
      <c r="R313" s="20">
        <f>'Hourly Loads p.u of Peak'!R313^2</f>
        <v>0.58874559121553049</v>
      </c>
      <c r="S313" s="20">
        <f>'Hourly Loads p.u of Peak'!S313^2</f>
        <v>0.56300074774167697</v>
      </c>
      <c r="T313" s="20">
        <f>'Hourly Loads p.u of Peak'!T313^2</f>
        <v>0.52886939431970015</v>
      </c>
      <c r="U313" s="20">
        <f>'Hourly Loads p.u of Peak'!U313^2</f>
        <v>0.53578200096279005</v>
      </c>
      <c r="V313" s="20">
        <f>'Hourly Loads p.u of Peak'!V313^2</f>
        <v>0.48795803317853415</v>
      </c>
      <c r="W313" s="20">
        <f>'Hourly Loads p.u of Peak'!W313^2</f>
        <v>0.42808306369241955</v>
      </c>
      <c r="X313" s="20">
        <f>'Hourly Loads p.u of Peak'!X313^2</f>
        <v>0.35552676774553543</v>
      </c>
      <c r="Y313" s="20">
        <f>'Hourly Loads p.u of Peak'!Y313^2</f>
        <v>0.28472227043375264</v>
      </c>
    </row>
    <row r="314" spans="1:25" x14ac:dyDescent="0.25">
      <c r="A314" s="17">
        <f>IF('2015 Hourly Load - RC2016'!A314="","",+'2015 Hourly Load - RC2016'!A314)</f>
        <v>42308</v>
      </c>
      <c r="B314" s="20">
        <f>'Hourly Loads p.u of Peak'!B314^2</f>
        <v>0.22698652749027562</v>
      </c>
      <c r="C314" s="20">
        <f>'Hourly Loads p.u of Peak'!C314^2</f>
        <v>0.19231128704334943</v>
      </c>
      <c r="D314" s="20">
        <f>'Hourly Loads p.u of Peak'!D314^2</f>
        <v>0.16978493778524612</v>
      </c>
      <c r="E314" s="20">
        <f>'Hourly Loads p.u of Peak'!E314^2</f>
        <v>0.15881397114201076</v>
      </c>
      <c r="F314" s="20">
        <f>'Hourly Loads p.u of Peak'!F314^2</f>
        <v>0.15652091739035562</v>
      </c>
      <c r="G314" s="20">
        <f>'Hourly Loads p.u of Peak'!G314^2</f>
        <v>0.17642966378450592</v>
      </c>
      <c r="H314" s="20">
        <f>'Hourly Loads p.u of Peak'!H314^2</f>
        <v>0.22677162901475525</v>
      </c>
      <c r="I314" s="20">
        <f>'Hourly Loads p.u of Peak'!I314^2</f>
        <v>0.25469585344494844</v>
      </c>
      <c r="J314" s="20">
        <f>'Hourly Loads p.u of Peak'!J314^2</f>
        <v>0.27295393732196788</v>
      </c>
      <c r="K314" s="20">
        <f>'Hourly Loads p.u of Peak'!K314^2</f>
        <v>0.32624183853288219</v>
      </c>
      <c r="L314" s="20">
        <f>'Hourly Loads p.u of Peak'!L314^2</f>
        <v>0.37898264679794774</v>
      </c>
      <c r="M314" s="20">
        <f>'Hourly Loads p.u of Peak'!M314^2</f>
        <v>0.4296785680860396</v>
      </c>
      <c r="N314" s="20">
        <f>'Hourly Loads p.u of Peak'!N314^2</f>
        <v>0.46886100356553029</v>
      </c>
      <c r="O314" s="20">
        <f>'Hourly Loads p.u of Peak'!O314^2</f>
        <v>0.49701315574087973</v>
      </c>
      <c r="P314" s="20">
        <f>'Hourly Loads p.u of Peak'!P314^2</f>
        <v>0.51835723668501521</v>
      </c>
      <c r="Q314" s="20">
        <f>'Hourly Loads p.u of Peak'!Q314^2</f>
        <v>0.5346597719141214</v>
      </c>
      <c r="R314" s="20">
        <f>'Hourly Loads p.u of Peak'!R314^2</f>
        <v>0.53822856642013628</v>
      </c>
      <c r="S314" s="20">
        <f>'Hourly Loads p.u of Peak'!S314^2</f>
        <v>0.50448381245502549</v>
      </c>
      <c r="T314" s="20">
        <f>'Hourly Loads p.u of Peak'!T314^2</f>
        <v>0.44597759817496235</v>
      </c>
      <c r="U314" s="20">
        <f>'Hourly Loads p.u of Peak'!U314^2</f>
        <v>0.41542586814737159</v>
      </c>
      <c r="V314" s="20">
        <f>'Hourly Loads p.u of Peak'!V314^2</f>
        <v>0.36049382414290754</v>
      </c>
      <c r="W314" s="20">
        <f>'Hourly Loads p.u of Peak'!W314^2</f>
        <v>0.31601545974041967</v>
      </c>
      <c r="X314" s="20">
        <f>'Hourly Loads p.u of Peak'!X314^2</f>
        <v>0.26653364614071295</v>
      </c>
      <c r="Y314" s="20">
        <f>'Hourly Loads p.u of Peak'!Y314^2</f>
        <v>0.21611451897430425</v>
      </c>
    </row>
    <row r="315" spans="1:25" x14ac:dyDescent="0.25">
      <c r="A315" s="17">
        <f>IF('2015 Hourly Load - RC2016'!A315="","",+'2015 Hourly Load - RC2016'!A315)</f>
        <v>42309</v>
      </c>
      <c r="B315" s="20">
        <f>'Hourly Loads p.u of Peak'!B315^2</f>
        <v>0.1709394906586012</v>
      </c>
      <c r="C315" s="20">
        <f>'Hourly Loads p.u of Peak'!C315^2</f>
        <v>0.14311276693385361</v>
      </c>
      <c r="D315" s="20">
        <f>'Hourly Loads p.u of Peak'!D315^2</f>
        <v>0.12819632127421407</v>
      </c>
      <c r="E315" s="20">
        <f>'Hourly Loads p.u of Peak'!E315^2</f>
        <v>0.12024665519659417</v>
      </c>
      <c r="F315" s="20">
        <f>'Hourly Loads p.u of Peak'!F315^2</f>
        <v>0.11738522321982427</v>
      </c>
      <c r="G315" s="20">
        <f>'Hourly Loads p.u of Peak'!G315^2</f>
        <v>0.12062242576508918</v>
      </c>
      <c r="H315" s="20">
        <f>'Hourly Loads p.u of Peak'!H315^2</f>
        <v>0.13473924961627048</v>
      </c>
      <c r="I315" s="20">
        <f>'Hourly Loads p.u of Peak'!I315^2</f>
        <v>0.14991644147354852</v>
      </c>
      <c r="J315" s="20">
        <f>'Hourly Loads p.u of Peak'!J315^2</f>
        <v>0.18281591724558402</v>
      </c>
      <c r="K315" s="20">
        <f>'Hourly Loads p.u of Peak'!K315^2</f>
        <v>0.22690055588703539</v>
      </c>
      <c r="L315" s="20">
        <f>'Hourly Loads p.u of Peak'!L315^2</f>
        <v>0.2618031968832365</v>
      </c>
      <c r="M315" s="20">
        <f>'Hourly Loads p.u of Peak'!M315^2</f>
        <v>0.2785926962306578</v>
      </c>
      <c r="N315" s="20">
        <f>'Hourly Loads p.u of Peak'!N315^2</f>
        <v>0.2851075834512482</v>
      </c>
      <c r="O315" s="20">
        <f>'Hourly Loads p.u of Peak'!O315^2</f>
        <v>0.28491489437441508</v>
      </c>
      <c r="P315" s="20">
        <f>'Hourly Loads p.u of Peak'!P315^2</f>
        <v>0.2868930452735447</v>
      </c>
      <c r="Q315" s="20">
        <f>'Hourly Loads p.u of Peak'!Q315^2</f>
        <v>0.28819946719978717</v>
      </c>
      <c r="R315" s="20">
        <f>'Hourly Loads p.u of Peak'!R315^2</f>
        <v>0.28404859958877776</v>
      </c>
      <c r="S315" s="20">
        <f>'Hourly Loads p.u of Peak'!S315^2</f>
        <v>0.26886796365647647</v>
      </c>
      <c r="T315" s="20">
        <f>'Hourly Loads p.u of Peak'!T315^2</f>
        <v>0.25848955704171073</v>
      </c>
      <c r="U315" s="20">
        <f>'Hourly Loads p.u of Peak'!U315^2</f>
        <v>0.27342556390759953</v>
      </c>
      <c r="V315" s="20">
        <f>'Hourly Loads p.u of Peak'!V315^2</f>
        <v>0.25007212166106502</v>
      </c>
      <c r="W315" s="20">
        <f>'Hourly Loads p.u of Peak'!W315^2</f>
        <v>0.22215466325059835</v>
      </c>
      <c r="X315" s="20">
        <f>'Hourly Loads p.u of Peak'!X315^2</f>
        <v>0.19057413794012923</v>
      </c>
      <c r="Y315" s="20">
        <f>'Hourly Loads p.u of Peak'!Y315^2</f>
        <v>0.16014724952561538</v>
      </c>
    </row>
    <row r="316" spans="1:25" x14ac:dyDescent="0.25">
      <c r="A316" s="17">
        <f>IF('2015 Hourly Load - RC2016'!A316="","",+'2015 Hourly Load - RC2016'!A316)</f>
        <v>42310</v>
      </c>
      <c r="B316" s="20">
        <f>'Hourly Loads p.u of Peak'!B316^2</f>
        <v>0.50807923137079447</v>
      </c>
      <c r="C316" s="20">
        <f>'Hourly Loads p.u of Peak'!C316^2</f>
        <v>0.11185624725575864</v>
      </c>
      <c r="D316" s="20">
        <f>'Hourly Loads p.u of Peak'!D316^2</f>
        <v>0.10924613301592521</v>
      </c>
      <c r="E316" s="20">
        <f>'Hourly Loads p.u of Peak'!E316^2</f>
        <v>0.10903746318672353</v>
      </c>
      <c r="F316" s="20">
        <f>'Hourly Loads p.u of Peak'!F316^2</f>
        <v>0.11252115728578066</v>
      </c>
      <c r="G316" s="20">
        <f>'Hourly Loads p.u of Peak'!G316^2</f>
        <v>0.12317421056410317</v>
      </c>
      <c r="H316" s="20">
        <f>'Hourly Loads p.u of Peak'!H316^2</f>
        <v>0.14301037898010374</v>
      </c>
      <c r="I316" s="20">
        <f>'Hourly Loads p.u of Peak'!I316^2</f>
        <v>0.18320193047691416</v>
      </c>
      <c r="J316" s="20">
        <f>'Hourly Loads p.u of Peak'!J316^2</f>
        <v>0.22219719513452918</v>
      </c>
      <c r="K316" s="20">
        <f>'Hourly Loads p.u of Peak'!K316^2</f>
        <v>0.2389185701894691</v>
      </c>
      <c r="L316" s="20">
        <f>'Hourly Loads p.u of Peak'!L316^2</f>
        <v>0.24130619351889046</v>
      </c>
      <c r="M316" s="20">
        <f>'Hourly Loads p.u of Peak'!M316^2</f>
        <v>0.23667449273162883</v>
      </c>
      <c r="N316" s="20">
        <f>'Hourly Loads p.u of Peak'!N316^2</f>
        <v>0.2324355671244131</v>
      </c>
      <c r="O316" s="20">
        <f>'Hourly Loads p.u of Peak'!O316^2</f>
        <v>0.22582728481263345</v>
      </c>
      <c r="P316" s="20">
        <f>'Hourly Loads p.u of Peak'!P316^2</f>
        <v>0.22287825893487306</v>
      </c>
      <c r="Q316" s="20">
        <f>'Hourly Loads p.u of Peak'!Q316^2</f>
        <v>0.21973707524717148</v>
      </c>
      <c r="R316" s="20">
        <f>'Hourly Loads p.u of Peak'!R316^2</f>
        <v>0.22096542333086533</v>
      </c>
      <c r="S316" s="20">
        <f>'Hourly Loads p.u of Peak'!S316^2</f>
        <v>0.23966894905291403</v>
      </c>
      <c r="T316" s="20">
        <f>'Hourly Loads p.u of Peak'!T316^2</f>
        <v>0.27868795788023726</v>
      </c>
      <c r="U316" s="20">
        <f>'Hourly Loads p.u of Peak'!U316^2</f>
        <v>0.26737282799531603</v>
      </c>
      <c r="V316" s="20">
        <f>'Hourly Loads p.u of Peak'!V316^2</f>
        <v>0.24795583322802386</v>
      </c>
      <c r="W316" s="20">
        <f>'Hourly Loads p.u of Peak'!W316^2</f>
        <v>0.21649221309533886</v>
      </c>
      <c r="X316" s="20">
        <f>'Hourly Loads p.u of Peak'!X316^2</f>
        <v>0.17939833432423402</v>
      </c>
      <c r="Y316" s="20">
        <f>'Hourly Loads p.u of Peak'!Y316^2</f>
        <v>0.14900944472327465</v>
      </c>
    </row>
    <row r="317" spans="1:25" x14ac:dyDescent="0.25">
      <c r="A317" s="17">
        <f>IF('2015 Hourly Load - RC2016'!A317="","",+'2015 Hourly Load - RC2016'!A317)</f>
        <v>42311</v>
      </c>
      <c r="B317" s="20">
        <f>'Hourly Loads p.u of Peak'!B317^2</f>
        <v>0.12588073040751313</v>
      </c>
      <c r="C317" s="20">
        <f>'Hourly Loads p.u of Peak'!C317^2</f>
        <v>0.11896719557399127</v>
      </c>
      <c r="D317" s="20">
        <f>'Hourly Loads p.u of Peak'!D317^2</f>
        <v>0.11516987691975777</v>
      </c>
      <c r="E317" s="20">
        <f>'Hourly Loads p.u of Peak'!E317^2</f>
        <v>0.11661361403575722</v>
      </c>
      <c r="F317" s="20">
        <f>'Hourly Loads p.u of Peak'!F317^2</f>
        <v>0.12501782473825515</v>
      </c>
      <c r="G317" s="20">
        <f>'Hourly Loads p.u of Peak'!G317^2</f>
        <v>0.15570092424452575</v>
      </c>
      <c r="H317" s="20">
        <f>'Hourly Loads p.u of Peak'!H317^2</f>
        <v>0.21310483707312897</v>
      </c>
      <c r="I317" s="20">
        <f>'Hourly Loads p.u of Peak'!I317^2</f>
        <v>0.23821340600598373</v>
      </c>
      <c r="J317" s="20">
        <f>'Hourly Loads p.u of Peak'!J317^2</f>
        <v>0.24490988676383768</v>
      </c>
      <c r="K317" s="20">
        <f>'Hourly Loads p.u of Peak'!K317^2</f>
        <v>0.25355866750309358</v>
      </c>
      <c r="L317" s="20">
        <f>'Hourly Loads p.u of Peak'!L317^2</f>
        <v>0.26416312716260393</v>
      </c>
      <c r="M317" s="20">
        <f>'Hourly Loads p.u of Peak'!M317^2</f>
        <v>0.27224726075802008</v>
      </c>
      <c r="N317" s="20">
        <f>'Hourly Loads p.u of Peak'!N317^2</f>
        <v>0.27318969972715035</v>
      </c>
      <c r="O317" s="20">
        <f>'Hourly Loads p.u of Peak'!O317^2</f>
        <v>0.27465369826323338</v>
      </c>
      <c r="P317" s="20">
        <f>'Hourly Loads p.u of Peak'!P317^2</f>
        <v>0.27158852238016756</v>
      </c>
      <c r="Q317" s="20">
        <f>'Hourly Loads p.u of Peak'!Q317^2</f>
        <v>0.26690645301344318</v>
      </c>
      <c r="R317" s="20">
        <f>'Hourly Loads p.u of Peak'!R317^2</f>
        <v>0.27107150199010699</v>
      </c>
      <c r="S317" s="20">
        <f>'Hourly Loads p.u of Peak'!S317^2</f>
        <v>0.28950885689280492</v>
      </c>
      <c r="T317" s="20">
        <f>'Hourly Loads p.u of Peak'!T317^2</f>
        <v>0.33017055923388078</v>
      </c>
      <c r="U317" s="20">
        <f>'Hourly Loads p.u of Peak'!U317^2</f>
        <v>0.31652291121991033</v>
      </c>
      <c r="V317" s="20">
        <f>'Hourly Loads p.u of Peak'!V317^2</f>
        <v>0.29067525030068153</v>
      </c>
      <c r="W317" s="20">
        <f>'Hourly Loads p.u of Peak'!W317^2</f>
        <v>0.24890029752496032</v>
      </c>
      <c r="X317" s="20">
        <f>'Hourly Loads p.u of Peak'!X317^2</f>
        <v>0.20359124543162352</v>
      </c>
      <c r="Y317" s="20">
        <f>'Hourly Loads p.u of Peak'!Y317^2</f>
        <v>0.1638881602560637</v>
      </c>
    </row>
    <row r="318" spans="1:25" x14ac:dyDescent="0.25">
      <c r="A318" s="17">
        <f>IF('2015 Hourly Load - RC2016'!A318="","",+'2015 Hourly Load - RC2016'!A318)</f>
        <v>42312</v>
      </c>
      <c r="B318" s="20">
        <f>'Hourly Loads p.u of Peak'!B318^2</f>
        <v>0.13850799791765145</v>
      </c>
      <c r="C318" s="20">
        <f>'Hourly Loads p.u of Peak'!C318^2</f>
        <v>0.12333260341158238</v>
      </c>
      <c r="D318" s="20">
        <f>'Hourly Loads p.u of Peak'!D318^2</f>
        <v>0.11520050109749116</v>
      </c>
      <c r="E318" s="20">
        <f>'Hourly Loads p.u of Peak'!E318^2</f>
        <v>0.11364385857168667</v>
      </c>
      <c r="F318" s="20">
        <f>'Hourly Loads p.u of Peak'!F318^2</f>
        <v>0.11747798730436027</v>
      </c>
      <c r="G318" s="20">
        <f>'Hourly Loads p.u of Peak'!G318^2</f>
        <v>0.14097031411526342</v>
      </c>
      <c r="H318" s="20">
        <f>'Hourly Loads p.u of Peak'!H318^2</f>
        <v>0.18362701523310923</v>
      </c>
      <c r="I318" s="20">
        <f>'Hourly Loads p.u of Peak'!I318^2</f>
        <v>0.21712243607898304</v>
      </c>
      <c r="J318" s="20">
        <f>'Hourly Loads p.u of Peak'!J318^2</f>
        <v>0.24531194588370706</v>
      </c>
      <c r="K318" s="20">
        <f>'Hourly Loads p.u of Peak'!K318^2</f>
        <v>0.26816659976144769</v>
      </c>
      <c r="L318" s="20">
        <f>'Hourly Loads p.u of Peak'!L318^2</f>
        <v>0.29116193962577663</v>
      </c>
      <c r="M318" s="20">
        <f>'Hourly Loads p.u of Peak'!M318^2</f>
        <v>0.31192010646635449</v>
      </c>
      <c r="N318" s="20">
        <f>'Hourly Loads p.u of Peak'!N318^2</f>
        <v>0.32202932767837145</v>
      </c>
      <c r="O318" s="20">
        <f>'Hourly Loads p.u of Peak'!O318^2</f>
        <v>0.33131220903893072</v>
      </c>
      <c r="P318" s="20">
        <f>'Hourly Loads p.u of Peak'!P318^2</f>
        <v>0.33631701184719598</v>
      </c>
      <c r="Q318" s="20">
        <f>'Hourly Loads p.u of Peak'!Q318^2</f>
        <v>0.34035839573286486</v>
      </c>
      <c r="R318" s="20">
        <f>'Hourly Loads p.u of Peak'!R318^2</f>
        <v>0.33391419550596985</v>
      </c>
      <c r="S318" s="20">
        <f>'Hourly Loads p.u of Peak'!S318^2</f>
        <v>0.34447687438301705</v>
      </c>
      <c r="T318" s="20">
        <f>'Hourly Loads p.u of Peak'!T318^2</f>
        <v>0.38685551529486295</v>
      </c>
      <c r="U318" s="20">
        <f>'Hourly Loads p.u of Peak'!U318^2</f>
        <v>0.3734481077978074</v>
      </c>
      <c r="V318" s="20">
        <f>'Hourly Loads p.u of Peak'!V318^2</f>
        <v>0.34299559644216304</v>
      </c>
      <c r="W318" s="20">
        <f>'Hourly Loads p.u of Peak'!W318^2</f>
        <v>0.29140543695122412</v>
      </c>
      <c r="X318" s="20">
        <f>'Hourly Loads p.u of Peak'!X318^2</f>
        <v>0.24343849120137487</v>
      </c>
      <c r="Y318" s="20">
        <f>'Hourly Loads p.u of Peak'!Y318^2</f>
        <v>0.19889579058183024</v>
      </c>
    </row>
    <row r="319" spans="1:25" x14ac:dyDescent="0.25">
      <c r="A319" s="17">
        <f>IF('2015 Hourly Load - RC2016'!A319="","",+'2015 Hourly Load - RC2016'!A319)</f>
        <v>42313</v>
      </c>
      <c r="B319" s="20">
        <f>'Hourly Loads p.u of Peak'!B319^2</f>
        <v>0.1656829772608702</v>
      </c>
      <c r="C319" s="20">
        <f>'Hourly Loads p.u of Peak'!C319^2</f>
        <v>0.14455004539143185</v>
      </c>
      <c r="D319" s="20">
        <f>'Hourly Loads p.u of Peak'!D319^2</f>
        <v>0.13414371775001485</v>
      </c>
      <c r="E319" s="20">
        <f>'Hourly Loads p.u of Peak'!E319^2</f>
        <v>0.12923224693227342</v>
      </c>
      <c r="F319" s="20">
        <f>'Hourly Loads p.u of Peak'!F319^2</f>
        <v>0.13249638328410318</v>
      </c>
      <c r="G319" s="20">
        <f>'Hourly Loads p.u of Peak'!G319^2</f>
        <v>0.15534507720222909</v>
      </c>
      <c r="H319" s="20">
        <f>'Hourly Loads p.u of Peak'!H319^2</f>
        <v>0.20054913182397921</v>
      </c>
      <c r="I319" s="20">
        <f>'Hourly Loads p.u of Peak'!I319^2</f>
        <v>0.21703835342469177</v>
      </c>
      <c r="J319" s="20">
        <f>'Hourly Loads p.u of Peak'!J319^2</f>
        <v>0.26115722519483175</v>
      </c>
      <c r="K319" s="20">
        <f>'Hourly Loads p.u of Peak'!K319^2</f>
        <v>0.30715094800396231</v>
      </c>
      <c r="L319" s="20">
        <f>'Hourly Loads p.u of Peak'!L319^2</f>
        <v>0.34431801336931145</v>
      </c>
      <c r="M319" s="20">
        <f>'Hourly Loads p.u of Peak'!M319^2</f>
        <v>0.37444132041196138</v>
      </c>
      <c r="N319" s="20">
        <f>'Hourly Loads p.u of Peak'!N319^2</f>
        <v>0.39497942877099995</v>
      </c>
      <c r="O319" s="20">
        <f>'Hourly Loads p.u of Peak'!O319^2</f>
        <v>0.40525303128718554</v>
      </c>
      <c r="P319" s="20">
        <f>'Hourly Loads p.u of Peak'!P319^2</f>
        <v>0.40916849677745631</v>
      </c>
      <c r="Q319" s="20">
        <f>'Hourly Loads p.u of Peak'!Q319^2</f>
        <v>0.40147072855579269</v>
      </c>
      <c r="R319" s="20">
        <f>'Hourly Loads p.u of Peak'!R319^2</f>
        <v>0.38870978941044321</v>
      </c>
      <c r="S319" s="20">
        <f>'Hourly Loads p.u of Peak'!S319^2</f>
        <v>0.39861715362960781</v>
      </c>
      <c r="T319" s="20">
        <f>'Hourly Loads p.u of Peak'!T319^2</f>
        <v>0.43787971677652787</v>
      </c>
      <c r="U319" s="20">
        <f>'Hourly Loads p.u of Peak'!U319^2</f>
        <v>0.41804712067238659</v>
      </c>
      <c r="V319" s="20">
        <f>'Hourly Loads p.u of Peak'!V319^2</f>
        <v>0.38511765987129215</v>
      </c>
      <c r="W319" s="20">
        <f>'Hourly Loads p.u of Peak'!W319^2</f>
        <v>0.33595081018927087</v>
      </c>
      <c r="X319" s="20">
        <f>'Hourly Loads p.u of Peak'!X319^2</f>
        <v>0.27607419601484723</v>
      </c>
      <c r="Y319" s="20">
        <f>'Hourly Loads p.u of Peak'!Y319^2</f>
        <v>0.22096542333086533</v>
      </c>
    </row>
    <row r="320" spans="1:25" x14ac:dyDescent="0.25">
      <c r="A320" s="17">
        <f>IF('2015 Hourly Load - RC2016'!A320="","",+'2015 Hourly Load - RC2016'!A320)</f>
        <v>42314</v>
      </c>
      <c r="B320" s="20">
        <f>'Hourly Loads p.u of Peak'!B320^2</f>
        <v>0.18119910721764457</v>
      </c>
      <c r="C320" s="20">
        <f>'Hourly Loads p.u of Peak'!C320^2</f>
        <v>0.15669946174063049</v>
      </c>
      <c r="D320" s="20">
        <f>'Hourly Loads p.u of Peak'!D320^2</f>
        <v>0.14178458138459191</v>
      </c>
      <c r="E320" s="20">
        <f>'Hourly Loads p.u of Peak'!E320^2</f>
        <v>0.13417676825010505</v>
      </c>
      <c r="F320" s="20">
        <f>'Hourly Loads p.u of Peak'!F320^2</f>
        <v>0.13533610048998179</v>
      </c>
      <c r="G320" s="20">
        <f>'Hourly Loads p.u of Peak'!G320^2</f>
        <v>0.15863422584358949</v>
      </c>
      <c r="H320" s="20">
        <f>'Hourly Loads p.u of Peak'!H320^2</f>
        <v>0.20237165205636634</v>
      </c>
      <c r="I320" s="20">
        <f>'Hourly Loads p.u of Peak'!I320^2</f>
        <v>0.23759724225767384</v>
      </c>
      <c r="J320" s="20">
        <f>'Hourly Loads p.u of Peak'!J320^2</f>
        <v>0.27669088288802762</v>
      </c>
      <c r="K320" s="20">
        <f>'Hourly Loads p.u of Peak'!K320^2</f>
        <v>0.32346466833487281</v>
      </c>
      <c r="L320" s="20">
        <f>'Hourly Loads p.u of Peak'!L320^2</f>
        <v>0.37262143819448562</v>
      </c>
      <c r="M320" s="20">
        <f>'Hourly Loads p.u of Peak'!M320^2</f>
        <v>0.41583307709573319</v>
      </c>
      <c r="N320" s="20">
        <f>'Hourly Loads p.u of Peak'!N320^2</f>
        <v>0.45044791799291628</v>
      </c>
      <c r="O320" s="20">
        <f>'Hourly Loads p.u of Peak'!O320^2</f>
        <v>0.4768652354346089</v>
      </c>
      <c r="P320" s="20">
        <f>'Hourly Loads p.u of Peak'!P320^2</f>
        <v>0.48972450984259069</v>
      </c>
      <c r="Q320" s="20">
        <f>'Hourly Loads p.u of Peak'!Q320^2</f>
        <v>0.48877778613473477</v>
      </c>
      <c r="R320" s="20">
        <f>'Hourly Loads p.u of Peak'!R320^2</f>
        <v>0.46713259899322007</v>
      </c>
      <c r="S320" s="20">
        <f>'Hourly Loads p.u of Peak'!S320^2</f>
        <v>0.44688194266178755</v>
      </c>
      <c r="T320" s="20">
        <f>'Hourly Loads p.u of Peak'!T320^2</f>
        <v>0.4684903624704741</v>
      </c>
      <c r="U320" s="20">
        <f>'Hourly Loads p.u of Peak'!U320^2</f>
        <v>0.43620944623652524</v>
      </c>
      <c r="V320" s="20">
        <f>'Hourly Loads p.u of Peak'!V320^2</f>
        <v>0.38663105605079395</v>
      </c>
      <c r="W320" s="20">
        <f>'Hourly Loads p.u of Peak'!W320^2</f>
        <v>0.32629337956341636</v>
      </c>
      <c r="X320" s="20">
        <f>'Hourly Loads p.u of Peak'!X320^2</f>
        <v>0.26309753401431762</v>
      </c>
      <c r="Y320" s="20">
        <f>'Hourly Loads p.u of Peak'!Y320^2</f>
        <v>0.20974417095189732</v>
      </c>
    </row>
    <row r="321" spans="1:25" x14ac:dyDescent="0.25">
      <c r="A321" s="17">
        <f>IF('2015 Hourly Load - RC2016'!A321="","",+'2015 Hourly Load - RC2016'!A321)</f>
        <v>42315</v>
      </c>
      <c r="B321" s="20">
        <f>'Hourly Loads p.u of Peak'!B321^2</f>
        <v>0.16904214117916619</v>
      </c>
      <c r="C321" s="20">
        <f>'Hourly Loads p.u of Peak'!C321^2</f>
        <v>0.14485896792928926</v>
      </c>
      <c r="D321" s="20">
        <f>'Hourly Loads p.u of Peak'!D321^2</f>
        <v>0.130598225709051</v>
      </c>
      <c r="E321" s="20">
        <f>'Hourly Loads p.u of Peak'!E321^2</f>
        <v>0.12524125605213099</v>
      </c>
      <c r="F321" s="20">
        <f>'Hourly Loads p.u of Peak'!F321^2</f>
        <v>0.12652183316716165</v>
      </c>
      <c r="G321" s="20">
        <f>'Hourly Loads p.u of Peak'!G321^2</f>
        <v>0.14647758752146972</v>
      </c>
      <c r="H321" s="20">
        <f>'Hourly Loads p.u of Peak'!H321^2</f>
        <v>0.19112601228800491</v>
      </c>
      <c r="I321" s="20">
        <f>'Hourly Loads p.u of Peak'!I321^2</f>
        <v>0.2223248152123857</v>
      </c>
      <c r="J321" s="20">
        <f>'Hourly Loads p.u of Peak'!J321^2</f>
        <v>0.25867309448656728</v>
      </c>
      <c r="K321" s="20">
        <f>'Hourly Loads p.u of Peak'!K321^2</f>
        <v>0.30222007678489315</v>
      </c>
      <c r="L321" s="20">
        <f>'Hourly Loads p.u of Peak'!L321^2</f>
        <v>0.34363003902836242</v>
      </c>
      <c r="M321" s="20">
        <f>'Hourly Loads p.u of Peak'!M321^2</f>
        <v>0.3824903089722998</v>
      </c>
      <c r="N321" s="20">
        <f>'Hourly Loads p.u of Peak'!N321^2</f>
        <v>0.41496073075274109</v>
      </c>
      <c r="O321" s="20">
        <f>'Hourly Loads p.u of Peak'!O321^2</f>
        <v>0.44218935380350294</v>
      </c>
      <c r="P321" s="20">
        <f>'Hourly Loads p.u of Peak'!P321^2</f>
        <v>0.45408886709197149</v>
      </c>
      <c r="Q321" s="20">
        <f>'Hourly Loads p.u of Peak'!Q321^2</f>
        <v>0.4515386638806011</v>
      </c>
      <c r="R321" s="20">
        <f>'Hourly Loads p.u of Peak'!R321^2</f>
        <v>0.4273749032450842</v>
      </c>
      <c r="S321" s="20">
        <f>'Hourly Loads p.u of Peak'!S321^2</f>
        <v>0.40824551723930863</v>
      </c>
      <c r="T321" s="20">
        <f>'Hourly Loads p.u of Peak'!T321^2</f>
        <v>0.42091074895941072</v>
      </c>
      <c r="U321" s="20">
        <f>'Hourly Loads p.u of Peak'!U321^2</f>
        <v>0.38053961296910022</v>
      </c>
      <c r="V321" s="20">
        <f>'Hourly Loads p.u of Peak'!V321^2</f>
        <v>0.34051634076917092</v>
      </c>
      <c r="W321" s="20">
        <f>'Hourly Loads p.u of Peak'!W321^2</f>
        <v>0.29595303880015195</v>
      </c>
      <c r="X321" s="20">
        <f>'Hourly Loads p.u of Peak'!X321^2</f>
        <v>0.25314990342865773</v>
      </c>
      <c r="Y321" s="20">
        <f>'Hourly Loads p.u of Peak'!Y321^2</f>
        <v>0.21135893529697725</v>
      </c>
    </row>
    <row r="322" spans="1:25" x14ac:dyDescent="0.25">
      <c r="A322" s="17">
        <f>IF('2015 Hourly Load - RC2016'!A322="","",+'2015 Hourly Load - RC2016'!A322)</f>
        <v>42316</v>
      </c>
      <c r="B322" s="20">
        <f>'Hourly Loads p.u of Peak'!B322^2</f>
        <v>0.17457739667718378</v>
      </c>
      <c r="C322" s="20">
        <f>'Hourly Loads p.u of Peak'!C322^2</f>
        <v>0.14984657478850225</v>
      </c>
      <c r="D322" s="20">
        <f>'Hourly Loads p.u of Peak'!D322^2</f>
        <v>0.13384644644468288</v>
      </c>
      <c r="E322" s="20">
        <f>'Hourly Loads p.u of Peak'!E322^2</f>
        <v>0.12716456433107642</v>
      </c>
      <c r="F322" s="20">
        <f>'Hourly Loads p.u of Peak'!F322^2</f>
        <v>0.12581670969378295</v>
      </c>
      <c r="G322" s="20">
        <f>'Hourly Loads p.u of Peak'!G322^2</f>
        <v>0.13154559263659216</v>
      </c>
      <c r="H322" s="20">
        <f>'Hourly Loads p.u of Peak'!H322^2</f>
        <v>0.14592555847518868</v>
      </c>
      <c r="I322" s="20">
        <f>'Hourly Loads p.u of Peak'!I322^2</f>
        <v>0.17608871867675138</v>
      </c>
      <c r="J322" s="20">
        <f>'Hourly Loads p.u of Peak'!J322^2</f>
        <v>0.23540317105934677</v>
      </c>
      <c r="K322" s="20">
        <f>'Hourly Loads p.u of Peak'!K322^2</f>
        <v>0.28882954362704738</v>
      </c>
      <c r="L322" s="20">
        <f>'Hourly Loads p.u of Peak'!L322^2</f>
        <v>0.3284100669555029</v>
      </c>
      <c r="M322" s="20">
        <f>'Hourly Loads p.u of Peak'!M322^2</f>
        <v>0.36141542157293433</v>
      </c>
      <c r="N322" s="20">
        <f>'Hourly Loads p.u of Peak'!N322^2</f>
        <v>0.3903993402569591</v>
      </c>
      <c r="O322" s="20">
        <f>'Hourly Loads p.u of Peak'!O322^2</f>
        <v>0.40278679063529171</v>
      </c>
      <c r="P322" s="20">
        <f>'Hourly Loads p.u of Peak'!P322^2</f>
        <v>0.40095633396761171</v>
      </c>
      <c r="Q322" s="20">
        <f>'Hourly Loads p.u of Peak'!Q322^2</f>
        <v>0.38758545768476566</v>
      </c>
      <c r="R322" s="20">
        <f>'Hourly Loads p.u of Peak'!R322^2</f>
        <v>0.36883055580811464</v>
      </c>
      <c r="S322" s="20">
        <f>'Hourly Loads p.u of Peak'!S322^2</f>
        <v>0.37488317162558338</v>
      </c>
      <c r="T322" s="20">
        <f>'Hourly Loads p.u of Peak'!T322^2</f>
        <v>0.388372318910292</v>
      </c>
      <c r="U322" s="20">
        <f>'Hourly Loads p.u of Peak'!U322^2</f>
        <v>0.35461271389827254</v>
      </c>
      <c r="V322" s="20">
        <f>'Hourly Loads p.u of Peak'!V322^2</f>
        <v>0.32141515872528786</v>
      </c>
      <c r="W322" s="20">
        <f>'Hourly Loads p.u of Peak'!W322^2</f>
        <v>0.28424099555284305</v>
      </c>
      <c r="X322" s="20">
        <f>'Hourly Loads p.u of Peak'!X322^2</f>
        <v>0.24687864380585606</v>
      </c>
      <c r="Y322" s="20">
        <f>'Hourly Loads p.u of Peak'!Y322^2</f>
        <v>0.20657422760934721</v>
      </c>
    </row>
    <row r="323" spans="1:25" x14ac:dyDescent="0.25">
      <c r="A323" s="17">
        <f>IF('2015 Hourly Load - RC2016'!A323="","",+'2015 Hourly Load - RC2016'!A323)</f>
        <v>42317</v>
      </c>
      <c r="B323" s="20">
        <f>'Hourly Loads p.u of Peak'!B323^2</f>
        <v>0.17465280807875683</v>
      </c>
      <c r="C323" s="20">
        <f>'Hourly Loads p.u of Peak'!C323^2</f>
        <v>0.1497418052935128</v>
      </c>
      <c r="D323" s="20">
        <f>'Hourly Loads p.u of Peak'!D323^2</f>
        <v>0.13596754070581504</v>
      </c>
      <c r="E323" s="20">
        <f>'Hourly Loads p.u of Peak'!E323^2</f>
        <v>0.1290052819811397</v>
      </c>
      <c r="F323" s="20">
        <f>'Hourly Loads p.u of Peak'!F323^2</f>
        <v>0.1262010782368041</v>
      </c>
      <c r="G323" s="20">
        <f>'Hourly Loads p.u of Peak'!G323^2</f>
        <v>0.13014210153203462</v>
      </c>
      <c r="H323" s="20">
        <f>'Hourly Loads p.u of Peak'!H323^2</f>
        <v>0.1400570663281123</v>
      </c>
      <c r="I323" s="20">
        <f>'Hourly Loads p.u of Peak'!I323^2</f>
        <v>0.16199414696986933</v>
      </c>
      <c r="J323" s="20">
        <f>'Hourly Loads p.u of Peak'!J323^2</f>
        <v>0.20813559861403999</v>
      </c>
      <c r="K323" s="20">
        <f>'Hourly Loads p.u of Peak'!K323^2</f>
        <v>0.24764141075475704</v>
      </c>
      <c r="L323" s="20">
        <f>'Hourly Loads p.u of Peak'!L323^2</f>
        <v>0.27116546905829458</v>
      </c>
      <c r="M323" s="20">
        <f>'Hourly Loads p.u of Peak'!M323^2</f>
        <v>0.28544494606961685</v>
      </c>
      <c r="N323" s="20">
        <f>'Hourly Loads p.u of Peak'!N323^2</f>
        <v>0.2872314622836758</v>
      </c>
      <c r="O323" s="20">
        <f>'Hourly Loads p.u of Peak'!O323^2</f>
        <v>0.28007108171843376</v>
      </c>
      <c r="P323" s="20">
        <f>'Hourly Loads p.u of Peak'!P323^2</f>
        <v>0.2727182766920519</v>
      </c>
      <c r="Q323" s="20">
        <f>'Hourly Loads p.u of Peak'!Q323^2</f>
        <v>0.26129558052781393</v>
      </c>
      <c r="R323" s="20">
        <f>'Hourly Loads p.u of Peak'!R323^2</f>
        <v>0.25871898902530804</v>
      </c>
      <c r="S323" s="20">
        <f>'Hourly Loads p.u of Peak'!S323^2</f>
        <v>0.2849630605371074</v>
      </c>
      <c r="T323" s="20">
        <f>'Hourly Loads p.u of Peak'!T323^2</f>
        <v>0.30895388463954182</v>
      </c>
      <c r="U323" s="20">
        <f>'Hourly Loads p.u of Peak'!U323^2</f>
        <v>0.29135672934411327</v>
      </c>
      <c r="V323" s="20">
        <f>'Hourly Loads p.u of Peak'!V323^2</f>
        <v>0.26630077415310321</v>
      </c>
      <c r="W323" s="20">
        <f>'Hourly Loads p.u of Peak'!W323^2</f>
        <v>0.2318269266038136</v>
      </c>
      <c r="X323" s="20">
        <f>'Hourly Loads p.u of Peak'!X323^2</f>
        <v>0.19773048616930666</v>
      </c>
      <c r="Y323" s="20">
        <f>'Hourly Loads p.u of Peak'!Y323^2</f>
        <v>0.16058086101364991</v>
      </c>
    </row>
    <row r="324" spans="1:25" x14ac:dyDescent="0.25">
      <c r="A324" s="17">
        <f>IF('2015 Hourly Load - RC2016'!A324="","",+'2015 Hourly Load - RC2016'!A324)</f>
        <v>42318</v>
      </c>
      <c r="B324" s="20">
        <f>'Hourly Loads p.u of Peak'!B324^2</f>
        <v>0.13351653174032732</v>
      </c>
      <c r="C324" s="20">
        <f>'Hourly Loads p.u of Peak'!C324^2</f>
        <v>0.11952806685543838</v>
      </c>
      <c r="D324" s="20">
        <f>'Hourly Loads p.u of Peak'!D324^2</f>
        <v>0.11236986835191327</v>
      </c>
      <c r="E324" s="20">
        <f>'Hourly Loads p.u of Peak'!E324^2</f>
        <v>0.10942515163894262</v>
      </c>
      <c r="F324" s="20">
        <f>'Hourly Loads p.u of Peak'!F324^2</f>
        <v>0.11306664014691105</v>
      </c>
      <c r="G324" s="20">
        <f>'Hourly Loads p.u of Peak'!G324^2</f>
        <v>0.12978427801405976</v>
      </c>
      <c r="H324" s="20">
        <f>'Hourly Loads p.u of Peak'!H324^2</f>
        <v>0.17480367973403099</v>
      </c>
      <c r="I324" s="20">
        <f>'Hourly Loads p.u of Peak'!I324^2</f>
        <v>0.21485792011209509</v>
      </c>
      <c r="J324" s="20">
        <f>'Hourly Loads p.u of Peak'!J324^2</f>
        <v>0.23413527310703472</v>
      </c>
      <c r="K324" s="20">
        <f>'Hourly Loads p.u of Peak'!K324^2</f>
        <v>0.25862720401883715</v>
      </c>
      <c r="L324" s="20">
        <f>'Hourly Loads p.u of Peak'!L324^2</f>
        <v>0.27816422032257815</v>
      </c>
      <c r="M324" s="20">
        <f>'Hourly Loads p.u of Peak'!M324^2</f>
        <v>0.29590395258904917</v>
      </c>
      <c r="N324" s="20">
        <f>'Hourly Loads p.u of Peak'!N324^2</f>
        <v>0.30915453661323722</v>
      </c>
      <c r="O324" s="20">
        <f>'Hourly Loads p.u of Peak'!O324^2</f>
        <v>0.32100603843741865</v>
      </c>
      <c r="P324" s="20">
        <f>'Hourly Loads p.u of Peak'!P324^2</f>
        <v>0.32691218946865902</v>
      </c>
      <c r="Q324" s="20">
        <f>'Hourly Loads p.u of Peak'!Q324^2</f>
        <v>0.33167587445721092</v>
      </c>
      <c r="R324" s="20">
        <f>'Hourly Loads p.u of Peak'!R324^2</f>
        <v>0.32629337956341636</v>
      </c>
      <c r="S324" s="20">
        <f>'Hourly Loads p.u of Peak'!S324^2</f>
        <v>0.33485340209263137</v>
      </c>
      <c r="T324" s="20">
        <f>'Hourly Loads p.u of Peak'!T324^2</f>
        <v>0.36751653126945388</v>
      </c>
      <c r="U324" s="20">
        <f>'Hourly Loads p.u of Peak'!U324^2</f>
        <v>0.34357714642228704</v>
      </c>
      <c r="V324" s="20">
        <f>'Hourly Loads p.u of Peak'!V324^2</f>
        <v>0.30770128554531173</v>
      </c>
      <c r="W324" s="20">
        <f>'Hourly Loads p.u of Peak'!W324^2</f>
        <v>0.26171086636133645</v>
      </c>
      <c r="X324" s="20">
        <f>'Hourly Loads p.u of Peak'!X324^2</f>
        <v>0.21699631820406221</v>
      </c>
      <c r="Y324" s="20">
        <f>'Hourly Loads p.u of Peak'!Y324^2</f>
        <v>0.17416292504579445</v>
      </c>
    </row>
    <row r="325" spans="1:25" x14ac:dyDescent="0.25">
      <c r="A325" s="17">
        <f>IF('2015 Hourly Load - RC2016'!A325="","",+'2015 Hourly Load - RC2016'!A325)</f>
        <v>42319</v>
      </c>
      <c r="B325" s="20">
        <f>'Hourly Loads p.u of Peak'!B325^2</f>
        <v>0.13968585325605762</v>
      </c>
      <c r="C325" s="20">
        <f>'Hourly Loads p.u of Peak'!C325^2</f>
        <v>0.12125001276932722</v>
      </c>
      <c r="D325" s="20">
        <f>'Hourly Loads p.u of Peak'!D325^2</f>
        <v>0.11179589859364895</v>
      </c>
      <c r="E325" s="20">
        <f>'Hourly Loads p.u of Peak'!E325^2</f>
        <v>0.10838294237592062</v>
      </c>
      <c r="F325" s="20">
        <f>'Hourly Loads p.u of Peak'!F325^2</f>
        <v>0.11080249667749908</v>
      </c>
      <c r="G325" s="20">
        <f>'Hourly Loads p.u of Peak'!G325^2</f>
        <v>0.1248902392639893</v>
      </c>
      <c r="H325" s="20">
        <f>'Hourly Loads p.u of Peak'!H325^2</f>
        <v>0.15523840247424811</v>
      </c>
      <c r="I325" s="20">
        <f>'Hourly Loads p.u of Peak'!I325^2</f>
        <v>0.18955134536247764</v>
      </c>
      <c r="J325" s="20">
        <f>'Hourly Loads p.u of Peak'!J325^2</f>
        <v>0.22236736338035917</v>
      </c>
      <c r="K325" s="20">
        <f>'Hourly Loads p.u of Peak'!K325^2</f>
        <v>0.25360410608863976</v>
      </c>
      <c r="L325" s="20">
        <f>'Hourly Loads p.u of Peak'!L325^2</f>
        <v>0.27825940869396559</v>
      </c>
      <c r="M325" s="20">
        <f>'Hourly Loads p.u of Peak'!M325^2</f>
        <v>0.2966406732117105</v>
      </c>
      <c r="N325" s="20">
        <f>'Hourly Loads p.u of Peak'!N325^2</f>
        <v>0.3141414290100783</v>
      </c>
      <c r="O325" s="20">
        <f>'Hourly Loads p.u of Peak'!O325^2</f>
        <v>0.33074113784026049</v>
      </c>
      <c r="P325" s="20">
        <f>'Hourly Loads p.u of Peak'!P325^2</f>
        <v>0.33862341851383476</v>
      </c>
      <c r="Q325" s="20">
        <f>'Hourly Loads p.u of Peak'!Q325^2</f>
        <v>0.34596134399623318</v>
      </c>
      <c r="R325" s="20">
        <f>'Hourly Loads p.u of Peak'!R325^2</f>
        <v>0.33956922013777496</v>
      </c>
      <c r="S325" s="20">
        <f>'Hourly Loads p.u of Peak'!S325^2</f>
        <v>0.34299559644216304</v>
      </c>
      <c r="T325" s="20">
        <f>'Hourly Loads p.u of Peak'!T325^2</f>
        <v>0.37482792597534342</v>
      </c>
      <c r="U325" s="20">
        <f>'Hourly Loads p.u of Peak'!U325^2</f>
        <v>0.3523595071990141</v>
      </c>
      <c r="V325" s="20">
        <f>'Hourly Loads p.u of Peak'!V325^2</f>
        <v>0.31596473698302929</v>
      </c>
      <c r="W325" s="20">
        <f>'Hourly Loads p.u of Peak'!W325^2</f>
        <v>0.26957024352890518</v>
      </c>
      <c r="X325" s="20">
        <f>'Hourly Loads p.u of Peak'!X325^2</f>
        <v>0.22172956831687662</v>
      </c>
      <c r="Y325" s="20">
        <f>'Hourly Loads p.u of Peak'!Y325^2</f>
        <v>0.1747282357643726</v>
      </c>
    </row>
    <row r="326" spans="1:25" x14ac:dyDescent="0.25">
      <c r="A326" s="17">
        <f>IF('2015 Hourly Load - RC2016'!A326="","",+'2015 Hourly Load - RC2016'!A326)</f>
        <v>42320</v>
      </c>
      <c r="B326" s="20">
        <f>'Hourly Loads p.u of Peak'!B326^2</f>
        <v>0.13918044745942654</v>
      </c>
      <c r="C326" s="20">
        <f>'Hourly Loads p.u of Peak'!C326^2</f>
        <v>0.12034054288007395</v>
      </c>
      <c r="D326" s="20">
        <f>'Hourly Loads p.u of Peak'!D326^2</f>
        <v>0.11212801775028004</v>
      </c>
      <c r="E326" s="20">
        <f>'Hourly Loads p.u of Peak'!E326^2</f>
        <v>0.10873970946662768</v>
      </c>
      <c r="F326" s="20">
        <f>'Hourly Loads p.u of Peak'!F326^2</f>
        <v>0.11288466597015027</v>
      </c>
      <c r="G326" s="20">
        <f>'Hourly Loads p.u of Peak'!G326^2</f>
        <v>0.13318702413703834</v>
      </c>
      <c r="H326" s="20">
        <f>'Hourly Loads p.u of Peak'!H326^2</f>
        <v>0.17951300858817335</v>
      </c>
      <c r="I326" s="20">
        <f>'Hourly Loads p.u of Peak'!I326^2</f>
        <v>0.20891848856866196</v>
      </c>
      <c r="J326" s="20">
        <f>'Hourly Loads p.u of Peak'!J326^2</f>
        <v>0.2305687095148648</v>
      </c>
      <c r="K326" s="20">
        <f>'Hourly Loads p.u of Peak'!K326^2</f>
        <v>0.2596837147423281</v>
      </c>
      <c r="L326" s="20">
        <f>'Hourly Loads p.u of Peak'!L326^2</f>
        <v>0.29111325237371916</v>
      </c>
      <c r="M326" s="20">
        <f>'Hourly Loads p.u of Peak'!M326^2</f>
        <v>0.32054608954588187</v>
      </c>
      <c r="N326" s="20">
        <f>'Hourly Loads p.u of Peak'!N326^2</f>
        <v>0.34750219507166513</v>
      </c>
      <c r="O326" s="20">
        <f>'Hourly Loads p.u of Peak'!O326^2</f>
        <v>0.37615494518004927</v>
      </c>
      <c r="P326" s="20">
        <f>'Hourly Loads p.u of Peak'!P326^2</f>
        <v>0.39600085348906783</v>
      </c>
      <c r="Q326" s="20">
        <f>'Hourly Loads p.u of Peak'!Q326^2</f>
        <v>0.40324505616391831</v>
      </c>
      <c r="R326" s="20">
        <f>'Hourly Loads p.u of Peak'!R326^2</f>
        <v>0.39237511368585992</v>
      </c>
      <c r="S326" s="20">
        <f>'Hourly Loads p.u of Peak'!S326^2</f>
        <v>0.38506166515508961</v>
      </c>
      <c r="T326" s="20">
        <f>'Hourly Loads p.u of Peak'!T326^2</f>
        <v>0.41258099093547412</v>
      </c>
      <c r="U326" s="20">
        <f>'Hourly Loads p.u of Peak'!U326^2</f>
        <v>0.38534167944620917</v>
      </c>
      <c r="V326" s="20">
        <f>'Hourly Loads p.u of Peak'!V326^2</f>
        <v>0.34580214101763151</v>
      </c>
      <c r="W326" s="20">
        <f>'Hourly Loads p.u of Peak'!W326^2</f>
        <v>0.29693561793444684</v>
      </c>
      <c r="X326" s="20">
        <f>'Hourly Loads p.u of Peak'!X326^2</f>
        <v>0.24339397266423915</v>
      </c>
      <c r="Y326" s="20">
        <f>'Hourly Loads p.u of Peak'!Y326^2</f>
        <v>0.19302421057316377</v>
      </c>
    </row>
    <row r="327" spans="1:25" x14ac:dyDescent="0.25">
      <c r="A327" s="17">
        <f>IF('2015 Hourly Load - RC2016'!A327="","",+'2015 Hourly Load - RC2016'!A327)</f>
        <v>42321</v>
      </c>
      <c r="B327" s="20">
        <f>'Hourly Loads p.u of Peak'!B327^2</f>
        <v>0.15616413401560583</v>
      </c>
      <c r="C327" s="20">
        <f>'Hourly Loads p.u of Peak'!C327^2</f>
        <v>0.13593427037114886</v>
      </c>
      <c r="D327" s="20">
        <f>'Hourly Loads p.u of Peak'!D327^2</f>
        <v>0.12425328893521993</v>
      </c>
      <c r="E327" s="20">
        <f>'Hourly Loads p.u of Peak'!E327^2</f>
        <v>0.12074781289359549</v>
      </c>
      <c r="F327" s="20">
        <f>'Hourly Loads p.u of Peak'!F327^2</f>
        <v>0.1235545243805012</v>
      </c>
      <c r="G327" s="20">
        <f>'Hourly Loads p.u of Peak'!G327^2</f>
        <v>0.1441044061023852</v>
      </c>
      <c r="H327" s="20">
        <f>'Hourly Loads p.u of Peak'!H327^2</f>
        <v>0.19049536388374616</v>
      </c>
      <c r="I327" s="20">
        <f>'Hourly Loads p.u of Peak'!I327^2</f>
        <v>0.22219719513452918</v>
      </c>
      <c r="J327" s="20">
        <f>'Hourly Loads p.u of Peak'!J327^2</f>
        <v>0.25233336453537769</v>
      </c>
      <c r="K327" s="20">
        <f>'Hourly Loads p.u of Peak'!K327^2</f>
        <v>0.29267326366084961</v>
      </c>
      <c r="L327" s="20">
        <f>'Hourly Loads p.u of Peak'!L327^2</f>
        <v>0.33094874310017303</v>
      </c>
      <c r="M327" s="20">
        <f>'Hourly Loads p.u of Peak'!M327^2</f>
        <v>0.3606021863048095</v>
      </c>
      <c r="N327" s="20">
        <f>'Hourly Loads p.u of Peak'!N327^2</f>
        <v>0.39056849685663858</v>
      </c>
      <c r="O327" s="20">
        <f>'Hourly Loads p.u of Peak'!O327^2</f>
        <v>0.41787211403038038</v>
      </c>
      <c r="P327" s="20">
        <f>'Hourly Loads p.u of Peak'!P327^2</f>
        <v>0.43032943923578065</v>
      </c>
      <c r="Q327" s="20">
        <f>'Hourly Loads p.u of Peak'!Q327^2</f>
        <v>0.43204773345310227</v>
      </c>
      <c r="R327" s="20">
        <f>'Hourly Loads p.u of Peak'!R327^2</f>
        <v>0.41653161367385461</v>
      </c>
      <c r="S327" s="20">
        <f>'Hourly Loads p.u of Peak'!S327^2</f>
        <v>0.40813021807523203</v>
      </c>
      <c r="T327" s="20">
        <f>'Hourly Loads p.u of Peak'!T327^2</f>
        <v>0.43228500823874721</v>
      </c>
      <c r="U327" s="20">
        <f>'Hourly Loads p.u of Peak'!U327^2</f>
        <v>0.40393294297813803</v>
      </c>
      <c r="V327" s="20">
        <f>'Hourly Loads p.u of Peak'!V327^2</f>
        <v>0.36212096639591679</v>
      </c>
      <c r="W327" s="20">
        <f>'Hourly Loads p.u of Peak'!W327^2</f>
        <v>0.30945563670410026</v>
      </c>
      <c r="X327" s="20">
        <f>'Hourly Loads p.u of Peak'!X327^2</f>
        <v>0.25111102933443719</v>
      </c>
      <c r="Y327" s="20">
        <f>'Hourly Loads p.u of Peak'!Y327^2</f>
        <v>0.2006703766991331</v>
      </c>
    </row>
    <row r="328" spans="1:25" x14ac:dyDescent="0.25">
      <c r="A328" s="17">
        <f>IF('2015 Hourly Load - RC2016'!A328="","",+'2015 Hourly Load - RC2016'!A328)</f>
        <v>42322</v>
      </c>
      <c r="B328" s="20">
        <f>'Hourly Loads p.u of Peak'!B328^2</f>
        <v>0.16217578528825016</v>
      </c>
      <c r="C328" s="20">
        <f>'Hourly Loads p.u of Peak'!C328^2</f>
        <v>0.1388440191380057</v>
      </c>
      <c r="D328" s="20">
        <f>'Hourly Loads p.u of Peak'!D328^2</f>
        <v>0.12671448153388812</v>
      </c>
      <c r="E328" s="20">
        <f>'Hourly Loads p.u of Peak'!E328^2</f>
        <v>0.12059108916048926</v>
      </c>
      <c r="F328" s="20">
        <f>'Hourly Loads p.u of Peak'!F328^2</f>
        <v>0.12203678646812434</v>
      </c>
      <c r="G328" s="20">
        <f>'Hourly Loads p.u of Peak'!G328^2</f>
        <v>0.14049640776365888</v>
      </c>
      <c r="H328" s="20">
        <f>'Hourly Loads p.u of Peak'!H328^2</f>
        <v>0.18626574664241782</v>
      </c>
      <c r="I328" s="20">
        <f>'Hourly Loads p.u of Peak'!I328^2</f>
        <v>0.21901860089431432</v>
      </c>
      <c r="J328" s="20">
        <f>'Hourly Loads p.u of Peak'!J328^2</f>
        <v>0.24948586559261143</v>
      </c>
      <c r="K328" s="20">
        <f>'Hourly Loads p.u of Peak'!K328^2</f>
        <v>0.28409669247327818</v>
      </c>
      <c r="L328" s="20">
        <f>'Hourly Loads p.u of Peak'!L328^2</f>
        <v>0.31601545974041967</v>
      </c>
      <c r="M328" s="20">
        <f>'Hourly Loads p.u of Peak'!M328^2</f>
        <v>0.33794115987186052</v>
      </c>
      <c r="N328" s="20">
        <f>'Hourly Loads p.u of Peak'!N328^2</f>
        <v>0.35914067108523257</v>
      </c>
      <c r="O328" s="20">
        <f>'Hourly Loads p.u of Peak'!O328^2</f>
        <v>0.37493842134683414</v>
      </c>
      <c r="P328" s="20">
        <f>'Hourly Loads p.u of Peak'!P328^2</f>
        <v>0.38433410430642639</v>
      </c>
      <c r="Q328" s="20">
        <f>'Hourly Loads p.u of Peak'!Q328^2</f>
        <v>0.38422223293333052</v>
      </c>
      <c r="R328" s="20">
        <f>'Hourly Loads p.u of Peak'!R328^2</f>
        <v>0.36789954620142873</v>
      </c>
      <c r="S328" s="20">
        <f>'Hourly Loads p.u of Peak'!S328^2</f>
        <v>0.36271850323492533</v>
      </c>
      <c r="T328" s="20">
        <f>'Hourly Loads p.u of Peak'!T328^2</f>
        <v>0.37998318723130015</v>
      </c>
      <c r="U328" s="20">
        <f>'Hourly Loads p.u of Peak'!U328^2</f>
        <v>0.34904646986706689</v>
      </c>
      <c r="V328" s="20">
        <f>'Hourly Loads p.u of Peak'!V328^2</f>
        <v>0.31454615260642843</v>
      </c>
      <c r="W328" s="20">
        <f>'Hourly Loads p.u of Peak'!W328^2</f>
        <v>0.27422826340012113</v>
      </c>
      <c r="X328" s="20">
        <f>'Hourly Loads p.u of Peak'!X328^2</f>
        <v>0.23658670545763172</v>
      </c>
      <c r="Y328" s="20">
        <f>'Hourly Loads p.u of Peak'!Y328^2</f>
        <v>0.19716915079264374</v>
      </c>
    </row>
    <row r="329" spans="1:25" x14ac:dyDescent="0.25">
      <c r="A329" s="17">
        <f>IF('2015 Hourly Load - RC2016'!A329="","",+'2015 Hourly Load - RC2016'!A329)</f>
        <v>42323</v>
      </c>
      <c r="B329" s="20">
        <f>'Hourly Loads p.u of Peak'!B329^2</f>
        <v>0.16450974455507511</v>
      </c>
      <c r="C329" s="20">
        <f>'Hourly Loads p.u of Peak'!C329^2</f>
        <v>0.14249898879779394</v>
      </c>
      <c r="D329" s="20">
        <f>'Hourly Loads p.u of Peak'!D329^2</f>
        <v>0.13072869345886823</v>
      </c>
      <c r="E329" s="20">
        <f>'Hourly Loads p.u of Peak'!E329^2</f>
        <v>0.12453971506813817</v>
      </c>
      <c r="F329" s="20">
        <f>'Hourly Loads p.u of Peak'!F329^2</f>
        <v>0.12399896475690672</v>
      </c>
      <c r="G329" s="20">
        <f>'Hourly Loads p.u of Peak'!G329^2</f>
        <v>0.13046782309540442</v>
      </c>
      <c r="H329" s="20">
        <f>'Hourly Loads p.u of Peak'!H329^2</f>
        <v>0.14682313490678192</v>
      </c>
      <c r="I329" s="20">
        <f>'Hourly Loads p.u of Peak'!I329^2</f>
        <v>0.17435126017672051</v>
      </c>
      <c r="J329" s="20">
        <f>'Hourly Loads p.u of Peak'!J329^2</f>
        <v>0.22147470676515557</v>
      </c>
      <c r="K329" s="20">
        <f>'Hourly Loads p.u of Peak'!K329^2</f>
        <v>0.26495212363322451</v>
      </c>
      <c r="L329" s="20">
        <f>'Hourly Loads p.u of Peak'!L329^2</f>
        <v>0.29516814794378782</v>
      </c>
      <c r="M329" s="20">
        <f>'Hourly Loads p.u of Peak'!M329^2</f>
        <v>0.31927018391559026</v>
      </c>
      <c r="N329" s="20">
        <f>'Hourly Loads p.u of Peak'!N329^2</f>
        <v>0.33574164166126264</v>
      </c>
      <c r="O329" s="20">
        <f>'Hourly Loads p.u of Peak'!O329^2</f>
        <v>0.35048732063650428</v>
      </c>
      <c r="P329" s="20">
        <f>'Hourly Loads p.u of Peak'!P329^2</f>
        <v>0.35601115491409907</v>
      </c>
      <c r="Q329" s="20">
        <f>'Hourly Loads p.u of Peak'!Q329^2</f>
        <v>0.35289533362284531</v>
      </c>
      <c r="R329" s="20">
        <f>'Hourly Loads p.u of Peak'!R329^2</f>
        <v>0.33946406593227768</v>
      </c>
      <c r="S329" s="20">
        <f>'Hourly Loads p.u of Peak'!S329^2</f>
        <v>0.33678813566301047</v>
      </c>
      <c r="T329" s="20">
        <f>'Hourly Loads p.u of Peak'!T329^2</f>
        <v>0.35606499606565944</v>
      </c>
      <c r="U329" s="20">
        <f>'Hourly Loads p.u of Peak'!U329^2</f>
        <v>0.32649958439566001</v>
      </c>
      <c r="V329" s="20">
        <f>'Hourly Loads p.u of Peak'!V329^2</f>
        <v>0.29590395258904917</v>
      </c>
      <c r="W329" s="20">
        <f>'Hourly Loads p.u of Peak'!W329^2</f>
        <v>0.26411675224460451</v>
      </c>
      <c r="X329" s="20">
        <f>'Hourly Loads p.u of Peak'!X329^2</f>
        <v>0.23234856962648517</v>
      </c>
      <c r="Y329" s="20">
        <f>'Hourly Loads p.u of Peak'!Y329^2</f>
        <v>0.19945957670691403</v>
      </c>
    </row>
    <row r="330" spans="1:25" x14ac:dyDescent="0.25">
      <c r="A330" s="17">
        <f>IF('2015 Hourly Load - RC2016'!A330="","",+'2015 Hourly Load - RC2016'!A330)</f>
        <v>42324</v>
      </c>
      <c r="B330" s="20">
        <f>'Hourly Loads p.u of Peak'!B330^2</f>
        <v>0.16804194881722573</v>
      </c>
      <c r="C330" s="20">
        <f>'Hourly Loads p.u of Peak'!C330^2</f>
        <v>0.14852220174072905</v>
      </c>
      <c r="D330" s="20">
        <f>'Hourly Loads p.u of Peak'!D330^2</f>
        <v>0.13643375284726122</v>
      </c>
      <c r="E330" s="20">
        <f>'Hourly Loads p.u of Peak'!E330^2</f>
        <v>0.12991433866281044</v>
      </c>
      <c r="F330" s="20">
        <f>'Hourly Loads p.u of Peak'!F330^2</f>
        <v>0.12800254930854379</v>
      </c>
      <c r="G330" s="20">
        <f>'Hourly Loads p.u of Peak'!G330^2</f>
        <v>0.13325289308961083</v>
      </c>
      <c r="H330" s="20">
        <f>'Hourly Loads p.u of Peak'!H330^2</f>
        <v>0.14304450422700971</v>
      </c>
      <c r="I330" s="20">
        <f>'Hourly Loads p.u of Peak'!I330^2</f>
        <v>0.16560952808643803</v>
      </c>
      <c r="J330" s="20">
        <f>'Hourly Loads p.u of Peak'!J330^2</f>
        <v>0.22309130510054048</v>
      </c>
      <c r="K330" s="20">
        <f>'Hourly Loads p.u of Peak'!K330^2</f>
        <v>0.2821761524815854</v>
      </c>
      <c r="L330" s="20">
        <f>'Hourly Loads p.u of Peak'!L330^2</f>
        <v>0.32877213653760223</v>
      </c>
      <c r="M330" s="20">
        <f>'Hourly Loads p.u of Peak'!M330^2</f>
        <v>0.36489551689856281</v>
      </c>
      <c r="N330" s="20">
        <f>'Hourly Loads p.u of Peak'!N330^2</f>
        <v>0.39645524341554045</v>
      </c>
      <c r="O330" s="20">
        <f>'Hourly Loads p.u of Peak'!O330^2</f>
        <v>0.41688110179749122</v>
      </c>
      <c r="P330" s="20">
        <f>'Hourly Loads p.u of Peak'!P330^2</f>
        <v>0.42566593571319777</v>
      </c>
      <c r="Q330" s="20">
        <f>'Hourly Loads p.u of Peak'!Q330^2</f>
        <v>0.42513626262198795</v>
      </c>
      <c r="R330" s="20">
        <f>'Hourly Loads p.u of Peak'!R330^2</f>
        <v>0.40870687673604106</v>
      </c>
      <c r="S330" s="20">
        <f>'Hourly Loads p.u of Peak'!S330^2</f>
        <v>0.40565522475040688</v>
      </c>
      <c r="T330" s="20">
        <f>'Hourly Loads p.u of Peak'!T330^2</f>
        <v>0.43098080297781227</v>
      </c>
      <c r="U330" s="20">
        <f>'Hourly Loads p.u of Peak'!U330^2</f>
        <v>0.40330235767454464</v>
      </c>
      <c r="V330" s="20">
        <f>'Hourly Loads p.u of Peak'!V330^2</f>
        <v>0.36282719921970197</v>
      </c>
      <c r="W330" s="20">
        <f>'Hourly Loads p.u of Peak'!W330^2</f>
        <v>0.31753903548209134</v>
      </c>
      <c r="X330" s="20">
        <f>'Hourly Loads p.u of Peak'!X330^2</f>
        <v>0.27243561827950491</v>
      </c>
      <c r="Y330" s="20">
        <f>'Hourly Loads p.u of Peak'!Y330^2</f>
        <v>0.22505610512019167</v>
      </c>
    </row>
    <row r="331" spans="1:25" x14ac:dyDescent="0.25">
      <c r="A331" s="17">
        <f>IF('2015 Hourly Load - RC2016'!A331="","",+'2015 Hourly Load - RC2016'!A331)</f>
        <v>42325</v>
      </c>
      <c r="B331" s="20">
        <f>'Hourly Loads p.u of Peak'!B331^2</f>
        <v>0.18888408432379616</v>
      </c>
      <c r="C331" s="20">
        <f>'Hourly Loads p.u of Peak'!C331^2</f>
        <v>0.16837501651934197</v>
      </c>
      <c r="D331" s="20">
        <f>'Hourly Loads p.u of Peak'!D331^2</f>
        <v>0.15719992736581864</v>
      </c>
      <c r="E331" s="20">
        <f>'Hourly Loads p.u of Peak'!E331^2</f>
        <v>0.15244248730762805</v>
      </c>
      <c r="F331" s="20">
        <f>'Hourly Loads p.u of Peak'!F331^2</f>
        <v>0.15863422584358949</v>
      </c>
      <c r="G331" s="20">
        <f>'Hourly Loads p.u of Peak'!G331^2</f>
        <v>0.18486642628828745</v>
      </c>
      <c r="H331" s="20">
        <f>'Hourly Loads p.u of Peak'!H331^2</f>
        <v>0.23808130374538419</v>
      </c>
      <c r="I331" s="20">
        <f>'Hourly Loads p.u of Peak'!I331^2</f>
        <v>0.27243561827950491</v>
      </c>
      <c r="J331" s="20">
        <f>'Hourly Loads p.u of Peak'!J331^2</f>
        <v>0.31525504583568359</v>
      </c>
      <c r="K331" s="20">
        <f>'Hourly Loads p.u of Peak'!K331^2</f>
        <v>0.37731801053670661</v>
      </c>
      <c r="L331" s="20">
        <f>'Hourly Loads p.u of Peak'!L331^2</f>
        <v>0.44105003872306991</v>
      </c>
      <c r="M331" s="20">
        <f>'Hourly Loads p.u of Peak'!M331^2</f>
        <v>0.49244352768874466</v>
      </c>
      <c r="N331" s="20">
        <f>'Hourly Loads p.u of Peak'!N331^2</f>
        <v>0.53077410418641868</v>
      </c>
      <c r="O331" s="20">
        <f>'Hourly Loads p.u of Peak'!O331^2</f>
        <v>0.55242123930653697</v>
      </c>
      <c r="P331" s="20">
        <f>'Hourly Loads p.u of Peak'!P331^2</f>
        <v>0.55530883363335071</v>
      </c>
      <c r="Q331" s="20">
        <f>'Hourly Loads p.u of Peak'!Q331^2</f>
        <v>0.54593500589451771</v>
      </c>
      <c r="R331" s="20">
        <f>'Hourly Loads p.u of Peak'!R331^2</f>
        <v>0.52637874999437018</v>
      </c>
      <c r="S331" s="20">
        <f>'Hourly Loads p.u of Peak'!S331^2</f>
        <v>0.52696810817295126</v>
      </c>
      <c r="T331" s="20">
        <f>'Hourly Loads p.u of Peak'!T331^2</f>
        <v>0.54673535030736919</v>
      </c>
      <c r="U331" s="20">
        <f>'Hourly Loads p.u of Peak'!U331^2</f>
        <v>0.50608733266864658</v>
      </c>
      <c r="V331" s="20">
        <f>'Hourly Loads p.u of Peak'!V331^2</f>
        <v>0.44839121897849554</v>
      </c>
      <c r="W331" s="20">
        <f>'Hourly Loads p.u of Peak'!W331^2</f>
        <v>0.37831635262429947</v>
      </c>
      <c r="X331" s="20">
        <f>'Hourly Loads p.u of Peak'!X331^2</f>
        <v>0.31292882148912365</v>
      </c>
      <c r="Y331" s="20">
        <f>'Hourly Loads p.u of Peak'!Y331^2</f>
        <v>0.24845032871607062</v>
      </c>
    </row>
    <row r="332" spans="1:25" x14ac:dyDescent="0.25">
      <c r="A332" s="17">
        <f>IF('2015 Hourly Load - RC2016'!A332="","",+'2015 Hourly Load - RC2016'!A332)</f>
        <v>42326</v>
      </c>
      <c r="B332" s="20">
        <f>'Hourly Loads p.u of Peak'!B332^2</f>
        <v>0.20285904973731733</v>
      </c>
      <c r="C332" s="20">
        <f>'Hourly Loads p.u of Peak'!C332^2</f>
        <v>0.17578593318747265</v>
      </c>
      <c r="D332" s="20">
        <f>'Hourly Loads p.u of Peak'!D332^2</f>
        <v>0.1582032523704664</v>
      </c>
      <c r="E332" s="20">
        <f>'Hourly Loads p.u of Peak'!E332^2</f>
        <v>0.14949748562391083</v>
      </c>
      <c r="F332" s="20">
        <f>'Hourly Loads p.u of Peak'!F332^2</f>
        <v>0.15159812712745804</v>
      </c>
      <c r="G332" s="20">
        <f>'Hourly Loads p.u of Peak'!G332^2</f>
        <v>0.1714995497734205</v>
      </c>
      <c r="H332" s="20">
        <f>'Hourly Loads p.u of Peak'!H332^2</f>
        <v>0.22561293592355297</v>
      </c>
      <c r="I332" s="20">
        <f>'Hourly Loads p.u of Peak'!I332^2</f>
        <v>0.2596837147423281</v>
      </c>
      <c r="J332" s="20">
        <f>'Hourly Loads p.u of Peak'!J332^2</f>
        <v>0.28892653952717046</v>
      </c>
      <c r="K332" s="20">
        <f>'Hourly Loads p.u of Peak'!K332^2</f>
        <v>0.32351598953083111</v>
      </c>
      <c r="L332" s="20">
        <f>'Hourly Loads p.u of Peak'!L332^2</f>
        <v>0.34771499494118724</v>
      </c>
      <c r="M332" s="20">
        <f>'Hourly Loads p.u of Peak'!M332^2</f>
        <v>0.3523595071990141</v>
      </c>
      <c r="N332" s="20">
        <f>'Hourly Loads p.u of Peak'!N332^2</f>
        <v>0.34056899725662754</v>
      </c>
      <c r="O332" s="20">
        <f>'Hourly Loads p.u of Peak'!O332^2</f>
        <v>0.32794484203414315</v>
      </c>
      <c r="P332" s="20">
        <f>'Hourly Loads p.u of Peak'!P332^2</f>
        <v>0.31131565908674064</v>
      </c>
      <c r="Q332" s="20">
        <f>'Hourly Loads p.u of Peak'!Q332^2</f>
        <v>0.29511912686885572</v>
      </c>
      <c r="R332" s="20">
        <f>'Hourly Loads p.u of Peak'!R332^2</f>
        <v>0.29585487044895709</v>
      </c>
      <c r="S332" s="20">
        <f>'Hourly Loads p.u of Peak'!S332^2</f>
        <v>0.32861693943349557</v>
      </c>
      <c r="T332" s="20">
        <f>'Hourly Loads p.u of Peak'!T332^2</f>
        <v>0.36326214599923484</v>
      </c>
      <c r="U332" s="20">
        <f>'Hourly Loads p.u of Peak'!U332^2</f>
        <v>0.3523059469471897</v>
      </c>
      <c r="V332" s="20">
        <f>'Hourly Loads p.u of Peak'!V332^2</f>
        <v>0.32624183853288219</v>
      </c>
      <c r="W332" s="20">
        <f>'Hourly Loads p.u of Peak'!W332^2</f>
        <v>0.28781206982483065</v>
      </c>
      <c r="X332" s="20">
        <f>'Hourly Loads p.u of Peak'!X332^2</f>
        <v>0.24037626273003093</v>
      </c>
      <c r="Y332" s="20">
        <f>'Hourly Loads p.u of Peak'!Y332^2</f>
        <v>0.1992581329216441</v>
      </c>
    </row>
    <row r="333" spans="1:25" x14ac:dyDescent="0.25">
      <c r="A333" s="17">
        <f>IF('2015 Hourly Load - RC2016'!A333="","",+'2015 Hourly Load - RC2016'!A333)</f>
        <v>42327</v>
      </c>
      <c r="B333" s="20">
        <f>'Hourly Loads p.u of Peak'!B333^2</f>
        <v>0.1722851713761992</v>
      </c>
      <c r="C333" s="20">
        <f>'Hourly Loads p.u of Peak'!C333^2</f>
        <v>0.16079788659224314</v>
      </c>
      <c r="D333" s="20">
        <f>'Hourly Loads p.u of Peak'!D333^2</f>
        <v>0.15623545812247056</v>
      </c>
      <c r="E333" s="20">
        <f>'Hourly Loads p.u of Peak'!E333^2</f>
        <v>0.15687810786617198</v>
      </c>
      <c r="F333" s="20">
        <f>'Hourly Loads p.u of Peak'!F333^2</f>
        <v>0.16767226033866542</v>
      </c>
      <c r="G333" s="20">
        <f>'Hourly Loads p.u of Peak'!G333^2</f>
        <v>0.20200648850616107</v>
      </c>
      <c r="H333" s="20">
        <f>'Hourly Loads p.u of Peak'!H333^2</f>
        <v>0.27792632063679612</v>
      </c>
      <c r="I333" s="20">
        <f>'Hourly Loads p.u of Peak'!I333^2</f>
        <v>0.31464737421562261</v>
      </c>
      <c r="J333" s="20">
        <f>'Hourly Loads p.u of Peak'!J333^2</f>
        <v>0.33006687059222301</v>
      </c>
      <c r="K333" s="20">
        <f>'Hourly Loads p.u of Peak'!K333^2</f>
        <v>0.33767893589735043</v>
      </c>
      <c r="L333" s="20">
        <f>'Hourly Loads p.u of Peak'!L333^2</f>
        <v>0.33354930471347916</v>
      </c>
      <c r="M333" s="20">
        <f>'Hourly Loads p.u of Peak'!M333^2</f>
        <v>0.31789506368436254</v>
      </c>
      <c r="N333" s="20">
        <f>'Hourly Loads p.u of Peak'!N333^2</f>
        <v>0.29939919003884913</v>
      </c>
      <c r="O333" s="20">
        <f>'Hourly Loads p.u of Peak'!O333^2</f>
        <v>0.28597549035710917</v>
      </c>
      <c r="P333" s="20">
        <f>'Hourly Loads p.u of Peak'!P333^2</f>
        <v>0.27564766197885515</v>
      </c>
      <c r="Q333" s="20">
        <f>'Hourly Loads p.u of Peak'!Q333^2</f>
        <v>0.27182369448880345</v>
      </c>
      <c r="R333" s="20">
        <f>'Hourly Loads p.u of Peak'!R333^2</f>
        <v>0.27825940869396559</v>
      </c>
      <c r="S333" s="20">
        <f>'Hourly Loads p.u of Peak'!S333^2</f>
        <v>0.31652291121991033</v>
      </c>
      <c r="T333" s="20">
        <f>'Hourly Loads p.u of Peak'!T333^2</f>
        <v>0.35708875143733354</v>
      </c>
      <c r="U333" s="20">
        <f>'Hourly Loads p.u of Peak'!U333^2</f>
        <v>0.35043390287005316</v>
      </c>
      <c r="V333" s="20">
        <f>'Hourly Loads p.u of Peak'!V333^2</f>
        <v>0.33027426415958105</v>
      </c>
      <c r="W333" s="20">
        <f>'Hourly Loads p.u of Peak'!W333^2</f>
        <v>0.29242923710401547</v>
      </c>
      <c r="X333" s="20">
        <f>'Hourly Loads p.u of Peak'!X333^2</f>
        <v>0.24678898386695272</v>
      </c>
      <c r="Y333" s="20">
        <f>'Hourly Loads p.u of Peak'!Y333^2</f>
        <v>0.20379486720759965</v>
      </c>
    </row>
    <row r="334" spans="1:25" x14ac:dyDescent="0.25">
      <c r="A334" s="17">
        <f>IF('2015 Hourly Load - RC2016'!A334="","",+'2015 Hourly Load - RC2016'!A334)</f>
        <v>42328</v>
      </c>
      <c r="B334" s="20">
        <f>'Hourly Loads p.u of Peak'!B334^2</f>
        <v>0.17525668551687737</v>
      </c>
      <c r="C334" s="20">
        <f>'Hourly Loads p.u of Peak'!C334^2</f>
        <v>0.1617400243065841</v>
      </c>
      <c r="D334" s="20">
        <f>'Hourly Loads p.u of Peak'!D334^2</f>
        <v>0.15849050288304448</v>
      </c>
      <c r="E334" s="20">
        <f>'Hourly Loads p.u of Peak'!E334^2</f>
        <v>0.15985850088111225</v>
      </c>
      <c r="F334" s="20">
        <f>'Hourly Loads p.u of Peak'!F334^2</f>
        <v>0.17127541621020481</v>
      </c>
      <c r="G334" s="20">
        <f>'Hourly Loads p.u of Peak'!G334^2</f>
        <v>0.20550930821332605</v>
      </c>
      <c r="H334" s="20">
        <f>'Hourly Loads p.u of Peak'!H334^2</f>
        <v>0.27337838292948841</v>
      </c>
      <c r="I334" s="20">
        <f>'Hourly Loads p.u of Peak'!I334^2</f>
        <v>0.30331237779865239</v>
      </c>
      <c r="J334" s="20">
        <f>'Hourly Loads p.u of Peak'!J334^2</f>
        <v>0.29634587504535798</v>
      </c>
      <c r="K334" s="20">
        <f>'Hourly Loads p.u of Peak'!K334^2</f>
        <v>0.29624764155799249</v>
      </c>
      <c r="L334" s="20">
        <f>'Hourly Loads p.u of Peak'!L334^2</f>
        <v>0.29369928658546446</v>
      </c>
      <c r="M334" s="20">
        <f>'Hourly Loads p.u of Peak'!M334^2</f>
        <v>0.29057796128779051</v>
      </c>
      <c r="N334" s="20">
        <f>'Hourly Loads p.u of Peak'!N334^2</f>
        <v>0.28568604149877164</v>
      </c>
      <c r="O334" s="20">
        <f>'Hourly Loads p.u of Peak'!O334^2</f>
        <v>0.28074002204901499</v>
      </c>
      <c r="P334" s="20">
        <f>'Hourly Loads p.u of Peak'!P334^2</f>
        <v>0.27276540067601374</v>
      </c>
      <c r="Q334" s="20">
        <f>'Hourly Loads p.u of Peak'!Q334^2</f>
        <v>0.26891475381756369</v>
      </c>
      <c r="R334" s="20">
        <f>'Hourly Loads p.u of Peak'!R334^2</f>
        <v>0.27064885169829006</v>
      </c>
      <c r="S334" s="20">
        <f>'Hourly Loads p.u of Peak'!S334^2</f>
        <v>0.30550289093365751</v>
      </c>
      <c r="T334" s="20">
        <f>'Hourly Loads p.u of Peak'!T334^2</f>
        <v>0.34564297467812588</v>
      </c>
      <c r="U334" s="20">
        <f>'Hourly Loads p.u of Peak'!U334^2</f>
        <v>0.33946406593227768</v>
      </c>
      <c r="V334" s="20">
        <f>'Hourly Loads p.u of Peak'!V334^2</f>
        <v>0.31728485175364607</v>
      </c>
      <c r="W334" s="20">
        <f>'Hourly Loads p.u of Peak'!W334^2</f>
        <v>0.28097912268294339</v>
      </c>
      <c r="X334" s="20">
        <f>'Hourly Loads p.u of Peak'!X334^2</f>
        <v>0.23724550693614974</v>
      </c>
      <c r="Y334" s="20">
        <f>'Hourly Loads p.u of Peak'!Y334^2</f>
        <v>0.19505132351757082</v>
      </c>
    </row>
    <row r="335" spans="1:25" x14ac:dyDescent="0.25">
      <c r="A335" s="17">
        <f>IF('2015 Hourly Load - RC2016'!A335="","",+'2015 Hourly Load - RC2016'!A335)</f>
        <v>42329</v>
      </c>
      <c r="B335" s="20">
        <f>'Hourly Loads p.u of Peak'!B335^2</f>
        <v>0.1649125730959603</v>
      </c>
      <c r="C335" s="20">
        <f>'Hourly Loads p.u of Peak'!C335^2</f>
        <v>0.14744614609503162</v>
      </c>
      <c r="D335" s="20">
        <f>'Hourly Loads p.u of Peak'!D335^2</f>
        <v>0.14161474899714185</v>
      </c>
      <c r="E335" s="20">
        <f>'Hourly Loads p.u of Peak'!E335^2</f>
        <v>0.13817238379836386</v>
      </c>
      <c r="F335" s="20">
        <f>'Hourly Loads p.u of Peak'!F335^2</f>
        <v>0.14304450422700971</v>
      </c>
      <c r="G335" s="20">
        <f>'Hourly Loads p.u of Peak'!G335^2</f>
        <v>0.17639176471071275</v>
      </c>
      <c r="H335" s="20">
        <f>'Hourly Loads p.u of Peak'!H335^2</f>
        <v>0.22827805562399717</v>
      </c>
      <c r="I335" s="20">
        <f>'Hourly Loads p.u of Peak'!I335^2</f>
        <v>0.26101890650094561</v>
      </c>
      <c r="J335" s="20">
        <f>'Hourly Loads p.u of Peak'!J335^2</f>
        <v>0.27295393732196788</v>
      </c>
      <c r="K335" s="20">
        <f>'Hourly Loads p.u of Peak'!K335^2</f>
        <v>0.28472227043375264</v>
      </c>
      <c r="L335" s="20">
        <f>'Hourly Loads p.u of Peak'!L335^2</f>
        <v>0.29477609333262961</v>
      </c>
      <c r="M335" s="20">
        <f>'Hourly Loads p.u of Peak'!M335^2</f>
        <v>0.297083145254459</v>
      </c>
      <c r="N335" s="20">
        <f>'Hourly Loads p.u of Peak'!N335^2</f>
        <v>0.28887803954160357</v>
      </c>
      <c r="O335" s="20">
        <f>'Hourly Loads p.u of Peak'!O335^2</f>
        <v>0.28318362381059625</v>
      </c>
      <c r="P335" s="20">
        <f>'Hourly Loads p.u of Peak'!P335^2</f>
        <v>0.27631130185354952</v>
      </c>
      <c r="Q335" s="20">
        <f>'Hourly Loads p.u of Peak'!Q335^2</f>
        <v>0.27013272693057594</v>
      </c>
      <c r="R335" s="20">
        <f>'Hourly Loads p.u of Peak'!R335^2</f>
        <v>0.27375594474267628</v>
      </c>
      <c r="S335" s="20">
        <f>'Hourly Loads p.u of Peak'!S335^2</f>
        <v>0.30162510671810938</v>
      </c>
      <c r="T335" s="20">
        <f>'Hourly Loads p.u of Peak'!T335^2</f>
        <v>0.3196781968885582</v>
      </c>
      <c r="U335" s="20">
        <f>'Hourly Loads p.u of Peak'!U335^2</f>
        <v>0.30351118967552687</v>
      </c>
      <c r="V335" s="20">
        <f>'Hourly Loads p.u of Peak'!V335^2</f>
        <v>0.28251177677839978</v>
      </c>
      <c r="W335" s="20">
        <f>'Hourly Loads p.u of Peak'!W335^2</f>
        <v>0.25460478493635474</v>
      </c>
      <c r="X335" s="20">
        <f>'Hourly Loads p.u of Peak'!X335^2</f>
        <v>0.22377373676046802</v>
      </c>
      <c r="Y335" s="20">
        <f>'Hourly Loads p.u of Peak'!Y335^2</f>
        <v>0.19053474887643235</v>
      </c>
    </row>
    <row r="336" spans="1:25" x14ac:dyDescent="0.25">
      <c r="A336" s="17">
        <f>IF('2015 Hourly Load - RC2016'!A336="","",+'2015 Hourly Load - RC2016'!A336)</f>
        <v>42330</v>
      </c>
      <c r="B336" s="20">
        <f>'Hourly Loads p.u of Peak'!B336^2</f>
        <v>0.16065318658913832</v>
      </c>
      <c r="C336" s="20">
        <f>'Hourly Loads p.u of Peak'!C336^2</f>
        <v>0.14270343495342988</v>
      </c>
      <c r="D336" s="20">
        <f>'Hourly Loads p.u of Peak'!D336^2</f>
        <v>0.13315409576726811</v>
      </c>
      <c r="E336" s="20">
        <f>'Hourly Loads p.u of Peak'!E336^2</f>
        <v>0.1298493001964138</v>
      </c>
      <c r="F336" s="20">
        <f>'Hourly Loads p.u of Peak'!F336^2</f>
        <v>0.13105514780415783</v>
      </c>
      <c r="G336" s="20">
        <f>'Hourly Loads p.u of Peak'!G336^2</f>
        <v>0.138709561797736</v>
      </c>
      <c r="H336" s="20">
        <f>'Hourly Loads p.u of Peak'!H336^2</f>
        <v>0.15716415335959308</v>
      </c>
      <c r="I336" s="20">
        <f>'Hourly Loads p.u of Peak'!I336^2</f>
        <v>0.18374303293056823</v>
      </c>
      <c r="J336" s="20">
        <f>'Hourly Loads p.u of Peak'!J336^2</f>
        <v>0.23287079887469264</v>
      </c>
      <c r="K336" s="20">
        <f>'Hourly Loads p.u of Peak'!K336^2</f>
        <v>0.2801188367090488</v>
      </c>
      <c r="L336" s="20">
        <f>'Hourly Loads p.u of Peak'!L336^2</f>
        <v>0.30915453661323722</v>
      </c>
      <c r="M336" s="20">
        <f>'Hourly Loads p.u of Peak'!M336^2</f>
        <v>0.32536626387843226</v>
      </c>
      <c r="N336" s="20">
        <f>'Hourly Loads p.u of Peak'!N336^2</f>
        <v>0.32624183853288219</v>
      </c>
      <c r="O336" s="20">
        <f>'Hourly Loads p.u of Peak'!O336^2</f>
        <v>0.32521187283443748</v>
      </c>
      <c r="P336" s="20">
        <f>'Hourly Loads p.u of Peak'!P336^2</f>
        <v>0.32008647040620891</v>
      </c>
      <c r="Q336" s="20">
        <f>'Hourly Loads p.u of Peak'!Q336^2</f>
        <v>0.31141635960656971</v>
      </c>
      <c r="R336" s="20">
        <f>'Hourly Loads p.u of Peak'!R336^2</f>
        <v>0.30985733146851502</v>
      </c>
      <c r="S336" s="20">
        <f>'Hourly Loads p.u of Peak'!S336^2</f>
        <v>0.33485340209263137</v>
      </c>
      <c r="T336" s="20">
        <f>'Hourly Loads p.u of Peak'!T336^2</f>
        <v>0.35472018857984933</v>
      </c>
      <c r="U336" s="20">
        <f>'Hourly Loads p.u of Peak'!U336^2</f>
        <v>0.34130661553714053</v>
      </c>
      <c r="V336" s="20">
        <f>'Hourly Loads p.u of Peak'!V336^2</f>
        <v>0.32213174616470136</v>
      </c>
      <c r="W336" s="20">
        <f>'Hourly Loads p.u of Peak'!W336^2</f>
        <v>0.29458016373130652</v>
      </c>
      <c r="X336" s="20">
        <f>'Hourly Loads p.u of Peak'!X336^2</f>
        <v>0.26462710024818387</v>
      </c>
      <c r="Y336" s="20">
        <f>'Hourly Loads p.u of Peak'!Y336^2</f>
        <v>0.22608463782288199</v>
      </c>
    </row>
    <row r="337" spans="1:25" x14ac:dyDescent="0.25">
      <c r="A337" s="17">
        <f>IF('2015 Hourly Load - RC2016'!A337="","",+'2015 Hourly Load - RC2016'!A337)</f>
        <v>42331</v>
      </c>
      <c r="B337" s="20">
        <f>'Hourly Loads p.u of Peak'!B337^2</f>
        <v>0.19187626087910858</v>
      </c>
      <c r="C337" s="20">
        <f>'Hourly Loads p.u of Peak'!C337^2</f>
        <v>0.17108875019365172</v>
      </c>
      <c r="D337" s="20">
        <f>'Hourly Loads p.u of Peak'!D337^2</f>
        <v>0.15562972226798111</v>
      </c>
      <c r="E337" s="20">
        <f>'Hourly Loads p.u of Peak'!E337^2</f>
        <v>0.14713447562497484</v>
      </c>
      <c r="F337" s="20">
        <f>'Hourly Loads p.u of Peak'!F337^2</f>
        <v>0.14558106955264957</v>
      </c>
      <c r="G337" s="20">
        <f>'Hourly Loads p.u of Peak'!G337^2</f>
        <v>0.15061600394635774</v>
      </c>
      <c r="H337" s="20">
        <f>'Hourly Loads p.u of Peak'!H337^2</f>
        <v>0.16144984266632662</v>
      </c>
      <c r="I337" s="20">
        <f>'Hourly Loads p.u of Peak'!I337^2</f>
        <v>0.18759217147956661</v>
      </c>
      <c r="J337" s="20">
        <f>'Hourly Loads p.u of Peak'!J337^2</f>
        <v>0.25460478493635474</v>
      </c>
      <c r="K337" s="20">
        <f>'Hourly Loads p.u of Peak'!K337^2</f>
        <v>0.33042985208071152</v>
      </c>
      <c r="L337" s="20">
        <f>'Hourly Loads p.u of Peak'!L337^2</f>
        <v>0.38489370543254581</v>
      </c>
      <c r="M337" s="20">
        <f>'Hourly Loads p.u of Peak'!M337^2</f>
        <v>0.42219963907822089</v>
      </c>
      <c r="N337" s="20">
        <f>'Hourly Loads p.u of Peak'!N337^2</f>
        <v>0.44664069456973277</v>
      </c>
      <c r="O337" s="20">
        <f>'Hourly Loads p.u of Peak'!O337^2</f>
        <v>0.46479201212103127</v>
      </c>
      <c r="P337" s="20">
        <f>'Hourly Loads p.u of Peak'!P337^2</f>
        <v>0.46811986793180205</v>
      </c>
      <c r="Q337" s="20">
        <f>'Hourly Loads p.u of Peak'!Q337^2</f>
        <v>0.4619052075702868</v>
      </c>
      <c r="R337" s="20">
        <f>'Hourly Loads p.u of Peak'!R337^2</f>
        <v>0.43865628445158578</v>
      </c>
      <c r="S337" s="20">
        <f>'Hourly Loads p.u of Peak'!S337^2</f>
        <v>0.44790797372842367</v>
      </c>
      <c r="T337" s="20">
        <f>'Hourly Loads p.u of Peak'!T337^2</f>
        <v>0.4773015113991243</v>
      </c>
      <c r="U337" s="20">
        <f>'Hourly Loads p.u of Peak'!U337^2</f>
        <v>0.45743927833733605</v>
      </c>
      <c r="V337" s="20">
        <f>'Hourly Loads p.u of Peak'!V337^2</f>
        <v>0.42337306719252787</v>
      </c>
      <c r="W337" s="20">
        <f>'Hourly Loads p.u of Peak'!W337^2</f>
        <v>0.37527000516556269</v>
      </c>
      <c r="X337" s="20">
        <f>'Hourly Loads p.u of Peak'!X337^2</f>
        <v>0.32516041729512724</v>
      </c>
      <c r="Y337" s="20">
        <f>'Hourly Loads p.u of Peak'!Y337^2</f>
        <v>0.2785926962306578</v>
      </c>
    </row>
    <row r="338" spans="1:25" x14ac:dyDescent="0.25">
      <c r="A338" s="17">
        <f>IF('2015 Hourly Load - RC2016'!A338="","",+'2015 Hourly Load - RC2016'!A338)</f>
        <v>42332</v>
      </c>
      <c r="B338" s="20">
        <f>'Hourly Loads p.u of Peak'!B338^2</f>
        <v>0.22467100990176664</v>
      </c>
      <c r="C338" s="20">
        <f>'Hourly Loads p.u of Peak'!C338^2</f>
        <v>0.19465301583403</v>
      </c>
      <c r="D338" s="20">
        <f>'Hourly Loads p.u of Peak'!D338^2</f>
        <v>0.17859664037134682</v>
      </c>
      <c r="E338" s="20">
        <f>'Hourly Loads p.u of Peak'!E338^2</f>
        <v>0.17258492803354256</v>
      </c>
      <c r="F338" s="20">
        <f>'Hourly Loads p.u of Peak'!F338^2</f>
        <v>0.17737846370780136</v>
      </c>
      <c r="G338" s="20">
        <f>'Hourly Loads p.u of Peak'!G338^2</f>
        <v>0.20249344651796011</v>
      </c>
      <c r="H338" s="20">
        <f>'Hourly Loads p.u of Peak'!H338^2</f>
        <v>0.25265075070440934</v>
      </c>
      <c r="I338" s="20">
        <f>'Hourly Loads p.u of Peak'!I338^2</f>
        <v>0.2909185440755957</v>
      </c>
      <c r="J338" s="20">
        <f>'Hourly Loads p.u of Peak'!J338^2</f>
        <v>0.34452983619627375</v>
      </c>
      <c r="K338" s="20">
        <f>'Hourly Loads p.u of Peak'!K338^2</f>
        <v>0.40887995371899188</v>
      </c>
      <c r="L338" s="20">
        <f>'Hourly Loads p.u of Peak'!L338^2</f>
        <v>0.47164548326319</v>
      </c>
      <c r="M338" s="20">
        <f>'Hourly Loads p.u of Peak'!M338^2</f>
        <v>0.54101250263787226</v>
      </c>
      <c r="N338" s="20">
        <f>'Hourly Loads p.u of Peak'!N338^2</f>
        <v>0.59736211326627053</v>
      </c>
      <c r="O338" s="20">
        <f>'Hourly Loads p.u of Peak'!O338^2</f>
        <v>0.62694073129486971</v>
      </c>
      <c r="P338" s="20">
        <f>'Hourly Loads p.u of Peak'!P338^2</f>
        <v>0.64109463594670046</v>
      </c>
      <c r="Q338" s="20">
        <f>'Hourly Loads p.u of Peak'!Q338^2</f>
        <v>0.63575941362875732</v>
      </c>
      <c r="R338" s="20">
        <f>'Hourly Loads p.u of Peak'!R338^2</f>
        <v>0.60260409926244074</v>
      </c>
      <c r="S338" s="20">
        <f>'Hourly Loads p.u of Peak'!S338^2</f>
        <v>0.59061643841553124</v>
      </c>
      <c r="T338" s="20">
        <f>'Hourly Loads p.u of Peak'!T338^2</f>
        <v>0.61478294494774255</v>
      </c>
      <c r="U338" s="20">
        <f>'Hourly Loads p.u of Peak'!U338^2</f>
        <v>0.57409074055925302</v>
      </c>
      <c r="V338" s="20">
        <f>'Hourly Loads p.u of Peak'!V338^2</f>
        <v>0.52232768728084344</v>
      </c>
      <c r="W338" s="20">
        <f>'Hourly Loads p.u of Peak'!W338^2</f>
        <v>0.4491165753748832</v>
      </c>
      <c r="X338" s="20">
        <f>'Hourly Loads p.u of Peak'!X338^2</f>
        <v>0.38708003967510252</v>
      </c>
      <c r="Y338" s="20">
        <f>'Hourly Loads p.u of Peak'!Y338^2</f>
        <v>0.31560979166959519</v>
      </c>
    </row>
    <row r="339" spans="1:25" x14ac:dyDescent="0.25">
      <c r="A339" s="17">
        <f>IF('2015 Hourly Load - RC2016'!A339="","",+'2015 Hourly Load - RC2016'!A339)</f>
        <v>42333</v>
      </c>
      <c r="B339" s="20">
        <f>'Hourly Loads p.u of Peak'!B339^2</f>
        <v>0.25917815831830243</v>
      </c>
      <c r="C339" s="20">
        <f>'Hourly Loads p.u of Peak'!C339^2</f>
        <v>0.22338974071492287</v>
      </c>
      <c r="D339" s="20">
        <f>'Hourly Loads p.u of Peak'!D339^2</f>
        <v>0.20444714082051507</v>
      </c>
      <c r="E339" s="20">
        <f>'Hourly Loads p.u of Peak'!E339^2</f>
        <v>0.19724929270861044</v>
      </c>
      <c r="F339" s="20">
        <f>'Hourly Loads p.u of Peak'!F339^2</f>
        <v>0.19901653472267217</v>
      </c>
      <c r="G339" s="20">
        <f>'Hourly Loads p.u of Peak'!G339^2</f>
        <v>0.22509891383284777</v>
      </c>
      <c r="H339" s="20">
        <f>'Hourly Loads p.u of Peak'!H339^2</f>
        <v>0.27745082659103193</v>
      </c>
      <c r="I339" s="20">
        <f>'Hourly Loads p.u of Peak'!I339^2</f>
        <v>0.31586330368128052</v>
      </c>
      <c r="J339" s="20">
        <f>'Hourly Loads p.u of Peak'!J339^2</f>
        <v>0.37069610458773389</v>
      </c>
      <c r="K339" s="20">
        <f>'Hourly Loads p.u of Peak'!K339^2</f>
        <v>0.43252234816056251</v>
      </c>
      <c r="L339" s="20">
        <f>'Hourly Loads p.u of Peak'!L339^2</f>
        <v>0.49010345579940506</v>
      </c>
      <c r="M339" s="20">
        <f>'Hourly Loads p.u of Peak'!M339^2</f>
        <v>0.53018262094027047</v>
      </c>
      <c r="N339" s="20">
        <f>'Hourly Loads p.u of Peak'!N339^2</f>
        <v>0.55356194667261793</v>
      </c>
      <c r="O339" s="20">
        <f>'Hourly Loads p.u of Peak'!O339^2</f>
        <v>0.57074556870461557</v>
      </c>
      <c r="P339" s="20">
        <f>'Hourly Loads p.u of Peak'!P339^2</f>
        <v>0.56863428354368251</v>
      </c>
      <c r="Q339" s="20">
        <f>'Hourly Loads p.u of Peak'!Q339^2</f>
        <v>0.55705847259729346</v>
      </c>
      <c r="R339" s="20">
        <f>'Hourly Loads p.u of Peak'!R339^2</f>
        <v>0.53241884338303103</v>
      </c>
      <c r="S339" s="20">
        <f>'Hourly Loads p.u of Peak'!S339^2</f>
        <v>0.54041534033184491</v>
      </c>
      <c r="T339" s="20">
        <f>'Hourly Loads p.u of Peak'!T339^2</f>
        <v>0.56300074774167697</v>
      </c>
      <c r="U339" s="20">
        <f>'Hourly Loads p.u of Peak'!U339^2</f>
        <v>0.53307745148854246</v>
      </c>
      <c r="V339" s="20">
        <f>'Hourly Loads p.u of Peak'!V339^2</f>
        <v>0.4854400316615301</v>
      </c>
      <c r="W339" s="20">
        <f>'Hourly Loads p.u of Peak'!W339^2</f>
        <v>0.43181052380362811</v>
      </c>
      <c r="X339" s="20">
        <f>'Hourly Loads p.u of Peak'!X339^2</f>
        <v>0.37097084692004129</v>
      </c>
      <c r="Y339" s="20">
        <f>'Hourly Loads p.u of Peak'!Y339^2</f>
        <v>0.3151537265222335</v>
      </c>
    </row>
    <row r="340" spans="1:25" x14ac:dyDescent="0.25">
      <c r="A340" s="17">
        <f>IF('2015 Hourly Load - RC2016'!A340="","",+'2015 Hourly Load - RC2016'!A340)</f>
        <v>42334</v>
      </c>
      <c r="B340" s="20">
        <f>'Hourly Loads p.u of Peak'!B340^2</f>
        <v>0.26476637155856592</v>
      </c>
      <c r="C340" s="20">
        <f>'Hourly Loads p.u of Peak'!C340^2</f>
        <v>0.23295789407687653</v>
      </c>
      <c r="D340" s="20">
        <f>'Hourly Loads p.u of Peak'!D340^2</f>
        <v>0.21322981913607406</v>
      </c>
      <c r="E340" s="20">
        <f>'Hourly Loads p.u of Peak'!E340^2</f>
        <v>0.20326566228261633</v>
      </c>
      <c r="F340" s="20">
        <f>'Hourly Loads p.u of Peak'!F340^2</f>
        <v>0.20334703364380416</v>
      </c>
      <c r="G340" s="20">
        <f>'Hourly Loads p.u of Peak'!G340^2</f>
        <v>0.21834346448549982</v>
      </c>
      <c r="H340" s="20">
        <f>'Hourly Loads p.u of Peak'!H340^2</f>
        <v>0.25246936275318438</v>
      </c>
      <c r="I340" s="20">
        <f>'Hourly Loads p.u of Peak'!I340^2</f>
        <v>0.28713475135429933</v>
      </c>
      <c r="J340" s="20">
        <f>'Hourly Loads p.u of Peak'!J340^2</f>
        <v>0.33126027312036194</v>
      </c>
      <c r="K340" s="20">
        <f>'Hourly Loads p.u of Peak'!K340^2</f>
        <v>0.36429618881486131</v>
      </c>
      <c r="L340" s="20">
        <f>'Hourly Loads p.u of Peak'!L340^2</f>
        <v>0.36658718263511947</v>
      </c>
      <c r="M340" s="20">
        <f>'Hourly Loads p.u of Peak'!M340^2</f>
        <v>0.3587081994801844</v>
      </c>
      <c r="N340" s="20">
        <f>'Hourly Loads p.u of Peak'!N340^2</f>
        <v>0.34659852230159988</v>
      </c>
      <c r="O340" s="20">
        <f>'Hourly Loads p.u of Peak'!O340^2</f>
        <v>0.32804819685292619</v>
      </c>
      <c r="P340" s="20">
        <f>'Hourly Loads p.u of Peak'!P340^2</f>
        <v>0.30635133637303069</v>
      </c>
      <c r="Q340" s="20">
        <f>'Hourly Loads p.u of Peak'!Q340^2</f>
        <v>0.28583074760839228</v>
      </c>
      <c r="R340" s="20">
        <f>'Hourly Loads p.u of Peak'!R340^2</f>
        <v>0.2749848200222515</v>
      </c>
      <c r="S340" s="20">
        <f>'Hourly Loads p.u of Peak'!S340^2</f>
        <v>0.29747673056562757</v>
      </c>
      <c r="T340" s="20">
        <f>'Hourly Loads p.u of Peak'!T340^2</f>
        <v>0.32320812342024141</v>
      </c>
      <c r="U340" s="20">
        <f>'Hourly Loads p.u of Peak'!U340^2</f>
        <v>0.30830221557171017</v>
      </c>
      <c r="V340" s="20">
        <f>'Hourly Loads p.u of Peak'!V340^2</f>
        <v>0.28438533527150389</v>
      </c>
      <c r="W340" s="20">
        <f>'Hourly Loads p.u of Peak'!W340^2</f>
        <v>0.26041994887921471</v>
      </c>
      <c r="X340" s="20">
        <f>'Hourly Loads p.u of Peak'!X340^2</f>
        <v>0.23017892449215277</v>
      </c>
      <c r="Y340" s="20">
        <f>'Hourly Loads p.u of Peak'!Y340^2</f>
        <v>0.1943744426806861</v>
      </c>
    </row>
    <row r="341" spans="1:25" x14ac:dyDescent="0.25">
      <c r="A341" s="17">
        <f>IF('2015 Hourly Load - RC2016'!A341="","",+'2015 Hourly Load - RC2016'!A341)</f>
        <v>42335</v>
      </c>
      <c r="B341" s="20">
        <f>'Hourly Loads p.u of Peak'!B341^2</f>
        <v>0.16414396424675395</v>
      </c>
      <c r="C341" s="20">
        <f>'Hourly Loads p.u of Peak'!C341^2</f>
        <v>0.14551222062026981</v>
      </c>
      <c r="D341" s="20">
        <f>'Hourly Loads p.u of Peak'!D341^2</f>
        <v>0.13646708424708737</v>
      </c>
      <c r="E341" s="20">
        <f>'Hourly Loads p.u of Peak'!E341^2</f>
        <v>0.13420982282120592</v>
      </c>
      <c r="F341" s="20">
        <f>'Hourly Loads p.u of Peak'!F341^2</f>
        <v>0.13656710287262983</v>
      </c>
      <c r="G341" s="20">
        <f>'Hourly Loads p.u of Peak'!G341^2</f>
        <v>0.14751545098060606</v>
      </c>
      <c r="H341" s="20">
        <f>'Hourly Loads p.u of Peak'!H341^2</f>
        <v>0.16919057022804088</v>
      </c>
      <c r="I341" s="20">
        <f>'Hourly Loads p.u of Peak'!I341^2</f>
        <v>0.20346912121816582</v>
      </c>
      <c r="J341" s="20">
        <f>'Hourly Loads p.u of Peak'!J341^2</f>
        <v>0.246609712841274</v>
      </c>
      <c r="K341" s="20">
        <f>'Hourly Loads p.u of Peak'!K341^2</f>
        <v>0.2770707244671885</v>
      </c>
      <c r="L341" s="20">
        <f>'Hourly Loads p.u of Peak'!L341^2</f>
        <v>0.29595303880015195</v>
      </c>
      <c r="M341" s="20">
        <f>'Hourly Loads p.u of Peak'!M341^2</f>
        <v>0.30351118967552687</v>
      </c>
      <c r="N341" s="20">
        <f>'Hourly Loads p.u of Peak'!N341^2</f>
        <v>0.3030142821136606</v>
      </c>
      <c r="O341" s="20">
        <f>'Hourly Loads p.u of Peak'!O341^2</f>
        <v>0.2927220811852484</v>
      </c>
      <c r="P341" s="20">
        <f>'Hourly Loads p.u of Peak'!P341^2</f>
        <v>0.28117047646827814</v>
      </c>
      <c r="Q341" s="20">
        <f>'Hourly Loads p.u of Peak'!Q341^2</f>
        <v>0.26356057076744438</v>
      </c>
      <c r="R341" s="20">
        <f>'Hourly Loads p.u of Peak'!R341^2</f>
        <v>0.24130619351889046</v>
      </c>
      <c r="S341" s="20">
        <f>'Hourly Loads p.u of Peak'!S341^2</f>
        <v>0.23239206633994383</v>
      </c>
      <c r="T341" s="20">
        <f>'Hourly Loads p.u of Peak'!T341^2</f>
        <v>0.23878627252035758</v>
      </c>
      <c r="U341" s="20">
        <f>'Hourly Loads p.u of Peak'!U341^2</f>
        <v>0.22206961169576869</v>
      </c>
      <c r="V341" s="20">
        <f>'Hourly Loads p.u of Peak'!V341^2</f>
        <v>0.21094430286066668</v>
      </c>
      <c r="W341" s="20">
        <f>'Hourly Loads p.u of Peak'!W341^2</f>
        <v>0.20115572259070849</v>
      </c>
      <c r="X341" s="20">
        <f>'Hourly Loads p.u of Peak'!X341^2</f>
        <v>0.18618786820838126</v>
      </c>
      <c r="Y341" s="20">
        <f>'Hourly Loads p.u of Peak'!Y341^2</f>
        <v>0.16542597639304424</v>
      </c>
    </row>
    <row r="342" spans="1:25" x14ac:dyDescent="0.25">
      <c r="A342" s="17">
        <f>IF('2015 Hourly Load - RC2016'!A342="","",+'2015 Hourly Load - RC2016'!A342)</f>
        <v>42336</v>
      </c>
      <c r="B342" s="20">
        <f>'Hourly Loads p.u of Peak'!B342^2</f>
        <v>0.14671942794557624</v>
      </c>
      <c r="C342" s="20">
        <f>'Hourly Loads p.u of Peak'!C342^2</f>
        <v>0.13610066275458632</v>
      </c>
      <c r="D342" s="20">
        <f>'Hourly Loads p.u of Peak'!D342^2</f>
        <v>0.13193860800626744</v>
      </c>
      <c r="E342" s="20">
        <f>'Hourly Loads p.u of Peak'!E342^2</f>
        <v>0.1333517270510495</v>
      </c>
      <c r="F342" s="20">
        <f>'Hourly Loads p.u of Peak'!F342^2</f>
        <v>0.14090256435576332</v>
      </c>
      <c r="G342" s="20">
        <f>'Hourly Loads p.u of Peak'!G342^2</f>
        <v>0.15741465689439635</v>
      </c>
      <c r="H342" s="20">
        <f>'Hourly Loads p.u of Peak'!H342^2</f>
        <v>0.18564317512332004</v>
      </c>
      <c r="I342" s="20">
        <f>'Hourly Loads p.u of Peak'!I342^2</f>
        <v>0.21787991274952373</v>
      </c>
      <c r="J342" s="20">
        <f>'Hourly Loads p.u of Peak'!J342^2</f>
        <v>0.250794612065944</v>
      </c>
      <c r="K342" s="20">
        <f>'Hourly Loads p.u of Peak'!K342^2</f>
        <v>0.27036726803255867</v>
      </c>
      <c r="L342" s="20">
        <f>'Hourly Loads p.u of Peak'!L342^2</f>
        <v>0.27304823007100887</v>
      </c>
      <c r="M342" s="20">
        <f>'Hourly Loads p.u of Peak'!M342^2</f>
        <v>0.26420950615161393</v>
      </c>
      <c r="N342" s="20">
        <f>'Hourly Loads p.u of Peak'!N342^2</f>
        <v>0.25346780254503315</v>
      </c>
      <c r="O342" s="20">
        <f>'Hourly Loads p.u of Peak'!O342^2</f>
        <v>0.24392846379657188</v>
      </c>
      <c r="P342" s="20">
        <f>'Hourly Loads p.u of Peak'!P342^2</f>
        <v>0.23522808503263257</v>
      </c>
      <c r="Q342" s="20">
        <f>'Hourly Loads p.u of Peak'!Q342^2</f>
        <v>0.22965972407588073</v>
      </c>
      <c r="R342" s="20">
        <f>'Hourly Loads p.u of Peak'!R342^2</f>
        <v>0.23009235037933418</v>
      </c>
      <c r="S342" s="20">
        <f>'Hourly Loads p.u of Peak'!S342^2</f>
        <v>0.25913222306945499</v>
      </c>
      <c r="T342" s="20">
        <f>'Hourly Loads p.u of Peak'!T342^2</f>
        <v>0.29428639145964181</v>
      </c>
      <c r="U342" s="20">
        <f>'Hourly Loads p.u of Peak'!U342^2</f>
        <v>0.28409669247327818</v>
      </c>
      <c r="V342" s="20">
        <f>'Hourly Loads p.u of Peak'!V342^2</f>
        <v>0.26872761759927877</v>
      </c>
      <c r="W342" s="20">
        <f>'Hourly Loads p.u of Peak'!W342^2</f>
        <v>0.25949981904853303</v>
      </c>
      <c r="X342" s="20">
        <f>'Hourly Loads p.u of Peak'!X342^2</f>
        <v>0.22957324766731807</v>
      </c>
      <c r="Y342" s="20">
        <f>'Hourly Loads p.u of Peak'!Y342^2</f>
        <v>0.19781074207357213</v>
      </c>
    </row>
    <row r="343" spans="1:25" x14ac:dyDescent="0.25">
      <c r="A343" s="17">
        <f>IF('2015 Hourly Load - RC2016'!A343="","",+'2015 Hourly Load - RC2016'!A343)</f>
        <v>42337</v>
      </c>
      <c r="B343" s="20">
        <f>'Hourly Loads p.u of Peak'!B343^2</f>
        <v>0.17123807486487286</v>
      </c>
      <c r="C343" s="20">
        <f>'Hourly Loads p.u of Peak'!C343^2</f>
        <v>0.15762953297935803</v>
      </c>
      <c r="D343" s="20">
        <f>'Hourly Loads p.u of Peak'!D343^2</f>
        <v>0.15061600394635774</v>
      </c>
      <c r="E343" s="20">
        <f>'Hourly Loads p.u of Peak'!E343^2</f>
        <v>0.1497418052935128</v>
      </c>
      <c r="F343" s="20">
        <f>'Hourly Loads p.u of Peak'!F343^2</f>
        <v>0.15385496516823033</v>
      </c>
      <c r="G343" s="20">
        <f>'Hourly Loads p.u of Peak'!G343^2</f>
        <v>0.16264852122428822</v>
      </c>
      <c r="H343" s="20">
        <f>'Hourly Loads p.u of Peak'!H343^2</f>
        <v>0.18270019266089305</v>
      </c>
      <c r="I343" s="20">
        <f>'Hourly Loads p.u of Peak'!I343^2</f>
        <v>0.20982682875245554</v>
      </c>
      <c r="J343" s="20">
        <f>'Hourly Loads p.u of Peak'!J343^2</f>
        <v>0.24073031038561321</v>
      </c>
      <c r="K343" s="20">
        <f>'Hourly Loads p.u of Peak'!K343^2</f>
        <v>0.25556181644321652</v>
      </c>
      <c r="L343" s="20">
        <f>'Hourly Loads p.u of Peak'!L343^2</f>
        <v>0.25748126540405075</v>
      </c>
      <c r="M343" s="20">
        <f>'Hourly Loads p.u of Peak'!M343^2</f>
        <v>0.2562465095495689</v>
      </c>
      <c r="N343" s="20">
        <f>'Hourly Loads p.u of Peak'!N343^2</f>
        <v>0.25183501787124113</v>
      </c>
      <c r="O343" s="20">
        <f>'Hourly Loads p.u of Peak'!O343^2</f>
        <v>0.24696832002880209</v>
      </c>
      <c r="P343" s="20">
        <f>'Hourly Loads p.u of Peak'!P343^2</f>
        <v>0.24108461858587826</v>
      </c>
      <c r="Q343" s="20">
        <f>'Hourly Loads p.u of Peak'!Q343^2</f>
        <v>0.23531561990396835</v>
      </c>
      <c r="R343" s="20">
        <f>'Hourly Loads p.u of Peak'!R343^2</f>
        <v>0.2302655148890142</v>
      </c>
      <c r="S343" s="20">
        <f>'Hourly Loads p.u of Peak'!S343^2</f>
        <v>0.25020750922727192</v>
      </c>
      <c r="T343" s="20">
        <f>'Hourly Loads p.u of Peak'!T343^2</f>
        <v>0.27711822298413158</v>
      </c>
      <c r="U343" s="20">
        <f>'Hourly Loads p.u of Peak'!U343^2</f>
        <v>0.26485923945387385</v>
      </c>
      <c r="V343" s="20">
        <f>'Hourly Loads p.u of Peak'!V343^2</f>
        <v>0.24634092843307595</v>
      </c>
      <c r="W343" s="20">
        <f>'Hourly Loads p.u of Peak'!W343^2</f>
        <v>0.22604173547698056</v>
      </c>
      <c r="X343" s="20">
        <f>'Hourly Loads p.u of Peak'!X343^2</f>
        <v>0.20002416075008836</v>
      </c>
      <c r="Y343" s="20">
        <f>'Hourly Loads p.u of Peak'!Y343^2</f>
        <v>0.17045484701636571</v>
      </c>
    </row>
    <row r="344" spans="1:25" x14ac:dyDescent="0.25">
      <c r="A344" s="17">
        <f>IF('2015 Hourly Load - RC2016'!A344="","",+'2015 Hourly Load - RC2016'!A344)</f>
        <v>42338</v>
      </c>
      <c r="B344" s="20">
        <f>'Hourly Loads p.u of Peak'!B344^2</f>
        <v>0.14352268513981326</v>
      </c>
      <c r="C344" s="20">
        <f>'Hourly Loads p.u of Peak'!C344^2</f>
        <v>0.12726111445553162</v>
      </c>
      <c r="D344" s="20">
        <f>'Hourly Loads p.u of Peak'!D344^2</f>
        <v>0.11943449671079057</v>
      </c>
      <c r="E344" s="20">
        <f>'Hourly Loads p.u of Peak'!E344^2</f>
        <v>0.11652119191611716</v>
      </c>
      <c r="F344" s="20">
        <f>'Hourly Loads p.u of Peak'!F344^2</f>
        <v>0.11794235731348014</v>
      </c>
      <c r="G344" s="20">
        <f>'Hourly Loads p.u of Peak'!G344^2</f>
        <v>0.1240943057911942</v>
      </c>
      <c r="H344" s="20">
        <f>'Hourly Loads p.u of Peak'!H344^2</f>
        <v>0.13636710226064094</v>
      </c>
      <c r="I344" s="20">
        <f>'Hourly Loads p.u of Peak'!I344^2</f>
        <v>0.15694959481346324</v>
      </c>
      <c r="J344" s="20">
        <f>'Hourly Loads p.u of Peak'!J344^2</f>
        <v>0.19505132351757082</v>
      </c>
      <c r="K344" s="20">
        <f>'Hourly Loads p.u of Peak'!K344^2</f>
        <v>0.22677162901475525</v>
      </c>
      <c r="L344" s="20">
        <f>'Hourly Loads p.u of Peak'!L344^2</f>
        <v>0.24755161240149096</v>
      </c>
      <c r="M344" s="20">
        <f>'Hourly Loads p.u of Peak'!M344^2</f>
        <v>0.26161855212347901</v>
      </c>
      <c r="N344" s="20">
        <f>'Hourly Loads p.u of Peak'!N344^2</f>
        <v>0.27210603536251854</v>
      </c>
      <c r="O344" s="20">
        <f>'Hourly Loads p.u of Peak'!O344^2</f>
        <v>0.27754589283209941</v>
      </c>
      <c r="P344" s="20">
        <f>'Hourly Loads p.u of Peak'!P344^2</f>
        <v>0.27864032501994218</v>
      </c>
      <c r="Q344" s="20">
        <f>'Hourly Loads p.u of Peak'!Q344^2</f>
        <v>0.2749848200222515</v>
      </c>
      <c r="R344" s="20">
        <f>'Hourly Loads p.u of Peak'!R344^2</f>
        <v>0.26966395005241028</v>
      </c>
      <c r="S344" s="20">
        <f>'Hourly Loads p.u of Peak'!S344^2</f>
        <v>0.29121063094884481</v>
      </c>
      <c r="T344" s="20">
        <f>'Hourly Loads p.u of Peak'!T344^2</f>
        <v>0.33110448979071944</v>
      </c>
      <c r="U344" s="20">
        <f>'Hourly Loads p.u of Peak'!U344^2</f>
        <v>0.31697996562286385</v>
      </c>
      <c r="V344" s="20">
        <f>'Hourly Loads p.u of Peak'!V344^2</f>
        <v>0.29409062469874536</v>
      </c>
      <c r="W344" s="20">
        <f>'Hourly Loads p.u of Peak'!W344^2</f>
        <v>0.26088062444615545</v>
      </c>
      <c r="X344" s="20">
        <f>'Hourly Loads p.u of Peak'!X344^2</f>
        <v>0.22338974071492287</v>
      </c>
      <c r="Y344" s="20">
        <f>'Hourly Loads p.u of Peak'!Y344^2</f>
        <v>0.18008692949430957</v>
      </c>
    </row>
    <row r="345" spans="1:25" x14ac:dyDescent="0.25">
      <c r="A345" s="17">
        <f>IF('2015 Hourly Load - RC2016'!A345="","",+'2015 Hourly Load - RC2016'!A345)</f>
        <v>42339</v>
      </c>
      <c r="B345" s="20">
        <f>'Hourly Loads p.u of Peak'!B345^2</f>
        <v>0.1496370724376194</v>
      </c>
      <c r="C345" s="20">
        <f>'Hourly Loads p.u of Peak'!C345^2</f>
        <v>0.13125121581984359</v>
      </c>
      <c r="D345" s="20">
        <f>'Hourly Loads p.u of Peak'!D345^2</f>
        <v>0.12254165692685283</v>
      </c>
      <c r="E345" s="20">
        <f>'Hourly Loads p.u of Peak'!E345^2</f>
        <v>0.1198402319532911</v>
      </c>
      <c r="F345" s="20">
        <f>'Hourly Loads p.u of Peak'!F345^2</f>
        <v>0.12444420305140279</v>
      </c>
      <c r="G345" s="20">
        <f>'Hourly Loads p.u of Peak'!G345^2</f>
        <v>0.14817465956019063</v>
      </c>
      <c r="H345" s="20">
        <f>'Hourly Loads p.u of Peak'!H345^2</f>
        <v>0.19728936977310979</v>
      </c>
      <c r="I345" s="20">
        <f>'Hourly Loads p.u of Peak'!I345^2</f>
        <v>0.22741662976711627</v>
      </c>
      <c r="J345" s="20">
        <f>'Hourly Loads p.u of Peak'!J345^2</f>
        <v>0.25483248674041908</v>
      </c>
      <c r="K345" s="20">
        <f>'Hourly Loads p.u of Peak'!K345^2</f>
        <v>0.28669975368713307</v>
      </c>
      <c r="L345" s="20">
        <f>'Hourly Loads p.u of Peak'!L345^2</f>
        <v>0.32197812454172253</v>
      </c>
      <c r="M345" s="20">
        <f>'Hourly Loads p.u of Peak'!M345^2</f>
        <v>0.35075447053392012</v>
      </c>
      <c r="N345" s="20">
        <f>'Hourly Loads p.u of Peak'!N345^2</f>
        <v>0.36451406930569447</v>
      </c>
      <c r="O345" s="20">
        <f>'Hourly Loads p.u of Peak'!O345^2</f>
        <v>0.36976274193688313</v>
      </c>
      <c r="P345" s="20">
        <f>'Hourly Loads p.u of Peak'!P345^2</f>
        <v>0.36320776340325589</v>
      </c>
      <c r="Q345" s="20">
        <f>'Hourly Loads p.u of Peak'!Q345^2</f>
        <v>0.35144953657544897</v>
      </c>
      <c r="R345" s="20">
        <f>'Hourly Loads p.u of Peak'!R345^2</f>
        <v>0.34062165781509474</v>
      </c>
      <c r="S345" s="20">
        <f>'Hourly Loads p.u of Peak'!S345^2</f>
        <v>0.36554989115298181</v>
      </c>
      <c r="T345" s="20">
        <f>'Hourly Loads p.u of Peak'!T345^2</f>
        <v>0.40801493519519821</v>
      </c>
      <c r="U345" s="20">
        <f>'Hourly Loads p.u of Peak'!U345^2</f>
        <v>0.39469593376576106</v>
      </c>
      <c r="V345" s="20">
        <f>'Hourly Loads p.u of Peak'!V345^2</f>
        <v>0.36424172886967976</v>
      </c>
      <c r="W345" s="20">
        <f>'Hourly Loads p.u of Peak'!W345^2</f>
        <v>0.31758988444081238</v>
      </c>
      <c r="X345" s="20">
        <f>'Hourly Loads p.u of Peak'!X345^2</f>
        <v>0.26630077415310321</v>
      </c>
      <c r="Y345" s="20">
        <f>'Hourly Loads p.u of Peak'!Y345^2</f>
        <v>0.2121478584894059</v>
      </c>
    </row>
    <row r="346" spans="1:25" x14ac:dyDescent="0.25">
      <c r="A346" s="17">
        <f>IF('2015 Hourly Load - RC2016'!A346="","",+'2015 Hourly Load - RC2016'!A346)</f>
        <v>42340</v>
      </c>
      <c r="B346" s="20">
        <f>'Hourly Loads p.u of Peak'!B346^2</f>
        <v>0.1709394906586012</v>
      </c>
      <c r="C346" s="20">
        <f>'Hourly Loads p.u of Peak'!C346^2</f>
        <v>0.14744614609503162</v>
      </c>
      <c r="D346" s="20">
        <f>'Hourly Loads p.u of Peak'!D346^2</f>
        <v>0.13338467984688374</v>
      </c>
      <c r="E346" s="20">
        <f>'Hourly Loads p.u of Peak'!E346^2</f>
        <v>0.12803483445862887</v>
      </c>
      <c r="F346" s="20">
        <f>'Hourly Loads p.u of Peak'!F346^2</f>
        <v>0.13170927779793687</v>
      </c>
      <c r="G346" s="20">
        <f>'Hourly Loads p.u of Peak'!G346^2</f>
        <v>0.15378418657679482</v>
      </c>
      <c r="H346" s="20">
        <f>'Hourly Loads p.u of Peak'!H346^2</f>
        <v>0.20534571872073201</v>
      </c>
      <c r="I346" s="20">
        <f>'Hourly Loads p.u of Peak'!I346^2</f>
        <v>0.23461579688647649</v>
      </c>
      <c r="J346" s="20">
        <f>'Hourly Loads p.u of Peak'!J346^2</f>
        <v>0.25679492353837868</v>
      </c>
      <c r="K346" s="20">
        <f>'Hourly Loads p.u of Peak'!K346^2</f>
        <v>0.29043205830103386</v>
      </c>
      <c r="L346" s="20">
        <f>'Hourly Loads p.u of Peak'!L346^2</f>
        <v>0.32449186574606481</v>
      </c>
      <c r="M346" s="20">
        <f>'Hourly Loads p.u of Peak'!M346^2</f>
        <v>0.34617367162851803</v>
      </c>
      <c r="N346" s="20">
        <f>'Hourly Loads p.u of Peak'!N346^2</f>
        <v>0.35897846370075953</v>
      </c>
      <c r="O346" s="20">
        <f>'Hourly Loads p.u of Peak'!O346^2</f>
        <v>0.36707904417926546</v>
      </c>
      <c r="P346" s="20">
        <f>'Hourly Loads p.u of Peak'!P346^2</f>
        <v>0.36429618881486131</v>
      </c>
      <c r="Q346" s="20">
        <f>'Hourly Loads p.u of Peak'!Q346^2</f>
        <v>0.35488143113479453</v>
      </c>
      <c r="R346" s="20">
        <f>'Hourly Loads p.u of Peak'!R346^2</f>
        <v>0.3422561543488718</v>
      </c>
      <c r="S346" s="20">
        <f>'Hourly Loads p.u of Peak'!S346^2</f>
        <v>0.36959815301117049</v>
      </c>
      <c r="T346" s="20">
        <f>'Hourly Loads p.u of Peak'!T346^2</f>
        <v>0.41130687858538073</v>
      </c>
      <c r="U346" s="20">
        <f>'Hourly Loads p.u of Peak'!U346^2</f>
        <v>0.39594407306780677</v>
      </c>
      <c r="V346" s="20">
        <f>'Hourly Loads p.u of Peak'!V346^2</f>
        <v>0.36582272011027639</v>
      </c>
      <c r="W346" s="20">
        <f>'Hourly Loads p.u of Peak'!W346^2</f>
        <v>0.32100603843741865</v>
      </c>
      <c r="X346" s="20">
        <f>'Hourly Loads p.u of Peak'!X346^2</f>
        <v>0.26713958961674633</v>
      </c>
      <c r="Y346" s="20">
        <f>'Hourly Loads p.u of Peak'!Y346^2</f>
        <v>0.21260527521230865</v>
      </c>
    </row>
    <row r="347" spans="1:25" x14ac:dyDescent="0.25">
      <c r="A347" s="17">
        <f>IF('2015 Hourly Load - RC2016'!A347="","",+'2015 Hourly Load - RC2016'!A347)</f>
        <v>42341</v>
      </c>
      <c r="B347" s="20">
        <f>'Hourly Loads p.u of Peak'!B347^2</f>
        <v>0.17041759523326841</v>
      </c>
      <c r="C347" s="20">
        <f>'Hourly Loads p.u of Peak'!C347^2</f>
        <v>0.14544338797193265</v>
      </c>
      <c r="D347" s="20">
        <f>'Hourly Loads p.u of Peak'!D347^2</f>
        <v>0.13292371116717511</v>
      </c>
      <c r="E347" s="20">
        <f>'Hourly Loads p.u of Peak'!E347^2</f>
        <v>0.12716456433107642</v>
      </c>
      <c r="F347" s="20">
        <f>'Hourly Loads p.u of Peak'!F347^2</f>
        <v>0.12962179380086142</v>
      </c>
      <c r="G347" s="20">
        <f>'Hourly Loads p.u of Peak'!G347^2</f>
        <v>0.15180899733792458</v>
      </c>
      <c r="H347" s="20">
        <f>'Hourly Loads p.u of Peak'!H347^2</f>
        <v>0.20788867553311721</v>
      </c>
      <c r="I347" s="20">
        <f>'Hourly Loads p.u of Peak'!I347^2</f>
        <v>0.23465950529248975</v>
      </c>
      <c r="J347" s="20">
        <f>'Hourly Loads p.u of Peak'!J347^2</f>
        <v>0.26221888574681496</v>
      </c>
      <c r="K347" s="20">
        <f>'Hourly Loads p.u of Peak'!K347^2</f>
        <v>0.30371006668857209</v>
      </c>
      <c r="L347" s="20">
        <f>'Hourly Loads p.u of Peak'!L347^2</f>
        <v>0.33736440147129015</v>
      </c>
      <c r="M347" s="20">
        <f>'Hourly Loads p.u of Peak'!M347^2</f>
        <v>0.36582272011027639</v>
      </c>
      <c r="N347" s="20">
        <f>'Hourly Loads p.u of Peak'!N347^2</f>
        <v>0.38786638795328504</v>
      </c>
      <c r="O347" s="20">
        <f>'Hourly Loads p.u of Peak'!O347^2</f>
        <v>0.39838930730466493</v>
      </c>
      <c r="P347" s="20">
        <f>'Hourly Loads p.u of Peak'!P347^2</f>
        <v>0.40663281079012015</v>
      </c>
      <c r="Q347" s="20">
        <f>'Hourly Loads p.u of Peak'!Q347^2</f>
        <v>0.41049710571182729</v>
      </c>
      <c r="R347" s="20">
        <f>'Hourly Loads p.u of Peak'!R347^2</f>
        <v>0.39175361894908317</v>
      </c>
      <c r="S347" s="20">
        <f>'Hourly Loads p.u of Peak'!S347^2</f>
        <v>0.40049937116239814</v>
      </c>
      <c r="T347" s="20">
        <f>'Hourly Loads p.u of Peak'!T347^2</f>
        <v>0.43853676772045957</v>
      </c>
      <c r="U347" s="20">
        <f>'Hourly Loads p.u of Peak'!U347^2</f>
        <v>0.41798878105404053</v>
      </c>
      <c r="V347" s="20">
        <f>'Hourly Loads p.u of Peak'!V347^2</f>
        <v>0.38237870628590787</v>
      </c>
      <c r="W347" s="20">
        <f>'Hourly Loads p.u of Peak'!W347^2</f>
        <v>0.33287217961595444</v>
      </c>
      <c r="X347" s="20">
        <f>'Hourly Loads p.u of Peak'!X347^2</f>
        <v>0.27692825334242321</v>
      </c>
      <c r="Y347" s="20">
        <f>'Hourly Loads p.u of Peak'!Y347^2</f>
        <v>0.21821699243265105</v>
      </c>
    </row>
    <row r="348" spans="1:25" x14ac:dyDescent="0.25">
      <c r="A348" s="17">
        <f>IF('2015 Hourly Load - RC2016'!A348="","",+'2015 Hourly Load - RC2016'!A348)</f>
        <v>42342</v>
      </c>
      <c r="B348" s="20">
        <f>'Hourly Loads p.u of Peak'!B348^2</f>
        <v>0.17484140782537619</v>
      </c>
      <c r="C348" s="20">
        <f>'Hourly Loads p.u of Peak'!C348^2</f>
        <v>0.15058098714811596</v>
      </c>
      <c r="D348" s="20">
        <f>'Hourly Loads p.u of Peak'!D348^2</f>
        <v>0.13743546573168536</v>
      </c>
      <c r="E348" s="20">
        <f>'Hourly Loads p.u of Peak'!E348^2</f>
        <v>0.13197138574864303</v>
      </c>
      <c r="F348" s="20">
        <f>'Hourly Loads p.u of Peak'!F348^2</f>
        <v>0.1351370036423607</v>
      </c>
      <c r="G348" s="20">
        <f>'Hourly Loads p.u of Peak'!G348^2</f>
        <v>0.15845458232043488</v>
      </c>
      <c r="H348" s="20">
        <f>'Hourly Loads p.u of Peak'!H348^2</f>
        <v>0.20928984412608989</v>
      </c>
      <c r="I348" s="20">
        <f>'Hourly Loads p.u of Peak'!I348^2</f>
        <v>0.24006668475945633</v>
      </c>
      <c r="J348" s="20">
        <f>'Hourly Loads p.u of Peak'!J348^2</f>
        <v>0.26704632276239315</v>
      </c>
      <c r="K348" s="20">
        <f>'Hourly Loads p.u of Peak'!K348^2</f>
        <v>0.30780139983960492</v>
      </c>
      <c r="L348" s="20">
        <f>'Hourly Loads p.u of Peak'!L348^2</f>
        <v>0.3422561543488718</v>
      </c>
      <c r="M348" s="20">
        <f>'Hourly Loads p.u of Peak'!M348^2</f>
        <v>0.37229102682682874</v>
      </c>
      <c r="N348" s="20">
        <f>'Hourly Loads p.u of Peak'!N348^2</f>
        <v>0.39634162150785834</v>
      </c>
      <c r="O348" s="20">
        <f>'Hourly Loads p.u of Peak'!O348^2</f>
        <v>0.40720841098815608</v>
      </c>
      <c r="P348" s="20">
        <f>'Hourly Loads p.u of Peak'!P348^2</f>
        <v>0.41449585390279325</v>
      </c>
      <c r="Q348" s="20">
        <f>'Hourly Loads p.u of Peak'!Q348^2</f>
        <v>0.41723073647751191</v>
      </c>
      <c r="R348" s="20">
        <f>'Hourly Loads p.u of Peak'!R348^2</f>
        <v>0.39685304832926399</v>
      </c>
      <c r="S348" s="20">
        <f>'Hourly Loads p.u of Peak'!S348^2</f>
        <v>0.40651773960264098</v>
      </c>
      <c r="T348" s="20">
        <f>'Hourly Loads p.u of Peak'!T348^2</f>
        <v>0.44694226486232785</v>
      </c>
      <c r="U348" s="20">
        <f>'Hourly Loads p.u of Peak'!U348^2</f>
        <v>0.42950114326369776</v>
      </c>
      <c r="V348" s="20">
        <f>'Hourly Loads p.u of Peak'!V348^2</f>
        <v>0.39617121917891496</v>
      </c>
      <c r="W348" s="20">
        <f>'Hourly Loads p.u of Peak'!W348^2</f>
        <v>0.34963312489456577</v>
      </c>
      <c r="X348" s="20">
        <f>'Hourly Loads p.u of Peak'!X348^2</f>
        <v>0.29004316279415243</v>
      </c>
      <c r="Y348" s="20">
        <f>'Hourly Loads p.u of Peak'!Y348^2</f>
        <v>0.23139267189609386</v>
      </c>
    </row>
    <row r="349" spans="1:25" x14ac:dyDescent="0.25">
      <c r="A349" s="17">
        <f>IF('2015 Hourly Load - RC2016'!A349="","",+'2015 Hourly Load - RC2016'!A349)</f>
        <v>42343</v>
      </c>
      <c r="B349" s="20">
        <f>'Hourly Loads p.u of Peak'!B349^2</f>
        <v>0.18599324336597653</v>
      </c>
      <c r="C349" s="20">
        <f>'Hourly Loads p.u of Peak'!C349^2</f>
        <v>0.15766535990872232</v>
      </c>
      <c r="D349" s="20">
        <f>'Hourly Loads p.u of Peak'!D349^2</f>
        <v>0.14324934119966951</v>
      </c>
      <c r="E349" s="20">
        <f>'Hourly Loads p.u of Peak'!E349^2</f>
        <v>0.13753583853515569</v>
      </c>
      <c r="F349" s="20">
        <f>'Hourly Loads p.u of Peak'!F349^2</f>
        <v>0.13975330990278972</v>
      </c>
      <c r="G349" s="20">
        <f>'Hourly Loads p.u of Peak'!G349^2</f>
        <v>0.16261213249545209</v>
      </c>
      <c r="H349" s="20">
        <f>'Hourly Loads p.u of Peak'!H349^2</f>
        <v>0.21423099464709019</v>
      </c>
      <c r="I349" s="20">
        <f>'Hourly Loads p.u of Peak'!I349^2</f>
        <v>0.24562488650909159</v>
      </c>
      <c r="J349" s="20">
        <f>'Hourly Loads p.u of Peak'!J349^2</f>
        <v>0.27883088088718644</v>
      </c>
      <c r="K349" s="20">
        <f>'Hourly Loads p.u of Peak'!K349^2</f>
        <v>0.32835835901353128</v>
      </c>
      <c r="L349" s="20">
        <f>'Hourly Loads p.u of Peak'!L349^2</f>
        <v>0.36762594375210761</v>
      </c>
      <c r="M349" s="20">
        <f>'Hourly Loads p.u of Peak'!M349^2</f>
        <v>0.39520629805338298</v>
      </c>
      <c r="N349" s="20">
        <f>'Hourly Loads p.u of Peak'!N349^2</f>
        <v>0.41072838796977201</v>
      </c>
      <c r="O349" s="20">
        <f>'Hourly Loads p.u of Peak'!O349^2</f>
        <v>0.40928394249791672</v>
      </c>
      <c r="P349" s="20">
        <f>'Hourly Loads p.u of Peak'!P349^2</f>
        <v>0.40772679923780036</v>
      </c>
      <c r="Q349" s="20">
        <f>'Hourly Loads p.u of Peak'!Q349^2</f>
        <v>0.4134508336069066</v>
      </c>
      <c r="R349" s="20">
        <f>'Hourly Loads p.u of Peak'!R349^2</f>
        <v>0.40577017380756608</v>
      </c>
      <c r="S349" s="20">
        <f>'Hourly Loads p.u of Peak'!S349^2</f>
        <v>0.41589126608668464</v>
      </c>
      <c r="T349" s="20">
        <f>'Hourly Loads p.u of Peak'!T349^2</f>
        <v>0.43782000929859821</v>
      </c>
      <c r="U349" s="20">
        <f>'Hourly Loads p.u of Peak'!U349^2</f>
        <v>0.41107543348700931</v>
      </c>
      <c r="V349" s="20">
        <f>'Hourly Loads p.u of Peak'!V349^2</f>
        <v>0.37759519547541359</v>
      </c>
      <c r="W349" s="20">
        <f>'Hourly Loads p.u of Peak'!W349^2</f>
        <v>0.33762650331548039</v>
      </c>
      <c r="X349" s="20">
        <f>'Hourly Loads p.u of Peak'!X349^2</f>
        <v>0.29423744366290172</v>
      </c>
      <c r="Y349" s="20">
        <f>'Hourly Loads p.u of Peak'!Y349^2</f>
        <v>0.24428511689898044</v>
      </c>
    </row>
    <row r="350" spans="1:25" x14ac:dyDescent="0.25">
      <c r="A350" s="17">
        <f>IF('2015 Hourly Load - RC2016'!A350="","",+'2015 Hourly Load - RC2016'!A350)</f>
        <v>42344</v>
      </c>
      <c r="B350" s="20">
        <f>'Hourly Loads p.u of Peak'!B350^2</f>
        <v>0.19909705117162019</v>
      </c>
      <c r="C350" s="20">
        <f>'Hourly Loads p.u of Peak'!C350^2</f>
        <v>0.16989649772602602</v>
      </c>
      <c r="D350" s="20">
        <f>'Hourly Loads p.u of Peak'!D350^2</f>
        <v>0.15275972692027567</v>
      </c>
      <c r="E350" s="20">
        <f>'Hourly Loads p.u of Peak'!E350^2</f>
        <v>0.14249898879779394</v>
      </c>
      <c r="F350" s="20">
        <f>'Hourly Loads p.u of Peak'!F350^2</f>
        <v>0.1384408425257086</v>
      </c>
      <c r="G350" s="20">
        <f>'Hourly Loads p.u of Peak'!G350^2</f>
        <v>0.14294214069932371</v>
      </c>
      <c r="H350" s="20">
        <f>'Hourly Loads p.u of Peak'!H350^2</f>
        <v>0.15755789133366149</v>
      </c>
      <c r="I350" s="20">
        <f>'Hourly Loads p.u of Peak'!I350^2</f>
        <v>0.18231470866094945</v>
      </c>
      <c r="J350" s="20">
        <f>'Hourly Loads p.u of Peak'!J350^2</f>
        <v>0.23887446689542127</v>
      </c>
      <c r="K350" s="20">
        <f>'Hourly Loads p.u of Peak'!K350^2</f>
        <v>0.30122878568777356</v>
      </c>
      <c r="L350" s="20">
        <f>'Hourly Loads p.u of Peak'!L350^2</f>
        <v>0.35123559682294048</v>
      </c>
      <c r="M350" s="20">
        <f>'Hourly Loads p.u of Peak'!M350^2</f>
        <v>0.38618233297116805</v>
      </c>
      <c r="N350" s="20">
        <f>'Hourly Loads p.u of Peak'!N350^2</f>
        <v>0.41061273869877835</v>
      </c>
      <c r="O350" s="20">
        <f>'Hourly Loads p.u of Peak'!O350^2</f>
        <v>0.42601923430281757</v>
      </c>
      <c r="P350" s="20">
        <f>'Hourly Loads p.u of Peak'!P350^2</f>
        <v>0.43299722341270552</v>
      </c>
      <c r="Q350" s="20">
        <f>'Hourly Loads p.u of Peak'!Q350^2</f>
        <v>0.4273749032450842</v>
      </c>
      <c r="R350" s="20">
        <f>'Hourly Loads p.u of Peak'!R350^2</f>
        <v>0.40232878565134789</v>
      </c>
      <c r="S350" s="20">
        <f>'Hourly Loads p.u of Peak'!S350^2</f>
        <v>0.39181009811555501</v>
      </c>
      <c r="T350" s="20">
        <f>'Hourly Loads p.u of Peak'!T350^2</f>
        <v>0.40853383639218643</v>
      </c>
      <c r="U350" s="20">
        <f>'Hourly Loads p.u of Peak'!U350^2</f>
        <v>0.37031163630495151</v>
      </c>
      <c r="V350" s="20">
        <f>'Hourly Loads p.u of Peak'!V350^2</f>
        <v>0.33480118934533731</v>
      </c>
      <c r="W350" s="20">
        <f>'Hourly Loads p.u of Peak'!W350^2</f>
        <v>0.29949794461557983</v>
      </c>
      <c r="X350" s="20">
        <f>'Hourly Loads p.u of Peak'!X350^2</f>
        <v>0.25789351019260592</v>
      </c>
      <c r="Y350" s="20">
        <f>'Hourly Loads p.u of Peak'!Y350^2</f>
        <v>0.21277173069641145</v>
      </c>
    </row>
    <row r="351" spans="1:25" x14ac:dyDescent="0.25">
      <c r="A351" s="17">
        <f>IF('2015 Hourly Load - RC2016'!A351="","",+'2015 Hourly Load - RC2016'!A351)</f>
        <v>42345</v>
      </c>
      <c r="B351" s="20">
        <f>'Hourly Loads p.u of Peak'!B351^2</f>
        <v>0.17079029625972142</v>
      </c>
      <c r="C351" s="20">
        <f>'Hourly Loads p.u of Peak'!C351^2</f>
        <v>0.14675399286163415</v>
      </c>
      <c r="D351" s="20">
        <f>'Hourly Loads p.u of Peak'!D351^2</f>
        <v>0.13190583433490249</v>
      </c>
      <c r="E351" s="20">
        <f>'Hourly Loads p.u of Peak'!E351^2</f>
        <v>0.12266803738196164</v>
      </c>
      <c r="F351" s="20">
        <f>'Hourly Loads p.u of Peak'!F351^2</f>
        <v>0.12015280415221037</v>
      </c>
      <c r="G351" s="20">
        <f>'Hourly Loads p.u of Peak'!G351^2</f>
        <v>0.12371316148862034</v>
      </c>
      <c r="H351" s="20">
        <f>'Hourly Loads p.u of Peak'!H351^2</f>
        <v>0.13321995657781924</v>
      </c>
      <c r="I351" s="20">
        <f>'Hourly Loads p.u of Peak'!I351^2</f>
        <v>0.15142251390486255</v>
      </c>
      <c r="J351" s="20">
        <f>'Hourly Loads p.u of Peak'!J351^2</f>
        <v>0.19921785637762213</v>
      </c>
      <c r="K351" s="20">
        <f>'Hourly Loads p.u of Peak'!K351^2</f>
        <v>0.25292295476156662</v>
      </c>
      <c r="L351" s="20">
        <f>'Hourly Loads p.u of Peak'!L351^2</f>
        <v>0.29048068855894216</v>
      </c>
      <c r="M351" s="20">
        <f>'Hourly Loads p.u of Peak'!M351^2</f>
        <v>0.31616765243865497</v>
      </c>
      <c r="N351" s="20">
        <f>'Hourly Loads p.u of Peak'!N351^2</f>
        <v>0.33001503237791019</v>
      </c>
      <c r="O351" s="20">
        <f>'Hourly Loads p.u of Peak'!O351^2</f>
        <v>0.33773137255023111</v>
      </c>
      <c r="P351" s="20">
        <f>'Hourly Loads p.u of Peak'!P351^2</f>
        <v>0.34004261557754095</v>
      </c>
      <c r="Q351" s="20">
        <f>'Hourly Loads p.u of Peak'!Q351^2</f>
        <v>0.33001503237791019</v>
      </c>
      <c r="R351" s="20">
        <f>'Hourly Loads p.u of Peak'!R351^2</f>
        <v>0.31652291121991033</v>
      </c>
      <c r="S351" s="20">
        <f>'Hourly Loads p.u of Peak'!S351^2</f>
        <v>0.33240380373233946</v>
      </c>
      <c r="T351" s="20">
        <f>'Hourly Loads p.u of Peak'!T351^2</f>
        <v>0.374772684396114</v>
      </c>
      <c r="U351" s="20">
        <f>'Hourly Loads p.u of Peak'!U351^2</f>
        <v>0.34670477567997693</v>
      </c>
      <c r="V351" s="20">
        <f>'Hourly Loads p.u of Peak'!V351^2</f>
        <v>0.31769159457128643</v>
      </c>
      <c r="W351" s="20">
        <f>'Hourly Loads p.u of Peak'!W351^2</f>
        <v>0.27778362967745479</v>
      </c>
      <c r="X351" s="20">
        <f>'Hourly Loads p.u of Peak'!X351^2</f>
        <v>0.2297894692213048</v>
      </c>
      <c r="Y351" s="20">
        <f>'Hourly Loads p.u of Peak'!Y351^2</f>
        <v>0.18204511208612356</v>
      </c>
    </row>
    <row r="352" spans="1:25" x14ac:dyDescent="0.25">
      <c r="A352" s="17">
        <f>IF('2015 Hourly Load - RC2016'!A352="","",+'2015 Hourly Load - RC2016'!A352)</f>
        <v>42346</v>
      </c>
      <c r="B352" s="20">
        <f>'Hourly Loads p.u of Peak'!B352^2</f>
        <v>0.14571881626953725</v>
      </c>
      <c r="C352" s="20">
        <f>'Hourly Loads p.u of Peak'!C352^2</f>
        <v>0.12559276543256323</v>
      </c>
      <c r="D352" s="20">
        <f>'Hourly Loads p.u of Peak'!D352^2</f>
        <v>0.11605963090435663</v>
      </c>
      <c r="E352" s="20">
        <f>'Hourly Loads p.u of Peak'!E352^2</f>
        <v>0.11282404047931539</v>
      </c>
      <c r="F352" s="20">
        <f>'Hourly Loads p.u of Peak'!F352^2</f>
        <v>0.11655199521831985</v>
      </c>
      <c r="G352" s="20">
        <f>'Hourly Loads p.u of Peak'!G352^2</f>
        <v>0.13820592689074457</v>
      </c>
      <c r="H352" s="20">
        <f>'Hourly Loads p.u of Peak'!H352^2</f>
        <v>0.18517693041378847</v>
      </c>
      <c r="I352" s="20">
        <f>'Hourly Loads p.u of Peak'!I352^2</f>
        <v>0.21402222304262186</v>
      </c>
      <c r="J352" s="20">
        <f>'Hourly Loads p.u of Peak'!J352^2</f>
        <v>0.23413527310703472</v>
      </c>
      <c r="K352" s="20">
        <f>'Hourly Loads p.u of Peak'!K352^2</f>
        <v>0.25881079031582155</v>
      </c>
      <c r="L352" s="20">
        <f>'Hourly Loads p.u of Peak'!L352^2</f>
        <v>0.28112263191542847</v>
      </c>
      <c r="M352" s="20">
        <f>'Hourly Loads p.u of Peak'!M352^2</f>
        <v>0.29614942435466968</v>
      </c>
      <c r="N352" s="20">
        <f>'Hourly Loads p.u of Peak'!N352^2</f>
        <v>0.30610167146642447</v>
      </c>
      <c r="O352" s="20">
        <f>'Hourly Loads p.u of Peak'!O352^2</f>
        <v>0.3142425854831018</v>
      </c>
      <c r="P352" s="20">
        <f>'Hourly Loads p.u of Peak'!P352^2</f>
        <v>0.31804770826478174</v>
      </c>
      <c r="Q352" s="20">
        <f>'Hourly Loads p.u of Peak'!Q352^2</f>
        <v>0.32264408285699098</v>
      </c>
      <c r="R352" s="20">
        <f>'Hourly Loads p.u of Peak'!R352^2</f>
        <v>0.32085268550114387</v>
      </c>
      <c r="S352" s="20">
        <f>'Hourly Loads p.u of Peak'!S352^2</f>
        <v>0.34363003902836242</v>
      </c>
      <c r="T352" s="20">
        <f>'Hourly Loads p.u of Peak'!T352^2</f>
        <v>0.38977941285928869</v>
      </c>
      <c r="U352" s="20">
        <f>'Hourly Loads p.u of Peak'!U352^2</f>
        <v>0.37643170266263637</v>
      </c>
      <c r="V352" s="20">
        <f>'Hourly Loads p.u of Peak'!V352^2</f>
        <v>0.3404110400072895</v>
      </c>
      <c r="W352" s="20">
        <f>'Hourly Loads p.u of Peak'!W352^2</f>
        <v>0.29291739199295025</v>
      </c>
      <c r="X352" s="20">
        <f>'Hourly Loads p.u of Peak'!X352^2</f>
        <v>0.24117323634605109</v>
      </c>
      <c r="Y352" s="20">
        <f>'Hourly Loads p.u of Peak'!Y352^2</f>
        <v>0.18673335921153303</v>
      </c>
    </row>
    <row r="353" spans="1:25" x14ac:dyDescent="0.25">
      <c r="A353" s="17">
        <f>IF('2015 Hourly Load - RC2016'!A353="","",+'2015 Hourly Load - RC2016'!A353)</f>
        <v>42347</v>
      </c>
      <c r="B353" s="20">
        <f>'Hourly Loads p.u of Peak'!B353^2</f>
        <v>0.14807047629073702</v>
      </c>
      <c r="C353" s="20">
        <f>'Hourly Loads p.u of Peak'!C353^2</f>
        <v>0.1292971307002648</v>
      </c>
      <c r="D353" s="20">
        <f>'Hourly Loads p.u of Peak'!D353^2</f>
        <v>0.12030924291457</v>
      </c>
      <c r="E353" s="20">
        <f>'Hourly Loads p.u of Peak'!E353^2</f>
        <v>0.11784941003346421</v>
      </c>
      <c r="F353" s="20">
        <f>'Hourly Loads p.u of Peak'!F353^2</f>
        <v>0.12187922817783163</v>
      </c>
      <c r="G353" s="20">
        <f>'Hourly Loads p.u of Peak'!G353^2</f>
        <v>0.14637400269058407</v>
      </c>
      <c r="H353" s="20">
        <f>'Hourly Loads p.u of Peak'!H353^2</f>
        <v>0.20375413471038309</v>
      </c>
      <c r="I353" s="20">
        <f>'Hourly Loads p.u of Peak'!I353^2</f>
        <v>0.23356801644535838</v>
      </c>
      <c r="J353" s="20">
        <f>'Hourly Loads p.u of Peak'!J353^2</f>
        <v>0.24957601405279464</v>
      </c>
      <c r="K353" s="20">
        <f>'Hourly Loads p.u of Peak'!K353^2</f>
        <v>0.26291243330136554</v>
      </c>
      <c r="L353" s="20">
        <f>'Hourly Loads p.u of Peak'!L353^2</f>
        <v>0.27097755120596179</v>
      </c>
      <c r="M353" s="20">
        <f>'Hourly Loads p.u of Peak'!M353^2</f>
        <v>0.2727182766920519</v>
      </c>
      <c r="N353" s="20">
        <f>'Hourly Loads p.u of Peak'!N353^2</f>
        <v>0.27201190545390419</v>
      </c>
      <c r="O353" s="20">
        <f>'Hourly Loads p.u of Peak'!O353^2</f>
        <v>0.26891475381756369</v>
      </c>
      <c r="P353" s="20">
        <f>'Hourly Loads p.u of Peak'!P353^2</f>
        <v>0.26402401462163783</v>
      </c>
      <c r="Q353" s="20">
        <f>'Hourly Loads p.u of Peak'!Q353^2</f>
        <v>0.2569321186333211</v>
      </c>
      <c r="R353" s="20">
        <f>'Hourly Loads p.u of Peak'!R353^2</f>
        <v>0.26041994887921471</v>
      </c>
      <c r="S353" s="20">
        <f>'Hourly Loads p.u of Peak'!S353^2</f>
        <v>0.29826468282201235</v>
      </c>
      <c r="T353" s="20">
        <f>'Hourly Loads p.u of Peak'!T353^2</f>
        <v>0.35022027251435528</v>
      </c>
      <c r="U353" s="20">
        <f>'Hourly Loads p.u of Peak'!U353^2</f>
        <v>0.34437096296953607</v>
      </c>
      <c r="V353" s="20">
        <f>'Hourly Loads p.u of Peak'!V353^2</f>
        <v>0.32208053488603106</v>
      </c>
      <c r="W353" s="20">
        <f>'Hourly Loads p.u of Peak'!W353^2</f>
        <v>0.28621680969185059</v>
      </c>
      <c r="X353" s="20">
        <f>'Hourly Loads p.u of Peak'!X353^2</f>
        <v>0.23821340600598373</v>
      </c>
      <c r="Y353" s="20">
        <f>'Hourly Loads p.u of Peak'!Y353^2</f>
        <v>0.19254878166357026</v>
      </c>
    </row>
    <row r="354" spans="1:25" x14ac:dyDescent="0.25">
      <c r="A354" s="17">
        <f>IF('2015 Hourly Load - RC2016'!A354="","",+'2015 Hourly Load - RC2016'!A354)</f>
        <v>42348</v>
      </c>
      <c r="B354" s="20">
        <f>'Hourly Loads p.u of Peak'!B354^2</f>
        <v>0.1606170217658888</v>
      </c>
      <c r="C354" s="20">
        <f>'Hourly Loads p.u of Peak'!C354^2</f>
        <v>0.14755010952990924</v>
      </c>
      <c r="D354" s="20">
        <f>'Hourly Loads p.u of Peak'!D354^2</f>
        <v>0.14161474899714185</v>
      </c>
      <c r="E354" s="20">
        <f>'Hourly Loads p.u of Peak'!E354^2</f>
        <v>0.14509946899088677</v>
      </c>
      <c r="F354" s="20">
        <f>'Hourly Loads p.u of Peak'!F354^2</f>
        <v>0.15527395664589777</v>
      </c>
      <c r="G354" s="20">
        <f>'Hourly Loads p.u of Peak'!G354^2</f>
        <v>0.19676868547345003</v>
      </c>
      <c r="H354" s="20">
        <f>'Hourly Loads p.u of Peak'!H354^2</f>
        <v>0.27783118925955796</v>
      </c>
      <c r="I354" s="20">
        <f>'Hourly Loads p.u of Peak'!I354^2</f>
        <v>0.3285134950524779</v>
      </c>
      <c r="J354" s="20">
        <f>'Hourly Loads p.u of Peak'!J354^2</f>
        <v>0.32377265657578241</v>
      </c>
      <c r="K354" s="20">
        <f>'Hourly Loads p.u of Peak'!K354^2</f>
        <v>0.30785146309326744</v>
      </c>
      <c r="L354" s="20">
        <f>'Hourly Loads p.u of Peak'!L354^2</f>
        <v>0.29556046309962863</v>
      </c>
      <c r="M354" s="20">
        <f>'Hourly Loads p.u of Peak'!M354^2</f>
        <v>0.28088347021634003</v>
      </c>
      <c r="N354" s="20">
        <f>'Hourly Loads p.u of Peak'!N354^2</f>
        <v>0.26863407391620026</v>
      </c>
      <c r="O354" s="20">
        <f>'Hourly Loads p.u of Peak'!O354^2</f>
        <v>0.26037390371307934</v>
      </c>
      <c r="P354" s="20">
        <f>'Hourly Loads p.u of Peak'!P354^2</f>
        <v>0.25038808297636361</v>
      </c>
      <c r="Q354" s="20">
        <f>'Hourly Loads p.u of Peak'!Q354^2</f>
        <v>0.246609712841274</v>
      </c>
      <c r="R354" s="20">
        <f>'Hourly Loads p.u of Peak'!R354^2</f>
        <v>0.25197088174569582</v>
      </c>
      <c r="S354" s="20">
        <f>'Hourly Loads p.u of Peak'!S354^2</f>
        <v>0.29585487044895709</v>
      </c>
      <c r="T354" s="20">
        <f>'Hourly Loads p.u of Peak'!T354^2</f>
        <v>0.36038547826504824</v>
      </c>
      <c r="U354" s="20">
        <f>'Hourly Loads p.u of Peak'!U354^2</f>
        <v>0.36033131143263458</v>
      </c>
      <c r="V354" s="20">
        <f>'Hourly Loads p.u of Peak'!V354^2</f>
        <v>0.35070103241241568</v>
      </c>
      <c r="W354" s="20">
        <f>'Hourly Loads p.u of Peak'!W354^2</f>
        <v>0.31830219731902681</v>
      </c>
      <c r="X354" s="20">
        <f>'Hourly Loads p.u of Peak'!X354^2</f>
        <v>0.27135345204679812</v>
      </c>
      <c r="Y354" s="20">
        <f>'Hourly Loads p.u of Peak'!Y354^2</f>
        <v>0.22360303114123015</v>
      </c>
    </row>
    <row r="355" spans="1:25" x14ac:dyDescent="0.25">
      <c r="A355" s="17">
        <f>IF('2015 Hourly Load - RC2016'!A355="","",+'2015 Hourly Load - RC2016'!A355)</f>
        <v>42349</v>
      </c>
      <c r="B355" s="20">
        <f>'Hourly Loads p.u of Peak'!B355^2</f>
        <v>0.19457340314944988</v>
      </c>
      <c r="C355" s="20">
        <f>'Hourly Loads p.u of Peak'!C355^2</f>
        <v>0.18150651737503962</v>
      </c>
      <c r="D355" s="20">
        <f>'Hourly Loads p.u of Peak'!D355^2</f>
        <v>0.17852038219955527</v>
      </c>
      <c r="E355" s="20">
        <f>'Hourly Loads p.u of Peak'!E355^2</f>
        <v>0.17951300858817335</v>
      </c>
      <c r="F355" s="20">
        <f>'Hourly Loads p.u of Peak'!F355^2</f>
        <v>0.19302421057316377</v>
      </c>
      <c r="G355" s="20">
        <f>'Hourly Loads p.u of Peak'!G355^2</f>
        <v>0.23821340600598373</v>
      </c>
      <c r="H355" s="20">
        <f>'Hourly Loads p.u of Peak'!H355^2</f>
        <v>0.33042985208071152</v>
      </c>
      <c r="I355" s="20">
        <f>'Hourly Loads p.u of Peak'!I355^2</f>
        <v>0.37814987067862743</v>
      </c>
      <c r="J355" s="20">
        <f>'Hourly Loads p.u of Peak'!J355^2</f>
        <v>0.3575742011396808</v>
      </c>
      <c r="K355" s="20">
        <f>'Hourly Loads p.u of Peak'!K355^2</f>
        <v>0.33715479327413</v>
      </c>
      <c r="L355" s="20">
        <f>'Hourly Loads p.u of Peak'!L355^2</f>
        <v>0.31262603599984484</v>
      </c>
      <c r="M355" s="20">
        <f>'Hourly Loads p.u of Peak'!M355^2</f>
        <v>0.29673897183524661</v>
      </c>
      <c r="N355" s="20">
        <f>'Hourly Loads p.u of Peak'!N355^2</f>
        <v>0.28136189538978362</v>
      </c>
      <c r="O355" s="20">
        <f>'Hourly Loads p.u of Peak'!O355^2</f>
        <v>0.2699920511215142</v>
      </c>
      <c r="P355" s="20">
        <f>'Hourly Loads p.u of Peak'!P355^2</f>
        <v>0.25949981904853303</v>
      </c>
      <c r="Q355" s="20">
        <f>'Hourly Loads p.u of Peak'!Q355^2</f>
        <v>0.25515144024855696</v>
      </c>
      <c r="R355" s="20">
        <f>'Hourly Loads p.u of Peak'!R355^2</f>
        <v>0.2609267143934082</v>
      </c>
      <c r="S355" s="20">
        <f>'Hourly Loads p.u of Peak'!S355^2</f>
        <v>0.3030142821136606</v>
      </c>
      <c r="T355" s="20">
        <f>'Hourly Loads p.u of Peak'!T355^2</f>
        <v>0.35692700814807643</v>
      </c>
      <c r="U355" s="20">
        <f>'Hourly Loads p.u of Peak'!U355^2</f>
        <v>0.35257378891641866</v>
      </c>
      <c r="V355" s="20">
        <f>'Hourly Loads p.u of Peak'!V355^2</f>
        <v>0.3392538063734109</v>
      </c>
      <c r="W355" s="20">
        <f>'Hourly Loads p.u of Peak'!W355^2</f>
        <v>0.30705093955594659</v>
      </c>
      <c r="X355" s="20">
        <f>'Hourly Loads p.u of Peak'!X355^2</f>
        <v>0.2568863828639964</v>
      </c>
      <c r="Y355" s="20">
        <f>'Hourly Loads p.u of Peak'!Y355^2</f>
        <v>0.21106864984594781</v>
      </c>
    </row>
    <row r="356" spans="1:25" x14ac:dyDescent="0.25">
      <c r="A356" s="17">
        <f>IF('2015 Hourly Load - RC2016'!A356="","",+'2015 Hourly Load - RC2016'!A356)</f>
        <v>42350</v>
      </c>
      <c r="B356" s="20">
        <f>'Hourly Loads p.u of Peak'!B356^2</f>
        <v>0.18043172170714328</v>
      </c>
      <c r="C356" s="20">
        <f>'Hourly Loads p.u of Peak'!C356^2</f>
        <v>0.16549938485736976</v>
      </c>
      <c r="D356" s="20">
        <f>'Hourly Loads p.u of Peak'!D356^2</f>
        <v>0.16040011831761553</v>
      </c>
      <c r="E356" s="20">
        <f>'Hourly Loads p.u of Peak'!E356^2</f>
        <v>0.15978635443009315</v>
      </c>
      <c r="F356" s="20">
        <f>'Hourly Loads p.u of Peak'!F356^2</f>
        <v>0.17258492803354256</v>
      </c>
      <c r="G356" s="20">
        <f>'Hourly Loads p.u of Peak'!G356^2</f>
        <v>0.21373011377881421</v>
      </c>
      <c r="H356" s="20">
        <f>'Hourly Loads p.u of Peak'!H356^2</f>
        <v>0.29125932634292362</v>
      </c>
      <c r="I356" s="20">
        <f>'Hourly Loads p.u of Peak'!I356^2</f>
        <v>0.33287217961595444</v>
      </c>
      <c r="J356" s="20">
        <f>'Hourly Loads p.u of Peak'!J356^2</f>
        <v>0.33589851195075282</v>
      </c>
      <c r="K356" s="20">
        <f>'Hourly Loads p.u of Peak'!K356^2</f>
        <v>0.3353235000137581</v>
      </c>
      <c r="L356" s="20">
        <f>'Hourly Loads p.u of Peak'!L356^2</f>
        <v>0.32495463584799295</v>
      </c>
      <c r="M356" s="20">
        <f>'Hourly Loads p.u of Peak'!M356^2</f>
        <v>0.31186971346082792</v>
      </c>
      <c r="N356" s="20">
        <f>'Hourly Loads p.u of Peak'!N356^2</f>
        <v>0.29639499789555668</v>
      </c>
      <c r="O356" s="20">
        <f>'Hourly Loads p.u of Peak'!O356^2</f>
        <v>0.2835678946493615</v>
      </c>
      <c r="P356" s="20">
        <f>'Hourly Loads p.u of Peak'!P356^2</f>
        <v>0.27064885169829006</v>
      </c>
      <c r="Q356" s="20">
        <f>'Hourly Loads p.u of Peak'!Q356^2</f>
        <v>0.26616109981266522</v>
      </c>
      <c r="R356" s="20">
        <f>'Hourly Loads p.u of Peak'!R356^2</f>
        <v>0.27323686442121881</v>
      </c>
      <c r="S356" s="20">
        <f>'Hourly Loads p.u of Peak'!S356^2</f>
        <v>0.31978024084190698</v>
      </c>
      <c r="T356" s="20">
        <f>'Hourly Loads p.u of Peak'!T356^2</f>
        <v>0.36653255170748988</v>
      </c>
      <c r="U356" s="20">
        <f>'Hourly Loads p.u of Peak'!U356^2</f>
        <v>0.357736090985322</v>
      </c>
      <c r="V356" s="20">
        <f>'Hourly Loads p.u of Peak'!V356^2</f>
        <v>0.34718311739770186</v>
      </c>
      <c r="W356" s="20">
        <f>'Hourly Loads p.u of Peak'!W356^2</f>
        <v>0.3219269254760842</v>
      </c>
      <c r="X356" s="20">
        <f>'Hourly Loads p.u of Peak'!X356^2</f>
        <v>0.28640993843783547</v>
      </c>
      <c r="Y356" s="20">
        <f>'Hourly Loads p.u of Peak'!Y356^2</f>
        <v>0.24620659118762092</v>
      </c>
    </row>
    <row r="357" spans="1:25" x14ac:dyDescent="0.25">
      <c r="A357" s="17">
        <f>IF('2015 Hourly Load - RC2016'!A357="","",+'2015 Hourly Load - RC2016'!A357)</f>
        <v>42351</v>
      </c>
      <c r="B357" s="20">
        <f>'Hourly Loads p.u of Peak'!B357^2</f>
        <v>0.21218942147279826</v>
      </c>
      <c r="C357" s="20">
        <f>'Hourly Loads p.u of Peak'!C357^2</f>
        <v>0.19813192853106015</v>
      </c>
      <c r="D357" s="20">
        <f>'Hourly Loads p.u of Peak'!D357^2</f>
        <v>0.19163918150197568</v>
      </c>
      <c r="E357" s="20">
        <f>'Hourly Loads p.u of Peak'!E357^2</f>
        <v>0.19243001603391183</v>
      </c>
      <c r="F357" s="20">
        <f>'Hourly Loads p.u of Peak'!F357^2</f>
        <v>0.19990311128344643</v>
      </c>
      <c r="G357" s="20">
        <f>'Hourly Loads p.u of Peak'!G357^2</f>
        <v>0.22079579245844322</v>
      </c>
      <c r="H357" s="20">
        <f>'Hourly Loads p.u of Peak'!H357^2</f>
        <v>0.2549235959591194</v>
      </c>
      <c r="I357" s="20">
        <f>'Hourly Loads p.u of Peak'!I357^2</f>
        <v>0.29856043360486068</v>
      </c>
      <c r="J357" s="20">
        <f>'Hourly Loads p.u of Peak'!J357^2</f>
        <v>0.32588116530744132</v>
      </c>
      <c r="K357" s="20">
        <f>'Hourly Loads p.u of Peak'!K357^2</f>
        <v>0.32423491373036678</v>
      </c>
      <c r="L357" s="20">
        <f>'Hourly Loads p.u of Peak'!L357^2</f>
        <v>0.30490469662642644</v>
      </c>
      <c r="M357" s="20">
        <f>'Hourly Loads p.u of Peak'!M357^2</f>
        <v>0.28757007877332952</v>
      </c>
      <c r="N357" s="20">
        <f>'Hourly Loads p.u of Peak'!N357^2</f>
        <v>0.2749848200222515</v>
      </c>
      <c r="O357" s="20">
        <f>'Hourly Loads p.u of Peak'!O357^2</f>
        <v>0.26277365051226337</v>
      </c>
      <c r="P357" s="20">
        <f>'Hourly Loads p.u of Peak'!P357^2</f>
        <v>0.25215209057245147</v>
      </c>
      <c r="Q357" s="20">
        <f>'Hourly Loads p.u of Peak'!Q357^2</f>
        <v>0.24665452449117772</v>
      </c>
      <c r="R357" s="20">
        <f>'Hourly Loads p.u of Peak'!R357^2</f>
        <v>0.24513321223143622</v>
      </c>
      <c r="S357" s="20">
        <f>'Hourly Loads p.u of Peak'!S357^2</f>
        <v>0.27328403318629796</v>
      </c>
      <c r="T357" s="20">
        <f>'Hourly Loads p.u of Peak'!T357^2</f>
        <v>0.30940544317809643</v>
      </c>
      <c r="U357" s="20">
        <f>'Hourly Loads p.u of Peak'!U357^2</f>
        <v>0.29762439222899167</v>
      </c>
      <c r="V357" s="20">
        <f>'Hourly Loads p.u of Peak'!V357^2</f>
        <v>0.28525214300448515</v>
      </c>
      <c r="W357" s="20">
        <f>'Hourly Loads p.u of Peak'!W357^2</f>
        <v>0.26741948788406195</v>
      </c>
      <c r="X357" s="20">
        <f>'Hourly Loads p.u of Peak'!X357^2</f>
        <v>0.24148352674349222</v>
      </c>
      <c r="Y357" s="20">
        <f>'Hourly Loads p.u of Peak'!Y357^2</f>
        <v>0.21431453178595219</v>
      </c>
    </row>
    <row r="358" spans="1:25" x14ac:dyDescent="0.25">
      <c r="A358" s="17">
        <f>IF('2015 Hourly Load - RC2016'!A358="","",+'2015 Hourly Load - RC2016'!A358)</f>
        <v>42352</v>
      </c>
      <c r="B358" s="20">
        <f>'Hourly Loads p.u of Peak'!B358^2</f>
        <v>0.18810057761105836</v>
      </c>
      <c r="C358" s="20">
        <f>'Hourly Loads p.u of Peak'!C358^2</f>
        <v>0.17254744420283732</v>
      </c>
      <c r="D358" s="20">
        <f>'Hourly Loads p.u of Peak'!D358^2</f>
        <v>0.16733988877937311</v>
      </c>
      <c r="E358" s="20">
        <f>'Hourly Loads p.u of Peak'!E358^2</f>
        <v>0.16778312413662158</v>
      </c>
      <c r="F358" s="20">
        <f>'Hourly Loads p.u of Peak'!F358^2</f>
        <v>0.17303505154083754</v>
      </c>
      <c r="G358" s="20">
        <f>'Hourly Loads p.u of Peak'!G358^2</f>
        <v>0.18853130478803615</v>
      </c>
      <c r="H358" s="20">
        <f>'Hourly Loads p.u of Peak'!H358^2</f>
        <v>0.21842779954245231</v>
      </c>
      <c r="I358" s="20">
        <f>'Hourly Loads p.u of Peak'!I358^2</f>
        <v>0.25848955704171073</v>
      </c>
      <c r="J358" s="20">
        <f>'Hourly Loads p.u of Peak'!J358^2</f>
        <v>0.29777209053145182</v>
      </c>
      <c r="K358" s="20">
        <f>'Hourly Loads p.u of Peak'!K358^2</f>
        <v>0.30236891089932905</v>
      </c>
      <c r="L358" s="20">
        <f>'Hourly Loads p.u of Peak'!L358^2</f>
        <v>0.28616853768288086</v>
      </c>
      <c r="M358" s="20">
        <f>'Hourly Loads p.u of Peak'!M358^2</f>
        <v>0.27413376710054677</v>
      </c>
      <c r="N358" s="20">
        <f>'Hourly Loads p.u of Peak'!N358^2</f>
        <v>0.26495212363322451</v>
      </c>
      <c r="O358" s="20">
        <f>'Hourly Loads p.u of Peak'!O358^2</f>
        <v>0.25748126540405075</v>
      </c>
      <c r="P358" s="20">
        <f>'Hourly Loads p.u of Peak'!P358^2</f>
        <v>0.25251470363447459</v>
      </c>
      <c r="Q358" s="20">
        <f>'Hourly Loads p.u of Peak'!Q358^2</f>
        <v>0.24813559277498254</v>
      </c>
      <c r="R358" s="20">
        <f>'Hourly Loads p.u of Peak'!R358^2</f>
        <v>0.24831541745811167</v>
      </c>
      <c r="S358" s="20">
        <f>'Hourly Loads p.u of Peak'!S358^2</f>
        <v>0.27806904823523332</v>
      </c>
      <c r="T358" s="20">
        <f>'Hourly Loads p.u of Peak'!T358^2</f>
        <v>0.33063735963636809</v>
      </c>
      <c r="U358" s="20">
        <f>'Hourly Loads p.u of Peak'!U358^2</f>
        <v>0.3239267056548813</v>
      </c>
      <c r="V358" s="20">
        <f>'Hourly Loads p.u of Peak'!V358^2</f>
        <v>0.30870316127016245</v>
      </c>
      <c r="W358" s="20">
        <f>'Hourly Loads p.u of Peak'!W358^2</f>
        <v>0.2815055023265246</v>
      </c>
      <c r="X358" s="20">
        <f>'Hourly Loads p.u of Peak'!X358^2</f>
        <v>0.23812533376124007</v>
      </c>
      <c r="Y358" s="20">
        <f>'Hourly Loads p.u of Peak'!Y358^2</f>
        <v>0.19909705117162019</v>
      </c>
    </row>
    <row r="359" spans="1:25" x14ac:dyDescent="0.25">
      <c r="A359" s="17">
        <f>IF('2015 Hourly Load - RC2016'!A359="","",+'2015 Hourly Load - RC2016'!A359)</f>
        <v>42353</v>
      </c>
      <c r="B359" s="20">
        <f>'Hourly Loads p.u of Peak'!B359^2</f>
        <v>0.17198567526353839</v>
      </c>
      <c r="C359" s="20">
        <f>'Hourly Loads p.u of Peak'!C359^2</f>
        <v>0.15899381821569866</v>
      </c>
      <c r="D359" s="20">
        <f>'Hourly Loads p.u of Peak'!D359^2</f>
        <v>0.15802385310795172</v>
      </c>
      <c r="E359" s="20">
        <f>'Hourly Loads p.u of Peak'!E359^2</f>
        <v>0.16076170548495095</v>
      </c>
      <c r="F359" s="20">
        <f>'Hourly Loads p.u of Peak'!F359^2</f>
        <v>0.17593729336402672</v>
      </c>
      <c r="G359" s="20">
        <f>'Hourly Loads p.u of Peak'!G359^2</f>
        <v>0.21771147061221602</v>
      </c>
      <c r="H359" s="20">
        <f>'Hourly Loads p.u of Peak'!H359^2</f>
        <v>0.30306395455029922</v>
      </c>
      <c r="I359" s="20">
        <f>'Hourly Loads p.u of Peak'!I359^2</f>
        <v>0.3523059469471897</v>
      </c>
      <c r="J359" s="20">
        <f>'Hourly Loads p.u of Peak'!J359^2</f>
        <v>0.34803431687579045</v>
      </c>
      <c r="K359" s="20">
        <f>'Hourly Loads p.u of Peak'!K359^2</f>
        <v>0.32361864413577962</v>
      </c>
      <c r="L359" s="20">
        <f>'Hourly Loads p.u of Peak'!L359^2</f>
        <v>0.30620152521603505</v>
      </c>
      <c r="M359" s="20">
        <f>'Hourly Loads p.u of Peak'!M359^2</f>
        <v>0.29262445020746147</v>
      </c>
      <c r="N359" s="20">
        <f>'Hourly Loads p.u of Peak'!N359^2</f>
        <v>0.28946030805511008</v>
      </c>
      <c r="O359" s="20">
        <f>'Hourly Loads p.u of Peak'!O359^2</f>
        <v>0.28443345665307884</v>
      </c>
      <c r="P359" s="20">
        <f>'Hourly Loads p.u of Peak'!P359^2</f>
        <v>0.27844983428886849</v>
      </c>
      <c r="Q359" s="20">
        <f>'Hourly Loads p.u of Peak'!Q359^2</f>
        <v>0.27754589283209941</v>
      </c>
      <c r="R359" s="20">
        <f>'Hourly Loads p.u of Peak'!R359^2</f>
        <v>0.2789738405332316</v>
      </c>
      <c r="S359" s="20">
        <f>'Hourly Loads p.u of Peak'!S359^2</f>
        <v>0.31318125468298252</v>
      </c>
      <c r="T359" s="20">
        <f>'Hourly Loads p.u of Peak'!T359^2</f>
        <v>0.36998225083198244</v>
      </c>
      <c r="U359" s="20">
        <f>'Hourly Loads p.u of Peak'!U359^2</f>
        <v>0.364078373460199</v>
      </c>
      <c r="V359" s="20">
        <f>'Hourly Loads p.u of Peak'!V359^2</f>
        <v>0.34162298191800028</v>
      </c>
      <c r="W359" s="20">
        <f>'Hourly Loads p.u of Peak'!W359^2</f>
        <v>0.30246815399733962</v>
      </c>
      <c r="X359" s="20">
        <f>'Hourly Loads p.u of Peak'!X359^2</f>
        <v>0.25251470363447459</v>
      </c>
      <c r="Y359" s="20">
        <f>'Hourly Loads p.u of Peak'!Y359^2</f>
        <v>0.20461037206417046</v>
      </c>
    </row>
    <row r="360" spans="1:25" x14ac:dyDescent="0.25">
      <c r="A360" s="17">
        <f>IF('2015 Hourly Load - RC2016'!A360="","",+'2015 Hourly Load - RC2016'!A360)</f>
        <v>42354</v>
      </c>
      <c r="B360" s="20">
        <f>'Hourly Loads p.u of Peak'!B360^2</f>
        <v>0.17153691961582709</v>
      </c>
      <c r="C360" s="20">
        <f>'Hourly Loads p.u of Peak'!C360^2</f>
        <v>0.15684237049904237</v>
      </c>
      <c r="D360" s="20">
        <f>'Hourly Loads p.u of Peak'!D360^2</f>
        <v>0.15163326198500912</v>
      </c>
      <c r="E360" s="20">
        <f>'Hourly Loads p.u of Peak'!E360^2</f>
        <v>0.15350123505147989</v>
      </c>
      <c r="F360" s="20">
        <f>'Hourly Loads p.u of Peak'!F360^2</f>
        <v>0.16403430953896556</v>
      </c>
      <c r="G360" s="20">
        <f>'Hourly Loads p.u of Peak'!G360^2</f>
        <v>0.20184429944123602</v>
      </c>
      <c r="H360" s="20">
        <f>'Hourly Loads p.u of Peak'!H360^2</f>
        <v>0.28121832509213857</v>
      </c>
      <c r="I360" s="20">
        <f>'Hourly Loads p.u of Peak'!I360^2</f>
        <v>0.32202932767837145</v>
      </c>
      <c r="J360" s="20">
        <f>'Hourly Loads p.u of Peak'!J360^2</f>
        <v>0.31764073747054405</v>
      </c>
      <c r="K360" s="20">
        <f>'Hourly Loads p.u of Peak'!K360^2</f>
        <v>0.3013773755415694</v>
      </c>
      <c r="L360" s="20">
        <f>'Hourly Loads p.u of Peak'!L360^2</f>
        <v>0.290821214352598</v>
      </c>
      <c r="M360" s="20">
        <f>'Hourly Loads p.u of Peak'!M360^2</f>
        <v>0.28549315701342648</v>
      </c>
      <c r="N360" s="20">
        <f>'Hourly Loads p.u of Peak'!N360^2</f>
        <v>0.28371206338557436</v>
      </c>
      <c r="O360" s="20">
        <f>'Hourly Loads p.u of Peak'!O360^2</f>
        <v>0.28452971162926077</v>
      </c>
      <c r="P360" s="20">
        <f>'Hourly Loads p.u of Peak'!P360^2</f>
        <v>0.2835678946493615</v>
      </c>
      <c r="Q360" s="20">
        <f>'Hourly Loads p.u of Peak'!Q360^2</f>
        <v>0.28481857426206253</v>
      </c>
      <c r="R360" s="20">
        <f>'Hourly Loads p.u of Peak'!R360^2</f>
        <v>0.28554137202824675</v>
      </c>
      <c r="S360" s="20">
        <f>'Hourly Loads p.u of Peak'!S360^2</f>
        <v>0.31171855887031252</v>
      </c>
      <c r="T360" s="20">
        <f>'Hourly Loads p.u of Peak'!T360^2</f>
        <v>0.3622295728184588</v>
      </c>
      <c r="U360" s="20">
        <f>'Hourly Loads p.u of Peak'!U360^2</f>
        <v>0.35268095420118489</v>
      </c>
      <c r="V360" s="20">
        <f>'Hourly Loads p.u of Peak'!V360^2</f>
        <v>0.32541773570178517</v>
      </c>
      <c r="W360" s="20">
        <f>'Hourly Loads p.u of Peak'!W360^2</f>
        <v>0.2817449286413064</v>
      </c>
      <c r="X360" s="20">
        <f>'Hourly Loads p.u of Peak'!X360^2</f>
        <v>0.23382974172106197</v>
      </c>
      <c r="Y360" s="20">
        <f>'Hourly Loads p.u of Peak'!Y360^2</f>
        <v>0.18626574664241782</v>
      </c>
    </row>
    <row r="361" spans="1:25" x14ac:dyDescent="0.25">
      <c r="A361" s="17">
        <f>IF('2015 Hourly Load - RC2016'!A361="","",+'2015 Hourly Load - RC2016'!A361)</f>
        <v>42355</v>
      </c>
      <c r="B361" s="20">
        <f>'Hourly Loads p.u of Peak'!B361^2</f>
        <v>0.15075611184943158</v>
      </c>
      <c r="C361" s="20">
        <f>'Hourly Loads p.u of Peak'!C361^2</f>
        <v>0.1335824821131131</v>
      </c>
      <c r="D361" s="20">
        <f>'Hourly Loads p.u of Peak'!D361^2</f>
        <v>0.12706805084571723</v>
      </c>
      <c r="E361" s="20">
        <f>'Hourly Loads p.u of Peak'!E361^2</f>
        <v>0.12632933135681909</v>
      </c>
      <c r="F361" s="20">
        <f>'Hourly Loads p.u of Peak'!F361^2</f>
        <v>0.13477237339455267</v>
      </c>
      <c r="G361" s="20">
        <f>'Hourly Loads p.u of Peak'!G361^2</f>
        <v>0.16505917833205663</v>
      </c>
      <c r="H361" s="20">
        <f>'Hourly Loads p.u of Peak'!H361^2</f>
        <v>0.22685757619193134</v>
      </c>
      <c r="I361" s="20">
        <f>'Hourly Loads p.u of Peak'!I361^2</f>
        <v>0.26402401462163783</v>
      </c>
      <c r="J361" s="20">
        <f>'Hourly Loads p.u of Peak'!J361^2</f>
        <v>0.26788631067710805</v>
      </c>
      <c r="K361" s="20">
        <f>'Hourly Loads p.u of Peak'!K361^2</f>
        <v>0.27243561827950491</v>
      </c>
      <c r="L361" s="20">
        <f>'Hourly Loads p.u of Peak'!L361^2</f>
        <v>0.27654850946751836</v>
      </c>
      <c r="M361" s="20">
        <f>'Hourly Loads p.u of Peak'!M361^2</f>
        <v>0.2789738405332316</v>
      </c>
      <c r="N361" s="20">
        <f>'Hourly Loads p.u of Peak'!N361^2</f>
        <v>0.28385626876088327</v>
      </c>
      <c r="O361" s="20">
        <f>'Hourly Loads p.u of Peak'!O361^2</f>
        <v>0.28989739415074778</v>
      </c>
      <c r="P361" s="20">
        <f>'Hourly Loads p.u of Peak'!P361^2</f>
        <v>0.29629675626616991</v>
      </c>
      <c r="Q361" s="20">
        <f>'Hourly Loads p.u of Peak'!Q361^2</f>
        <v>0.30281563307721282</v>
      </c>
      <c r="R361" s="20">
        <f>'Hourly Loads p.u of Peak'!R361^2</f>
        <v>0.2995967154763533</v>
      </c>
      <c r="S361" s="20">
        <f>'Hourly Loads p.u of Peak'!S361^2</f>
        <v>0.32356731479780004</v>
      </c>
      <c r="T361" s="20">
        <f>'Hourly Loads p.u of Peak'!T361^2</f>
        <v>0.36811850143907748</v>
      </c>
      <c r="U361" s="20">
        <f>'Hourly Loads p.u of Peak'!U361^2</f>
        <v>0.35375350267119365</v>
      </c>
      <c r="V361" s="20">
        <f>'Hourly Loads p.u of Peak'!V361^2</f>
        <v>0.32418353554025919</v>
      </c>
      <c r="W361" s="20">
        <f>'Hourly Loads p.u of Peak'!W361^2</f>
        <v>0.28679639133831752</v>
      </c>
      <c r="X361" s="20">
        <f>'Hourly Loads p.u of Peak'!X361^2</f>
        <v>0.23755326109394601</v>
      </c>
      <c r="Y361" s="20">
        <f>'Hourly Loads p.u of Peak'!Y361^2</f>
        <v>0.18747494469193984</v>
      </c>
    </row>
    <row r="362" spans="1:25" x14ac:dyDescent="0.25">
      <c r="A362" s="17">
        <f>IF('2015 Hourly Load - RC2016'!A362="","",+'2015 Hourly Load - RC2016'!A362)</f>
        <v>42356</v>
      </c>
      <c r="B362" s="20">
        <f>'Hourly Loads p.u of Peak'!B362^2</f>
        <v>0.15237203439704591</v>
      </c>
      <c r="C362" s="20">
        <f>'Hourly Loads p.u of Peak'!C362^2</f>
        <v>0.13463990270748788</v>
      </c>
      <c r="D362" s="20">
        <f>'Hourly Loads p.u of Peak'!D362^2</f>
        <v>0.12767992171328002</v>
      </c>
      <c r="E362" s="20">
        <f>'Hourly Loads p.u of Peak'!E362^2</f>
        <v>0.12732550156022174</v>
      </c>
      <c r="F362" s="20">
        <f>'Hourly Loads p.u of Peak'!F362^2</f>
        <v>0.13523653374662331</v>
      </c>
      <c r="G362" s="20">
        <f>'Hourly Loads p.u of Peak'!G362^2</f>
        <v>0.16366905846203095</v>
      </c>
      <c r="H362" s="20">
        <f>'Hourly Loads p.u of Peak'!H362^2</f>
        <v>0.22608463782288199</v>
      </c>
      <c r="I362" s="20">
        <f>'Hourly Loads p.u of Peak'!I362^2</f>
        <v>0.2646735199473006</v>
      </c>
      <c r="J362" s="20">
        <f>'Hourly Loads p.u of Peak'!J362^2</f>
        <v>0.27878323581385939</v>
      </c>
      <c r="K362" s="20">
        <f>'Hourly Loads p.u of Peak'!K362^2</f>
        <v>0.28727982385488005</v>
      </c>
      <c r="L362" s="20">
        <f>'Hourly Loads p.u of Peak'!L362^2</f>
        <v>0.29086987717859153</v>
      </c>
      <c r="M362" s="20">
        <f>'Hourly Loads p.u of Peak'!M362^2</f>
        <v>0.28790889474250575</v>
      </c>
      <c r="N362" s="20">
        <f>'Hourly Loads p.u of Peak'!N362^2</f>
        <v>0.28742493299455674</v>
      </c>
      <c r="O362" s="20">
        <f>'Hourly Loads p.u of Peak'!O362^2</f>
        <v>0.29659153000645827</v>
      </c>
      <c r="P362" s="20">
        <f>'Hourly Loads p.u of Peak'!P362^2</f>
        <v>0.30226968408536115</v>
      </c>
      <c r="Q362" s="20">
        <f>'Hourly Loads p.u of Peak'!Q362^2</f>
        <v>0.30371006668857209</v>
      </c>
      <c r="R362" s="20">
        <f>'Hourly Loads p.u of Peak'!R362^2</f>
        <v>0.30078323596096157</v>
      </c>
      <c r="S362" s="20">
        <f>'Hourly Loads p.u of Peak'!S362^2</f>
        <v>0.32284913152220551</v>
      </c>
      <c r="T362" s="20">
        <f>'Hourly Loads p.u of Peak'!T362^2</f>
        <v>0.36757123547527543</v>
      </c>
      <c r="U362" s="20">
        <f>'Hourly Loads p.u of Peak'!U362^2</f>
        <v>0.35337792547570535</v>
      </c>
      <c r="V362" s="20">
        <f>'Hourly Loads p.u of Peak'!V362^2</f>
        <v>0.33089683567867889</v>
      </c>
      <c r="W362" s="20">
        <f>'Hourly Loads p.u of Peak'!W362^2</f>
        <v>0.29203900630563551</v>
      </c>
      <c r="X362" s="20">
        <f>'Hourly Loads p.u of Peak'!X362^2</f>
        <v>0.24490988676383768</v>
      </c>
      <c r="Y362" s="20">
        <f>'Hourly Loads p.u of Peak'!Y362^2</f>
        <v>0.19656860547675314</v>
      </c>
    </row>
    <row r="363" spans="1:25" x14ac:dyDescent="0.25">
      <c r="A363" s="17">
        <f>IF('2015 Hourly Load - RC2016'!A363="","",+'2015 Hourly Load - RC2016'!A363)</f>
        <v>42357</v>
      </c>
      <c r="B363" s="20">
        <f>'Hourly Loads p.u of Peak'!B363^2</f>
        <v>0.16166745447045572</v>
      </c>
      <c r="C363" s="20">
        <f>'Hourly Loads p.u of Peak'!C363^2</f>
        <v>0.1441044061023852</v>
      </c>
      <c r="D363" s="20">
        <f>'Hourly Loads p.u of Peak'!D363^2</f>
        <v>0.13593427037114886</v>
      </c>
      <c r="E363" s="20">
        <f>'Hourly Loads p.u of Peak'!E363^2</f>
        <v>0.13467301427273801</v>
      </c>
      <c r="F363" s="20">
        <f>'Hourly Loads p.u of Peak'!F363^2</f>
        <v>0.14195451554730862</v>
      </c>
      <c r="G363" s="20">
        <f>'Hourly Loads p.u of Peak'!G363^2</f>
        <v>0.170008094305902</v>
      </c>
      <c r="H363" s="20">
        <f>'Hourly Loads p.u of Peak'!H363^2</f>
        <v>0.22698652749027562</v>
      </c>
      <c r="I363" s="20">
        <f>'Hourly Loads p.u of Peak'!I363^2</f>
        <v>0.26821332885737492</v>
      </c>
      <c r="J363" s="20">
        <f>'Hourly Loads p.u of Peak'!J363^2</f>
        <v>0.2832316434169046</v>
      </c>
      <c r="K363" s="20">
        <f>'Hourly Loads p.u of Peak'!K363^2</f>
        <v>0.29194148931614722</v>
      </c>
      <c r="L363" s="20">
        <f>'Hourly Loads p.u of Peak'!L363^2</f>
        <v>0.29969550262116934</v>
      </c>
      <c r="M363" s="20">
        <f>'Hourly Loads p.u of Peak'!M363^2</f>
        <v>0.30276598099562751</v>
      </c>
      <c r="N363" s="20">
        <f>'Hourly Loads p.u of Peak'!N363^2</f>
        <v>0.30241853041282901</v>
      </c>
      <c r="O363" s="20">
        <f>'Hourly Loads p.u of Peak'!O363^2</f>
        <v>0.305253572062958</v>
      </c>
      <c r="P363" s="20">
        <f>'Hourly Loads p.u of Peak'!P363^2</f>
        <v>0.30520372050185007</v>
      </c>
      <c r="Q363" s="20">
        <f>'Hourly Loads p.u of Peak'!Q363^2</f>
        <v>0.30405825819531163</v>
      </c>
      <c r="R363" s="20">
        <f>'Hourly Loads p.u of Peak'!R363^2</f>
        <v>0.2983632501322524</v>
      </c>
      <c r="S363" s="20">
        <f>'Hourly Loads p.u of Peak'!S363^2</f>
        <v>0.31545773331471189</v>
      </c>
      <c r="T363" s="20">
        <f>'Hourly Loads p.u of Peak'!T363^2</f>
        <v>0.35289533362284531</v>
      </c>
      <c r="U363" s="20">
        <f>'Hourly Loads p.u of Peak'!U363^2</f>
        <v>0.33302837818868486</v>
      </c>
      <c r="V363" s="20">
        <f>'Hourly Loads p.u of Peak'!V363^2</f>
        <v>0.30695094739197348</v>
      </c>
      <c r="W363" s="20">
        <f>'Hourly Loads p.u of Peak'!W363^2</f>
        <v>0.27574241882311218</v>
      </c>
      <c r="X363" s="20">
        <f>'Hourly Loads p.u of Peak'!X363^2</f>
        <v>0.24188276465297018</v>
      </c>
      <c r="Y363" s="20">
        <f>'Hourly Loads p.u of Peak'!Y363^2</f>
        <v>0.20054913182397921</v>
      </c>
    </row>
    <row r="364" spans="1:25" x14ac:dyDescent="0.25">
      <c r="A364" s="17">
        <f>IF('2015 Hourly Load - RC2016'!A364="","",+'2015 Hourly Load - RC2016'!A364)</f>
        <v>42358</v>
      </c>
      <c r="B364" s="20">
        <f>'Hourly Loads p.u of Peak'!B364^2</f>
        <v>0.16663929837637076</v>
      </c>
      <c r="C364" s="20">
        <f>'Hourly Loads p.u of Peak'!C364^2</f>
        <v>0.14578771405404503</v>
      </c>
      <c r="D364" s="20">
        <f>'Hourly Loads p.u of Peak'!D364^2</f>
        <v>0.13560179093007393</v>
      </c>
      <c r="E364" s="20">
        <f>'Hourly Loads p.u of Peak'!E364^2</f>
        <v>0.13105514780415783</v>
      </c>
      <c r="F364" s="20">
        <f>'Hourly Loads p.u of Peak'!F364^2</f>
        <v>0.130598225709051</v>
      </c>
      <c r="G364" s="20">
        <f>'Hourly Loads p.u of Peak'!G364^2</f>
        <v>0.14042877199245751</v>
      </c>
      <c r="H364" s="20">
        <f>'Hourly Loads p.u of Peak'!H364^2</f>
        <v>0.16025559743898002</v>
      </c>
      <c r="I364" s="20">
        <f>'Hourly Loads p.u of Peak'!I364^2</f>
        <v>0.18860967174335266</v>
      </c>
      <c r="J364" s="20">
        <f>'Hourly Loads p.u of Peak'!J364^2</f>
        <v>0.22901154793520043</v>
      </c>
      <c r="K364" s="20">
        <f>'Hourly Loads p.u of Peak'!K364^2</f>
        <v>0.26254242728397326</v>
      </c>
      <c r="L364" s="20">
        <f>'Hourly Loads p.u of Peak'!L364^2</f>
        <v>0.28198445673135475</v>
      </c>
      <c r="M364" s="20">
        <f>'Hourly Loads p.u of Peak'!M364^2</f>
        <v>0.28554137202824675</v>
      </c>
      <c r="N364" s="20">
        <f>'Hourly Loads p.u of Peak'!N364^2</f>
        <v>0.3000413858648614</v>
      </c>
      <c r="O364" s="20">
        <f>'Hourly Loads p.u of Peak'!O364^2</f>
        <v>0.30177379427616147</v>
      </c>
      <c r="P364" s="20">
        <f>'Hourly Loads p.u of Peak'!P364^2</f>
        <v>0.30351118967552687</v>
      </c>
      <c r="Q364" s="20">
        <f>'Hourly Loads p.u of Peak'!Q364^2</f>
        <v>0.30400850433845966</v>
      </c>
      <c r="R364" s="20">
        <f>'Hourly Loads p.u of Peak'!R364^2</f>
        <v>0.29846183372653512</v>
      </c>
      <c r="S364" s="20">
        <f>'Hourly Loads p.u of Peak'!S364^2</f>
        <v>0.31358535948571148</v>
      </c>
      <c r="T364" s="20">
        <f>'Hourly Loads p.u of Peak'!T364^2</f>
        <v>0.34670477567997693</v>
      </c>
      <c r="U364" s="20">
        <f>'Hourly Loads p.u of Peak'!U364^2</f>
        <v>0.32197812454172253</v>
      </c>
      <c r="V364" s="20">
        <f>'Hourly Loads p.u of Peak'!V364^2</f>
        <v>0.29556046309962863</v>
      </c>
      <c r="W364" s="20">
        <f>'Hourly Loads p.u of Peak'!W364^2</f>
        <v>0.26681322686919678</v>
      </c>
      <c r="X364" s="20">
        <f>'Hourly Loads p.u of Peak'!X364^2</f>
        <v>0.23291434444027925</v>
      </c>
      <c r="Y364" s="20">
        <f>'Hourly Loads p.u of Peak'!Y364^2</f>
        <v>0.19421534758386705</v>
      </c>
    </row>
    <row r="365" spans="1:25" x14ac:dyDescent="0.25">
      <c r="A365" s="17">
        <f>IF('2015 Hourly Load - RC2016'!A365="","",+'2015 Hourly Load - RC2016'!A365)</f>
        <v>42359</v>
      </c>
      <c r="B365" s="20">
        <f>'Hourly Loads p.u of Peak'!B365^2</f>
        <v>0.15859828899693726</v>
      </c>
      <c r="C365" s="20">
        <f>'Hourly Loads p.u of Peak'!C365^2</f>
        <v>0.13570149201678439</v>
      </c>
      <c r="D365" s="20">
        <f>'Hourly Loads p.u of Peak'!D365^2</f>
        <v>0.12254165692685283</v>
      </c>
      <c r="E365" s="20">
        <f>'Hourly Loads p.u of Peak'!E365^2</f>
        <v>0.11667524913723726</v>
      </c>
      <c r="F365" s="20">
        <f>'Hourly Loads p.u of Peak'!F365^2</f>
        <v>0.11587526297332437</v>
      </c>
      <c r="G365" s="20">
        <f>'Hourly Loads p.u of Peak'!G365^2</f>
        <v>0.12012152861277045</v>
      </c>
      <c r="H365" s="20">
        <f>'Hourly Loads p.u of Peak'!H365^2</f>
        <v>0.13164379152036701</v>
      </c>
      <c r="I365" s="20">
        <f>'Hourly Loads p.u of Peak'!I365^2</f>
        <v>0.15205519781445417</v>
      </c>
      <c r="J365" s="20">
        <f>'Hourly Loads p.u of Peak'!J365^2</f>
        <v>0.19628866446382551</v>
      </c>
      <c r="K365" s="20">
        <f>'Hourly Loads p.u of Peak'!K365^2</f>
        <v>0.24562488650909159</v>
      </c>
      <c r="L365" s="20">
        <f>'Hourly Loads p.u of Peak'!L365^2</f>
        <v>0.27840222178362689</v>
      </c>
      <c r="M365" s="20">
        <f>'Hourly Loads p.u of Peak'!M365^2</f>
        <v>0.29619853092082576</v>
      </c>
      <c r="N365" s="20">
        <f>'Hourly Loads p.u of Peak'!N365^2</f>
        <v>0.3151537265222335</v>
      </c>
      <c r="O365" s="20">
        <f>'Hourly Loads p.u of Peak'!O365^2</f>
        <v>0.32090379907555816</v>
      </c>
      <c r="P365" s="20">
        <f>'Hourly Loads p.u of Peak'!P365^2</f>
        <v>0.31657367875841802</v>
      </c>
      <c r="Q365" s="20">
        <f>'Hourly Loads p.u of Peak'!Q365^2</f>
        <v>0.30860290041948546</v>
      </c>
      <c r="R365" s="20">
        <f>'Hourly Loads p.u of Peak'!R365^2</f>
        <v>0.30217047355543586</v>
      </c>
      <c r="S365" s="20">
        <f>'Hourly Loads p.u of Peak'!S365^2</f>
        <v>0.32706698354270974</v>
      </c>
      <c r="T365" s="20">
        <f>'Hourly Loads p.u of Peak'!T365^2</f>
        <v>0.36729775515627444</v>
      </c>
      <c r="U365" s="20">
        <f>'Hourly Loads p.u of Peak'!U365^2</f>
        <v>0.35080791272643524</v>
      </c>
      <c r="V365" s="20">
        <f>'Hourly Loads p.u of Peak'!V365^2</f>
        <v>0.32820325961368085</v>
      </c>
      <c r="W365" s="20">
        <f>'Hourly Loads p.u of Peak'!W365^2</f>
        <v>0.29629675626616991</v>
      </c>
      <c r="X365" s="20">
        <f>'Hourly Loads p.u of Peak'!X365^2</f>
        <v>0.25446821270604425</v>
      </c>
      <c r="Y365" s="20">
        <f>'Hourly Loads p.u of Peak'!Y365^2</f>
        <v>0.20534571872073201</v>
      </c>
    </row>
    <row r="366" spans="1:25" x14ac:dyDescent="0.25">
      <c r="A366" s="17">
        <f>IF('2015 Hourly Load - RC2016'!A366="","",+'2015 Hourly Load - RC2016'!A366)</f>
        <v>42360</v>
      </c>
      <c r="B366" s="20">
        <f>'Hourly Loads p.u of Peak'!B366^2</f>
        <v>0.16505917833205663</v>
      </c>
      <c r="C366" s="20">
        <f>'Hourly Loads p.u of Peak'!C366^2</f>
        <v>0.14076711368889125</v>
      </c>
      <c r="D366" s="20">
        <f>'Hourly Loads p.u of Peak'!D366^2</f>
        <v>0.12710021793649298</v>
      </c>
      <c r="E366" s="20">
        <f>'Hourly Loads p.u of Peak'!E366^2</f>
        <v>0.12059108916048926</v>
      </c>
      <c r="F366" s="20">
        <f>'Hourly Loads p.u of Peak'!F366^2</f>
        <v>0.12254165692685283</v>
      </c>
      <c r="G366" s="20">
        <f>'Hourly Loads p.u of Peak'!G366^2</f>
        <v>0.13867595764019525</v>
      </c>
      <c r="H366" s="20">
        <f>'Hourly Loads p.u of Peak'!H366^2</f>
        <v>0.16926480917854217</v>
      </c>
      <c r="I366" s="20">
        <f>'Hourly Loads p.u of Peak'!I366^2</f>
        <v>0.2027777760803855</v>
      </c>
      <c r="J366" s="20">
        <f>'Hourly Loads p.u of Peak'!J366^2</f>
        <v>0.25197088174569582</v>
      </c>
      <c r="K366" s="20">
        <f>'Hourly Loads p.u of Peak'!K366^2</f>
        <v>0.30390900883778782</v>
      </c>
      <c r="L366" s="20">
        <f>'Hourly Loads p.u of Peak'!L366^2</f>
        <v>0.35048732063650428</v>
      </c>
      <c r="M366" s="20">
        <f>'Hourly Loads p.u of Peak'!M366^2</f>
        <v>0.38165368574790015</v>
      </c>
      <c r="N366" s="20">
        <f>'Hourly Loads p.u of Peak'!N366^2</f>
        <v>0.40330235767454464</v>
      </c>
      <c r="O366" s="20">
        <f>'Hourly Loads p.u of Peak'!O366^2</f>
        <v>0.41968228281640746</v>
      </c>
      <c r="P366" s="20">
        <f>'Hourly Loads p.u of Peak'!P366^2</f>
        <v>0.43127704024643504</v>
      </c>
      <c r="Q366" s="20">
        <f>'Hourly Loads p.u of Peak'!Q366^2</f>
        <v>0.42548934137703187</v>
      </c>
      <c r="R366" s="20">
        <f>'Hourly Loads p.u of Peak'!R366^2</f>
        <v>0.40571269724348119</v>
      </c>
      <c r="S366" s="20">
        <f>'Hourly Loads p.u of Peak'!S366^2</f>
        <v>0.41723073647751191</v>
      </c>
      <c r="T366" s="20">
        <f>'Hourly Loads p.u of Peak'!T366^2</f>
        <v>0.46221188698126731</v>
      </c>
      <c r="U366" s="20">
        <f>'Hourly Loads p.u of Peak'!U366^2</f>
        <v>0.43758122009698558</v>
      </c>
      <c r="V366" s="20">
        <f>'Hourly Loads p.u of Peak'!V366^2</f>
        <v>0.40198545289583781</v>
      </c>
      <c r="W366" s="20">
        <f>'Hourly Loads p.u of Peak'!W366^2</f>
        <v>0.36114424137495937</v>
      </c>
      <c r="X366" s="20">
        <f>'Hourly Loads p.u of Peak'!X366^2</f>
        <v>0.30915453661323722</v>
      </c>
      <c r="Y366" s="20">
        <f>'Hourly Loads p.u of Peak'!Y366^2</f>
        <v>0.24490988676383768</v>
      </c>
    </row>
    <row r="367" spans="1:25" x14ac:dyDescent="0.25">
      <c r="A367" s="17">
        <f>IF('2015 Hourly Load - RC2016'!A367="","",+'2015 Hourly Load - RC2016'!A367)</f>
        <v>42361</v>
      </c>
      <c r="B367" s="20">
        <f>'Hourly Loads p.u of Peak'!B367^2</f>
        <v>0.1952107605792858</v>
      </c>
      <c r="C367" s="20">
        <f>'Hourly Loads p.u of Peak'!C367^2</f>
        <v>0.16370556525017643</v>
      </c>
      <c r="D367" s="20">
        <f>'Hourly Loads p.u of Peak'!D367^2</f>
        <v>0.14506509948334087</v>
      </c>
      <c r="E367" s="20">
        <f>'Hourly Loads p.u of Peak'!E367^2</f>
        <v>0.13613395344430582</v>
      </c>
      <c r="F367" s="20">
        <f>'Hourly Loads p.u of Peak'!F367^2</f>
        <v>0.13733512956731095</v>
      </c>
      <c r="G367" s="20">
        <f>'Hourly Loads p.u of Peak'!G367^2</f>
        <v>0.15424453849838768</v>
      </c>
      <c r="H367" s="20">
        <f>'Hourly Loads p.u of Peak'!H367^2</f>
        <v>0.18533228018079503</v>
      </c>
      <c r="I367" s="20">
        <f>'Hourly Loads p.u of Peak'!I367^2</f>
        <v>0.21965248778755767</v>
      </c>
      <c r="J367" s="20">
        <f>'Hourly Loads p.u of Peak'!J367^2</f>
        <v>0.27394482335352632</v>
      </c>
      <c r="K367" s="20">
        <f>'Hourly Loads p.u of Peak'!K367^2</f>
        <v>0.33480118934533731</v>
      </c>
      <c r="L367" s="20">
        <f>'Hourly Loads p.u of Peak'!L367^2</f>
        <v>0.38355134665965102</v>
      </c>
      <c r="M367" s="20">
        <f>'Hourly Loads p.u of Peak'!M367^2</f>
        <v>0.42003308994749988</v>
      </c>
      <c r="N367" s="20">
        <f>'Hourly Loads p.u of Peak'!N367^2</f>
        <v>0.44736463425440892</v>
      </c>
      <c r="O367" s="20">
        <f>'Hourly Loads p.u of Peak'!O367^2</f>
        <v>0.45841625576095479</v>
      </c>
      <c r="P367" s="20">
        <f>'Hourly Loads p.u of Peak'!P367^2</f>
        <v>0.43376945139039375</v>
      </c>
      <c r="Q367" s="20">
        <f>'Hourly Loads p.u of Peak'!Q367^2</f>
        <v>0.40801493519519821</v>
      </c>
      <c r="R367" s="20">
        <f>'Hourly Loads p.u of Peak'!R367^2</f>
        <v>0.38578991400455526</v>
      </c>
      <c r="S367" s="20">
        <f>'Hourly Loads p.u of Peak'!S367^2</f>
        <v>0.39441254053578878</v>
      </c>
      <c r="T367" s="20">
        <f>'Hourly Loads p.u of Peak'!T367^2</f>
        <v>0.43501834993592858</v>
      </c>
      <c r="U367" s="20">
        <f>'Hourly Loads p.u of Peak'!U367^2</f>
        <v>0.41176996419063561</v>
      </c>
      <c r="V367" s="20">
        <f>'Hourly Loads p.u of Peak'!V367^2</f>
        <v>0.37942716859456666</v>
      </c>
      <c r="W367" s="20">
        <f>'Hourly Loads p.u of Peak'!W367^2</f>
        <v>0.35541917093363867</v>
      </c>
      <c r="X367" s="20">
        <f>'Hourly Loads p.u of Peak'!X367^2</f>
        <v>0.32161981657347838</v>
      </c>
      <c r="Y367" s="20">
        <f>'Hourly Loads p.u of Peak'!Y367^2</f>
        <v>0.28021435890331098</v>
      </c>
    </row>
    <row r="368" spans="1:25" x14ac:dyDescent="0.25">
      <c r="A368" s="17">
        <f>IF('2015 Hourly Load - RC2016'!A368="","",+'2015 Hourly Load - RC2016'!A368)</f>
        <v>42362</v>
      </c>
      <c r="B368" s="20">
        <f>'Hourly Loads p.u of Peak'!B368^2</f>
        <v>0.23356801644535838</v>
      </c>
      <c r="C368" s="20">
        <f>'Hourly Loads p.u of Peak'!C368^2</f>
        <v>0.2003471384522694</v>
      </c>
      <c r="D368" s="20">
        <f>'Hourly Loads p.u of Peak'!D368^2</f>
        <v>0.18008692949430957</v>
      </c>
      <c r="E368" s="20">
        <f>'Hourly Loads p.u of Peak'!E368^2</f>
        <v>0.1714995497734205</v>
      </c>
      <c r="F368" s="20">
        <f>'Hourly Loads p.u of Peak'!F368^2</f>
        <v>0.16956192782097418</v>
      </c>
      <c r="G368" s="20">
        <f>'Hourly Loads p.u of Peak'!G368^2</f>
        <v>0.18119910721764457</v>
      </c>
      <c r="H368" s="20">
        <f>'Hourly Loads p.u of Peak'!H368^2</f>
        <v>0.20391708912531323</v>
      </c>
      <c r="I368" s="20">
        <f>'Hourly Loads p.u of Peak'!I368^2</f>
        <v>0.23461579688647649</v>
      </c>
      <c r="J368" s="20">
        <f>'Hourly Loads p.u of Peak'!J368^2</f>
        <v>0.29875768221363946</v>
      </c>
      <c r="K368" s="20">
        <f>'Hourly Loads p.u of Peak'!K368^2</f>
        <v>0.37931601371934809</v>
      </c>
      <c r="L368" s="20">
        <f>'Hourly Loads p.u of Peak'!L368^2</f>
        <v>0.44796836513614546</v>
      </c>
      <c r="M368" s="20">
        <f>'Hourly Loads p.u of Peak'!M368^2</f>
        <v>0.49688593665757369</v>
      </c>
      <c r="N368" s="20">
        <f>'Hourly Loads p.u of Peak'!N368^2</f>
        <v>0.52324107551786248</v>
      </c>
      <c r="O368" s="20">
        <f>'Hourly Loads p.u of Peak'!O368^2</f>
        <v>0.52788554299457213</v>
      </c>
      <c r="P368" s="20">
        <f>'Hourly Loads p.u of Peak'!P368^2</f>
        <v>0.53136591718443116</v>
      </c>
      <c r="Q368" s="20">
        <f>'Hourly Loads p.u of Peak'!Q368^2</f>
        <v>0.5188120927422093</v>
      </c>
      <c r="R368" s="20">
        <f>'Hourly Loads p.u of Peak'!R368^2</f>
        <v>0.505381470306832</v>
      </c>
      <c r="S368" s="20">
        <f>'Hourly Loads p.u of Peak'!S368^2</f>
        <v>0.51757794753932718</v>
      </c>
      <c r="T368" s="20">
        <f>'Hourly Loads p.u of Peak'!T368^2</f>
        <v>0.52906627450201371</v>
      </c>
      <c r="U368" s="20">
        <f>'Hourly Loads p.u of Peak'!U368^2</f>
        <v>0.47090214928370222</v>
      </c>
      <c r="V368" s="20">
        <f>'Hourly Loads p.u of Peak'!V368^2</f>
        <v>0.41927319306111821</v>
      </c>
      <c r="W368" s="20">
        <f>'Hourly Loads p.u of Peak'!W368^2</f>
        <v>0.37798342537205121</v>
      </c>
      <c r="X368" s="20">
        <f>'Hourly Loads p.u of Peak'!X368^2</f>
        <v>0.33983217689420492</v>
      </c>
      <c r="Y368" s="20">
        <f>'Hourly Loads p.u of Peak'!Y368^2</f>
        <v>0.28878105178350183</v>
      </c>
    </row>
    <row r="369" spans="1:25" x14ac:dyDescent="0.25">
      <c r="A369" s="17">
        <f>IF('2015 Hourly Load - RC2016'!A369="","",+'2015 Hourly Load - RC2016'!A369)</f>
        <v>42363</v>
      </c>
      <c r="B369" s="20">
        <f>'Hourly Loads p.u of Peak'!B369^2</f>
        <v>0.24108461858587826</v>
      </c>
      <c r="C369" s="20">
        <f>'Hourly Loads p.u of Peak'!C369^2</f>
        <v>0.20714878562865274</v>
      </c>
      <c r="D369" s="20">
        <f>'Hourly Loads p.u of Peak'!D369^2</f>
        <v>0.17897817549094458</v>
      </c>
      <c r="E369" s="20">
        <f>'Hourly Loads p.u of Peak'!E369^2</f>
        <v>0.15870611174992599</v>
      </c>
      <c r="F369" s="20">
        <f>'Hourly Loads p.u of Peak'!F369^2</f>
        <v>0.1454778022605959</v>
      </c>
      <c r="G369" s="20">
        <f>'Hourly Loads p.u of Peak'!G369^2</f>
        <v>0.14318104592474029</v>
      </c>
      <c r="H369" s="20">
        <f>'Hourly Loads p.u of Peak'!H369^2</f>
        <v>0.14855697834934151</v>
      </c>
      <c r="I369" s="20">
        <f>'Hourly Loads p.u of Peak'!I369^2</f>
        <v>0.16403430953896556</v>
      </c>
      <c r="J369" s="20">
        <f>'Hourly Loads p.u of Peak'!J369^2</f>
        <v>0.20375413471038309</v>
      </c>
      <c r="K369" s="20">
        <f>'Hourly Loads p.u of Peak'!K369^2</f>
        <v>0.24863026738749852</v>
      </c>
      <c r="L369" s="20">
        <f>'Hourly Loads p.u of Peak'!L369^2</f>
        <v>0.27906916731898168</v>
      </c>
      <c r="M369" s="20">
        <f>'Hourly Loads p.u of Peak'!M369^2</f>
        <v>0.29502109693202355</v>
      </c>
      <c r="N369" s="20">
        <f>'Hourly Loads p.u of Peak'!N369^2</f>
        <v>0.30068426969167628</v>
      </c>
      <c r="O369" s="20">
        <f>'Hourly Loads p.u of Peak'!O369^2</f>
        <v>0.29659153000645827</v>
      </c>
      <c r="P369" s="20">
        <f>'Hourly Loads p.u of Peak'!P369^2</f>
        <v>0.28795731330785929</v>
      </c>
      <c r="Q369" s="20">
        <f>'Hourly Loads p.u of Peak'!Q369^2</f>
        <v>0.27017962700895115</v>
      </c>
      <c r="R369" s="20">
        <f>'Hourly Loads p.u of Peak'!R369^2</f>
        <v>0.25183501787124113</v>
      </c>
      <c r="S369" s="20">
        <f>'Hourly Loads p.u of Peak'!S369^2</f>
        <v>0.2596377347123634</v>
      </c>
      <c r="T369" s="20">
        <f>'Hourly Loads p.u of Peak'!T369^2</f>
        <v>0.28179282611729478</v>
      </c>
      <c r="U369" s="20">
        <f>'Hourly Loads p.u of Peak'!U369^2</f>
        <v>0.27017962700895115</v>
      </c>
      <c r="V369" s="20">
        <f>'Hourly Loads p.u of Peak'!V369^2</f>
        <v>0.2609267143934082</v>
      </c>
      <c r="W369" s="20">
        <f>'Hourly Loads p.u of Peak'!W369^2</f>
        <v>0.24674416000401705</v>
      </c>
      <c r="X369" s="20">
        <f>'Hourly Loads p.u of Peak'!X369^2</f>
        <v>0.22194206489610416</v>
      </c>
      <c r="Y369" s="20">
        <f>'Hourly Loads p.u of Peak'!Y369^2</f>
        <v>0.18892330240504498</v>
      </c>
    </row>
    <row r="370" spans="1:25" x14ac:dyDescent="0.25">
      <c r="A370" s="17">
        <f>IF('2015 Hourly Load - RC2016'!A370="","",+'2015 Hourly Load - RC2016'!A370)</f>
        <v>42364</v>
      </c>
      <c r="B370" s="20">
        <f>'Hourly Loads p.u of Peak'!B370^2</f>
        <v>0.15745045939769664</v>
      </c>
      <c r="C370" s="20">
        <f>'Hourly Loads p.u of Peak'!C370^2</f>
        <v>0.13723483004203252</v>
      </c>
      <c r="D370" s="20">
        <f>'Hourly Loads p.u of Peak'!D370^2</f>
        <v>0.12845491187170499</v>
      </c>
      <c r="E370" s="20">
        <f>'Hourly Loads p.u of Peak'!E370^2</f>
        <v>0.1239354244224351</v>
      </c>
      <c r="F370" s="20">
        <f>'Hourly Loads p.u of Peak'!F370^2</f>
        <v>0.12604085343452529</v>
      </c>
      <c r="G370" s="20">
        <f>'Hourly Loads p.u of Peak'!G370^2</f>
        <v>0.13773669405938435</v>
      </c>
      <c r="H370" s="20">
        <f>'Hourly Loads p.u of Peak'!H370^2</f>
        <v>0.15892186717319146</v>
      </c>
      <c r="I370" s="20">
        <f>'Hourly Loads p.u of Peak'!I370^2</f>
        <v>0.18540997949036231</v>
      </c>
      <c r="J370" s="20">
        <f>'Hourly Loads p.u of Peak'!J370^2</f>
        <v>0.22155964433168662</v>
      </c>
      <c r="K370" s="20">
        <f>'Hourly Loads p.u of Peak'!K370^2</f>
        <v>0.25807683594490777</v>
      </c>
      <c r="L370" s="20">
        <f>'Hourly Loads p.u of Peak'!L370^2</f>
        <v>0.28795731330785929</v>
      </c>
      <c r="M370" s="20">
        <f>'Hourly Loads p.u of Peak'!M370^2</f>
        <v>0.3007337507908136</v>
      </c>
      <c r="N370" s="20">
        <f>'Hourly Loads p.u of Peak'!N370^2</f>
        <v>0.30038746858807608</v>
      </c>
      <c r="O370" s="20">
        <f>'Hourly Loads p.u of Peak'!O370^2</f>
        <v>0.2928685581845088</v>
      </c>
      <c r="P370" s="20">
        <f>'Hourly Loads p.u of Peak'!P370^2</f>
        <v>0.28829635725363295</v>
      </c>
      <c r="Q370" s="20">
        <f>'Hourly Loads p.u of Peak'!Q370^2</f>
        <v>0.28505940507552391</v>
      </c>
      <c r="R370" s="20">
        <f>'Hourly Loads p.u of Peak'!R370^2</f>
        <v>0.28790889474250575</v>
      </c>
      <c r="S370" s="20">
        <f>'Hourly Loads p.u of Peak'!S370^2</f>
        <v>0.32146631708081946</v>
      </c>
      <c r="T370" s="20">
        <f>'Hourly Loads p.u of Peak'!T370^2</f>
        <v>0.35919474835541154</v>
      </c>
      <c r="U370" s="20">
        <f>'Hourly Loads p.u of Peak'!U370^2</f>
        <v>0.34537777886582977</v>
      </c>
      <c r="V370" s="20">
        <f>'Hourly Loads p.u of Peak'!V370^2</f>
        <v>0.32029070486929029</v>
      </c>
      <c r="W370" s="20">
        <f>'Hourly Loads p.u of Peak'!W370^2</f>
        <v>0.29052932288786099</v>
      </c>
      <c r="X370" s="20">
        <f>'Hourly Loads p.u of Peak'!X370^2</f>
        <v>0.25652064326578178</v>
      </c>
      <c r="Y370" s="20">
        <f>'Hourly Loads p.u of Peak'!Y370^2</f>
        <v>0.21423099464709019</v>
      </c>
    </row>
    <row r="371" spans="1:25" x14ac:dyDescent="0.25">
      <c r="A371" s="17">
        <f>IF('2015 Hourly Load - RC2016'!A371="","",+'2015 Hourly Load - RC2016'!A371)</f>
        <v>42365</v>
      </c>
      <c r="B371" s="20">
        <f>'Hourly Loads p.u of Peak'!B371^2</f>
        <v>0.17540781771683414</v>
      </c>
      <c r="C371" s="20">
        <f>'Hourly Loads p.u of Peak'!C371^2</f>
        <v>0.1496370724376194</v>
      </c>
      <c r="D371" s="20">
        <f>'Hourly Loads p.u of Peak'!D371^2</f>
        <v>0.13378043093572642</v>
      </c>
      <c r="E371" s="20">
        <f>'Hourly Loads p.u of Peak'!E371^2</f>
        <v>0.12681086067589531</v>
      </c>
      <c r="F371" s="20">
        <f>'Hourly Loads p.u of Peak'!F371^2</f>
        <v>0.12684299519858572</v>
      </c>
      <c r="G371" s="20">
        <f>'Hourly Loads p.u of Peak'!G371^2</f>
        <v>0.13197138574864303</v>
      </c>
      <c r="H371" s="20">
        <f>'Hourly Loads p.u of Peak'!H371^2</f>
        <v>0.14592555847518868</v>
      </c>
      <c r="I371" s="20">
        <f>'Hourly Loads p.u of Peak'!I371^2</f>
        <v>0.16228481713140661</v>
      </c>
      <c r="J371" s="20">
        <f>'Hourly Loads p.u of Peak'!J371^2</f>
        <v>0.20399859075884241</v>
      </c>
      <c r="K371" s="20">
        <f>'Hourly Loads p.u of Peak'!K371^2</f>
        <v>0.26018976375864439</v>
      </c>
      <c r="L371" s="20">
        <f>'Hourly Loads p.u of Peak'!L371^2</f>
        <v>0.30830221557171017</v>
      </c>
      <c r="M371" s="20">
        <f>'Hourly Loads p.u of Peak'!M371^2</f>
        <v>0.34141205471338443</v>
      </c>
      <c r="N371" s="20">
        <f>'Hourly Loads p.u of Peak'!N371^2</f>
        <v>0.36282719921970197</v>
      </c>
      <c r="O371" s="20">
        <f>'Hourly Loads p.u of Peak'!O371^2</f>
        <v>0.36992736750169164</v>
      </c>
      <c r="P371" s="20">
        <f>'Hourly Loads p.u of Peak'!P371^2</f>
        <v>0.37020182486325243</v>
      </c>
      <c r="Q371" s="20">
        <f>'Hourly Loads p.u of Peak'!Q371^2</f>
        <v>0.3587081994801844</v>
      </c>
      <c r="R371" s="20">
        <f>'Hourly Loads p.u of Peak'!R371^2</f>
        <v>0.34495367725871035</v>
      </c>
      <c r="S371" s="20">
        <f>'Hourly Loads p.u of Peak'!S371^2</f>
        <v>0.36087316295225119</v>
      </c>
      <c r="T371" s="20">
        <f>'Hourly Loads p.u of Peak'!T371^2</f>
        <v>0.39770615914686019</v>
      </c>
      <c r="U371" s="20">
        <f>'Hourly Loads p.u of Peak'!U371^2</f>
        <v>0.3743308983186624</v>
      </c>
      <c r="V371" s="20">
        <f>'Hourly Loads p.u of Peak'!V371^2</f>
        <v>0.34188673252151014</v>
      </c>
      <c r="W371" s="20">
        <f>'Hourly Loads p.u of Peak'!W371^2</f>
        <v>0.30865302880931861</v>
      </c>
      <c r="X371" s="20">
        <f>'Hourly Loads p.u of Peak'!X371^2</f>
        <v>0.26751281987458592</v>
      </c>
      <c r="Y371" s="20">
        <f>'Hourly Loads p.u of Peak'!Y371^2</f>
        <v>0.21969477948185925</v>
      </c>
    </row>
    <row r="372" spans="1:25" x14ac:dyDescent="0.25">
      <c r="A372" s="17">
        <f>IF('2015 Hourly Load - RC2016'!A372="","",+'2015 Hourly Load - RC2016'!A372)</f>
        <v>42366</v>
      </c>
      <c r="B372" s="20">
        <f>'Hourly Loads p.u of Peak'!B372^2</f>
        <v>0.17882551259097748</v>
      </c>
      <c r="C372" s="20">
        <f>'Hourly Loads p.u of Peak'!C372^2</f>
        <v>0.15114174444126446</v>
      </c>
      <c r="D372" s="20">
        <f>'Hourly Loads p.u of Peak'!D372^2</f>
        <v>0.13480550124384552</v>
      </c>
      <c r="E372" s="20">
        <f>'Hourly Loads p.u of Peak'!E372^2</f>
        <v>0.12588073040751313</v>
      </c>
      <c r="F372" s="20">
        <f>'Hourly Loads p.u of Peak'!F372^2</f>
        <v>0.12159587972897667</v>
      </c>
      <c r="G372" s="20">
        <f>'Hourly Loads p.u of Peak'!G372^2</f>
        <v>0.1235545243805012</v>
      </c>
      <c r="H372" s="20">
        <f>'Hourly Loads p.u of Peak'!H372^2</f>
        <v>0.13351653174032732</v>
      </c>
      <c r="I372" s="20">
        <f>'Hourly Loads p.u of Peak'!I372^2</f>
        <v>0.14706526030163505</v>
      </c>
      <c r="J372" s="20">
        <f>'Hourly Loads p.u of Peak'!J372^2</f>
        <v>0.19704896845127362</v>
      </c>
      <c r="K372" s="20">
        <f>'Hourly Loads p.u of Peak'!K372^2</f>
        <v>0.2593159884909087</v>
      </c>
      <c r="L372" s="20">
        <f>'Hourly Loads p.u of Peak'!L372^2</f>
        <v>0.31030954951079759</v>
      </c>
      <c r="M372" s="20">
        <f>'Hourly Loads p.u of Peak'!M372^2</f>
        <v>0.35128907565455159</v>
      </c>
      <c r="N372" s="20">
        <f>'Hourly Loads p.u of Peak'!N372^2</f>
        <v>0.38120786122786821</v>
      </c>
      <c r="O372" s="20">
        <f>'Hourly Loads p.u of Peak'!O372^2</f>
        <v>0.40284405957783281</v>
      </c>
      <c r="P372" s="20">
        <f>'Hourly Loads p.u of Peak'!P372^2</f>
        <v>0.41449585390279325</v>
      </c>
      <c r="Q372" s="20">
        <f>'Hourly Loads p.u of Peak'!Q372^2</f>
        <v>0.41408930038714897</v>
      </c>
      <c r="R372" s="20">
        <f>'Hourly Loads p.u of Peak'!R372^2</f>
        <v>0.40147072855579269</v>
      </c>
      <c r="S372" s="20">
        <f>'Hourly Loads p.u of Peak'!S372^2</f>
        <v>0.39781997646305434</v>
      </c>
      <c r="T372" s="20">
        <f>'Hourly Loads p.u of Peak'!T372^2</f>
        <v>0.43400719841327595</v>
      </c>
      <c r="U372" s="20">
        <f>'Hourly Loads p.u of Peak'!U372^2</f>
        <v>0.40565522475040688</v>
      </c>
      <c r="V372" s="20">
        <f>'Hourly Loads p.u of Peak'!V372^2</f>
        <v>0.36828276061292603</v>
      </c>
      <c r="W372" s="20">
        <f>'Hourly Loads p.u of Peak'!W372^2</f>
        <v>0.32753158559943751</v>
      </c>
      <c r="X372" s="20">
        <f>'Hourly Loads p.u of Peak'!X372^2</f>
        <v>0.27873559481154297</v>
      </c>
      <c r="Y372" s="20">
        <f>'Hourly Loads p.u of Peak'!Y372^2</f>
        <v>0.22317655206388215</v>
      </c>
    </row>
    <row r="373" spans="1:25" x14ac:dyDescent="0.25">
      <c r="A373" s="17">
        <f>IF('2015 Hourly Load - RC2016'!A373="","",+'2015 Hourly Load - RC2016'!A373)</f>
        <v>42367</v>
      </c>
      <c r="B373" s="20">
        <f>'Hourly Loads p.u of Peak'!B373^2</f>
        <v>0.18047005230806701</v>
      </c>
      <c r="C373" s="20">
        <f>'Hourly Loads p.u of Peak'!C373^2</f>
        <v>0.15378418657679482</v>
      </c>
      <c r="D373" s="20">
        <f>'Hourly Loads p.u of Peak'!D373^2</f>
        <v>0.138709561797736</v>
      </c>
      <c r="E373" s="20">
        <f>'Hourly Loads p.u of Peak'!E373^2</f>
        <v>0.13233220960147857</v>
      </c>
      <c r="F373" s="20">
        <f>'Hourly Loads p.u of Peak'!F373^2</f>
        <v>0.13302242299829381</v>
      </c>
      <c r="G373" s="20">
        <f>'Hourly Loads p.u of Peak'!G373^2</f>
        <v>0.14592555847518868</v>
      </c>
      <c r="H373" s="20">
        <f>'Hourly Loads p.u of Peak'!H373^2</f>
        <v>0.17465280807875683</v>
      </c>
      <c r="I373" s="20">
        <f>'Hourly Loads p.u of Peak'!I373^2</f>
        <v>0.20403934768212295</v>
      </c>
      <c r="J373" s="20">
        <f>'Hourly Loads p.u of Peak'!J373^2</f>
        <v>0.25647494413555294</v>
      </c>
      <c r="K373" s="20">
        <f>'Hourly Loads p.u of Peak'!K373^2</f>
        <v>0.32284913152220551</v>
      </c>
      <c r="L373" s="20">
        <f>'Hourly Loads p.u of Peak'!L373^2</f>
        <v>0.38081797850090016</v>
      </c>
      <c r="M373" s="20">
        <f>'Hourly Loads p.u of Peak'!M373^2</f>
        <v>0.42085220986154198</v>
      </c>
      <c r="N373" s="20">
        <f>'Hourly Loads p.u of Peak'!N373^2</f>
        <v>0.44248941782215168</v>
      </c>
      <c r="O373" s="20">
        <f>'Hourly Loads p.u of Peak'!O373^2</f>
        <v>0.45232724510813394</v>
      </c>
      <c r="P373" s="20">
        <f>'Hourly Loads p.u of Peak'!P373^2</f>
        <v>0.45963894310431797</v>
      </c>
      <c r="Q373" s="20">
        <f>'Hourly Loads p.u of Peak'!Q373^2</f>
        <v>0.4633781969334253</v>
      </c>
      <c r="R373" s="20">
        <f>'Hourly Loads p.u of Peak'!R373^2</f>
        <v>0.44875382389849749</v>
      </c>
      <c r="S373" s="20">
        <f>'Hourly Loads p.u of Peak'!S373^2</f>
        <v>0.44465288316229334</v>
      </c>
      <c r="T373" s="20">
        <f>'Hourly Loads p.u of Peak'!T373^2</f>
        <v>0.48707599172364147</v>
      </c>
      <c r="U373" s="20">
        <f>'Hourly Loads p.u of Peak'!U373^2</f>
        <v>0.45469711679554708</v>
      </c>
      <c r="V373" s="20">
        <f>'Hourly Loads p.u of Peak'!V373^2</f>
        <v>0.41252303399213058</v>
      </c>
      <c r="W373" s="20">
        <f>'Hourly Loads p.u of Peak'!W373^2</f>
        <v>0.35860012228902904</v>
      </c>
      <c r="X373" s="20">
        <f>'Hourly Loads p.u of Peak'!X373^2</f>
        <v>0.30395875455261839</v>
      </c>
      <c r="Y373" s="20">
        <f>'Hourly Loads p.u of Peak'!Y373^2</f>
        <v>0.24206030957012659</v>
      </c>
    </row>
    <row r="374" spans="1:25" x14ac:dyDescent="0.25">
      <c r="A374" s="17">
        <f>IF('2015 Hourly Load - RC2016'!A374="","",+'2015 Hourly Load - RC2016'!A374)</f>
        <v>42368</v>
      </c>
      <c r="B374" s="20">
        <f>'Hourly Loads p.u of Peak'!B374^2</f>
        <v>0.19207393897951264</v>
      </c>
      <c r="C374" s="20">
        <f>'Hourly Loads p.u of Peak'!C374^2</f>
        <v>0.16246661829021408</v>
      </c>
      <c r="D374" s="20">
        <f>'Hourly Loads p.u of Peak'!D374^2</f>
        <v>0.1456843734837994</v>
      </c>
      <c r="E374" s="20">
        <f>'Hourly Loads p.u of Peak'!E374^2</f>
        <v>0.13693415130077338</v>
      </c>
      <c r="F374" s="20">
        <f>'Hourly Loads p.u of Peak'!F374^2</f>
        <v>0.13610066275458632</v>
      </c>
      <c r="G374" s="20">
        <f>'Hourly Loads p.u of Peak'!G374^2</f>
        <v>0.14918365344719042</v>
      </c>
      <c r="H374" s="20">
        <f>'Hourly Loads p.u of Peak'!H374^2</f>
        <v>0.17616445575917775</v>
      </c>
      <c r="I374" s="20">
        <f>'Hourly Loads p.u of Peak'!I374^2</f>
        <v>0.20473283824252408</v>
      </c>
      <c r="J374" s="20">
        <f>'Hourly Loads p.u of Peak'!J374^2</f>
        <v>0.25011724677879005</v>
      </c>
      <c r="K374" s="20">
        <f>'Hourly Loads p.u of Peak'!K374^2</f>
        <v>0.30590201281933155</v>
      </c>
      <c r="L374" s="20">
        <f>'Hourly Loads p.u of Peak'!L374^2</f>
        <v>0.36054800318835317</v>
      </c>
      <c r="M374" s="20">
        <f>'Hourly Loads p.u of Peak'!M374^2</f>
        <v>0.40824551723930863</v>
      </c>
      <c r="N374" s="20">
        <f>'Hourly Loads p.u of Peak'!N374^2</f>
        <v>0.4394335401274464</v>
      </c>
      <c r="O374" s="20">
        <f>'Hourly Loads p.u of Peak'!O374^2</f>
        <v>0.46196653531046156</v>
      </c>
      <c r="P374" s="20">
        <f>'Hourly Loads p.u of Peak'!P374^2</f>
        <v>0.46818160684405402</v>
      </c>
      <c r="Q374" s="20">
        <f>'Hourly Loads p.u of Peak'!Q374^2</f>
        <v>0.46055702725214004</v>
      </c>
      <c r="R374" s="20">
        <f>'Hourly Loads p.u of Peak'!R374^2</f>
        <v>0.44290967843070767</v>
      </c>
      <c r="S374" s="20">
        <f>'Hourly Loads p.u of Peak'!S374^2</f>
        <v>0.44272954231526251</v>
      </c>
      <c r="T374" s="20">
        <f>'Hourly Loads p.u of Peak'!T374^2</f>
        <v>0.48449746038455332</v>
      </c>
      <c r="U374" s="20">
        <f>'Hourly Loads p.u of Peak'!U374^2</f>
        <v>0.45263072877574179</v>
      </c>
      <c r="V374" s="20">
        <f>'Hourly Loads p.u of Peak'!V374^2</f>
        <v>0.41461204868921636</v>
      </c>
      <c r="W374" s="20">
        <f>'Hourly Loads p.u of Peak'!W374^2</f>
        <v>0.36309901042433002</v>
      </c>
      <c r="X374" s="20">
        <f>'Hourly Loads p.u of Peak'!X374^2</f>
        <v>0.31141635960656971</v>
      </c>
      <c r="Y374" s="20">
        <f>'Hourly Loads p.u of Peak'!Y374^2</f>
        <v>0.25337695387101544</v>
      </c>
    </row>
    <row r="375" spans="1:25" x14ac:dyDescent="0.25">
      <c r="A375" s="17">
        <f>IF('2015 Hourly Load - RC2016'!A375="","",+'2015 Hourly Load - RC2016'!A375)</f>
        <v>42369</v>
      </c>
      <c r="B375" s="20">
        <f>'Hourly Loads p.u of Peak'!B375^2</f>
        <v>0.20477366844399661</v>
      </c>
      <c r="C375" s="20">
        <f>'Hourly Loads p.u of Peak'!C375^2</f>
        <v>0.1729975188580043</v>
      </c>
      <c r="D375" s="20">
        <f>'Hourly Loads p.u of Peak'!D375^2</f>
        <v>0.15491859812488101</v>
      </c>
      <c r="E375" s="20">
        <f>'Hourly Loads p.u of Peak'!E375^2</f>
        <v>0.14558106955264957</v>
      </c>
      <c r="F375" s="20">
        <f>'Hourly Loads p.u of Peak'!F375^2</f>
        <v>0.14479028997935739</v>
      </c>
      <c r="G375" s="20">
        <f>'Hourly Loads p.u of Peak'!G375^2</f>
        <v>0.15655661811838925</v>
      </c>
      <c r="H375" s="20">
        <f>'Hourly Loads p.u of Peak'!H375^2</f>
        <v>0.18204511208612356</v>
      </c>
      <c r="I375" s="20">
        <f>'Hourly Loads p.u of Peak'!I375^2</f>
        <v>0.2130215360528856</v>
      </c>
      <c r="J375" s="20">
        <f>'Hourly Loads p.u of Peak'!J375^2</f>
        <v>0.25748126540405075</v>
      </c>
      <c r="K375" s="20">
        <f>'Hourly Loads p.u of Peak'!K375^2</f>
        <v>0.30735101375212193</v>
      </c>
      <c r="L375" s="20">
        <f>'Hourly Loads p.u of Peak'!L375^2</f>
        <v>0.35016687510295746</v>
      </c>
      <c r="M375" s="20">
        <f>'Hourly Loads p.u of Peak'!M375^2</f>
        <v>0.37626563596005219</v>
      </c>
      <c r="N375" s="20">
        <f>'Hourly Loads p.u of Peak'!N375^2</f>
        <v>0.3826019279427344</v>
      </c>
      <c r="O375" s="20">
        <f>'Hourly Loads p.u of Peak'!O375^2</f>
        <v>0.38674327753080717</v>
      </c>
      <c r="P375" s="20">
        <f>'Hourly Loads p.u of Peak'!P375^2</f>
        <v>0.3854537136597318</v>
      </c>
      <c r="Q375" s="20">
        <f>'Hourly Loads p.u of Peak'!Q375^2</f>
        <v>0.37742887229915734</v>
      </c>
      <c r="R375" s="20">
        <f>'Hourly Loads p.u of Peak'!R375^2</f>
        <v>0.37970512702530013</v>
      </c>
      <c r="S375" s="20">
        <f>'Hourly Loads p.u of Peak'!S375^2</f>
        <v>0.42020854847169004</v>
      </c>
      <c r="T375" s="20">
        <f>'Hourly Loads p.u of Peak'!T375^2</f>
        <v>0.45658527800390936</v>
      </c>
      <c r="U375" s="20">
        <f>'Hourly Loads p.u of Peak'!U375^2</f>
        <v>0.41391512423131854</v>
      </c>
      <c r="V375" s="20">
        <f>'Hourly Loads p.u of Peak'!V375^2</f>
        <v>0.36554989115298181</v>
      </c>
      <c r="W375" s="20">
        <f>'Hourly Loads p.u of Peak'!W375^2</f>
        <v>0.31606618656882085</v>
      </c>
      <c r="X375" s="20">
        <f>'Hourly Loads p.u of Peak'!X375^2</f>
        <v>0.26933604846282894</v>
      </c>
      <c r="Y375" s="20">
        <f>'Hourly Loads p.u of Peak'!Y375^2</f>
        <v>0.23369886076366217</v>
      </c>
    </row>
    <row r="376" spans="1:25" s="22" customFormat="1" x14ac:dyDescent="0.25">
      <c r="A376" s="17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x14ac:dyDescent="0.25">
      <c r="A377" s="17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x14ac:dyDescent="0.25">
      <c r="A378" s="17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</sheetData>
  <mergeCells count="1">
    <mergeCell ref="A5:Y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95"/>
  <sheetViews>
    <sheetView zoomScale="90" zoomScaleNormal="90" workbookViewId="0">
      <selection activeCell="A2" sqref="A2"/>
    </sheetView>
  </sheetViews>
  <sheetFormatPr defaultColWidth="9.109375" defaultRowHeight="13.2" x14ac:dyDescent="0.25"/>
  <cols>
    <col min="1" max="2" width="17" style="54" customWidth="1"/>
    <col min="3" max="3" width="13.5546875" style="54" customWidth="1"/>
    <col min="4" max="16384" width="9.109375" style="54"/>
  </cols>
  <sheetData>
    <row r="1" spans="1:2" s="96" customFormat="1" x14ac:dyDescent="0.25">
      <c r="A1" s="96" t="s">
        <v>96</v>
      </c>
    </row>
    <row r="2" spans="1:2" s="96" customFormat="1" x14ac:dyDescent="0.25">
      <c r="A2" s="96" t="s">
        <v>92</v>
      </c>
    </row>
    <row r="3" spans="1:2" s="96" customFormat="1" x14ac:dyDescent="0.25"/>
    <row r="4" spans="1:2" ht="15.6" x14ac:dyDescent="0.3">
      <c r="A4" s="53" t="s">
        <v>49</v>
      </c>
    </row>
    <row r="5" spans="1:2" ht="15.6" x14ac:dyDescent="0.3">
      <c r="A5" s="55" t="s">
        <v>50</v>
      </c>
    </row>
    <row r="7" spans="1:2" ht="15.6" x14ac:dyDescent="0.25">
      <c r="A7" s="56" t="s">
        <v>51</v>
      </c>
    </row>
    <row r="8" spans="1:2" x14ac:dyDescent="0.25">
      <c r="A8" s="56" t="s">
        <v>52</v>
      </c>
    </row>
    <row r="9" spans="1:2" x14ac:dyDescent="0.25">
      <c r="A9" s="56" t="s">
        <v>53</v>
      </c>
    </row>
    <row r="10" spans="1:2" x14ac:dyDescent="0.25">
      <c r="A10" s="56"/>
    </row>
    <row r="12" spans="1:2" x14ac:dyDescent="0.25">
      <c r="A12" s="95" t="s">
        <v>54</v>
      </c>
      <c r="B12" s="95"/>
    </row>
    <row r="13" spans="1:2" ht="15.6" x14ac:dyDescent="0.25">
      <c r="A13" s="57">
        <f>150*150</f>
        <v>22500</v>
      </c>
      <c r="B13" s="56" t="s">
        <v>55</v>
      </c>
    </row>
    <row r="14" spans="1:2" x14ac:dyDescent="0.25">
      <c r="A14" s="54">
        <v>3.2870000000000003E-2</v>
      </c>
      <c r="B14" s="56" t="s">
        <v>56</v>
      </c>
    </row>
    <row r="15" spans="1:2" x14ac:dyDescent="0.25">
      <c r="A15" s="58">
        <f>+A13*A14</f>
        <v>739.57500000000005</v>
      </c>
      <c r="B15" s="54" t="s">
        <v>57</v>
      </c>
    </row>
    <row r="16" spans="1:2" x14ac:dyDescent="0.25">
      <c r="A16" s="57">
        <v>1000000</v>
      </c>
    </row>
    <row r="17" spans="1:2" x14ac:dyDescent="0.25">
      <c r="A17" s="59">
        <f>+A15/A16</f>
        <v>7.3957500000000002E-4</v>
      </c>
      <c r="B17" s="54" t="s">
        <v>58</v>
      </c>
    </row>
    <row r="18" spans="1:2" x14ac:dyDescent="0.25">
      <c r="A18" s="57">
        <v>48206</v>
      </c>
      <c r="B18" s="56" t="s">
        <v>59</v>
      </c>
    </row>
    <row r="19" spans="1:2" x14ac:dyDescent="0.25">
      <c r="A19" s="60">
        <f>+A17*A18</f>
        <v>35.651952450000003</v>
      </c>
      <c r="B19" s="54" t="s">
        <v>58</v>
      </c>
    </row>
    <row r="20" spans="1:2" x14ac:dyDescent="0.25">
      <c r="A20" s="54">
        <v>3</v>
      </c>
      <c r="B20" s="54" t="s">
        <v>60</v>
      </c>
    </row>
    <row r="21" spans="1:2" x14ac:dyDescent="0.25">
      <c r="A21" s="61">
        <f>+A19*A20</f>
        <v>106.95585735</v>
      </c>
      <c r="B21" s="62" t="s">
        <v>61</v>
      </c>
    </row>
    <row r="24" spans="1:2" x14ac:dyDescent="0.25">
      <c r="A24" s="95" t="s">
        <v>62</v>
      </c>
      <c r="B24" s="95"/>
    </row>
    <row r="25" spans="1:2" ht="15.6" x14ac:dyDescent="0.25">
      <c r="A25" s="57">
        <f>100*100</f>
        <v>10000</v>
      </c>
      <c r="B25" s="56" t="s">
        <v>55</v>
      </c>
    </row>
    <row r="26" spans="1:2" x14ac:dyDescent="0.25">
      <c r="A26" s="54">
        <v>0.11378000000000001</v>
      </c>
      <c r="B26" s="56" t="s">
        <v>63</v>
      </c>
    </row>
    <row r="27" spans="1:2" x14ac:dyDescent="0.25">
      <c r="A27" s="57">
        <f>+A25*A26</f>
        <v>1137.8</v>
      </c>
      <c r="B27" s="54" t="s">
        <v>57</v>
      </c>
    </row>
    <row r="28" spans="1:2" x14ac:dyDescent="0.25">
      <c r="A28" s="57">
        <v>1000000</v>
      </c>
    </row>
    <row r="29" spans="1:2" x14ac:dyDescent="0.25">
      <c r="A29" s="59">
        <f>+A27/A28</f>
        <v>1.1378E-3</v>
      </c>
      <c r="B29" s="54" t="s">
        <v>58</v>
      </c>
    </row>
    <row r="30" spans="1:2" x14ac:dyDescent="0.25">
      <c r="A30" s="57">
        <v>6051</v>
      </c>
      <c r="B30" s="56" t="s">
        <v>59</v>
      </c>
    </row>
    <row r="31" spans="1:2" x14ac:dyDescent="0.25">
      <c r="A31" s="60">
        <f>+A29*A30</f>
        <v>6.8848278000000001</v>
      </c>
      <c r="B31" s="54" t="s">
        <v>58</v>
      </c>
    </row>
    <row r="32" spans="1:2" x14ac:dyDescent="0.25">
      <c r="A32" s="54">
        <v>3</v>
      </c>
      <c r="B32" s="54" t="s">
        <v>60</v>
      </c>
    </row>
    <row r="33" spans="1:2" x14ac:dyDescent="0.25">
      <c r="A33" s="61">
        <f>+A31*A32</f>
        <v>20.6544834</v>
      </c>
      <c r="B33" s="62" t="s">
        <v>61</v>
      </c>
    </row>
    <row r="36" spans="1:2" x14ac:dyDescent="0.25">
      <c r="A36" s="95" t="s">
        <v>64</v>
      </c>
      <c r="B36" s="95"/>
    </row>
    <row r="37" spans="1:2" ht="15.6" x14ac:dyDescent="0.25">
      <c r="A37" s="57">
        <f>75*75</f>
        <v>5625</v>
      </c>
      <c r="B37" s="56" t="s">
        <v>55</v>
      </c>
    </row>
    <row r="38" spans="1:2" x14ac:dyDescent="0.25">
      <c r="A38" s="54">
        <v>0.18049000000000001</v>
      </c>
      <c r="B38" s="56" t="s">
        <v>65</v>
      </c>
    </row>
    <row r="39" spans="1:2" x14ac:dyDescent="0.25">
      <c r="A39" s="57">
        <f>+A37*A38</f>
        <v>1015.25625</v>
      </c>
      <c r="B39" s="54" t="s">
        <v>57</v>
      </c>
    </row>
    <row r="40" spans="1:2" x14ac:dyDescent="0.25">
      <c r="A40" s="57">
        <v>1000000</v>
      </c>
    </row>
    <row r="41" spans="1:2" x14ac:dyDescent="0.25">
      <c r="A41" s="63">
        <f>+A39/A40</f>
        <v>1.0152562500000001E-3</v>
      </c>
      <c r="B41" s="54" t="s">
        <v>58</v>
      </c>
    </row>
    <row r="42" spans="1:2" x14ac:dyDescent="0.25">
      <c r="A42" s="57">
        <v>3707</v>
      </c>
      <c r="B42" s="56" t="s">
        <v>59</v>
      </c>
    </row>
    <row r="43" spans="1:2" x14ac:dyDescent="0.25">
      <c r="A43" s="60">
        <f>+A41*A42</f>
        <v>3.7635549187500001</v>
      </c>
      <c r="B43" s="54" t="s">
        <v>58</v>
      </c>
    </row>
    <row r="44" spans="1:2" x14ac:dyDescent="0.25">
      <c r="A44" s="54">
        <v>3</v>
      </c>
      <c r="B44" s="54" t="s">
        <v>60</v>
      </c>
    </row>
    <row r="45" spans="1:2" x14ac:dyDescent="0.25">
      <c r="A45" s="61">
        <f>+A43*A44</f>
        <v>11.290664756250001</v>
      </c>
      <c r="B45" s="62" t="s">
        <v>61</v>
      </c>
    </row>
    <row r="48" spans="1:2" x14ac:dyDescent="0.25">
      <c r="A48" s="95" t="s">
        <v>66</v>
      </c>
      <c r="B48" s="95"/>
    </row>
    <row r="49" spans="1:2" ht="15.6" x14ac:dyDescent="0.25">
      <c r="A49" s="57">
        <f>25*25</f>
        <v>625</v>
      </c>
      <c r="B49" s="56" t="s">
        <v>55</v>
      </c>
    </row>
    <row r="50" spans="1:2" x14ac:dyDescent="0.25">
      <c r="A50" s="54">
        <v>0.18049000000000001</v>
      </c>
      <c r="B50" s="56" t="s">
        <v>65</v>
      </c>
    </row>
    <row r="51" spans="1:2" x14ac:dyDescent="0.25">
      <c r="A51" s="57">
        <f>+A49*A50</f>
        <v>112.80625000000001</v>
      </c>
      <c r="B51" s="54" t="s">
        <v>57</v>
      </c>
    </row>
    <row r="52" spans="1:2" x14ac:dyDescent="0.25">
      <c r="A52" s="57">
        <v>1000000</v>
      </c>
    </row>
    <row r="53" spans="1:2" x14ac:dyDescent="0.25">
      <c r="A53" s="59">
        <f>+A51/A52</f>
        <v>1.1280625000000001E-4</v>
      </c>
      <c r="B53" s="54" t="s">
        <v>58</v>
      </c>
    </row>
    <row r="54" spans="1:2" x14ac:dyDescent="0.25">
      <c r="A54" s="57">
        <v>119563</v>
      </c>
      <c r="B54" s="56" t="s">
        <v>59</v>
      </c>
    </row>
    <row r="55" spans="1:2" x14ac:dyDescent="0.25">
      <c r="A55" s="60">
        <f>+A53*A54</f>
        <v>13.487453668750002</v>
      </c>
      <c r="B55" s="54" t="s">
        <v>58</v>
      </c>
    </row>
    <row r="56" spans="1:2" x14ac:dyDescent="0.25">
      <c r="A56" s="54">
        <v>1</v>
      </c>
      <c r="B56" s="54" t="s">
        <v>60</v>
      </c>
    </row>
    <row r="57" spans="1:2" x14ac:dyDescent="0.25">
      <c r="A57" s="61">
        <f>+A55*A56</f>
        <v>13.487453668750002</v>
      </c>
      <c r="B57" s="62" t="s">
        <v>61</v>
      </c>
    </row>
    <row r="60" spans="1:2" x14ac:dyDescent="0.25">
      <c r="A60" s="95" t="s">
        <v>67</v>
      </c>
      <c r="B60" s="95"/>
    </row>
    <row r="61" spans="1:2" ht="15.6" x14ac:dyDescent="0.25">
      <c r="A61" s="57">
        <f>150*150</f>
        <v>22500</v>
      </c>
      <c r="B61" s="56" t="s">
        <v>55</v>
      </c>
    </row>
    <row r="62" spans="1:2" x14ac:dyDescent="0.25">
      <c r="A62" s="54">
        <f>(0.0235+0.0183)/2</f>
        <v>2.0900000000000002E-2</v>
      </c>
      <c r="B62" s="56" t="s">
        <v>68</v>
      </c>
    </row>
    <row r="63" spans="1:2" x14ac:dyDescent="0.25">
      <c r="A63" s="57">
        <f>+A61*A62</f>
        <v>470.25000000000006</v>
      </c>
      <c r="B63" s="54" t="s">
        <v>57</v>
      </c>
    </row>
    <row r="64" spans="1:2" x14ac:dyDescent="0.25">
      <c r="A64" s="57">
        <v>1000000</v>
      </c>
    </row>
    <row r="65" spans="1:2" x14ac:dyDescent="0.25">
      <c r="A65" s="59">
        <f>+A63/A64</f>
        <v>4.7025000000000007E-4</v>
      </c>
      <c r="B65" s="54" t="s">
        <v>58</v>
      </c>
    </row>
    <row r="66" spans="1:2" x14ac:dyDescent="0.25">
      <c r="A66" s="57">
        <v>21268</v>
      </c>
      <c r="B66" s="56" t="s">
        <v>59</v>
      </c>
    </row>
    <row r="67" spans="1:2" x14ac:dyDescent="0.25">
      <c r="A67" s="60">
        <f>+A65*A66</f>
        <v>10.001277000000002</v>
      </c>
      <c r="B67" s="54" t="s">
        <v>58</v>
      </c>
    </row>
    <row r="68" spans="1:2" x14ac:dyDescent="0.25">
      <c r="A68" s="54">
        <v>3</v>
      </c>
      <c r="B68" s="54" t="s">
        <v>60</v>
      </c>
    </row>
    <row r="69" spans="1:2" x14ac:dyDescent="0.25">
      <c r="A69" s="61">
        <f>+A67*A68</f>
        <v>30.003831000000005</v>
      </c>
      <c r="B69" s="62" t="s">
        <v>61</v>
      </c>
    </row>
    <row r="72" spans="1:2" x14ac:dyDescent="0.25">
      <c r="A72" s="95" t="s">
        <v>69</v>
      </c>
      <c r="B72" s="95"/>
    </row>
    <row r="73" spans="1:2" ht="15.6" x14ac:dyDescent="0.25">
      <c r="A73" s="57">
        <f>25*25</f>
        <v>625</v>
      </c>
      <c r="B73" s="56" t="s">
        <v>55</v>
      </c>
    </row>
    <row r="74" spans="1:2" x14ac:dyDescent="0.25">
      <c r="A74" s="54">
        <f>(0.2101+0.1671)/2</f>
        <v>0.18859999999999999</v>
      </c>
      <c r="B74" s="56" t="s">
        <v>68</v>
      </c>
    </row>
    <row r="75" spans="1:2" x14ac:dyDescent="0.25">
      <c r="A75" s="57">
        <f>+A73*A74</f>
        <v>117.875</v>
      </c>
      <c r="B75" s="54" t="s">
        <v>57</v>
      </c>
    </row>
    <row r="76" spans="1:2" x14ac:dyDescent="0.25">
      <c r="A76" s="57">
        <v>1000000</v>
      </c>
    </row>
    <row r="77" spans="1:2" x14ac:dyDescent="0.25">
      <c r="A77" s="59">
        <f>+A75/A76</f>
        <v>1.1787500000000001E-4</v>
      </c>
      <c r="B77" s="54" t="s">
        <v>58</v>
      </c>
    </row>
    <row r="78" spans="1:2" x14ac:dyDescent="0.25">
      <c r="A78" s="57">
        <v>1144</v>
      </c>
      <c r="B78" s="56" t="s">
        <v>59</v>
      </c>
    </row>
    <row r="79" spans="1:2" x14ac:dyDescent="0.25">
      <c r="A79" s="64">
        <f>+A77*A78</f>
        <v>0.134849</v>
      </c>
      <c r="B79" s="54" t="s">
        <v>58</v>
      </c>
    </row>
    <row r="80" spans="1:2" x14ac:dyDescent="0.25">
      <c r="A80" s="54">
        <v>3</v>
      </c>
      <c r="B80" s="54" t="s">
        <v>60</v>
      </c>
    </row>
    <row r="81" spans="1:2" x14ac:dyDescent="0.25">
      <c r="A81" s="65">
        <f>+A79*A80</f>
        <v>0.40454699999999999</v>
      </c>
      <c r="B81" s="62" t="s">
        <v>61</v>
      </c>
    </row>
    <row r="84" spans="1:2" x14ac:dyDescent="0.25">
      <c r="A84" s="95" t="s">
        <v>70</v>
      </c>
      <c r="B84" s="95"/>
    </row>
    <row r="85" spans="1:2" ht="15.6" x14ac:dyDescent="0.25">
      <c r="A85" s="57">
        <f>25*25</f>
        <v>625</v>
      </c>
      <c r="B85" s="56" t="s">
        <v>55</v>
      </c>
    </row>
    <row r="86" spans="1:2" x14ac:dyDescent="0.25">
      <c r="A86" s="54">
        <f>(0.2101+0.1671)/2</f>
        <v>0.18859999999999999</v>
      </c>
      <c r="B86" s="56" t="s">
        <v>68</v>
      </c>
    </row>
    <row r="87" spans="1:2" x14ac:dyDescent="0.25">
      <c r="A87" s="57">
        <f>+A85*A86</f>
        <v>117.875</v>
      </c>
      <c r="B87" s="54" t="s">
        <v>57</v>
      </c>
    </row>
    <row r="88" spans="1:2" x14ac:dyDescent="0.25">
      <c r="A88" s="57">
        <v>1000000</v>
      </c>
    </row>
    <row r="89" spans="1:2" x14ac:dyDescent="0.25">
      <c r="A89" s="59">
        <f>+A87/A88</f>
        <v>1.1787500000000001E-4</v>
      </c>
      <c r="B89" s="54" t="s">
        <v>58</v>
      </c>
    </row>
    <row r="90" spans="1:2" x14ac:dyDescent="0.25">
      <c r="A90" s="57">
        <v>114546</v>
      </c>
      <c r="B90" s="56" t="s">
        <v>59</v>
      </c>
    </row>
    <row r="91" spans="1:2" x14ac:dyDescent="0.25">
      <c r="A91" s="64">
        <f>+A89*A90</f>
        <v>13.502109750000001</v>
      </c>
      <c r="B91" s="54" t="s">
        <v>58</v>
      </c>
    </row>
    <row r="92" spans="1:2" x14ac:dyDescent="0.25">
      <c r="A92" s="54">
        <v>1</v>
      </c>
      <c r="B92" s="54" t="s">
        <v>60</v>
      </c>
    </row>
    <row r="93" spans="1:2" x14ac:dyDescent="0.25">
      <c r="A93" s="65">
        <f>+A91*A92</f>
        <v>13.502109750000001</v>
      </c>
      <c r="B93" s="62" t="s">
        <v>61</v>
      </c>
    </row>
    <row r="95" spans="1:2" ht="15.6" x14ac:dyDescent="0.3">
      <c r="A95" s="66">
        <f>+A21+A33+A45+A57+A69+A81+A93</f>
        <v>196.29894692500002</v>
      </c>
      <c r="B95" s="67" t="s">
        <v>71</v>
      </c>
    </row>
  </sheetData>
  <mergeCells count="7">
    <mergeCell ref="A84:B84"/>
    <mergeCell ref="A12:B12"/>
    <mergeCell ref="A24:B24"/>
    <mergeCell ref="A36:B36"/>
    <mergeCell ref="A48:B48"/>
    <mergeCell ref="A60:B60"/>
    <mergeCell ref="A72:B7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4F628-3803-4823-BEE3-CEA1A239E9E0}">
  <ds:schemaRefs>
    <ds:schemaRef ds:uri="c85253b9-0a55-49a1-98ad-b5b6252d7079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8A8DC3-18A0-42B5-A2B8-1C48BD3C7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44B18-2F24-4D94-8748-5237A42DDA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2015 Annual Cable Losses Energy</vt:lpstr>
      <vt:lpstr>2015 Hourly Load - RC2016</vt:lpstr>
      <vt:lpstr>Hourly Loads p.u of Peak</vt:lpstr>
      <vt:lpstr>CLEF</vt:lpstr>
      <vt:lpstr>Conductor Losses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2013-04-11T15:57:36Z</cp:lastPrinted>
  <dcterms:created xsi:type="dcterms:W3CDTF">2007-09-21T17:00:27Z</dcterms:created>
  <dcterms:modified xsi:type="dcterms:W3CDTF">2016-04-15T23:29:35Z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