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11616" windowHeight="9432" tabRatio="849"/>
  </bookViews>
  <sheets>
    <sheet name="2017 TRANS-SERV 12CP AT GEN" sheetId="8" r:id="rId1"/>
    <sheet name="Ext Factors - Calc - 2016" sheetId="11" r:id="rId2"/>
    <sheet name="LLS Exec Summary - 2016" sheetId="10" r:id="rId3"/>
    <sheet name="TRANSMISSION PEAKS - 2016" sheetId="9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P" localSheetId="0">'[1]1'!#REF!</definedName>
    <definedName name="\P">'[1]1'!#REF!</definedName>
    <definedName name="_ATPRegress_Dlg_Results" localSheetId="0" hidden="1">{2;#N/A;"R13C16:R17C16";#N/A;"R13C14:R17C15";FALSE;FALSE;FALSE;95;#N/A;#N/A;"R13C19";#N/A;FALSE;FALSE;FALSE;FALSE;#N/A;"";#N/A;FALSE;"";"";#N/A;#N/A;#N/A}</definedName>
    <definedName name="_ATPRegress_Dlg_Results" localSheetId="2" hidden="1">{2;#N/A;"R13C16:R17C16";#N/A;"R13C14:R17C15";FALSE;FALSE;FALSE;95;#N/A;#N/A;"R13C19";#N/A;FALSE;FALSE;FALSE;FALSE;#N/A;"";#N/A;FALSE;"";"";#N/A;#N/A;#N/A}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localSheetId="0" hidden="1">{"EXCELHLP.HLP!1802";5;10;5;10;13;13;13;8;5;5;10;14;13;13;13;13;5;10;14;13;5;10;1;2;24}</definedName>
    <definedName name="_ATPRegress_Dlg_Types" localSheetId="2" hidden="1">{"EXCELHLP.HLP!1802";5;10;5;10;13;13;13;8;5;5;10;14;13;13;13;13;5;10;14;13;5;10;1;2;24}</definedName>
    <definedName name="_ATPRegress_Dlg_Types" hidden="1">{"EXCELHLP.HLP!1802";5;10;5;10;13;13;13;8;5;5;10;14;13;13;13;13;5;10;14;13;5;10;1;2;24}</definedName>
    <definedName name="_ATPRegress_Range1" localSheetId="0" hidden="1">'[2]ST Corrections'!#REF!</definedName>
    <definedName name="_ATPRegress_Range1" hidden="1">'[2]ST Corrections'!#REF!</definedName>
    <definedName name="_ATPRegress_Range2" localSheetId="0" hidden="1">'[2]ST Corrections'!#REF!</definedName>
    <definedName name="_ATPRegress_Range2" hidden="1">'[2]ST Corrections'!#REF!</definedName>
    <definedName name="_ATPRegress_Range3" localSheetId="0" hidden="1">'[2]ST Corrections'!#REF!</definedName>
    <definedName name="_ATPRegress_Range3" hidden="1">'[2]ST Corrections'!#REF!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localSheetId="0" hidden="1">'[3]TXSCHD Download'!#REF!</definedName>
    <definedName name="_Fill" localSheetId="3" hidden="1">'[3]TXSCHD Download'!#REF!</definedName>
    <definedName name="_Fill" hidden="1">'[3]TXSCHD Download'!#REF!</definedName>
    <definedName name="_Key1" localSheetId="3" hidden="1">#REF!</definedName>
    <definedName name="_Key1" hidden="1">[4]Curtailable!#REF!</definedName>
    <definedName name="_Key2" hidden="1">#REF!</definedName>
    <definedName name="_Order1" hidden="1">255</definedName>
    <definedName name="_Order2" hidden="1">255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ACwvu.DATABASE." hidden="1">[5]DATABASE!#REF!</definedName>
    <definedName name="ACwvu.OP." hidden="1">#REF!</definedName>
    <definedName name="APR" localSheetId="0">[6]JAN!#REF!</definedName>
    <definedName name="APR">[6]JAN!#REF!</definedName>
    <definedName name="AS2DocOpenMode" hidden="1">"AS2DocumentEdit"</definedName>
    <definedName name="AUG" localSheetId="0">[6]JAN!#REF!</definedName>
    <definedName name="AUG">[6]JAN!#REF!</definedName>
    <definedName name="BLPH2" hidden="1">'[7]Commercial Paper'!#REF!</definedName>
    <definedName name="BLPH3" hidden="1">'[7]Commercial Paper'!#REF!</definedName>
    <definedName name="BLPH4" hidden="1">'[7]Commercial Paper'!#REF!</definedName>
    <definedName name="BLPH5" hidden="1">'[7]Commercial Paper'!#REF!</definedName>
    <definedName name="BLPH6" hidden="1">'[7]Commercial Paper'!#REF!</definedName>
    <definedName name="DEC" localSheetId="0">[6]JAN!#REF!</definedName>
    <definedName name="DEC">[6]JAN!#REF!</definedName>
    <definedName name="delete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dsfds" hidden="1">#REF!</definedName>
    <definedName name="e_CompanyTotal_4500">#REF!</definedName>
    <definedName name="e_Meters_5570">#REF!</definedName>
    <definedName name="e_MSNumber_5970">#REF!</definedName>
    <definedName name="e_RateClass_3871">#REF!</definedName>
    <definedName name="e_RateCode_5743">#REF!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FEB" localSheetId="0">[6]JAN!#REF!</definedName>
    <definedName name="FEB">[6]JAN!#REF!</definedName>
    <definedName name="ID_sorted">#REF!</definedName>
    <definedName name="jpg" hidden="1">{"detail305",#N/A,FALSE,"BI-305"}</definedName>
    <definedName name="JUL" localSheetId="0">[6]JAN!#REF!</definedName>
    <definedName name="JUL">[6]JAN!#REF!</definedName>
    <definedName name="JUN" localSheetId="0">[6]JAN!#REF!</definedName>
    <definedName name="JUN">[6]JAN!#REF!</definedName>
    <definedName name="l_LineLossAllocationofEnergyLossesUnaccountedForEtcStep4_5900">#REF!</definedName>
    <definedName name="l_LineLossAllocationofEnergyLossesUnaccountForEtcStep4_25189">#REF!</definedName>
    <definedName name="l_LineLossDemandLossExpansionFactorsStep3_17981">#REF!</definedName>
    <definedName name="l_LineLossDistributionGCPforECRCActualDemandLossExpansionFactors_19770">#REF!</definedName>
    <definedName name="l_LineLossDistributionGCPforECRCActualEnergyLossExpansionFactors_19372">#REF!</definedName>
    <definedName name="l_LineLossEnergyAnalysis_18987">#REF!</definedName>
    <definedName name="l_LineLossEnergyLossesbyRateClass_26818">#REF!</definedName>
    <definedName name="l_LineLossEnergyLossesbyRateClassTotals_27376">#REF!</definedName>
    <definedName name="l_LineLossEnergyLossExpansionFactorsStep2_17190">#REF!</definedName>
    <definedName name="l_LineLossInputsStep1_17170">#REF!</definedName>
    <definedName name="l_LineLossKWHAnalysisDeliveredSalesbyRateClassVoltageLevel_26770">#REF!</definedName>
    <definedName name="l_LineLossKWHAnalysisDeliveredtoBilledSalesFactor_26371">#REF!</definedName>
    <definedName name="l_LineLossLossFactorLeeCounty_18970">#REF!</definedName>
    <definedName name="l_LineLossSummaryLossExpansionFactorsPercentagesStep5_25191">#REF!</definedName>
    <definedName name="l_LineLossSummaryLossExpansionFactorsPercentageStep5_5951">#REF!</definedName>
    <definedName name="l_MeterCostsAdjustedCILCMeterCostsSummaryStep7_16910">#REF!</definedName>
    <definedName name="l_MeterCostsInputsMaterialCostsbyMSNumberStep3_9994">#REF!</definedName>
    <definedName name="l_MeterCostsMeterCostsbyRateCodeandMeterStep5_9970">#REF!</definedName>
    <definedName name="l_MeterCostsWtdAvgMeterCostsandAdjustedCILCbyRateClassStep6_11970">#REF!</definedName>
    <definedName name="l_RateRevenueImport_25770">#REF!</definedName>
    <definedName name="l_VoltageLevelbyRateClassStep2_7770">#REF!</definedName>
    <definedName name="l_VoltageLevelbyRateCodeStep1_6173">#REF!</definedName>
    <definedName name="MAR" localSheetId="0">[6]JAN!#REF!</definedName>
    <definedName name="MAR">[6]JAN!#REF!</definedName>
    <definedName name="MAY" localSheetId="0">[6]JAN!#REF!</definedName>
    <definedName name="MAY">[6]JAN!#REF!</definedName>
    <definedName name="MIKE" hidden="1">{"detail305",#N/A,FALSE,"BI-305"}</definedName>
    <definedName name="Name" localSheetId="0">#REF!</definedName>
    <definedName name="Name" localSheetId="2">#REF!</definedName>
    <definedName name="Name">#REF!</definedName>
    <definedName name="NOV" localSheetId="0">[6]JAN!#REF!</definedName>
    <definedName name="NOV">[6]JAN!#REF!</definedName>
    <definedName name="OCT" localSheetId="0">[6]JAN!#REF!</definedName>
    <definedName name="OCT">[6]JAN!#REF!</definedName>
    <definedName name="PAGE1" localSheetId="0">#REF!</definedName>
    <definedName name="PAGE1">#REF!</definedName>
    <definedName name="PAGE2" localSheetId="0">#REF!</definedName>
    <definedName name="PAGE2">#REF!</definedName>
    <definedName name="Pal_Workbook_GUID" hidden="1">"55M98ACSJ98FTSKW6UFXFD98"</definedName>
    <definedName name="PGD" hidden="1">{"detail305",#N/A,FALSE,"BI-305"}</definedName>
    <definedName name="pig_dig5" localSheetId="0" hidden="1">{#N/A,#N/A,FALSE,"T COST";#N/A,#N/A,FALSE,"COST_FH"}</definedName>
    <definedName name="pig_dig5" localSheetId="2" hidden="1">{#N/A,#N/A,FALSE,"T COST";#N/A,#N/A,FALSE,"COST_FH"}</definedName>
    <definedName name="pig_dig5" hidden="1">{#N/A,#N/A,FALSE,"T COST";#N/A,#N/A,FALSE,"COST_FH"}</definedName>
    <definedName name="pig_dog" localSheetId="0" hidden="1">{2;#N/A;"R13C16:R17C16";#N/A;"R13C14:R17C15";FALSE;FALSE;FALSE;95;#N/A;#N/A;"R13C19";#N/A;FALSE;FALSE;FALSE;FALSE;#N/A;"";#N/A;FALSE;"";"";#N/A;#N/A;#N/A}</definedName>
    <definedName name="pig_dog" localSheetId="2" hidden="1">{2;#N/A;"R13C16:R17C16";#N/A;"R13C14:R17C15";FALSE;FALSE;FALSE;95;#N/A;#N/A;"R13C19";#N/A;FALSE;FALSE;FALSE;FALSE;#N/A;"";#N/A;FALSE;"";"";#N/A;#N/A;#N/A}</definedName>
    <definedName name="pig_dog" hidden="1">{2;#N/A;"R13C16:R17C16";#N/A;"R13C14:R17C15";FALSE;FALSE;FALSE;95;#N/A;#N/A;"R13C19";#N/A;FALSE;FALSE;FALSE;FALSE;#N/A;"";#N/A;FALSE;"";"";#N/A;#N/A;#N/A}</definedName>
    <definedName name="pig_dog\" localSheetId="0" hidden="1">{"EXCELHLP.HLP!1802";5;10;5;10;13;13;13;8;5;5;10;14;13;13;13;13;5;10;14;13;5;10;1;2;24}</definedName>
    <definedName name="pig_dog\" localSheetId="2" hidden="1">{"EXCELHLP.HLP!1802";5;10;5;10;13;13;13;8;5;5;10;14;13;13;13;13;5;10;14;13;5;10;1;2;24}</definedName>
    <definedName name="pig_dog\" hidden="1">{"EXCELHLP.HLP!1802";5;10;5;10;13;13;13;8;5;5;10;14;13;13;13;13;5;10;14;13;5;10;1;2;24}</definedName>
    <definedName name="pig_dog2" localSheetId="0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2" localSheetId="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localSheetId="0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3" localSheetId="2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localSheetId="0" hidden="1">{#N/A,#N/A,FALSE,"SUMMARY";#N/A,#N/A,FALSE,"INPUTDATA";#N/A,#N/A,FALSE,"Condenser Performance"}</definedName>
    <definedName name="pig_dog4" localSheetId="2" hidden="1">{#N/A,#N/A,FALSE,"SUMMARY";#N/A,#N/A,FALSE,"INPUTDATA";#N/A,#N/A,FALSE,"Condenser Performance"}</definedName>
    <definedName name="pig_dog4" hidden="1">{#N/A,#N/A,FALSE,"SUMMARY";#N/A,#N/A,FALSE,"INPUTDATA";#N/A,#N/A,FALSE,"Condenser Performance"}</definedName>
    <definedName name="pig_dog6" localSheetId="0" hidden="1">{#N/A,#N/A,FALSE,"INPUTDATA";#N/A,#N/A,FALSE,"SUMMARY";#N/A,#N/A,FALSE,"CTAREP";#N/A,#N/A,FALSE,"CTBREP";#N/A,#N/A,FALSE,"TURBEFF";#N/A,#N/A,FALSE,"Condenser Performance"}</definedName>
    <definedName name="pig_dog6" localSheetId="2" hidden="1">{#N/A,#N/A,FALSE,"INPUTDATA";#N/A,#N/A,FALSE,"SUMMARY";#N/A,#N/A,FALSE,"CTAREP";#N/A,#N/A,FALSE,"CTBREP";#N/A,#N/A,FALSE,"TURBEFF";#N/A,#N/A,FALSE,"Condenser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localSheetId="0" hidden="1">{#N/A,#N/A,FALSE,"INPUTDATA";#N/A,#N/A,FALSE,"SUMMARY"}</definedName>
    <definedName name="pig_dog7" localSheetId="2" hidden="1">{#N/A,#N/A,FALSE,"INPUTDATA";#N/A,#N/A,FALSE,"SUMMARY"}</definedName>
    <definedName name="pig_dog7" hidden="1">{#N/A,#N/A,FALSE,"INPUTDATA";#N/A,#N/A,FALSE,"SUMMARY"}</definedName>
    <definedName name="pig_dog8" localSheetId="0" hidden="1">{#N/A,#N/A,FALSE,"INPUTDATA";#N/A,#N/A,FALSE,"SUMMARY";#N/A,#N/A,FALSE,"CTAREP";#N/A,#N/A,FALSE,"CTBREP";#N/A,#N/A,FALSE,"PMG4ST86";#N/A,#N/A,FALSE,"TURBEFF";#N/A,#N/A,FALSE,"Condenser Performance"}</definedName>
    <definedName name="pig_dog8" localSheetId="2" hidden="1">{#N/A,#N/A,FALSE,"INPUTDATA";#N/A,#N/A,FALSE,"SUMMARY";#N/A,#N/A,FALSE,"CTAREP";#N/A,#N/A,FALSE,"CTBREP";#N/A,#N/A,FALSE,"PMG4ST86";#N/A,#N/A,FALSE,"TURBEFF";#N/A,#N/A,FALSE,"Condenser Performance"}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pmm" hidden="1">{"summary",#N/A,FALSE,"PCR DIRECTORY"}</definedName>
    <definedName name="PMT" hidden="1">{"detail305",#N/A,FALSE,"BI-305"}</definedName>
    <definedName name="PMX" hidden="1">{"detail305",#N/A,FALSE,"BI-305"}</definedName>
    <definedName name="_xlnm.Print_Area" localSheetId="0">'2017 TRANS-SERV 12CP AT GEN'!$A$4:$C$31</definedName>
    <definedName name="_xlnm.Print_Area" localSheetId="1">'Ext Factors - Calc - 2016'!$A$4:$B$58</definedName>
    <definedName name="q" hidden="1">{"MATALL",#N/A,FALSE,"Sheet4";"matclass",#N/A,FALSE,"Sheet4"}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da" hidden="1">{"summary",#N/A,FALSE,"PCR DIRECTORY"}</definedName>
    <definedName name="SEP" localSheetId="0">[6]JAN!#REF!</definedName>
    <definedName name="SEP">[6]JAN!#REF!</definedName>
    <definedName name="Swvu.DATABASE." hidden="1">[5]DATABASE!#REF!</definedName>
    <definedName name="Swvu.OP." hidden="1">#REF!</definedName>
    <definedName name="TAMI" hidden="1">{"summary",#N/A,FALSE,"PCR DIRECTORY"}</definedName>
    <definedName name="test" localSheetId="0" hidden="1">{2;#N/A;"R13C16:R17C16";#N/A;"R13C14:R17C15";FALSE;FALSE;FALSE;95;#N/A;#N/A;"R13C19";#N/A;FALSE;FALSE;FALSE;FALSE;#N/A;"";#N/A;FALSE;"";"";#N/A;#N/A;#N/A}</definedName>
    <definedName name="test" localSheetId="2" hidden="1">{2;#N/A;"R13C16:R17C16";#N/A;"R13C14:R17C15";FALSE;FALSE;FALSE;95;#N/A;#N/A;"R13C19";#N/A;FALSE;FALSE;FALSE;FALSE;#N/A;"";#N/A;FALSE;"";"";#N/A;#N/A;#N/A}</definedName>
    <definedName name="TEST" localSheetId="3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" hidden="1">{2;#N/A;"R13C16:R17C16";#N/A;"R13C14:R17C15";FALSE;FALSE;FALSE;95;#N/A;#N/A;"R13C19";#N/A;FALSE;FALSE;FALSE;FALSE;#N/A;"";#N/A;FALSE;"";"";#N/A;#N/A;#N/A}</definedName>
    <definedName name="TOTAL" localSheetId="0">[6]JAN!#REF!</definedName>
    <definedName name="TOTAL">[6]JAN!#REF!</definedName>
    <definedName name="UI_Entity_Groups">#REF!</definedName>
    <definedName name="UI_Reports">#REF!</definedName>
    <definedName name="UI_Scenarios">#REF!</definedName>
    <definedName name="w" hidden="1">{"MATALL",#N/A,FALSE,"Sheet4";"matclass",#N/A,FALSE,"Sheet4"}</definedName>
    <definedName name="WORKCAPa" hidden="1">{"WCCWCLL",#N/A,FALSE,"Sheet3";"PP",#N/A,FALSE,"Sheet3";"MAT1",#N/A,FALSE,"Sheet3";"MAT2",#N/A,FALSE,"Sheet3"}</definedName>
    <definedName name="wrn.97maint.xls." hidden="1">{#N/A,#N/A,TRUE,"TOTAL DISTRIBUTION";#N/A,#N/A,TRUE,"SOUTH";#N/A,#N/A,TRUE,"NORTHEAST";#N/A,#N/A,TRUE,"WEST"}</definedName>
    <definedName name="wrn.97OR.XLs." hidden="1">{#N/A,#N/A,TRUE,"TOTAL DSBN";#N/A,#N/A,TRUE,"WEST";#N/A,#N/A,TRUE,"SOUTH";#N/A,#N/A,TRUE,"NORTHEAST"}</definedName>
    <definedName name="wrn.AFUDC." localSheetId="0" hidden="1">{#N/A,#N/A,FALSE,"AFDC"}</definedName>
    <definedName name="wrn.AFUDC." localSheetId="2" hidden="1">{#N/A,#N/A,FALSE,"AFDC"}</definedName>
    <definedName name="wrn.AFUDC." localSheetId="3" hidden="1">{#N/A,#N/A,FALSE,"AFDC"}</definedName>
    <definedName name="wrn.AFUDC." hidden="1">{#N/A,#N/A,FALSE,"AFDC"}</definedName>
    <definedName name="wrn.ALL." localSheetId="0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localSheetId="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Component._.Analy." localSheetId="0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localSheetId="2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localSheetId="0" hidden="1">{#N/A,#N/A,FALSE,"SUMMARY";#N/A,#N/A,FALSE,"INPUTDATA";#N/A,#N/A,FALSE,"Condenser Performance"}</definedName>
    <definedName name="wrn.Condenser._.Summary." localSheetId="2" hidden="1">{#N/A,#N/A,FALSE,"SUMMARY";#N/A,#N/A,FALSE,"INPUTDATA";#N/A,#N/A,FALSE,"Condenser Performance"}</definedName>
    <definedName name="wrn.Condenser._.Summary." hidden="1">{#N/A,#N/A,FALSE,"SUMMARY";#N/A,#N/A,FALSE,"INPUTDATA";#N/A,#N/A,FALSE,"Condenser Performance"}</definedName>
    <definedName name="wrn.COST." localSheetId="0" hidden="1">{#N/A,#N/A,FALSE,"T COST";#N/A,#N/A,FALSE,"COST_FH"}</definedName>
    <definedName name="wrn.COST." localSheetId="2" hidden="1">{#N/A,#N/A,FALSE,"T COST";#N/A,#N/A,FALSE,"COST_FH"}</definedName>
    <definedName name="wrn.COST." hidden="1">{#N/A,#N/A,FALSE,"T COST";#N/A,#N/A,FALSE,"COST_FH"}</definedName>
    <definedName name="wrn.cwip." hidden="1">{"CWIP2",#N/A,FALSE,"CWIP";"CWIP3",#N/A,FALSE,"CWIP"}</definedName>
    <definedName name="wrn.cwipa" hidden="1">{"CWIP2",#N/A,FALSE,"CWIP";"CWIP3",#N/A,FALSE,"CWIP"}</definedName>
    <definedName name="wrn.Detail._.Support._.and._.Summary." localSheetId="0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Detail._.Support._.and._.Summary." localSheetId="2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Detail._.Support._.and._.Summary." localSheetId="3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Detail._.Support._.and._.Summary.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Earnings._.Test.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FRT." localSheetId="0" hidden="1">{"EFRT Pg 1",#N/A,FALSE,"EFRT (2)";"EFRT Pg 2",#N/A,FALSE,"EFRT (2)"}</definedName>
    <definedName name="wrn.EFRT." localSheetId="2" hidden="1">{"EFRT Pg 1",#N/A,FALSE,"EFRT (2)";"EFRT Pg 2",#N/A,FALSE,"EFRT (2)"}</definedName>
    <definedName name="wrn.EFRT." localSheetId="3" hidden="1">{"EFRT Pg 1",#N/A,FALSE,"EFRT (2)";"EFRT Pg 2",#N/A,FALSE,"EFRT (2)"}</definedName>
    <definedName name="wrn.EFRT." hidden="1">{"EFRT Pg 1",#N/A,FALSE,"EFRT (2)";"EFRT Pg 2",#N/A,FALSE,"EFRT (2)"}</definedName>
    <definedName name="wrn.Engr._.Summary." localSheetId="0" hidden="1">{#N/A,#N/A,FALSE,"INPUTDATA";#N/A,#N/A,FALSE,"SUMMARY";#N/A,#N/A,FALSE,"CTAREP";#N/A,#N/A,FALSE,"CTBREP";#N/A,#N/A,FALSE,"TURBEFF";#N/A,#N/A,FALSE,"Condenser Performance"}</definedName>
    <definedName name="wrn.Engr._.Summary." localSheetId="2" hidden="1">{#N/A,#N/A,FALSE,"INPUTDATA";#N/A,#N/A,FALSE,"SUMMARY";#N/A,#N/A,FALSE,"CTAREP";#N/A,#N/A,FALSE,"CTBREP";#N/A,#N/A,FALSE,"TURBEFF";#N/A,#N/A,FALSE,"Condenser Performance"}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localSheetId="0" hidden="1">{#N/A,#N/A,FALSE,"INPUTDATA";#N/A,#N/A,FALSE,"SUMMARY"}</definedName>
    <definedName name="wrn.Exec._.Summary." localSheetId="2" hidden="1">{#N/A,#N/A,FALSE,"INPUTDATA";#N/A,#N/A,FALSE,"SUMMARY"}</definedName>
    <definedName name="wrn.Exec._.Summary." hidden="1">{#N/A,#N/A,FALSE,"INPUTDATA";#N/A,#N/A,FALSE,"SUMMARY"}</definedName>
    <definedName name="wrn.FPL._.Cnsl._.Inc._.State._.Pg._.3A." localSheetId="0" hidden="1">{"FPL Consol Inc State Pg 3A",#N/A,FALSE,"ISFPLSUB"}</definedName>
    <definedName name="wrn.FPL._.Cnsl._.Inc._.State._.Pg._.3A." localSheetId="2" hidden="1">{"FPL Consol Inc State Pg 3A",#N/A,FALSE,"ISFPLSUB"}</definedName>
    <definedName name="wrn.FPL._.Cnsl._.Inc._.State._.Pg._.3A." localSheetId="3" hidden="1">{"FPL Consol Inc State Pg 3A",#N/A,FALSE,"ISFPLSUB"}</definedName>
    <definedName name="wrn.FPL._.Cnsl._.Inc._.State._.Pg._.3A." hidden="1">{"FPL Consol Inc State Pg 3A",#N/A,FALSE,"ISFPLSUB"}</definedName>
    <definedName name="wrn.FPL._.Cnsl._.Inc._.State._.Pg._.3M." localSheetId="0" hidden="1">{"FPL Consol Inc State Pg 3M",#N/A,FALSE,"ISFPLSUB"}</definedName>
    <definedName name="wrn.FPL._.Cnsl._.Inc._.State._.Pg._.3M." localSheetId="2" hidden="1">{"FPL Consol Inc State Pg 3M",#N/A,FALSE,"ISFPLSUB"}</definedName>
    <definedName name="wrn.FPL._.Cnsl._.Inc._.State._.Pg._.3M." localSheetId="3" hidden="1">{"FPL Consol Inc State Pg 3M",#N/A,FALSE,"ISFPLSUB"}</definedName>
    <definedName name="wrn.FPL._.Cnsl._.Inc._.State._.Pg._.3M." hidden="1">{"FPL Consol Inc State Pg 3M",#N/A,FALSE,"ISFPLSUB"}</definedName>
    <definedName name="wrn.FPL._.Cnsl._.Inc._.State._.Pg._.3Y." localSheetId="0" hidden="1">{"FPL Consol Inc State Pg 3Y",#N/A,FALSE,"ISFPLSUB"}</definedName>
    <definedName name="wrn.FPL._.Cnsl._.Inc._.State._.Pg._.3Y." localSheetId="2" hidden="1">{"FPL Consol Inc State Pg 3Y",#N/A,FALSE,"ISFPLSUB"}</definedName>
    <definedName name="wrn.FPL._.Cnsl._.Inc._.State._.Pg._.3Y." localSheetId="3" hidden="1">{"FPL Consol Inc State Pg 3Y",#N/A,FALSE,"ISFPLSUB"}</definedName>
    <definedName name="wrn.FPL._.Cnsl._.Inc._.State._.Pg._.3Y." hidden="1">{"FPL Consol Inc State Pg 3Y",#N/A,FALSE,"ISFPLSUB"}</definedName>
    <definedName name="wrn.FPL._.Consolidated." localSheetId="0" hidden="1">{"Fpl Consol Pg 1",#N/A,FALSE,"FPL Consolidated";"FPL Consol Pg 2",#N/A,FALSE,"FPL Consolidated"}</definedName>
    <definedName name="wrn.FPL._.Consolidated." localSheetId="2" hidden="1">{"Fpl Consol Pg 1",#N/A,FALSE,"FPL Consolidated";"FPL Consol Pg 2",#N/A,FALSE,"FPL Consolidated"}</definedName>
    <definedName name="wrn.FPL._.Consolidated." localSheetId="3" hidden="1">{"Fpl Consol Pg 1",#N/A,FALSE,"FPL Consolidated";"FPL Consol Pg 2",#N/A,FALSE,"FPL Consolidated"}</definedName>
    <definedName name="wrn.FPL._.Consolidated." hidden="1">{"Fpl Consol Pg 1",#N/A,FALSE,"FPL Consolidated";"FPL Consol Pg 2",#N/A,FALSE,"FPL Consolidated"}</definedName>
    <definedName name="wrn.full._.print.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letter." hidden="1">{#N/A,#N/A,FALSE,"Page 1 of 4";#N/A,#N/A,FALSE,"Page 2 of 4";#N/A,#N/A,FALSE,"Page 3 of 4";#N/A,#N/A,FALSE,"Page 4 of 4"}</definedName>
    <definedName name="wrn.LITIGATION." localSheetId="0" hidden="1">{"LI AFUDC DEBT 10282",#N/A,FALSE,"TXFORCST.XLS";"LIT AFUDC 10280",#N/A,FALSE,"TXFORCST.XLS";"LIT DEPR EXP 10281",#N/A,FALSE,"TXFORCST.XLS"}</definedName>
    <definedName name="wrn.LITIGATION." localSheetId="2" hidden="1">{"LI AFUDC DEBT 10282",#N/A,FALSE,"TXFORCST.XLS";"LIT AFUDC 10280",#N/A,FALSE,"TXFORCST.XLS";"LIT DEPR EXP 10281",#N/A,FALSE,"TXFORCST.XLS"}</definedName>
    <definedName name="wrn.LITIGATION." localSheetId="3" hidden="1">{"LI AFUDC DEBT 10282",#N/A,FALSE,"TXFORCST.XLS";"LIT AFUDC 10280",#N/A,FALSE,"TXFORCST.XLS";"LIT DEPR EXP 10281",#N/A,FALSE,"TXFORCST.XLS"}</definedName>
    <definedName name="wrn.LITIGATION." hidden="1">{"LI AFUDC DEBT 10282",#N/A,FALSE,"TXFORCST.XLS";"LIT AFUDC 10280",#N/A,FALSE,"TXFORCST.XLS";"LIT DEPR EXP 10281",#N/A,FALSE,"TXFORCST.XLS"}</definedName>
    <definedName name="wrn.matdtl." hidden="1">{"MATALL",#N/A,FALSE,"Sheet4";"matclass",#N/A,FALSE,"Sheet4"}</definedName>
    <definedName name="wrn.matdtla" hidden="1">{"MATALL",#N/A,FALSE,"Sheet4";"matclass",#N/A,FALSE,"Sheet4"}</definedName>
    <definedName name="wrn.OBO._.12._.MO._.ENDED." localSheetId="0" hidden="1">{"OBO 12 Month Ended",#N/A,FALSE,"OBO 12 Months"}</definedName>
    <definedName name="wrn.OBO._.12._.MO._.ENDED." localSheetId="2" hidden="1">{"OBO 12 Month Ended",#N/A,FALSE,"OBO 12 Months"}</definedName>
    <definedName name="wrn.OBO._.12._.MO._.ENDED." localSheetId="3" hidden="1">{"OBO 12 Month Ended",#N/A,FALSE,"OBO 12 Months"}</definedName>
    <definedName name="wrn.OBO._.12._.MO._.ENDED." hidden="1">{"OBO 12 Month Ended",#N/A,FALSE,"OBO 12 Months"}</definedName>
    <definedName name="wrn.OBO._.MONTHLY." localSheetId="0" hidden="1">{"obo monthly",#N/A,FALSE,"OBO Monthly"}</definedName>
    <definedName name="wrn.OBO._.MONTHLY." localSheetId="2" hidden="1">{"obo monthly",#N/A,FALSE,"OBO Monthly"}</definedName>
    <definedName name="wrn.OBO._.MONTHLY." localSheetId="3" hidden="1">{"obo monthly",#N/A,FALSE,"OBO Monthly"}</definedName>
    <definedName name="wrn.OBO._.MONTHLY." hidden="1">{"obo monthly",#N/A,FALSE,"OBO Monthly"}</definedName>
    <definedName name="wrn.OBO._.Summary." localSheetId="0" hidden="1">{"OBO Deferred Tax Sum",#N/A,FALSE,"OBO DEF TAX"}</definedName>
    <definedName name="wrn.OBO._.Summary." localSheetId="2" hidden="1">{"OBO Deferred Tax Sum",#N/A,FALSE,"OBO DEF TAX"}</definedName>
    <definedName name="wrn.OBO._.Summary." localSheetId="3" hidden="1">{"OBO Deferred Tax Sum",#N/A,FALSE,"OBO DEF TAX"}</definedName>
    <definedName name="wrn.OBO._.Summary." hidden="1">{"OBO Deferred Tax Sum",#N/A,FALSE,"OBO DEF TAX"}</definedName>
    <definedName name="wrn.Out._.of._.Period." localSheetId="0" hidden="1">{"Out of Period",#N/A,FALSE,"Out of Period"}</definedName>
    <definedName name="wrn.Out._.of._.Period." localSheetId="2" hidden="1">{"Out of Period",#N/A,FALSE,"Out of Period"}</definedName>
    <definedName name="wrn.Out._.of._.Period." localSheetId="3" hidden="1">{"Out of Period",#N/A,FALSE,"Out of Period"}</definedName>
    <definedName name="wrn.Out._.of._.Period." hidden="1">{"Out of Period",#N/A,FALSE,"Out of Period"}</definedName>
    <definedName name="wrn.PPJOURNAL._.ENTRY." hidden="1">{"PPDEFERREDBAL",#N/A,FALSE,"PRIOR PERIOD ADJMT";#N/A,#N/A,FALSE,"PRIOR PERIOD ADJMT";"PPJOURNALENTRY",#N/A,FALSE,"PRIOR PERIOD ADJMT"}</definedName>
    <definedName name="wrn.PRIOR._.PERIOD._.ADJMT." hidden="1">{#N/A,#N/A,FALSE,"PRIOR PERIOD ADJMT"}</definedName>
    <definedName name="wrn.Production." hidden="1">{"Production",#N/A,FALSE,"Electric O&amp;M Functionalization"}</definedName>
    <definedName name="wrn.Reconcil._.Bk._.Depr._.to._.47G." localSheetId="0" hidden="1">{"By Account",#N/A,FALSE,"Reconcil Deprec Book to Tax   ";"Correction of JV 47G",#N/A,FALSE,"Reconcil Deprec Book to Tax   ";"Recalculation of JV 47G",#N/A,FALSE,"Reconcil Deprec Book to Tax   "}</definedName>
    <definedName name="wrn.Reconcil._.Bk._.Depr._.to._.47G." localSheetId="2" hidden="1">{"By Account",#N/A,FALSE,"Reconcil Deprec Book to Tax   ";"Correction of JV 47G",#N/A,FALSE,"Reconcil Deprec Book to Tax   ";"Recalculation of JV 47G",#N/A,FALSE,"Reconcil Deprec Book to Tax   "}</definedName>
    <definedName name="wrn.Reconcil._.Bk._.Depr._.to._.47G." localSheetId="3" hidden="1">{"By Account",#N/A,FALSE,"Reconcil Deprec Book to Tax   ";"Correction of JV 47G",#N/A,FALSE,"Reconcil Deprec Book to Tax   ";"Recalculation of JV 47G",#N/A,FALSE,"Reconcil Deprec Book to Tax   "}</definedName>
    <definedName name="wrn.Reconcil._.Bk._.Depr._.to._.47G." hidden="1">{"By Account",#N/A,FALSE,"Reconcil Deprec Book to Tax   ";"Correction of JV 47G",#N/A,FALSE,"Reconcil Deprec Book to Tax   ";"Recalculation of JV 47G",#N/A,FALSE,"Reconcil Deprec Book to Tax   "}</definedName>
    <definedName name="wrn.Statement._.of._.Income._.Taxes." localSheetId="0" hidden="1">{"Consolidated",#N/A,FALSE,"SITRP";"FPL Pure",#N/A,FALSE,"SITRP";"FPL Subsidiaries Consol",#N/A,FALSE,"SITRP"}</definedName>
    <definedName name="wrn.Statement._.of._.Income._.Taxes." localSheetId="2" hidden="1">{"Consolidated",#N/A,FALSE,"SITRP";"FPL Pure",#N/A,FALSE,"SITRP";"FPL Subsidiaries Consol",#N/A,FALSE,"SITRP"}</definedName>
    <definedName name="wrn.Statement._.of._.Income._.Taxes." localSheetId="3" hidden="1">{"Consolidated",#N/A,FALSE,"SITRP";"FPL Pure",#N/A,FALSE,"SITRP";"FPL Subsidiaries Consol",#N/A,FALSE,"SITRP"}</definedName>
    <definedName name="wrn.Statement._.of._.Income._.Taxes." hidden="1">{"Consolidated",#N/A,FALSE,"SITRP";"FPL Pure",#N/A,FALSE,"SITRP";"FPL Subsidiaries Consol",#N/A,FALSE,"SITRP"}</definedName>
    <definedName name="wrn.SUM._.OF._.UNIT._.3." localSheetId="0" hidden="1">{#N/A,#N/A,FALSE,"INPUTDATA";#N/A,#N/A,FALSE,"SUMMARY";#N/A,#N/A,FALSE,"CTAREP";#N/A,#N/A,FALSE,"CTBREP";#N/A,#N/A,FALSE,"PMG4ST86";#N/A,#N/A,FALSE,"TURBEFF";#N/A,#N/A,FALSE,"Condenser Performance"}</definedName>
    <definedName name="wrn.SUM._.OF._.UNIT._.3." localSheetId="2" hidden="1">{#N/A,#N/A,FALSE,"INPUTDATA";#N/A,#N/A,FALSE,"SUMMARY";#N/A,#N/A,FALSE,"CTAREP";#N/A,#N/A,FALSE,"CTBREP";#N/A,#N/A,FALSE,"PMG4ST86";#N/A,#N/A,FALSE,"TURBEFF";#N/A,#N/A,FALSE,"Condenser Performance"}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Transmission." hidden="1">{"Transmission",#N/A,FALSE,"Electric O&amp;M Functionalization"}</definedName>
    <definedName name="wrn.UTIL." localSheetId="0" hidden="1">{"Twelve Mo Ended Pg 2",#N/A,TRUE,"Utility";"YTD Adj _ Pg 1",#N/A,TRUE,"Utility"}</definedName>
    <definedName name="wrn.UTIL." localSheetId="2" hidden="1">{"Twelve Mo Ended Pg 2",#N/A,TRUE,"Utility";"YTD Adj _ Pg 1",#N/A,TRUE,"Utility"}</definedName>
    <definedName name="wrn.UTIL." localSheetId="3" hidden="1">{"Twelve Mo Ended Pg 2",#N/A,TRUE,"Utility";"YTD Adj _ Pg 1",#N/A,TRUE,"Utility"}</definedName>
    <definedName name="wrn.UTIL." hidden="1">{"Twelve Mo Ended Pg 2",#N/A,TRUE,"Utility";"YTD Adj _ Pg 1",#N/A,TRUE,"Utility"}</definedName>
    <definedName name="wrn.WORKCAP." hidden="1">{"WCCWCLL",#N/A,FALSE,"Sheet3";"PP",#N/A,FALSE,"Sheet3";"MAT1",#N/A,FALSE,"Sheet3";"MAT2",#N/A,FALSE,"Sheet3"}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xpg" hidden="1">{"detail305",#N/A,FALSE,"BI-305"}</definedName>
    <definedName name="xxx.detail" hidden="1">{"detail305",#N/A,FALSE,"BI-305"}</definedName>
    <definedName name="xxx.directory" hidden="1">{"summary",#N/A,FALSE,"PCR DIRECTORY"}</definedName>
    <definedName name="xxxxx" localSheetId="0" hidden="1">{2;#N/A;"R13C16:R17C16";#N/A;"R13C14:R17C15";FALSE;FALSE;FALSE;95;#N/A;#N/A;"R13C19";#N/A;FALSE;FALSE;FALSE;FALSE;#N/A;"";#N/A;FALSE;"";"";#N/A;#N/A;#N/A}</definedName>
    <definedName name="xxxxx" localSheetId="2" hidden="1">{2;#N/A;"R13C16:R17C16";#N/A;"R13C14:R17C15";FALSE;FALSE;FALSE;95;#N/A;#N/A;"R13C19";#N/A;FALSE;FALSE;FALSE;FALSE;#N/A;"";#N/A;FALSE;"";"";#N/A;#N/A;#N/A}</definedName>
    <definedName name="xxxxx" localSheetId="3" hidden="1">{#N/A,#N/A,TRUE,"TOTAL DISTRIBUTION";#N/A,#N/A,TRUE,"SOUTH";#N/A,#N/A,TRUE,"NORTHEAST";#N/A,#N/A,TRUE,"WEST"}</definedName>
    <definedName name="xxxxx" hidden="1">{2;#N/A;"R13C16:R17C16";#N/A;"R13C14:R17C15";FALSE;FALSE;FALSE;95;#N/A;#N/A;"R13C19";#N/A;FALSE;FALSE;FALSE;FALSE;#N/A;"";#N/A;FALSE;"";"";#N/A;#N/A;#N/A}</definedName>
    <definedName name="xxxxxx" hidden="1">{#N/A,#N/A,TRUE,"TOTAL DSBN";#N/A,#N/A,TRUE,"WEST";#N/A,#N/A,TRUE,"SOUTH";#N/A,#N/A,TRUE,"NORTHEAST"}</definedName>
    <definedName name="zzz" hidden="1">{"detail305",#N/A,FALSE,"BI-305"}</definedName>
  </definedNames>
  <calcPr calcId="145621"/>
</workbook>
</file>

<file path=xl/calcChain.xml><?xml version="1.0" encoding="utf-8"?>
<calcChain xmlns="http://schemas.openxmlformats.org/spreadsheetml/2006/main">
  <c r="F106" i="11" l="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C26" i="8" l="1"/>
  <c r="C23" i="8"/>
  <c r="C22" i="8"/>
  <c r="C21" i="8"/>
  <c r="C20" i="8"/>
  <c r="C19" i="8"/>
  <c r="C18" i="8"/>
  <c r="C17" i="8"/>
  <c r="C16" i="8"/>
  <c r="C15" i="8"/>
  <c r="C28" i="8"/>
  <c r="C12" i="8"/>
  <c r="C10" i="8"/>
  <c r="P16" i="10" l="1"/>
  <c r="P14" i="10"/>
  <c r="P12" i="10"/>
  <c r="C29" i="8" l="1"/>
  <c r="F16" i="10" l="1"/>
  <c r="F14" i="10"/>
  <c r="F12" i="10"/>
  <c r="C32" i="8" l="1"/>
  <c r="C13" i="8" l="1"/>
  <c r="C24" i="8" s="1"/>
  <c r="C31" i="8" s="1"/>
  <c r="C33" i="8" l="1"/>
</calcChain>
</file>

<file path=xl/sharedStrings.xml><?xml version="1.0" encoding="utf-8"?>
<sst xmlns="http://schemas.openxmlformats.org/spreadsheetml/2006/main" count="208" uniqueCount="100">
  <si>
    <t>FKEC</t>
  </si>
  <si>
    <t>LCEC</t>
  </si>
  <si>
    <t>Variance</t>
  </si>
  <si>
    <t>LEE</t>
  </si>
  <si>
    <t>Florida Power &amp; Light Company</t>
  </si>
  <si>
    <t>Loss Study - Summary of Loss Expansion Factors</t>
  </si>
  <si>
    <t>Demand Expansion Factor</t>
  </si>
  <si>
    <t>Voltage Level</t>
  </si>
  <si>
    <t>Transmission</t>
  </si>
  <si>
    <t>Primary</t>
  </si>
  <si>
    <t>Secondary</t>
  </si>
  <si>
    <t>WAUCHULA</t>
  </si>
  <si>
    <t>BLOUNTSTOWN</t>
  </si>
  <si>
    <t>TRANSMISSION SERVICE TO OTHERS - FORECAST</t>
  </si>
  <si>
    <t>INPUT TO FPL101</t>
  </si>
  <si>
    <r>
      <rPr>
        <sz val="12"/>
        <rFont val="Calibri"/>
        <family val="2"/>
      </rPr>
      <t>÷</t>
    </r>
    <r>
      <rPr>
        <sz val="12"/>
        <rFont val="Arial"/>
        <family val="2"/>
      </rPr>
      <t xml:space="preserve"> Transmission Voltage Level Factor</t>
    </r>
  </si>
  <si>
    <t>Firm Network Transmission Forecast - 12 CP @ Meter</t>
  </si>
  <si>
    <t>SEMINOLE</t>
  </si>
  <si>
    <t>TRANSMISSION SERVICES FORECAST - 12 CP @ GENERATION</t>
  </si>
  <si>
    <t>FLORIDA POWER &amp; LIGHT COMPANY</t>
  </si>
  <si>
    <t>TOTAL</t>
  </si>
  <si>
    <t>AVERAGE</t>
  </si>
  <si>
    <t>FIRM NETWORK</t>
  </si>
  <si>
    <t>Blountstown</t>
  </si>
  <si>
    <t>Wauchula</t>
  </si>
  <si>
    <t>Vero Beach</t>
  </si>
  <si>
    <t>FMPA</t>
  </si>
  <si>
    <t>SECI</t>
  </si>
  <si>
    <t>FNO TOTALS</t>
  </si>
  <si>
    <t>LT POINT-TO-POINT</t>
  </si>
  <si>
    <t>FMPA St Lucie Delivery Service</t>
  </si>
  <si>
    <t>OUC St Lucie Delivery Service</t>
  </si>
  <si>
    <t>Homestead</t>
  </si>
  <si>
    <t>OUC Port Charlotte</t>
  </si>
  <si>
    <t>Georgia Transmission Corp.</t>
  </si>
  <si>
    <t>Seminole</t>
  </si>
  <si>
    <t>LFP TOTALS</t>
  </si>
  <si>
    <t>New Smyrna Beach</t>
  </si>
  <si>
    <t>Winter Park</t>
  </si>
  <si>
    <t>WINTER PARK</t>
  </si>
  <si>
    <t>BLOUNTSTOWN </t>
  </si>
  <si>
    <t>FKEC </t>
  </si>
  <si>
    <t>SEMINOLE </t>
  </si>
  <si>
    <t>LCEC </t>
  </si>
  <si>
    <t>WAUCHULA </t>
  </si>
  <si>
    <t>WINTER PARK </t>
  </si>
  <si>
    <t>NEW SMRYNA BEACH </t>
  </si>
  <si>
    <t>NEW SMYRNA BEACH</t>
  </si>
  <si>
    <t>TOTAL Transmission Forecast @ Meter</t>
  </si>
  <si>
    <t>TRANS-SERV INPUT</t>
  </si>
  <si>
    <t>TRANSMISSION SYSTEM (BASED ON 12CP):</t>
  </si>
  <si>
    <t>RC2016 - DRY RUN</t>
  </si>
  <si>
    <t>2015-2019 FORECAST</t>
  </si>
  <si>
    <t>2016 FCST</t>
  </si>
  <si>
    <t>2017 FCST</t>
  </si>
  <si>
    <t>Dec 2017</t>
  </si>
  <si>
    <t>2017 Firm Network Transmission Forecast (@ GEN)</t>
  </si>
  <si>
    <t>÷ Transmission Line Loss Expansion Factor (2017)</t>
  </si>
  <si>
    <t>Less: 2017 Forecast - Wholesale Customers - 12 CP @ Meter (FIRM)</t>
  </si>
  <si>
    <t>2017 Net Firm Network Transmission Forecast - 12 CP @ Meter</t>
  </si>
  <si>
    <t>2017 Long-Term Point-to-Point (LFP) Transmission Forecast (@ GEN)</t>
  </si>
  <si>
    <t>2017 Net Firm LFP Transmission Forecast - 12 CP @ Meter</t>
  </si>
  <si>
    <t>x Transmission Line Loss Factor (2017 FCST)</t>
  </si>
  <si>
    <t>RC2016</t>
  </si>
  <si>
    <t>Energy</t>
  </si>
  <si>
    <t>Demand</t>
  </si>
  <si>
    <t>Lake Worth</t>
  </si>
  <si>
    <t>Quincy</t>
  </si>
  <si>
    <t>TEC Oleander</t>
  </si>
  <si>
    <t>LES Sarasota</t>
  </si>
  <si>
    <t>RC2016 - 2016 Prior, 2017 Test Year, 2018 Subsequent - AS FILED</t>
  </si>
  <si>
    <t>Dec 2016</t>
  </si>
  <si>
    <t>FPL101</t>
  </si>
  <si>
    <t>12 CP @ Meter</t>
  </si>
  <si>
    <t>12 CP @ Meter Adjustment</t>
  </si>
  <si>
    <t>Load Control Impact on CP (ADJ_CP12)</t>
  </si>
  <si>
    <t>Firm Transmission Service for Others (Trans Service Peak Adj)</t>
  </si>
  <si>
    <t>12 CP @ Meter Adjusted</t>
  </si>
  <si>
    <t>Voltage Level % - Transm</t>
  </si>
  <si>
    <t>Loss Expansion Factor - Transm</t>
  </si>
  <si>
    <t xml:space="preserve">     Transmission 12CP at Generator</t>
  </si>
  <si>
    <t>HOMESTEAD </t>
  </si>
  <si>
    <t>QUINCY </t>
  </si>
  <si>
    <t>Rate Class Total </t>
  </si>
  <si>
    <t>HOMESTEAD</t>
  </si>
  <si>
    <t>QUINCY</t>
  </si>
  <si>
    <t>Sum of A</t>
  </si>
  <si>
    <t>A</t>
  </si>
  <si>
    <t>OLD</t>
  </si>
  <si>
    <t>TRANS</t>
  </si>
  <si>
    <t>PRIMARY</t>
  </si>
  <si>
    <t>SECOND</t>
  </si>
  <si>
    <t>2016 TRANSMISSION SERVICES FORECAST (KW)</t>
  </si>
  <si>
    <t>TOTAL 2016 TRANS SERVICES FORECAST</t>
  </si>
  <si>
    <t>RC2016 - DRY RUN - 2016 SEPARATION STUDY</t>
  </si>
  <si>
    <t>OPC 013072</t>
  </si>
  <si>
    <t>FPL RC-16</t>
  </si>
  <si>
    <t>OPC 013073</t>
  </si>
  <si>
    <t>OPC 013074</t>
  </si>
  <si>
    <t>OPC 013075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</si>
</sst>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.000"/>
    <numFmt numFmtId="166" formatCode="_(* #,##0.000_);_(* \(#,##0.000\);_(* &quot;-&quot;_);_(@_)"/>
    <numFmt numFmtId="167" formatCode="General_)"/>
    <numFmt numFmtId="168" formatCode="#,##0.00000_);[Red]\(#,##0.00000\)"/>
    <numFmt numFmtId="169" formatCode="0.000_)"/>
    <numFmt numFmtId="170" formatCode="0.00_)"/>
    <numFmt numFmtId="171" formatCode="0.000000"/>
    <numFmt numFmtId="172" formatCode="[$-409]mmm\-yy;@"/>
    <numFmt numFmtId="173" formatCode="m\-d\-yy"/>
    <numFmt numFmtId="174" formatCode="&quot;£&quot;#,##0_);[Red]\(&quot;£&quot;#,##0\)"/>
    <numFmt numFmtId="175" formatCode=";;;\(@\)"/>
    <numFmt numFmtId="176" formatCode="0."/>
    <numFmt numFmtId="177" formatCode="_-* #,##0.0_-;\-* #,##0.0_-;_-* &quot;-&quot;??_-;_-@_-"/>
    <numFmt numFmtId="178" formatCode="#,##0.00&quot; $&quot;;\-#,##0.00&quot; $&quot;"/>
    <numFmt numFmtId="179" formatCode="_(* #,##0_);_(* \(#,##0\);_(* &quot;&quot;_);_(@_)"/>
    <numFmt numFmtId="180" formatCode="#,###.0000"/>
    <numFmt numFmtId="181" formatCode="_(* #,##0,_);_(* \(#,##0,\);_(* &quot;-   &quot;_);_(@_)"/>
    <numFmt numFmtId="182" formatCode="_(* #,##0.0,_);_(* \(#,##0.0,\);_(* &quot;-   &quot;_);_(@_)"/>
    <numFmt numFmtId="183" formatCode="#,##0_);[Red]\(#,##0\);&quot; &quot;"/>
    <numFmt numFmtId="184" formatCode="#,##0.00000_);[Red]\(#,##0.00000\);&quot; &quot;"/>
  </numFmts>
  <fonts count="9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72"/>
      <name val="Courier New"/>
      <family val="3"/>
    </font>
    <font>
      <sz val="10"/>
      <color indexed="7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0"/>
      <name val="Arial"/>
      <family val="2"/>
    </font>
    <font>
      <sz val="14"/>
      <color indexed="72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sz val="11"/>
      <name val="Tms Rmn"/>
      <family val="1"/>
    </font>
    <font>
      <b/>
      <i/>
      <sz val="16"/>
      <name val="Helv"/>
    </font>
    <font>
      <sz val="10"/>
      <color indexed="72"/>
      <name val="Courier New"/>
      <family val="3"/>
    </font>
    <font>
      <b/>
      <u/>
      <sz val="12"/>
      <name val="Arial"/>
      <family val="2"/>
    </font>
    <font>
      <sz val="12"/>
      <name val="Arial"/>
      <family val="2"/>
    </font>
    <font>
      <sz val="12"/>
      <color indexed="72"/>
      <name val="Arial"/>
      <family val="2"/>
    </font>
    <font>
      <sz val="12"/>
      <name val="Calibri"/>
      <family val="2"/>
    </font>
    <font>
      <sz val="10"/>
      <name val="Courier"/>
      <family val="3"/>
    </font>
    <font>
      <b/>
      <sz val="14"/>
      <name val="Arial"/>
      <family val="2"/>
    </font>
    <font>
      <b/>
      <u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u val="singleAccounting"/>
      <sz val="10"/>
      <name val="Times"/>
      <family val="1"/>
    </font>
    <font>
      <b/>
      <sz val="10"/>
      <color indexed="64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MS Serif"/>
      <family val="1"/>
    </font>
    <font>
      <sz val="11"/>
      <name val="??"/>
      <family val="3"/>
      <charset val="129"/>
    </font>
    <font>
      <sz val="12"/>
      <name val="Times New Roman"/>
      <family val="1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u/>
      <sz val="11"/>
      <color indexed="37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sz val="7"/>
      <name val="Small Fonts"/>
      <family val="2"/>
    </font>
    <font>
      <sz val="10"/>
      <color indexed="64"/>
      <name val="Arial"/>
      <family val="2"/>
    </font>
    <font>
      <sz val="6"/>
      <name val="Tahoma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sz val="10"/>
      <color indexed="12"/>
      <name val="MS Sans Serif"/>
      <family val="2"/>
    </font>
    <font>
      <sz val="8"/>
      <name val="Helv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0"/>
      <color indexed="12"/>
      <name val="MS Sans Serif"/>
      <family val="2"/>
    </font>
    <font>
      <b/>
      <sz val="8"/>
      <color indexed="8"/>
      <name val="Helv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rgb="FF00B050"/>
      <name val="Arial"/>
      <family val="2"/>
    </font>
    <font>
      <sz val="12"/>
      <color rgb="FF0070C0"/>
      <name val="Arial"/>
      <family val="2"/>
    </font>
    <font>
      <b/>
      <sz val="10"/>
      <name val="Courier"/>
      <family val="3"/>
    </font>
    <font>
      <sz val="10"/>
      <name val="Arial"/>
      <family val="2"/>
    </font>
  </fonts>
  <fills count="7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FF0000"/>
      </left>
      <right style="medium">
        <color rgb="FFFF0000"/>
      </right>
      <top/>
      <bottom style="double">
        <color indexed="64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tted">
        <color indexed="12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515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8" fillId="0" borderId="0" applyAlignment="0">
      <alignment vertical="top"/>
      <protection locked="0"/>
    </xf>
    <xf numFmtId="0" fontId="20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7" fontId="29" fillId="0" borderId="0"/>
    <xf numFmtId="40" fontId="30" fillId="0" borderId="0" applyFont="0" applyFill="0" applyBorder="0" applyAlignment="0" applyProtection="0"/>
    <xf numFmtId="169" fontId="31" fillId="0" borderId="0"/>
    <xf numFmtId="169" fontId="31" fillId="0" borderId="0"/>
    <xf numFmtId="169" fontId="31" fillId="0" borderId="0"/>
    <xf numFmtId="169" fontId="31" fillId="0" borderId="0"/>
    <xf numFmtId="169" fontId="31" fillId="0" borderId="0"/>
    <xf numFmtId="169" fontId="31" fillId="0" borderId="0"/>
    <xf numFmtId="169" fontId="31" fillId="0" borderId="0"/>
    <xf numFmtId="169" fontId="31" fillId="0" borderId="0"/>
    <xf numFmtId="170" fontId="32" fillId="0" borderId="0"/>
    <xf numFmtId="0" fontId="20" fillId="0" borderId="0"/>
    <xf numFmtId="0" fontId="20" fillId="0" borderId="0"/>
    <xf numFmtId="0" fontId="20" fillId="0" borderId="0">
      <alignment horizontal="left" wrapText="1"/>
    </xf>
    <xf numFmtId="0" fontId="33" fillId="0" borderId="0" applyAlignment="0">
      <alignment vertical="top"/>
      <protection locked="0"/>
    </xf>
    <xf numFmtId="43" fontId="33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18" fillId="0" borderId="0" applyAlignment="0">
      <alignment vertical="top"/>
      <protection locked="0"/>
    </xf>
    <xf numFmtId="0" fontId="1" fillId="0" borderId="0"/>
    <xf numFmtId="43" fontId="1" fillId="0" borderId="0" applyFont="0" applyFill="0" applyBorder="0" applyAlignment="0" applyProtection="0"/>
    <xf numFmtId="167" fontId="38" fillId="0" borderId="0"/>
    <xf numFmtId="40" fontId="30" fillId="0" borderId="0" applyFont="0" applyFill="0" applyBorder="0" applyAlignment="0" applyProtection="0"/>
    <xf numFmtId="167" fontId="29" fillId="0" borderId="0"/>
    <xf numFmtId="171" fontId="20" fillId="0" borderId="0">
      <alignment horizontal="left" wrapText="1"/>
    </xf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173" fontId="21" fillId="34" borderId="26">
      <alignment horizontal="center" vertical="center"/>
    </xf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174" fontId="20" fillId="0" borderId="0" applyFill="0" applyBorder="0" applyAlignment="0"/>
    <xf numFmtId="0" fontId="44" fillId="56" borderId="27" applyNumberFormat="0" applyAlignment="0" applyProtection="0"/>
    <xf numFmtId="0" fontId="44" fillId="56" borderId="27" applyNumberFormat="0" applyAlignment="0" applyProtection="0"/>
    <xf numFmtId="0" fontId="44" fillId="56" borderId="27" applyNumberFormat="0" applyAlignment="0" applyProtection="0"/>
    <xf numFmtId="0" fontId="44" fillId="56" borderId="27" applyNumberFormat="0" applyAlignment="0" applyProtection="0"/>
    <xf numFmtId="0" fontId="44" fillId="56" borderId="27" applyNumberFormat="0" applyAlignment="0" applyProtection="0"/>
    <xf numFmtId="0" fontId="44" fillId="56" borderId="27" applyNumberFormat="0" applyAlignment="0" applyProtection="0"/>
    <xf numFmtId="0" fontId="44" fillId="56" borderId="27" applyNumberFormat="0" applyAlignment="0" applyProtection="0"/>
    <xf numFmtId="0" fontId="44" fillId="56" borderId="27" applyNumberFormat="0" applyAlignment="0" applyProtection="0"/>
    <xf numFmtId="0" fontId="44" fillId="56" borderId="27" applyNumberFormat="0" applyAlignment="0" applyProtection="0"/>
    <xf numFmtId="0" fontId="44" fillId="56" borderId="27" applyNumberFormat="0" applyAlignment="0" applyProtection="0"/>
    <xf numFmtId="0" fontId="44" fillId="56" borderId="27" applyNumberFormat="0" applyAlignment="0" applyProtection="0"/>
    <xf numFmtId="0" fontId="44" fillId="56" borderId="27" applyNumberFormat="0" applyAlignment="0" applyProtection="0"/>
    <xf numFmtId="0" fontId="44" fillId="56" borderId="27" applyNumberFormat="0" applyAlignment="0" applyProtection="0"/>
    <xf numFmtId="0" fontId="44" fillId="56" borderId="27" applyNumberFormat="0" applyAlignment="0" applyProtection="0"/>
    <xf numFmtId="0" fontId="44" fillId="56" borderId="27" applyNumberFormat="0" applyAlignment="0" applyProtection="0"/>
    <xf numFmtId="0" fontId="44" fillId="56" borderId="27" applyNumberFormat="0" applyAlignment="0" applyProtection="0"/>
    <xf numFmtId="0" fontId="44" fillId="56" borderId="27" applyNumberFormat="0" applyAlignment="0" applyProtection="0"/>
    <xf numFmtId="0" fontId="44" fillId="56" borderId="27" applyNumberFormat="0" applyAlignment="0" applyProtection="0"/>
    <xf numFmtId="0" fontId="44" fillId="56" borderId="27" applyNumberFormat="0" applyAlignment="0" applyProtection="0"/>
    <xf numFmtId="0" fontId="44" fillId="56" borderId="27" applyNumberFormat="0" applyAlignment="0" applyProtection="0"/>
    <xf numFmtId="0" fontId="45" fillId="57" borderId="28" applyNumberFormat="0" applyAlignment="0" applyProtection="0"/>
    <xf numFmtId="0" fontId="45" fillId="57" borderId="28" applyNumberFormat="0" applyAlignment="0" applyProtection="0"/>
    <xf numFmtId="0" fontId="45" fillId="57" borderId="28" applyNumberFormat="0" applyAlignment="0" applyProtection="0"/>
    <xf numFmtId="0" fontId="45" fillId="57" borderId="28" applyNumberFormat="0" applyAlignment="0" applyProtection="0"/>
    <xf numFmtId="0" fontId="45" fillId="57" borderId="28" applyNumberFormat="0" applyAlignment="0" applyProtection="0"/>
    <xf numFmtId="0" fontId="45" fillId="57" borderId="28" applyNumberFormat="0" applyAlignment="0" applyProtection="0"/>
    <xf numFmtId="0" fontId="45" fillId="57" borderId="28" applyNumberFormat="0" applyAlignment="0" applyProtection="0"/>
    <xf numFmtId="0" fontId="45" fillId="57" borderId="28" applyNumberFormat="0" applyAlignment="0" applyProtection="0"/>
    <xf numFmtId="0" fontId="45" fillId="57" borderId="28" applyNumberFormat="0" applyAlignment="0" applyProtection="0"/>
    <xf numFmtId="0" fontId="45" fillId="57" borderId="28" applyNumberFormat="0" applyAlignment="0" applyProtection="0"/>
    <xf numFmtId="0" fontId="45" fillId="57" borderId="28" applyNumberFormat="0" applyAlignment="0" applyProtection="0"/>
    <xf numFmtId="0" fontId="45" fillId="57" borderId="28" applyNumberFormat="0" applyAlignment="0" applyProtection="0"/>
    <xf numFmtId="0" fontId="45" fillId="57" borderId="28" applyNumberFormat="0" applyAlignment="0" applyProtection="0"/>
    <xf numFmtId="0" fontId="45" fillId="57" borderId="28" applyNumberFormat="0" applyAlignment="0" applyProtection="0"/>
    <xf numFmtId="0" fontId="45" fillId="57" borderId="28" applyNumberFormat="0" applyAlignment="0" applyProtection="0"/>
    <xf numFmtId="0" fontId="45" fillId="57" borderId="28" applyNumberFormat="0" applyAlignment="0" applyProtection="0"/>
    <xf numFmtId="0" fontId="45" fillId="57" borderId="28" applyNumberFormat="0" applyAlignment="0" applyProtection="0"/>
    <xf numFmtId="0" fontId="45" fillId="57" borderId="28" applyNumberFormat="0" applyAlignment="0" applyProtection="0"/>
    <xf numFmtId="0" fontId="45" fillId="57" borderId="28" applyNumberFormat="0" applyAlignment="0" applyProtection="0"/>
    <xf numFmtId="0" fontId="45" fillId="57" borderId="28" applyNumberFormat="0" applyAlignment="0" applyProtection="0"/>
    <xf numFmtId="175" fontId="46" fillId="0" borderId="0">
      <alignment horizontal="center" wrapText="1"/>
    </xf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20" fillId="0" borderId="13"/>
    <xf numFmtId="0" fontId="50" fillId="0" borderId="0" applyNumberFormat="0" applyAlignment="0">
      <alignment horizontal="left"/>
    </xf>
    <xf numFmtId="44" fontId="20" fillId="0" borderId="0" applyFont="0" applyFill="0" applyBorder="0" applyAlignment="0" applyProtection="0"/>
    <xf numFmtId="8" fontId="30" fillId="0" borderId="0" applyFont="0" applyFill="0" applyBorder="0" applyAlignment="0" applyProtection="0"/>
    <xf numFmtId="44" fontId="41" fillId="0" borderId="0" applyFont="0" applyFill="0" applyBorder="0" applyAlignment="0" applyProtection="0"/>
    <xf numFmtId="8" fontId="30" fillId="0" borderId="0" applyFont="0" applyFill="0" applyBorder="0" applyAlignment="0" applyProtection="0"/>
    <xf numFmtId="6" fontId="51" fillId="0" borderId="0">
      <protection locked="0"/>
    </xf>
    <xf numFmtId="176" fontId="52" fillId="0" borderId="0"/>
    <xf numFmtId="0" fontId="53" fillId="0" borderId="0" applyNumberFormat="0" applyAlignment="0">
      <alignment horizontal="left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77" fontId="20" fillId="0" borderId="0">
      <protection locked="0"/>
    </xf>
    <xf numFmtId="0" fontId="55" fillId="46" borderId="0" applyNumberFormat="0" applyBorder="0" applyAlignment="0" applyProtection="0"/>
    <xf numFmtId="0" fontId="55" fillId="46" borderId="0" applyNumberFormat="0" applyBorder="0" applyAlignment="0" applyProtection="0"/>
    <xf numFmtId="0" fontId="55" fillId="46" borderId="0" applyNumberFormat="0" applyBorder="0" applyAlignment="0" applyProtection="0"/>
    <xf numFmtId="0" fontId="55" fillId="46" borderId="0" applyNumberFormat="0" applyBorder="0" applyAlignment="0" applyProtection="0"/>
    <xf numFmtId="0" fontId="55" fillId="46" borderId="0" applyNumberFormat="0" applyBorder="0" applyAlignment="0" applyProtection="0"/>
    <xf numFmtId="0" fontId="55" fillId="46" borderId="0" applyNumberFormat="0" applyBorder="0" applyAlignment="0" applyProtection="0"/>
    <xf numFmtId="0" fontId="55" fillId="46" borderId="0" applyNumberFormat="0" applyBorder="0" applyAlignment="0" applyProtection="0"/>
    <xf numFmtId="0" fontId="55" fillId="46" borderId="0" applyNumberFormat="0" applyBorder="0" applyAlignment="0" applyProtection="0"/>
    <xf numFmtId="0" fontId="55" fillId="46" borderId="0" applyNumberFormat="0" applyBorder="0" applyAlignment="0" applyProtection="0"/>
    <xf numFmtId="0" fontId="55" fillId="46" borderId="0" applyNumberFormat="0" applyBorder="0" applyAlignment="0" applyProtection="0"/>
    <xf numFmtId="0" fontId="55" fillId="46" borderId="0" applyNumberFormat="0" applyBorder="0" applyAlignment="0" applyProtection="0"/>
    <xf numFmtId="0" fontId="55" fillId="46" borderId="0" applyNumberFormat="0" applyBorder="0" applyAlignment="0" applyProtection="0"/>
    <xf numFmtId="0" fontId="55" fillId="46" borderId="0" applyNumberFormat="0" applyBorder="0" applyAlignment="0" applyProtection="0"/>
    <xf numFmtId="0" fontId="55" fillId="46" borderId="0" applyNumberFormat="0" applyBorder="0" applyAlignment="0" applyProtection="0"/>
    <xf numFmtId="0" fontId="55" fillId="46" borderId="0" applyNumberFormat="0" applyBorder="0" applyAlignment="0" applyProtection="0"/>
    <xf numFmtId="0" fontId="55" fillId="46" borderId="0" applyNumberFormat="0" applyBorder="0" applyAlignment="0" applyProtection="0"/>
    <xf numFmtId="0" fontId="55" fillId="46" borderId="0" applyNumberFormat="0" applyBorder="0" applyAlignment="0" applyProtection="0"/>
    <xf numFmtId="0" fontId="55" fillId="46" borderId="0" applyNumberFormat="0" applyBorder="0" applyAlignment="0" applyProtection="0"/>
    <xf numFmtId="0" fontId="55" fillId="46" borderId="0" applyNumberFormat="0" applyBorder="0" applyAlignment="0" applyProtection="0"/>
    <xf numFmtId="0" fontId="55" fillId="46" borderId="0" applyNumberFormat="0" applyBorder="0" applyAlignment="0" applyProtection="0"/>
    <xf numFmtId="38" fontId="28" fillId="37" borderId="0" applyNumberFormat="0" applyBorder="0" applyAlignment="0" applyProtection="0"/>
    <xf numFmtId="0" fontId="56" fillId="0" borderId="0" applyNumberFormat="0" applyFill="0" applyBorder="0" applyAlignment="0" applyProtection="0"/>
    <xf numFmtId="0" fontId="22" fillId="0" borderId="14" applyNumberFormat="0" applyAlignment="0" applyProtection="0">
      <alignment horizontal="left" vertical="center"/>
    </xf>
    <xf numFmtId="0" fontId="22" fillId="0" borderId="11">
      <alignment horizontal="left" vertical="center"/>
    </xf>
    <xf numFmtId="0" fontId="57" fillId="0" borderId="29" applyNumberFormat="0" applyFill="0" applyAlignment="0" applyProtection="0"/>
    <xf numFmtId="0" fontId="57" fillId="0" borderId="29" applyNumberFormat="0" applyFill="0" applyAlignment="0" applyProtection="0"/>
    <xf numFmtId="0" fontId="57" fillId="0" borderId="29" applyNumberFormat="0" applyFill="0" applyAlignment="0" applyProtection="0"/>
    <xf numFmtId="0" fontId="57" fillId="0" borderId="29" applyNumberFormat="0" applyFill="0" applyAlignment="0" applyProtection="0"/>
    <xf numFmtId="0" fontId="57" fillId="0" borderId="29" applyNumberFormat="0" applyFill="0" applyAlignment="0" applyProtection="0"/>
    <xf numFmtId="0" fontId="57" fillId="0" borderId="29" applyNumberFormat="0" applyFill="0" applyAlignment="0" applyProtection="0"/>
    <xf numFmtId="0" fontId="57" fillId="0" borderId="29" applyNumberFormat="0" applyFill="0" applyAlignment="0" applyProtection="0"/>
    <xf numFmtId="0" fontId="57" fillId="0" borderId="29" applyNumberFormat="0" applyFill="0" applyAlignment="0" applyProtection="0"/>
    <xf numFmtId="0" fontId="57" fillId="0" borderId="29" applyNumberFormat="0" applyFill="0" applyAlignment="0" applyProtection="0"/>
    <xf numFmtId="0" fontId="57" fillId="0" borderId="29" applyNumberFormat="0" applyFill="0" applyAlignment="0" applyProtection="0"/>
    <xf numFmtId="0" fontId="57" fillId="0" borderId="29" applyNumberFormat="0" applyFill="0" applyAlignment="0" applyProtection="0"/>
    <xf numFmtId="0" fontId="57" fillId="0" borderId="29" applyNumberFormat="0" applyFill="0" applyAlignment="0" applyProtection="0"/>
    <xf numFmtId="0" fontId="57" fillId="0" borderId="29" applyNumberFormat="0" applyFill="0" applyAlignment="0" applyProtection="0"/>
    <xf numFmtId="0" fontId="57" fillId="0" borderId="29" applyNumberFormat="0" applyFill="0" applyAlignment="0" applyProtection="0"/>
    <xf numFmtId="0" fontId="57" fillId="0" borderId="29" applyNumberFormat="0" applyFill="0" applyAlignment="0" applyProtection="0"/>
    <xf numFmtId="0" fontId="57" fillId="0" borderId="29" applyNumberFormat="0" applyFill="0" applyAlignment="0" applyProtection="0"/>
    <xf numFmtId="0" fontId="57" fillId="0" borderId="29" applyNumberFormat="0" applyFill="0" applyAlignment="0" applyProtection="0"/>
    <xf numFmtId="0" fontId="57" fillId="0" borderId="29" applyNumberFormat="0" applyFill="0" applyAlignment="0" applyProtection="0"/>
    <xf numFmtId="0" fontId="57" fillId="0" borderId="29" applyNumberFormat="0" applyFill="0" applyAlignment="0" applyProtection="0"/>
    <xf numFmtId="0" fontId="57" fillId="0" borderId="29" applyNumberFormat="0" applyFill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78" fontId="20" fillId="0" borderId="0">
      <protection locked="0"/>
    </xf>
    <xf numFmtId="178" fontId="20" fillId="0" borderId="0">
      <protection locked="0"/>
    </xf>
    <xf numFmtId="0" fontId="60" fillId="0" borderId="32" applyNumberFormat="0" applyFill="0" applyAlignment="0" applyProtection="0"/>
    <xf numFmtId="10" fontId="28" fillId="58" borderId="17" applyNumberFormat="0" applyBorder="0" applyAlignment="0" applyProtection="0"/>
    <xf numFmtId="0" fontId="61" fillId="47" borderId="27" applyNumberFormat="0" applyAlignment="0" applyProtection="0"/>
    <xf numFmtId="0" fontId="61" fillId="47" borderId="27" applyNumberFormat="0" applyAlignment="0" applyProtection="0"/>
    <xf numFmtId="0" fontId="61" fillId="47" borderId="27" applyNumberFormat="0" applyAlignment="0" applyProtection="0"/>
    <xf numFmtId="0" fontId="61" fillId="47" borderId="27" applyNumberFormat="0" applyAlignment="0" applyProtection="0"/>
    <xf numFmtId="0" fontId="61" fillId="47" borderId="27" applyNumberFormat="0" applyAlignment="0" applyProtection="0"/>
    <xf numFmtId="0" fontId="61" fillId="47" borderId="27" applyNumberFormat="0" applyAlignment="0" applyProtection="0"/>
    <xf numFmtId="0" fontId="61" fillId="47" borderId="27" applyNumberFormat="0" applyAlignment="0" applyProtection="0"/>
    <xf numFmtId="0" fontId="61" fillId="47" borderId="27" applyNumberFormat="0" applyAlignment="0" applyProtection="0"/>
    <xf numFmtId="0" fontId="61" fillId="47" borderId="27" applyNumberFormat="0" applyAlignment="0" applyProtection="0"/>
    <xf numFmtId="0" fontId="61" fillId="47" borderId="27" applyNumberFormat="0" applyAlignment="0" applyProtection="0"/>
    <xf numFmtId="0" fontId="61" fillId="47" borderId="27" applyNumberFormat="0" applyAlignment="0" applyProtection="0"/>
    <xf numFmtId="0" fontId="61" fillId="47" borderId="27" applyNumberFormat="0" applyAlignment="0" applyProtection="0"/>
    <xf numFmtId="0" fontId="61" fillId="47" borderId="27" applyNumberFormat="0" applyAlignment="0" applyProtection="0"/>
    <xf numFmtId="0" fontId="61" fillId="47" borderId="27" applyNumberFormat="0" applyAlignment="0" applyProtection="0"/>
    <xf numFmtId="0" fontId="61" fillId="47" borderId="27" applyNumberFormat="0" applyAlignment="0" applyProtection="0"/>
    <xf numFmtId="0" fontId="61" fillId="47" borderId="27" applyNumberFormat="0" applyAlignment="0" applyProtection="0"/>
    <xf numFmtId="0" fontId="61" fillId="47" borderId="27" applyNumberFormat="0" applyAlignment="0" applyProtection="0"/>
    <xf numFmtId="0" fontId="61" fillId="47" borderId="27" applyNumberFormat="0" applyAlignment="0" applyProtection="0"/>
    <xf numFmtId="0" fontId="61" fillId="47" borderId="27" applyNumberFormat="0" applyAlignment="0" applyProtection="0"/>
    <xf numFmtId="0" fontId="61" fillId="47" borderId="27" applyNumberFormat="0" applyAlignment="0" applyProtection="0"/>
    <xf numFmtId="0" fontId="62" fillId="0" borderId="33" applyNumberFormat="0" applyFill="0" applyAlignment="0" applyProtection="0"/>
    <xf numFmtId="0" fontId="62" fillId="0" borderId="33" applyNumberFormat="0" applyFill="0" applyAlignment="0" applyProtection="0"/>
    <xf numFmtId="0" fontId="62" fillId="0" borderId="33" applyNumberFormat="0" applyFill="0" applyAlignment="0" applyProtection="0"/>
    <xf numFmtId="0" fontId="62" fillId="0" borderId="33" applyNumberFormat="0" applyFill="0" applyAlignment="0" applyProtection="0"/>
    <xf numFmtId="0" fontId="62" fillId="0" borderId="33" applyNumberFormat="0" applyFill="0" applyAlignment="0" applyProtection="0"/>
    <xf numFmtId="0" fontId="62" fillId="0" borderId="33" applyNumberFormat="0" applyFill="0" applyAlignment="0" applyProtection="0"/>
    <xf numFmtId="0" fontId="62" fillId="0" borderId="33" applyNumberFormat="0" applyFill="0" applyAlignment="0" applyProtection="0"/>
    <xf numFmtId="0" fontId="62" fillId="0" borderId="33" applyNumberFormat="0" applyFill="0" applyAlignment="0" applyProtection="0"/>
    <xf numFmtId="0" fontId="62" fillId="0" borderId="33" applyNumberFormat="0" applyFill="0" applyAlignment="0" applyProtection="0"/>
    <xf numFmtId="0" fontId="62" fillId="0" borderId="33" applyNumberFormat="0" applyFill="0" applyAlignment="0" applyProtection="0"/>
    <xf numFmtId="0" fontId="62" fillId="0" borderId="33" applyNumberFormat="0" applyFill="0" applyAlignment="0" applyProtection="0"/>
    <xf numFmtId="0" fontId="62" fillId="0" borderId="33" applyNumberFormat="0" applyFill="0" applyAlignment="0" applyProtection="0"/>
    <xf numFmtId="0" fontId="62" fillId="0" borderId="33" applyNumberFormat="0" applyFill="0" applyAlignment="0" applyProtection="0"/>
    <xf numFmtId="0" fontId="62" fillId="0" borderId="33" applyNumberFormat="0" applyFill="0" applyAlignment="0" applyProtection="0"/>
    <xf numFmtId="0" fontId="62" fillId="0" borderId="33" applyNumberFormat="0" applyFill="0" applyAlignment="0" applyProtection="0"/>
    <xf numFmtId="0" fontId="62" fillId="0" borderId="33" applyNumberFormat="0" applyFill="0" applyAlignment="0" applyProtection="0"/>
    <xf numFmtId="0" fontId="62" fillId="0" borderId="33" applyNumberFormat="0" applyFill="0" applyAlignment="0" applyProtection="0"/>
    <xf numFmtId="0" fontId="62" fillId="0" borderId="33" applyNumberFormat="0" applyFill="0" applyAlignment="0" applyProtection="0"/>
    <xf numFmtId="0" fontId="62" fillId="0" borderId="33" applyNumberFormat="0" applyFill="0" applyAlignment="0" applyProtection="0"/>
    <xf numFmtId="0" fontId="62" fillId="0" borderId="33" applyNumberFormat="0" applyFill="0" applyAlignment="0" applyProtection="0"/>
    <xf numFmtId="164" fontId="21" fillId="0" borderId="0">
      <alignment horizontal="center"/>
    </xf>
    <xf numFmtId="164" fontId="21" fillId="0" borderId="0">
      <alignment horizontal="center"/>
    </xf>
    <xf numFmtId="164" fontId="21" fillId="0" borderId="0">
      <alignment horizontal="center"/>
    </xf>
    <xf numFmtId="164" fontId="21" fillId="0" borderId="0">
      <alignment horizontal="center"/>
    </xf>
    <xf numFmtId="164" fontId="21" fillId="0" borderId="0">
      <alignment horizontal="center"/>
    </xf>
    <xf numFmtId="164" fontId="21" fillId="0" borderId="0">
      <alignment horizontal="center"/>
    </xf>
    <xf numFmtId="164" fontId="21" fillId="0" borderId="0">
      <alignment horizontal="center"/>
    </xf>
    <xf numFmtId="164" fontId="21" fillId="0" borderId="0">
      <alignment horizontal="center"/>
    </xf>
    <xf numFmtId="164" fontId="21" fillId="0" borderId="0">
      <alignment horizontal="center"/>
    </xf>
    <xf numFmtId="164" fontId="21" fillId="0" borderId="0">
      <alignment horizontal="center"/>
    </xf>
    <xf numFmtId="164" fontId="21" fillId="0" borderId="0">
      <alignment horizontal="center"/>
    </xf>
    <xf numFmtId="164" fontId="21" fillId="0" borderId="0">
      <alignment horizontal="center"/>
    </xf>
    <xf numFmtId="164" fontId="21" fillId="0" borderId="0">
      <alignment horizontal="center"/>
    </xf>
    <xf numFmtId="0" fontId="63" fillId="47" borderId="0" applyNumberFormat="0" applyBorder="0" applyAlignment="0" applyProtection="0"/>
    <xf numFmtId="0" fontId="63" fillId="47" borderId="0" applyNumberFormat="0" applyBorder="0" applyAlignment="0" applyProtection="0"/>
    <xf numFmtId="0" fontId="63" fillId="47" borderId="0" applyNumberFormat="0" applyBorder="0" applyAlignment="0" applyProtection="0"/>
    <xf numFmtId="0" fontId="63" fillId="47" borderId="0" applyNumberFormat="0" applyBorder="0" applyAlignment="0" applyProtection="0"/>
    <xf numFmtId="0" fontId="63" fillId="47" borderId="0" applyNumberFormat="0" applyBorder="0" applyAlignment="0" applyProtection="0"/>
    <xf numFmtId="0" fontId="63" fillId="47" borderId="0" applyNumberFormat="0" applyBorder="0" applyAlignment="0" applyProtection="0"/>
    <xf numFmtId="0" fontId="63" fillId="47" borderId="0" applyNumberFormat="0" applyBorder="0" applyAlignment="0" applyProtection="0"/>
    <xf numFmtId="0" fontId="63" fillId="47" borderId="0" applyNumberFormat="0" applyBorder="0" applyAlignment="0" applyProtection="0"/>
    <xf numFmtId="0" fontId="63" fillId="47" borderId="0" applyNumberFormat="0" applyBorder="0" applyAlignment="0" applyProtection="0"/>
    <xf numFmtId="0" fontId="63" fillId="47" borderId="0" applyNumberFormat="0" applyBorder="0" applyAlignment="0" applyProtection="0"/>
    <xf numFmtId="0" fontId="63" fillId="47" borderId="0" applyNumberFormat="0" applyBorder="0" applyAlignment="0" applyProtection="0"/>
    <xf numFmtId="0" fontId="63" fillId="47" borderId="0" applyNumberFormat="0" applyBorder="0" applyAlignment="0" applyProtection="0"/>
    <xf numFmtId="0" fontId="63" fillId="47" borderId="0" applyNumberFormat="0" applyBorder="0" applyAlignment="0" applyProtection="0"/>
    <xf numFmtId="0" fontId="63" fillId="47" borderId="0" applyNumberFormat="0" applyBorder="0" applyAlignment="0" applyProtection="0"/>
    <xf numFmtId="0" fontId="63" fillId="47" borderId="0" applyNumberFormat="0" applyBorder="0" applyAlignment="0" applyProtection="0"/>
    <xf numFmtId="0" fontId="63" fillId="47" borderId="0" applyNumberFormat="0" applyBorder="0" applyAlignment="0" applyProtection="0"/>
    <xf numFmtId="0" fontId="63" fillId="47" borderId="0" applyNumberFormat="0" applyBorder="0" applyAlignment="0" applyProtection="0"/>
    <xf numFmtId="0" fontId="63" fillId="47" borderId="0" applyNumberFormat="0" applyBorder="0" applyAlignment="0" applyProtection="0"/>
    <xf numFmtId="0" fontId="63" fillId="47" borderId="0" applyNumberFormat="0" applyBorder="0" applyAlignment="0" applyProtection="0"/>
    <xf numFmtId="0" fontId="63" fillId="47" borderId="0" applyNumberFormat="0" applyBorder="0" applyAlignment="0" applyProtection="0"/>
    <xf numFmtId="37" fontId="6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5" fillId="0" borderId="0"/>
    <xf numFmtId="0" fontId="20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" fillId="0" borderId="0"/>
    <xf numFmtId="0" fontId="1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8" fillId="0" borderId="0"/>
    <xf numFmtId="0" fontId="48" fillId="0" borderId="0"/>
    <xf numFmtId="0" fontId="48" fillId="0" borderId="0"/>
    <xf numFmtId="0" fontId="2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49" fillId="0" borderId="0"/>
    <xf numFmtId="0" fontId="66" fillId="0" borderId="0" applyAlignment="0">
      <alignment vertical="top" wrapText="1"/>
      <protection locked="0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0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0" fillId="0" borderId="0"/>
    <xf numFmtId="171" fontId="20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43" borderId="34" applyNumberFormat="0" applyFont="0" applyAlignment="0" applyProtection="0"/>
    <xf numFmtId="0" fontId="20" fillId="43" borderId="34" applyNumberFormat="0" applyFont="0" applyAlignment="0" applyProtection="0"/>
    <xf numFmtId="0" fontId="20" fillId="43" borderId="34" applyNumberFormat="0" applyFont="0" applyAlignment="0" applyProtection="0"/>
    <xf numFmtId="0" fontId="20" fillId="43" borderId="34" applyNumberFormat="0" applyFont="0" applyAlignment="0" applyProtection="0"/>
    <xf numFmtId="0" fontId="20" fillId="43" borderId="34" applyNumberFormat="0" applyFont="0" applyAlignment="0" applyProtection="0"/>
    <xf numFmtId="0" fontId="20" fillId="43" borderId="34" applyNumberFormat="0" applyFont="0" applyAlignment="0" applyProtection="0"/>
    <xf numFmtId="0" fontId="20" fillId="43" borderId="34" applyNumberFormat="0" applyFont="0" applyAlignment="0" applyProtection="0"/>
    <xf numFmtId="0" fontId="20" fillId="43" borderId="34" applyNumberFormat="0" applyFont="0" applyAlignment="0" applyProtection="0"/>
    <xf numFmtId="0" fontId="20" fillId="43" borderId="34" applyNumberFormat="0" applyFont="0" applyAlignment="0" applyProtection="0"/>
    <xf numFmtId="0" fontId="20" fillId="43" borderId="34" applyNumberFormat="0" applyFont="0" applyAlignment="0" applyProtection="0"/>
    <xf numFmtId="0" fontId="1" fillId="8" borderId="8" applyNumberFormat="0" applyFont="0" applyAlignment="0" applyProtection="0"/>
    <xf numFmtId="0" fontId="20" fillId="43" borderId="34" applyNumberFormat="0" applyFont="0" applyAlignment="0" applyProtection="0"/>
    <xf numFmtId="0" fontId="20" fillId="43" borderId="34" applyNumberFormat="0" applyFont="0" applyAlignment="0" applyProtection="0"/>
    <xf numFmtId="0" fontId="1" fillId="8" borderId="8" applyNumberFormat="0" applyFont="0" applyAlignment="0" applyProtection="0"/>
    <xf numFmtId="0" fontId="20" fillId="43" borderId="34" applyNumberFormat="0" applyFont="0" applyAlignment="0" applyProtection="0"/>
    <xf numFmtId="0" fontId="20" fillId="43" borderId="34" applyNumberFormat="0" applyFont="0" applyAlignment="0" applyProtection="0"/>
    <xf numFmtId="0" fontId="20" fillId="43" borderId="34" applyNumberFormat="0" applyFont="0" applyAlignment="0" applyProtection="0"/>
    <xf numFmtId="0" fontId="20" fillId="43" borderId="34" applyNumberFormat="0" applyFont="0" applyAlignment="0" applyProtection="0"/>
    <xf numFmtId="0" fontId="20" fillId="43" borderId="34" applyNumberFormat="0" applyFont="0" applyAlignment="0" applyProtection="0"/>
    <xf numFmtId="0" fontId="20" fillId="43" borderId="34" applyNumberFormat="0" applyFont="0" applyAlignment="0" applyProtection="0"/>
    <xf numFmtId="179" fontId="20" fillId="0" borderId="0"/>
    <xf numFmtId="180" fontId="28" fillId="0" borderId="0"/>
    <xf numFmtId="0" fontId="67" fillId="56" borderId="35" applyNumberFormat="0" applyAlignment="0" applyProtection="0"/>
    <xf numFmtId="0" fontId="67" fillId="56" borderId="35" applyNumberFormat="0" applyAlignment="0" applyProtection="0"/>
    <xf numFmtId="0" fontId="67" fillId="56" borderId="35" applyNumberFormat="0" applyAlignment="0" applyProtection="0"/>
    <xf numFmtId="0" fontId="67" fillId="56" borderId="35" applyNumberFormat="0" applyAlignment="0" applyProtection="0"/>
    <xf numFmtId="0" fontId="67" fillId="56" borderId="35" applyNumberFormat="0" applyAlignment="0" applyProtection="0"/>
    <xf numFmtId="0" fontId="67" fillId="56" borderId="35" applyNumberFormat="0" applyAlignment="0" applyProtection="0"/>
    <xf numFmtId="0" fontId="67" fillId="56" borderId="35" applyNumberFormat="0" applyAlignment="0" applyProtection="0"/>
    <xf numFmtId="0" fontId="67" fillId="56" borderId="35" applyNumberFormat="0" applyAlignment="0" applyProtection="0"/>
    <xf numFmtId="0" fontId="67" fillId="56" borderId="35" applyNumberFormat="0" applyAlignment="0" applyProtection="0"/>
    <xf numFmtId="0" fontId="67" fillId="56" borderId="35" applyNumberFormat="0" applyAlignment="0" applyProtection="0"/>
    <xf numFmtId="0" fontId="67" fillId="56" borderId="35" applyNumberFormat="0" applyAlignment="0" applyProtection="0"/>
    <xf numFmtId="0" fontId="67" fillId="56" borderId="35" applyNumberFormat="0" applyAlignment="0" applyProtection="0"/>
    <xf numFmtId="0" fontId="67" fillId="56" borderId="35" applyNumberFormat="0" applyAlignment="0" applyProtection="0"/>
    <xf numFmtId="0" fontId="67" fillId="56" borderId="35" applyNumberFormat="0" applyAlignment="0" applyProtection="0"/>
    <xf numFmtId="0" fontId="67" fillId="56" borderId="35" applyNumberFormat="0" applyAlignment="0" applyProtection="0"/>
    <xf numFmtId="0" fontId="67" fillId="56" borderId="35" applyNumberFormat="0" applyAlignment="0" applyProtection="0"/>
    <xf numFmtId="0" fontId="67" fillId="56" borderId="35" applyNumberFormat="0" applyAlignment="0" applyProtection="0"/>
    <xf numFmtId="0" fontId="67" fillId="56" borderId="35" applyNumberFormat="0" applyAlignment="0" applyProtection="0"/>
    <xf numFmtId="0" fontId="67" fillId="56" borderId="35" applyNumberFormat="0" applyAlignment="0" applyProtection="0"/>
    <xf numFmtId="0" fontId="67" fillId="56" borderId="35" applyNumberFormat="0" applyAlignment="0" applyProtection="0"/>
    <xf numFmtId="10" fontId="2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30" fillId="0" borderId="0" applyNumberFormat="0" applyFont="0" applyFill="0" applyBorder="0" applyAlignment="0" applyProtection="0">
      <alignment horizontal="left"/>
    </xf>
    <xf numFmtId="15" fontId="30" fillId="0" borderId="0" applyFont="0" applyFill="0" applyBorder="0" applyAlignment="0" applyProtection="0"/>
    <xf numFmtId="4" fontId="30" fillId="0" borderId="0" applyFont="0" applyFill="0" applyBorder="0" applyAlignment="0" applyProtection="0"/>
    <xf numFmtId="0" fontId="68" fillId="0" borderId="16">
      <alignment horizontal="center"/>
    </xf>
    <xf numFmtId="3" fontId="30" fillId="0" borderId="0" applyFont="0" applyFill="0" applyBorder="0" applyAlignment="0" applyProtection="0"/>
    <xf numFmtId="0" fontId="30" fillId="59" borderId="0" applyNumberFormat="0" applyFont="0" applyBorder="0" applyAlignment="0" applyProtection="0"/>
    <xf numFmtId="0" fontId="69" fillId="0" borderId="36"/>
    <xf numFmtId="14" fontId="70" fillId="0" borderId="0" applyNumberFormat="0" applyFill="0" applyBorder="0" applyAlignment="0" applyProtection="0">
      <alignment horizontal="left"/>
    </xf>
    <xf numFmtId="4" fontId="48" fillId="33" borderId="35" applyNumberFormat="0" applyProtection="0">
      <alignment vertical="center"/>
    </xf>
    <xf numFmtId="4" fontId="71" fillId="33" borderId="35" applyNumberFormat="0" applyProtection="0">
      <alignment vertical="center"/>
    </xf>
    <xf numFmtId="4" fontId="48" fillId="33" borderId="35" applyNumberFormat="0" applyProtection="0">
      <alignment horizontal="left" vertical="center" indent="1"/>
    </xf>
    <xf numFmtId="4" fontId="48" fillId="33" borderId="35" applyNumberFormat="0" applyProtection="0">
      <alignment horizontal="left" vertical="center" indent="1"/>
    </xf>
    <xf numFmtId="0" fontId="20" fillId="60" borderId="35" applyNumberFormat="0" applyProtection="0">
      <alignment horizontal="left" vertical="center" indent="1"/>
    </xf>
    <xf numFmtId="4" fontId="48" fillId="35" borderId="35" applyNumberFormat="0" applyProtection="0">
      <alignment horizontal="right" vertical="center"/>
    </xf>
    <xf numFmtId="4" fontId="48" fillId="61" borderId="35" applyNumberFormat="0" applyProtection="0">
      <alignment horizontal="right" vertical="center"/>
    </xf>
    <xf numFmtId="4" fontId="48" fillId="62" borderId="35" applyNumberFormat="0" applyProtection="0">
      <alignment horizontal="right" vertical="center"/>
    </xf>
    <xf numFmtId="4" fontId="48" fillId="63" borderId="35" applyNumberFormat="0" applyProtection="0">
      <alignment horizontal="right" vertical="center"/>
    </xf>
    <xf numFmtId="4" fontId="48" fillId="64" borderId="35" applyNumberFormat="0" applyProtection="0">
      <alignment horizontal="right" vertical="center"/>
    </xf>
    <xf numFmtId="4" fontId="48" fillId="65" borderId="35" applyNumberFormat="0" applyProtection="0">
      <alignment horizontal="right" vertical="center"/>
    </xf>
    <xf numFmtId="4" fontId="48" fillId="66" borderId="35" applyNumberFormat="0" applyProtection="0">
      <alignment horizontal="right" vertical="center"/>
    </xf>
    <xf numFmtId="4" fontId="48" fillId="67" borderId="35" applyNumberFormat="0" applyProtection="0">
      <alignment horizontal="right" vertical="center"/>
    </xf>
    <xf numFmtId="4" fontId="48" fillId="68" borderId="35" applyNumberFormat="0" applyProtection="0">
      <alignment horizontal="right" vertical="center"/>
    </xf>
    <xf numFmtId="4" fontId="72" fillId="69" borderId="35" applyNumberFormat="0" applyProtection="0">
      <alignment horizontal="left" vertical="center" indent="1"/>
    </xf>
    <xf numFmtId="4" fontId="48" fillId="70" borderId="37" applyNumberFormat="0" applyProtection="0">
      <alignment horizontal="left" vertical="center" indent="1"/>
    </xf>
    <xf numFmtId="4" fontId="73" fillId="71" borderId="0" applyNumberFormat="0" applyProtection="0">
      <alignment horizontal="left" vertical="center" indent="1"/>
    </xf>
    <xf numFmtId="0" fontId="20" fillId="60" borderId="35" applyNumberFormat="0" applyProtection="0">
      <alignment horizontal="left" vertical="center" indent="1"/>
    </xf>
    <xf numFmtId="4" fontId="48" fillId="70" borderId="35" applyNumberFormat="0" applyProtection="0">
      <alignment horizontal="left" vertical="center" indent="1"/>
    </xf>
    <xf numFmtId="4" fontId="48" fillId="72" borderId="35" applyNumberFormat="0" applyProtection="0">
      <alignment horizontal="left" vertical="center" indent="1"/>
    </xf>
    <xf numFmtId="0" fontId="20" fillId="72" borderId="35" applyNumberFormat="0" applyProtection="0">
      <alignment horizontal="left" vertical="center" indent="1"/>
    </xf>
    <xf numFmtId="0" fontId="20" fillId="72" borderId="35" applyNumberFormat="0" applyProtection="0">
      <alignment horizontal="left" vertical="center" indent="1"/>
    </xf>
    <xf numFmtId="0" fontId="20" fillId="73" borderId="35" applyNumberFormat="0" applyProtection="0">
      <alignment horizontal="left" vertical="center" indent="1"/>
    </xf>
    <xf numFmtId="0" fontId="20" fillId="73" borderId="35" applyNumberFormat="0" applyProtection="0">
      <alignment horizontal="left" vertical="center" indent="1"/>
    </xf>
    <xf numFmtId="0" fontId="20" fillId="37" borderId="35" applyNumberFormat="0" applyProtection="0">
      <alignment horizontal="left" vertical="center" indent="1"/>
    </xf>
    <xf numFmtId="0" fontId="20" fillId="37" borderId="35" applyNumberFormat="0" applyProtection="0">
      <alignment horizontal="left" vertical="center" indent="1"/>
    </xf>
    <xf numFmtId="0" fontId="20" fillId="60" borderId="35" applyNumberFormat="0" applyProtection="0">
      <alignment horizontal="left" vertical="center" indent="1"/>
    </xf>
    <xf numFmtId="0" fontId="20" fillId="60" borderId="35" applyNumberFormat="0" applyProtection="0">
      <alignment horizontal="left" vertical="center" indent="1"/>
    </xf>
    <xf numFmtId="4" fontId="48" fillId="58" borderId="35" applyNumberFormat="0" applyProtection="0">
      <alignment vertical="center"/>
    </xf>
    <xf numFmtId="4" fontId="71" fillId="58" borderId="35" applyNumberFormat="0" applyProtection="0">
      <alignment vertical="center"/>
    </xf>
    <xf numFmtId="4" fontId="48" fillId="58" borderId="35" applyNumberFormat="0" applyProtection="0">
      <alignment horizontal="left" vertical="center" indent="1"/>
    </xf>
    <xf numFmtId="4" fontId="48" fillId="58" borderId="35" applyNumberFormat="0" applyProtection="0">
      <alignment horizontal="left" vertical="center" indent="1"/>
    </xf>
    <xf numFmtId="4" fontId="48" fillId="70" borderId="35" applyNumberFormat="0" applyProtection="0">
      <alignment horizontal="right" vertical="center"/>
    </xf>
    <xf numFmtId="4" fontId="71" fillId="70" borderId="35" applyNumberFormat="0" applyProtection="0">
      <alignment horizontal="right" vertical="center"/>
    </xf>
    <xf numFmtId="0" fontId="20" fillId="60" borderId="35" applyNumberFormat="0" applyProtection="0">
      <alignment horizontal="left" vertical="center" indent="1"/>
    </xf>
    <xf numFmtId="0" fontId="20" fillId="60" borderId="35" applyNumberFormat="0" applyProtection="0">
      <alignment horizontal="left" vertical="center" indent="1"/>
    </xf>
    <xf numFmtId="0" fontId="74" fillId="0" borderId="0"/>
    <xf numFmtId="4" fontId="75" fillId="70" borderId="35" applyNumberFormat="0" applyProtection="0">
      <alignment horizontal="right" vertical="center"/>
    </xf>
    <xf numFmtId="0" fontId="39" fillId="74" borderId="0"/>
    <xf numFmtId="0" fontId="76" fillId="0" borderId="38"/>
    <xf numFmtId="40" fontId="77" fillId="0" borderId="0" applyBorder="0">
      <alignment horizontal="right"/>
    </xf>
    <xf numFmtId="0" fontId="20" fillId="37" borderId="13" applyNumberFormat="0" applyFont="0" applyAlignment="0"/>
    <xf numFmtId="0" fontId="20" fillId="0" borderId="0"/>
    <xf numFmtId="181" fontId="20" fillId="0" borderId="0">
      <alignment wrapText="1"/>
    </xf>
    <xf numFmtId="182" fontId="20" fillId="0" borderId="0">
      <alignment wrapText="1"/>
    </xf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39" applyNumberFormat="0" applyFill="0" applyAlignment="0" applyProtection="0"/>
    <xf numFmtId="0" fontId="79" fillId="0" borderId="39" applyNumberFormat="0" applyFill="0" applyAlignment="0" applyProtection="0"/>
    <xf numFmtId="0" fontId="79" fillId="0" borderId="39" applyNumberFormat="0" applyFill="0" applyAlignment="0" applyProtection="0"/>
    <xf numFmtId="0" fontId="79" fillId="0" borderId="39" applyNumberFormat="0" applyFill="0" applyAlignment="0" applyProtection="0"/>
    <xf numFmtId="0" fontId="79" fillId="0" borderId="39" applyNumberFormat="0" applyFill="0" applyAlignment="0" applyProtection="0"/>
    <xf numFmtId="0" fontId="79" fillId="0" borderId="39" applyNumberFormat="0" applyFill="0" applyAlignment="0" applyProtection="0"/>
    <xf numFmtId="0" fontId="79" fillId="0" borderId="39" applyNumberFormat="0" applyFill="0" applyAlignment="0" applyProtection="0"/>
    <xf numFmtId="0" fontId="79" fillId="0" borderId="39" applyNumberFormat="0" applyFill="0" applyAlignment="0" applyProtection="0"/>
    <xf numFmtId="0" fontId="79" fillId="0" borderId="39" applyNumberFormat="0" applyFill="0" applyAlignment="0" applyProtection="0"/>
    <xf numFmtId="0" fontId="79" fillId="0" borderId="39" applyNumberFormat="0" applyFill="0" applyAlignment="0" applyProtection="0"/>
    <xf numFmtId="0" fontId="79" fillId="0" borderId="39" applyNumberFormat="0" applyFill="0" applyAlignment="0" applyProtection="0"/>
    <xf numFmtId="0" fontId="79" fillId="0" borderId="39" applyNumberFormat="0" applyFill="0" applyAlignment="0" applyProtection="0"/>
    <xf numFmtId="0" fontId="79" fillId="0" borderId="39" applyNumberFormat="0" applyFill="0" applyAlignment="0" applyProtection="0"/>
    <xf numFmtId="0" fontId="79" fillId="0" borderId="39" applyNumberFormat="0" applyFill="0" applyAlignment="0" applyProtection="0"/>
    <xf numFmtId="0" fontId="79" fillId="0" borderId="39" applyNumberFormat="0" applyFill="0" applyAlignment="0" applyProtection="0"/>
    <xf numFmtId="0" fontId="79" fillId="0" borderId="39" applyNumberFormat="0" applyFill="0" applyAlignment="0" applyProtection="0"/>
    <xf numFmtId="0" fontId="79" fillId="0" borderId="39" applyNumberFormat="0" applyFill="0" applyAlignment="0" applyProtection="0"/>
    <xf numFmtId="0" fontId="79" fillId="0" borderId="39" applyNumberFormat="0" applyFill="0" applyAlignment="0" applyProtection="0"/>
    <xf numFmtId="0" fontId="79" fillId="0" borderId="39" applyNumberFormat="0" applyFill="0" applyAlignment="0" applyProtection="0"/>
    <xf numFmtId="0" fontId="79" fillId="0" borderId="39" applyNumberFormat="0" applyFill="0" applyAlignment="0" applyProtection="0"/>
    <xf numFmtId="37" fontId="28" fillId="33" borderId="0" applyNumberFormat="0" applyBorder="0" applyAlignment="0" applyProtection="0"/>
    <xf numFmtId="37" fontId="28" fillId="0" borderId="0"/>
    <xf numFmtId="3" fontId="80" fillId="0" borderId="32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49" fillId="0" borderId="0"/>
  </cellStyleXfs>
  <cellXfs count="128">
    <xf numFmtId="0" fontId="0" fillId="0" borderId="0" xfId="0"/>
    <xf numFmtId="0" fontId="25" fillId="0" borderId="0" xfId="65" applyFont="1" applyAlignment="1" applyProtection="1">
      <alignment vertical="top"/>
    </xf>
    <xf numFmtId="0" fontId="24" fillId="0" borderId="0" xfId="65" applyFont="1" applyAlignment="1" applyProtection="1">
      <alignment horizontal="left" vertical="top"/>
    </xf>
    <xf numFmtId="0" fontId="26" fillId="0" borderId="0" xfId="65" applyFont="1" applyAlignment="1" applyProtection="1">
      <alignment vertical="top"/>
    </xf>
    <xf numFmtId="0" fontId="19" fillId="0" borderId="0" xfId="65" applyFont="1" applyAlignment="1" applyProtection="1">
      <alignment horizontal="left" vertical="top"/>
    </xf>
    <xf numFmtId="165" fontId="23" fillId="0" borderId="0" xfId="65" applyNumberFormat="1" applyFont="1" applyAlignment="1" applyProtection="1">
      <alignment horizontal="right" vertical="top"/>
    </xf>
    <xf numFmtId="165" fontId="19" fillId="0" borderId="0" xfId="65" applyNumberFormat="1" applyFont="1" applyBorder="1" applyAlignment="1" applyProtection="1">
      <alignment horizontal="right" vertical="top"/>
    </xf>
    <xf numFmtId="0" fontId="34" fillId="0" borderId="0" xfId="66" applyFont="1"/>
    <xf numFmtId="0" fontId="35" fillId="0" borderId="0" xfId="65" applyFont="1" applyAlignment="1" applyProtection="1">
      <alignment horizontal="left" vertical="top"/>
    </xf>
    <xf numFmtId="165" fontId="20" fillId="0" borderId="0" xfId="65" applyNumberFormat="1" applyFont="1" applyBorder="1" applyAlignment="1" applyProtection="1">
      <alignment horizontal="right" vertical="top"/>
    </xf>
    <xf numFmtId="165" fontId="35" fillId="0" borderId="0" xfId="65" applyNumberFormat="1" applyFont="1" applyBorder="1" applyAlignment="1" applyProtection="1">
      <alignment horizontal="left" vertical="center"/>
    </xf>
    <xf numFmtId="165" fontId="19" fillId="0" borderId="0" xfId="65" applyNumberFormat="1" applyFont="1" applyAlignment="1" applyProtection="1">
      <alignment horizontal="right" vertical="top"/>
    </xf>
    <xf numFmtId="0" fontId="35" fillId="0" borderId="0" xfId="66" applyFont="1" applyAlignment="1">
      <alignment horizontal="left" indent="1"/>
    </xf>
    <xf numFmtId="166" fontId="35" fillId="0" borderId="0" xfId="65" applyNumberFormat="1" applyFont="1" applyAlignment="1" applyProtection="1">
      <alignment horizontal="right" vertical="top"/>
    </xf>
    <xf numFmtId="0" fontId="35" fillId="0" borderId="0" xfId="66" applyFont="1"/>
    <xf numFmtId="164" fontId="35" fillId="0" borderId="0" xfId="67" applyNumberFormat="1" applyFont="1" applyBorder="1" applyAlignment="1" applyProtection="1">
      <alignment horizontal="right" vertical="top"/>
    </xf>
    <xf numFmtId="0" fontId="20" fillId="0" borderId="0" xfId="65" applyFont="1" applyBorder="1" applyAlignment="1" applyProtection="1">
      <alignment horizontal="left" vertical="top"/>
    </xf>
    <xf numFmtId="166" fontId="36" fillId="0" borderId="0" xfId="65" applyNumberFormat="1" applyFont="1" applyBorder="1" applyAlignment="1" applyProtection="1">
      <alignment horizontal="right" vertical="center"/>
    </xf>
    <xf numFmtId="0" fontId="35" fillId="0" borderId="0" xfId="66" applyFont="1" applyFill="1" applyAlignment="1">
      <alignment horizontal="left" indent="2"/>
    </xf>
    <xf numFmtId="41" fontId="36" fillId="0" borderId="0" xfId="65" applyNumberFormat="1" applyFont="1" applyFill="1" applyBorder="1" applyAlignment="1" applyProtection="1">
      <alignment horizontal="right" vertical="center"/>
    </xf>
    <xf numFmtId="0" fontId="35" fillId="0" borderId="0" xfId="66" applyFont="1" applyAlignment="1">
      <alignment horizontal="left" indent="2"/>
    </xf>
    <xf numFmtId="41" fontId="36" fillId="0" borderId="0" xfId="65" applyNumberFormat="1" applyFont="1" applyBorder="1" applyAlignment="1" applyProtection="1">
      <alignment horizontal="right" vertical="center"/>
    </xf>
    <xf numFmtId="166" fontId="20" fillId="0" borderId="0" xfId="65" applyNumberFormat="1" applyFont="1" applyBorder="1" applyAlignment="1" applyProtection="1">
      <alignment horizontal="right" vertical="top"/>
    </xf>
    <xf numFmtId="0" fontId="35" fillId="0" borderId="0" xfId="66" applyFont="1" applyAlignment="1">
      <alignment horizontal="left"/>
    </xf>
    <xf numFmtId="165" fontId="36" fillId="0" borderId="0" xfId="65" applyNumberFormat="1" applyFont="1" applyBorder="1" applyAlignment="1" applyProtection="1">
      <alignment horizontal="right" vertical="top"/>
    </xf>
    <xf numFmtId="165" fontId="35" fillId="0" borderId="0" xfId="65" applyNumberFormat="1" applyFont="1" applyBorder="1" applyAlignment="1" applyProtection="1">
      <alignment horizontal="right" vertical="top"/>
    </xf>
    <xf numFmtId="0" fontId="20" fillId="0" borderId="0" xfId="65" applyFont="1" applyAlignment="1" applyProtection="1">
      <alignment horizontal="right" vertical="top"/>
    </xf>
    <xf numFmtId="167" fontId="20" fillId="0" borderId="0" xfId="68" applyFont="1"/>
    <xf numFmtId="167" fontId="22" fillId="0" borderId="0" xfId="68" applyFont="1"/>
    <xf numFmtId="167" fontId="20" fillId="0" borderId="19" xfId="68" applyFont="1" applyBorder="1"/>
    <xf numFmtId="167" fontId="20" fillId="36" borderId="15" xfId="68" applyFont="1" applyFill="1" applyBorder="1"/>
    <xf numFmtId="167" fontId="21" fillId="36" borderId="14" xfId="68" applyFont="1" applyFill="1" applyBorder="1" applyAlignment="1">
      <alignment horizontal="center"/>
    </xf>
    <xf numFmtId="167" fontId="21" fillId="36" borderId="20" xfId="68" applyFont="1" applyFill="1" applyBorder="1" applyAlignment="1">
      <alignment horizontal="center"/>
    </xf>
    <xf numFmtId="167" fontId="29" fillId="0" borderId="0" xfId="70"/>
    <xf numFmtId="167" fontId="21" fillId="0" borderId="0" xfId="66" quotePrefix="1" applyNumberFormat="1" applyFont="1" applyAlignment="1" applyProtection="1"/>
    <xf numFmtId="167" fontId="21" fillId="0" borderId="0" xfId="70" applyFont="1" applyAlignment="1">
      <alignment horizontal="center"/>
    </xf>
    <xf numFmtId="167" fontId="21" fillId="0" borderId="0" xfId="70" applyNumberFormat="1" applyFont="1" applyAlignment="1" applyProtection="1">
      <alignment horizontal="center"/>
    </xf>
    <xf numFmtId="167" fontId="21" fillId="37" borderId="13" xfId="70" applyNumberFormat="1" applyFont="1" applyFill="1" applyBorder="1" applyAlignment="1" applyProtection="1">
      <alignment horizontal="center"/>
    </xf>
    <xf numFmtId="167" fontId="21" fillId="39" borderId="10" xfId="70" applyNumberFormat="1" applyFont="1" applyFill="1" applyBorder="1" applyAlignment="1" applyProtection="1">
      <alignment horizontal="center"/>
    </xf>
    <xf numFmtId="167" fontId="20" fillId="0" borderId="0" xfId="70" applyFont="1"/>
    <xf numFmtId="167" fontId="20" fillId="0" borderId="0" xfId="70" applyNumberFormat="1" applyFont="1" applyAlignment="1" applyProtection="1">
      <alignment horizontal="left"/>
    </xf>
    <xf numFmtId="168" fontId="20" fillId="0" borderId="0" xfId="69" applyNumberFormat="1" applyFont="1" applyProtection="1"/>
    <xf numFmtId="168" fontId="20" fillId="0" borderId="0" xfId="48" applyNumberFormat="1" applyFont="1" applyFill="1" applyProtection="1"/>
    <xf numFmtId="172" fontId="21" fillId="36" borderId="14" xfId="968" applyNumberFormat="1" applyFont="1" applyFill="1" applyBorder="1" applyAlignment="1">
      <alignment horizontal="center"/>
    </xf>
    <xf numFmtId="49" fontId="81" fillId="0" borderId="0" xfId="0" applyNumberFormat="1" applyFont="1" applyAlignment="1">
      <alignment horizontal="left" wrapText="1"/>
    </xf>
    <xf numFmtId="49" fontId="81" fillId="0" borderId="0" xfId="0" applyNumberFormat="1" applyFont="1" applyAlignment="1">
      <alignment horizontal="right" wrapText="1"/>
    </xf>
    <xf numFmtId="183" fontId="82" fillId="40" borderId="0" xfId="0" applyNumberFormat="1" applyFont="1" applyFill="1" applyAlignment="1">
      <alignment horizontal="left"/>
    </xf>
    <xf numFmtId="183" fontId="81" fillId="0" borderId="0" xfId="0" applyNumberFormat="1" applyFont="1" applyAlignment="1">
      <alignment horizontal="right"/>
    </xf>
    <xf numFmtId="183" fontId="81" fillId="0" borderId="0" xfId="0" applyNumberFormat="1" applyFont="1" applyAlignment="1">
      <alignment horizontal="left"/>
    </xf>
    <xf numFmtId="184" fontId="81" fillId="0" borderId="0" xfId="0" applyNumberFormat="1" applyFont="1" applyAlignment="1">
      <alignment horizontal="right"/>
    </xf>
    <xf numFmtId="0" fontId="19" fillId="0" borderId="0" xfId="65" applyFont="1" applyAlignment="1" applyProtection="1">
      <alignment horizontal="left"/>
    </xf>
    <xf numFmtId="0" fontId="35" fillId="0" borderId="0" xfId="65" applyFont="1" applyAlignment="1" applyProtection="1">
      <alignment horizontal="left"/>
    </xf>
    <xf numFmtId="165" fontId="36" fillId="0" borderId="0" xfId="65" applyNumberFormat="1" applyFont="1" applyBorder="1" applyAlignment="1" applyProtection="1">
      <alignment horizontal="right"/>
    </xf>
    <xf numFmtId="0" fontId="22" fillId="0" borderId="0" xfId="65" applyFont="1" applyAlignment="1" applyProtection="1">
      <alignment horizontal="left"/>
    </xf>
    <xf numFmtId="3" fontId="22" fillId="0" borderId="12" xfId="65" applyNumberFormat="1" applyFont="1" applyBorder="1" applyAlignment="1" applyProtection="1">
      <alignment horizontal="right"/>
    </xf>
    <xf numFmtId="0" fontId="27" fillId="0" borderId="0" xfId="0" applyFont="1" applyAlignment="1"/>
    <xf numFmtId="49" fontId="84" fillId="0" borderId="0" xfId="0" applyNumberFormat="1" applyFont="1" applyAlignment="1">
      <alignment horizontal="left" wrapText="1"/>
    </xf>
    <xf numFmtId="183" fontId="81" fillId="40" borderId="0" xfId="0" applyNumberFormat="1" applyFont="1" applyFill="1" applyAlignment="1">
      <alignment horizontal="left"/>
    </xf>
    <xf numFmtId="183" fontId="81" fillId="0" borderId="0" xfId="0" applyNumberFormat="1" applyFont="1" applyAlignment="1">
      <alignment horizontal="right"/>
    </xf>
    <xf numFmtId="49" fontId="81" fillId="0" borderId="0" xfId="0" applyNumberFormat="1" applyFont="1" applyAlignment="1">
      <alignment horizontal="left" wrapText="1"/>
    </xf>
    <xf numFmtId="0" fontId="40" fillId="0" borderId="0" xfId="968" applyFont="1"/>
    <xf numFmtId="0" fontId="20" fillId="0" borderId="0" xfId="968" applyFont="1"/>
    <xf numFmtId="0" fontId="20" fillId="0" borderId="21" xfId="968" applyFont="1" applyBorder="1"/>
    <xf numFmtId="38" fontId="20" fillId="0" borderId="0" xfId="48" applyNumberFormat="1" applyFont="1"/>
    <xf numFmtId="38" fontId="20" fillId="0" borderId="21" xfId="48" applyNumberFormat="1" applyFont="1" applyBorder="1"/>
    <xf numFmtId="0" fontId="20" fillId="0" borderId="0" xfId="968" applyFont="1" applyFill="1"/>
    <xf numFmtId="38" fontId="20" fillId="0" borderId="0" xfId="48" applyNumberFormat="1" applyFont="1" applyFill="1"/>
    <xf numFmtId="0" fontId="21" fillId="0" borderId="0" xfId="968" applyFont="1"/>
    <xf numFmtId="38" fontId="21" fillId="0" borderId="11" xfId="48" applyNumberFormat="1" applyFont="1" applyBorder="1"/>
    <xf numFmtId="38" fontId="21" fillId="0" borderId="22" xfId="48" applyNumberFormat="1" applyFont="1" applyBorder="1"/>
    <xf numFmtId="38" fontId="21" fillId="0" borderId="23" xfId="48" applyNumberFormat="1" applyFont="1" applyBorder="1"/>
    <xf numFmtId="38" fontId="21" fillId="0" borderId="24" xfId="48" applyNumberFormat="1" applyFont="1" applyBorder="1"/>
    <xf numFmtId="0" fontId="20" fillId="0" borderId="25" xfId="968" applyFont="1" applyBorder="1"/>
    <xf numFmtId="0" fontId="22" fillId="0" borderId="0" xfId="66" applyFont="1"/>
    <xf numFmtId="165" fontId="22" fillId="40" borderId="0" xfId="65" applyNumberFormat="1" applyFont="1" applyFill="1" applyAlignment="1" applyProtection="1">
      <alignment horizontal="left"/>
    </xf>
    <xf numFmtId="167" fontId="21" fillId="0" borderId="0" xfId="70" applyNumberFormat="1" applyFont="1" applyAlignment="1" applyProtection="1">
      <alignment horizontal="center"/>
    </xf>
    <xf numFmtId="167" fontId="21" fillId="33" borderId="15" xfId="42" applyNumberFormat="1" applyFont="1" applyFill="1" applyBorder="1" applyAlignment="1" applyProtection="1">
      <alignment horizontal="center"/>
    </xf>
    <xf numFmtId="167" fontId="21" fillId="38" borderId="13" xfId="42" applyNumberFormat="1" applyFont="1" applyFill="1" applyBorder="1" applyAlignment="1" applyProtection="1">
      <alignment horizontal="center"/>
    </xf>
    <xf numFmtId="183" fontId="81" fillId="0" borderId="0" xfId="0" applyNumberFormat="1" applyFont="1" applyAlignment="1">
      <alignment horizontal="left"/>
    </xf>
    <xf numFmtId="183" fontId="81" fillId="0" borderId="0" xfId="0" applyNumberFormat="1" applyFont="1" applyAlignment="1">
      <alignment horizontal="right"/>
    </xf>
    <xf numFmtId="183" fontId="81" fillId="0" borderId="0" xfId="0" applyNumberFormat="1" applyFont="1" applyAlignment="1">
      <alignment horizontal="left"/>
    </xf>
    <xf numFmtId="184" fontId="81" fillId="0" borderId="0" xfId="0" applyNumberFormat="1" applyFont="1" applyAlignment="1">
      <alignment horizontal="left"/>
    </xf>
    <xf numFmtId="167" fontId="21" fillId="0" borderId="0" xfId="70" applyFont="1"/>
    <xf numFmtId="0" fontId="0" fillId="0" borderId="0" xfId="0" applyAlignment="1">
      <alignment vertical="center" wrapText="1"/>
    </xf>
    <xf numFmtId="0" fontId="0" fillId="75" borderId="0" xfId="0" applyFill="1" applyAlignment="1">
      <alignment vertical="center" wrapText="1"/>
    </xf>
    <xf numFmtId="167" fontId="20" fillId="75" borderId="0" xfId="70" applyFont="1" applyFill="1"/>
    <xf numFmtId="168" fontId="20" fillId="75" borderId="0" xfId="44" applyNumberFormat="1" applyFont="1" applyFill="1" applyProtection="1"/>
    <xf numFmtId="38" fontId="21" fillId="0" borderId="0" xfId="48" applyNumberFormat="1" applyFont="1"/>
    <xf numFmtId="183" fontId="82" fillId="75" borderId="0" xfId="0" applyNumberFormat="1" applyFont="1" applyFill="1" applyAlignment="1">
      <alignment horizontal="left"/>
    </xf>
    <xf numFmtId="41" fontId="86" fillId="0" borderId="0" xfId="65" applyNumberFormat="1" applyFont="1" applyAlignment="1" applyProtection="1">
      <alignment horizontal="right" vertical="top"/>
    </xf>
    <xf numFmtId="166" fontId="86" fillId="0" borderId="18" xfId="65" applyNumberFormat="1" applyFont="1" applyBorder="1" applyAlignment="1" applyProtection="1">
      <alignment horizontal="right" vertical="top"/>
    </xf>
    <xf numFmtId="164" fontId="22" fillId="0" borderId="0" xfId="67" applyNumberFormat="1" applyFont="1" applyBorder="1" applyAlignment="1" applyProtection="1">
      <alignment horizontal="right" vertical="top"/>
    </xf>
    <xf numFmtId="164" fontId="87" fillId="0" borderId="12" xfId="67" applyNumberFormat="1" applyFont="1" applyBorder="1" applyAlignment="1" applyProtection="1">
      <alignment horizontal="right" vertical="top"/>
    </xf>
    <xf numFmtId="41" fontId="22" fillId="0" borderId="12" xfId="65" applyNumberFormat="1" applyFont="1" applyBorder="1" applyAlignment="1" applyProtection="1">
      <alignment horizontal="right" vertical="center"/>
    </xf>
    <xf numFmtId="0" fontId="27" fillId="0" borderId="0" xfId="65" applyFont="1" applyBorder="1" applyAlignment="1" applyProtection="1">
      <alignment horizontal="right" vertical="top"/>
    </xf>
    <xf numFmtId="0" fontId="27" fillId="0" borderId="0" xfId="65" applyFont="1" applyBorder="1" applyAlignment="1" applyProtection="1">
      <alignment horizontal="left" vertical="top"/>
    </xf>
    <xf numFmtId="41" fontId="86" fillId="0" borderId="0" xfId="65" applyNumberFormat="1" applyFont="1" applyFill="1" applyBorder="1" applyAlignment="1" applyProtection="1">
      <alignment horizontal="right" vertical="center"/>
    </xf>
    <xf numFmtId="0" fontId="21" fillId="75" borderId="13" xfId="65" applyFont="1" applyFill="1" applyBorder="1" applyAlignment="1" applyProtection="1">
      <alignment horizontal="center"/>
    </xf>
    <xf numFmtId="167" fontId="88" fillId="0" borderId="0" xfId="70" applyFont="1"/>
    <xf numFmtId="167" fontId="29" fillId="0" borderId="0" xfId="70" applyAlignment="1">
      <alignment horizontal="right"/>
    </xf>
    <xf numFmtId="4" fontId="22" fillId="40" borderId="0" xfId="65" applyNumberFormat="1" applyFont="1" applyFill="1" applyAlignment="1" applyProtection="1">
      <alignment horizontal="right"/>
    </xf>
    <xf numFmtId="183" fontId="81" fillId="0" borderId="0" xfId="0" applyNumberFormat="1" applyFont="1" applyAlignment="1">
      <alignment horizontal="right"/>
    </xf>
    <xf numFmtId="164" fontId="81" fillId="76" borderId="0" xfId="1512" applyNumberFormat="1" applyFont="1" applyFill="1" applyAlignment="1">
      <alignment horizontal="right" wrapText="1"/>
    </xf>
    <xf numFmtId="164" fontId="85" fillId="76" borderId="0" xfId="1512" applyNumberFormat="1" applyFont="1" applyFill="1" applyAlignment="1">
      <alignment horizontal="center" vertical="top" wrapText="1"/>
    </xf>
    <xf numFmtId="164" fontId="0" fillId="76" borderId="0" xfId="1512" applyNumberFormat="1" applyFont="1" applyFill="1"/>
    <xf numFmtId="164" fontId="0" fillId="77" borderId="0" xfId="1512" applyNumberFormat="1" applyFont="1" applyFill="1"/>
    <xf numFmtId="164" fontId="81" fillId="76" borderId="0" xfId="1512" applyNumberFormat="1" applyFont="1" applyFill="1" applyAlignment="1">
      <alignment horizontal="right"/>
    </xf>
    <xf numFmtId="164" fontId="81" fillId="77" borderId="0" xfId="1512" applyNumberFormat="1" applyFont="1" applyFill="1" applyAlignment="1">
      <alignment horizontal="right"/>
    </xf>
    <xf numFmtId="167" fontId="39" fillId="0" borderId="0" xfId="68" applyFont="1" applyAlignment="1"/>
    <xf numFmtId="167" fontId="22" fillId="0" borderId="0" xfId="68" applyFont="1" applyAlignment="1"/>
    <xf numFmtId="165" fontId="89" fillId="0" borderId="0" xfId="1514" applyNumberFormat="1" applyFont="1" applyAlignment="1">
      <alignment horizontal="right"/>
    </xf>
    <xf numFmtId="167" fontId="88" fillId="77" borderId="0" xfId="70" applyFont="1" applyFill="1"/>
    <xf numFmtId="168" fontId="21" fillId="77" borderId="0" xfId="44" applyNumberFormat="1" applyFont="1" applyFill="1" applyProtection="1"/>
    <xf numFmtId="164" fontId="85" fillId="76" borderId="0" xfId="1512" quotePrefix="1" applyNumberFormat="1" applyFont="1" applyFill="1" applyAlignment="1">
      <alignment horizontal="center" vertical="top" wrapText="1"/>
    </xf>
    <xf numFmtId="183" fontId="85" fillId="77" borderId="0" xfId="0" applyNumberFormat="1" applyFont="1" applyFill="1" applyAlignment="1">
      <alignment horizontal="left"/>
    </xf>
    <xf numFmtId="0" fontId="25" fillId="0" borderId="0" xfId="65" applyFont="1" applyAlignment="1" applyProtection="1">
      <alignment horizontal="center" vertical="top"/>
    </xf>
    <xf numFmtId="0" fontId="26" fillId="0" borderId="0" xfId="65" applyFont="1" applyAlignment="1" applyProtection="1">
      <alignment horizontal="center" vertical="top"/>
    </xf>
    <xf numFmtId="0" fontId="27" fillId="0" borderId="0" xfId="65" applyFont="1" applyAlignment="1" applyProtection="1">
      <alignment horizontal="left" vertical="center" wrapText="1"/>
    </xf>
    <xf numFmtId="0" fontId="83" fillId="0" borderId="0" xfId="65" applyFont="1" applyAlignment="1" applyProtection="1">
      <alignment horizontal="center" vertical="top"/>
    </xf>
    <xf numFmtId="165" fontId="21" fillId="40" borderId="0" xfId="65" applyNumberFormat="1" applyFont="1" applyFill="1" applyBorder="1" applyAlignment="1" applyProtection="1">
      <alignment horizontal="left"/>
    </xf>
    <xf numFmtId="0" fontId="27" fillId="0" borderId="0" xfId="0" applyFont="1" applyAlignment="1">
      <alignment horizontal="center"/>
    </xf>
    <xf numFmtId="167" fontId="21" fillId="34" borderId="15" xfId="70" applyNumberFormat="1" applyFont="1" applyFill="1" applyBorder="1" applyAlignment="1" applyProtection="1">
      <alignment horizontal="center"/>
    </xf>
    <xf numFmtId="167" fontId="21" fillId="34" borderId="14" xfId="70" applyNumberFormat="1" applyFont="1" applyFill="1" applyBorder="1" applyAlignment="1" applyProtection="1">
      <alignment horizontal="center"/>
    </xf>
    <xf numFmtId="167" fontId="21" fillId="34" borderId="10" xfId="70" applyNumberFormat="1" applyFont="1" applyFill="1" applyBorder="1" applyAlignment="1" applyProtection="1">
      <alignment horizontal="center"/>
    </xf>
    <xf numFmtId="167" fontId="21" fillId="0" borderId="0" xfId="70" applyNumberFormat="1" applyFont="1" applyAlignment="1" applyProtection="1">
      <alignment horizontal="center"/>
    </xf>
    <xf numFmtId="167" fontId="21" fillId="0" borderId="0" xfId="66" quotePrefix="1" applyNumberFormat="1" applyFont="1" applyAlignment="1" applyProtection="1">
      <alignment horizontal="center"/>
    </xf>
    <xf numFmtId="0" fontId="21" fillId="0" borderId="0" xfId="65" applyFont="1" applyAlignment="1" applyProtection="1">
      <alignment horizontal="left" vertical="top"/>
    </xf>
    <xf numFmtId="165" fontId="21" fillId="0" borderId="0" xfId="65" applyNumberFormat="1" applyFont="1" applyAlignment="1" applyProtection="1">
      <alignment horizontal="right" vertical="top"/>
    </xf>
  </cellXfs>
  <cellStyles count="1515">
    <cellStyle name=" 1" xfId="71"/>
    <cellStyle name="20% - Accent1" xfId="1" builtinId="30" customBuiltin="1"/>
    <cellStyle name="20% - Accent1 10" xfId="72"/>
    <cellStyle name="20% - Accent1 11" xfId="73"/>
    <cellStyle name="20% - Accent1 12" xfId="74"/>
    <cellStyle name="20% - Accent1 13" xfId="75"/>
    <cellStyle name="20% - Accent1 14" xfId="76"/>
    <cellStyle name="20% - Accent1 15" xfId="77"/>
    <cellStyle name="20% - Accent1 16" xfId="78"/>
    <cellStyle name="20% - Accent1 17" xfId="79"/>
    <cellStyle name="20% - Accent1 18" xfId="80"/>
    <cellStyle name="20% - Accent1 19" xfId="81"/>
    <cellStyle name="20% - Accent1 2" xfId="82"/>
    <cellStyle name="20% - Accent1 20" xfId="83"/>
    <cellStyle name="20% - Accent1 21" xfId="84"/>
    <cellStyle name="20% - Accent1 3" xfId="85"/>
    <cellStyle name="20% - Accent1 4" xfId="86"/>
    <cellStyle name="20% - Accent1 5" xfId="87"/>
    <cellStyle name="20% - Accent1 6" xfId="88"/>
    <cellStyle name="20% - Accent1 7" xfId="89"/>
    <cellStyle name="20% - Accent1 8" xfId="90"/>
    <cellStyle name="20% - Accent1 9" xfId="91"/>
    <cellStyle name="20% - Accent2" xfId="2" builtinId="34" customBuiltin="1"/>
    <cellStyle name="20% - Accent2 10" xfId="92"/>
    <cellStyle name="20% - Accent2 11" xfId="93"/>
    <cellStyle name="20% - Accent2 12" xfId="94"/>
    <cellStyle name="20% - Accent2 13" xfId="95"/>
    <cellStyle name="20% - Accent2 14" xfId="96"/>
    <cellStyle name="20% - Accent2 15" xfId="97"/>
    <cellStyle name="20% - Accent2 16" xfId="98"/>
    <cellStyle name="20% - Accent2 17" xfId="99"/>
    <cellStyle name="20% - Accent2 18" xfId="100"/>
    <cellStyle name="20% - Accent2 19" xfId="101"/>
    <cellStyle name="20% - Accent2 2" xfId="102"/>
    <cellStyle name="20% - Accent2 20" xfId="103"/>
    <cellStyle name="20% - Accent2 21" xfId="104"/>
    <cellStyle name="20% - Accent2 3" xfId="105"/>
    <cellStyle name="20% - Accent2 4" xfId="106"/>
    <cellStyle name="20% - Accent2 5" xfId="107"/>
    <cellStyle name="20% - Accent2 6" xfId="108"/>
    <cellStyle name="20% - Accent2 7" xfId="109"/>
    <cellStyle name="20% - Accent2 8" xfId="110"/>
    <cellStyle name="20% - Accent2 9" xfId="111"/>
    <cellStyle name="20% - Accent3" xfId="3" builtinId="38" customBuiltin="1"/>
    <cellStyle name="20% - Accent3 10" xfId="112"/>
    <cellStyle name="20% - Accent3 11" xfId="113"/>
    <cellStyle name="20% - Accent3 12" xfId="114"/>
    <cellStyle name="20% - Accent3 13" xfId="115"/>
    <cellStyle name="20% - Accent3 14" xfId="116"/>
    <cellStyle name="20% - Accent3 15" xfId="117"/>
    <cellStyle name="20% - Accent3 16" xfId="118"/>
    <cellStyle name="20% - Accent3 17" xfId="119"/>
    <cellStyle name="20% - Accent3 18" xfId="120"/>
    <cellStyle name="20% - Accent3 19" xfId="121"/>
    <cellStyle name="20% - Accent3 2" xfId="122"/>
    <cellStyle name="20% - Accent3 20" xfId="123"/>
    <cellStyle name="20% - Accent3 21" xfId="124"/>
    <cellStyle name="20% - Accent3 3" xfId="125"/>
    <cellStyle name="20% - Accent3 4" xfId="126"/>
    <cellStyle name="20% - Accent3 5" xfId="127"/>
    <cellStyle name="20% - Accent3 6" xfId="128"/>
    <cellStyle name="20% - Accent3 7" xfId="129"/>
    <cellStyle name="20% - Accent3 8" xfId="130"/>
    <cellStyle name="20% - Accent3 9" xfId="131"/>
    <cellStyle name="20% - Accent4" xfId="4" builtinId="42" customBuiltin="1"/>
    <cellStyle name="20% - Accent4 10" xfId="132"/>
    <cellStyle name="20% - Accent4 11" xfId="133"/>
    <cellStyle name="20% - Accent4 12" xfId="134"/>
    <cellStyle name="20% - Accent4 13" xfId="135"/>
    <cellStyle name="20% - Accent4 14" xfId="136"/>
    <cellStyle name="20% - Accent4 15" xfId="137"/>
    <cellStyle name="20% - Accent4 16" xfId="138"/>
    <cellStyle name="20% - Accent4 17" xfId="139"/>
    <cellStyle name="20% - Accent4 18" xfId="140"/>
    <cellStyle name="20% - Accent4 19" xfId="141"/>
    <cellStyle name="20% - Accent4 2" xfId="142"/>
    <cellStyle name="20% - Accent4 20" xfId="143"/>
    <cellStyle name="20% - Accent4 21" xfId="144"/>
    <cellStyle name="20% - Accent4 3" xfId="145"/>
    <cellStyle name="20% - Accent4 4" xfId="146"/>
    <cellStyle name="20% - Accent4 5" xfId="147"/>
    <cellStyle name="20% - Accent4 6" xfId="148"/>
    <cellStyle name="20% - Accent4 7" xfId="149"/>
    <cellStyle name="20% - Accent4 8" xfId="150"/>
    <cellStyle name="20% - Accent4 9" xfId="151"/>
    <cellStyle name="20% - Accent5" xfId="5" builtinId="46" customBuiltin="1"/>
    <cellStyle name="20% - Accent5 10" xfId="152"/>
    <cellStyle name="20% - Accent5 11" xfId="153"/>
    <cellStyle name="20% - Accent5 12" xfId="154"/>
    <cellStyle name="20% - Accent5 13" xfId="155"/>
    <cellStyle name="20% - Accent5 14" xfId="156"/>
    <cellStyle name="20% - Accent5 15" xfId="157"/>
    <cellStyle name="20% - Accent5 16" xfId="158"/>
    <cellStyle name="20% - Accent5 17" xfId="159"/>
    <cellStyle name="20% - Accent5 18" xfId="160"/>
    <cellStyle name="20% - Accent5 19" xfId="161"/>
    <cellStyle name="20% - Accent5 2" xfId="162"/>
    <cellStyle name="20% - Accent5 20" xfId="163"/>
    <cellStyle name="20% - Accent5 21" xfId="164"/>
    <cellStyle name="20% - Accent5 3" xfId="165"/>
    <cellStyle name="20% - Accent5 4" xfId="166"/>
    <cellStyle name="20% - Accent5 5" xfId="167"/>
    <cellStyle name="20% - Accent5 6" xfId="168"/>
    <cellStyle name="20% - Accent5 7" xfId="169"/>
    <cellStyle name="20% - Accent5 8" xfId="170"/>
    <cellStyle name="20% - Accent5 9" xfId="171"/>
    <cellStyle name="20% - Accent6" xfId="6" builtinId="50" customBuiltin="1"/>
    <cellStyle name="20% - Accent6 10" xfId="172"/>
    <cellStyle name="20% - Accent6 11" xfId="173"/>
    <cellStyle name="20% - Accent6 12" xfId="174"/>
    <cellStyle name="20% - Accent6 13" xfId="175"/>
    <cellStyle name="20% - Accent6 14" xfId="176"/>
    <cellStyle name="20% - Accent6 15" xfId="177"/>
    <cellStyle name="20% - Accent6 16" xfId="178"/>
    <cellStyle name="20% - Accent6 17" xfId="179"/>
    <cellStyle name="20% - Accent6 18" xfId="180"/>
    <cellStyle name="20% - Accent6 19" xfId="181"/>
    <cellStyle name="20% - Accent6 2" xfId="182"/>
    <cellStyle name="20% - Accent6 20" xfId="183"/>
    <cellStyle name="20% - Accent6 21" xfId="184"/>
    <cellStyle name="20% - Accent6 3" xfId="185"/>
    <cellStyle name="20% - Accent6 4" xfId="186"/>
    <cellStyle name="20% - Accent6 5" xfId="187"/>
    <cellStyle name="20% - Accent6 6" xfId="188"/>
    <cellStyle name="20% - Accent6 7" xfId="189"/>
    <cellStyle name="20% - Accent6 8" xfId="190"/>
    <cellStyle name="20% - Accent6 9" xfId="191"/>
    <cellStyle name="40% - Accent1" xfId="7" builtinId="31" customBuiltin="1"/>
    <cellStyle name="40% - Accent1 10" xfId="192"/>
    <cellStyle name="40% - Accent1 11" xfId="193"/>
    <cellStyle name="40% - Accent1 12" xfId="194"/>
    <cellStyle name="40% - Accent1 13" xfId="195"/>
    <cellStyle name="40% - Accent1 14" xfId="196"/>
    <cellStyle name="40% - Accent1 15" xfId="197"/>
    <cellStyle name="40% - Accent1 16" xfId="198"/>
    <cellStyle name="40% - Accent1 17" xfId="199"/>
    <cellStyle name="40% - Accent1 18" xfId="200"/>
    <cellStyle name="40% - Accent1 19" xfId="201"/>
    <cellStyle name="40% - Accent1 2" xfId="202"/>
    <cellStyle name="40% - Accent1 20" xfId="203"/>
    <cellStyle name="40% - Accent1 21" xfId="204"/>
    <cellStyle name="40% - Accent1 3" xfId="205"/>
    <cellStyle name="40% - Accent1 4" xfId="206"/>
    <cellStyle name="40% - Accent1 5" xfId="207"/>
    <cellStyle name="40% - Accent1 6" xfId="208"/>
    <cellStyle name="40% - Accent1 7" xfId="209"/>
    <cellStyle name="40% - Accent1 8" xfId="210"/>
    <cellStyle name="40% - Accent1 9" xfId="211"/>
    <cellStyle name="40% - Accent2" xfId="8" builtinId="35" customBuiltin="1"/>
    <cellStyle name="40% - Accent2 10" xfId="212"/>
    <cellStyle name="40% - Accent2 11" xfId="213"/>
    <cellStyle name="40% - Accent2 12" xfId="214"/>
    <cellStyle name="40% - Accent2 13" xfId="215"/>
    <cellStyle name="40% - Accent2 14" xfId="216"/>
    <cellStyle name="40% - Accent2 15" xfId="217"/>
    <cellStyle name="40% - Accent2 16" xfId="218"/>
    <cellStyle name="40% - Accent2 17" xfId="219"/>
    <cellStyle name="40% - Accent2 18" xfId="220"/>
    <cellStyle name="40% - Accent2 19" xfId="221"/>
    <cellStyle name="40% - Accent2 2" xfId="222"/>
    <cellStyle name="40% - Accent2 20" xfId="223"/>
    <cellStyle name="40% - Accent2 21" xfId="224"/>
    <cellStyle name="40% - Accent2 3" xfId="225"/>
    <cellStyle name="40% - Accent2 4" xfId="226"/>
    <cellStyle name="40% - Accent2 5" xfId="227"/>
    <cellStyle name="40% - Accent2 6" xfId="228"/>
    <cellStyle name="40% - Accent2 7" xfId="229"/>
    <cellStyle name="40% - Accent2 8" xfId="230"/>
    <cellStyle name="40% - Accent2 9" xfId="231"/>
    <cellStyle name="40% - Accent3" xfId="9" builtinId="39" customBuiltin="1"/>
    <cellStyle name="40% - Accent3 10" xfId="232"/>
    <cellStyle name="40% - Accent3 11" xfId="233"/>
    <cellStyle name="40% - Accent3 12" xfId="234"/>
    <cellStyle name="40% - Accent3 13" xfId="235"/>
    <cellStyle name="40% - Accent3 14" xfId="236"/>
    <cellStyle name="40% - Accent3 15" xfId="237"/>
    <cellStyle name="40% - Accent3 16" xfId="238"/>
    <cellStyle name="40% - Accent3 17" xfId="239"/>
    <cellStyle name="40% - Accent3 18" xfId="240"/>
    <cellStyle name="40% - Accent3 19" xfId="241"/>
    <cellStyle name="40% - Accent3 2" xfId="242"/>
    <cellStyle name="40% - Accent3 20" xfId="243"/>
    <cellStyle name="40% - Accent3 21" xfId="244"/>
    <cellStyle name="40% - Accent3 3" xfId="245"/>
    <cellStyle name="40% - Accent3 4" xfId="246"/>
    <cellStyle name="40% - Accent3 5" xfId="247"/>
    <cellStyle name="40% - Accent3 6" xfId="248"/>
    <cellStyle name="40% - Accent3 7" xfId="249"/>
    <cellStyle name="40% - Accent3 8" xfId="250"/>
    <cellStyle name="40% - Accent3 9" xfId="251"/>
    <cellStyle name="40% - Accent4" xfId="10" builtinId="43" customBuiltin="1"/>
    <cellStyle name="40% - Accent4 10" xfId="252"/>
    <cellStyle name="40% - Accent4 11" xfId="253"/>
    <cellStyle name="40% - Accent4 12" xfId="254"/>
    <cellStyle name="40% - Accent4 13" xfId="255"/>
    <cellStyle name="40% - Accent4 14" xfId="256"/>
    <cellStyle name="40% - Accent4 15" xfId="257"/>
    <cellStyle name="40% - Accent4 16" xfId="258"/>
    <cellStyle name="40% - Accent4 17" xfId="259"/>
    <cellStyle name="40% - Accent4 18" xfId="260"/>
    <cellStyle name="40% - Accent4 19" xfId="261"/>
    <cellStyle name="40% - Accent4 2" xfId="262"/>
    <cellStyle name="40% - Accent4 20" xfId="263"/>
    <cellStyle name="40% - Accent4 21" xfId="264"/>
    <cellStyle name="40% - Accent4 3" xfId="265"/>
    <cellStyle name="40% - Accent4 4" xfId="266"/>
    <cellStyle name="40% - Accent4 5" xfId="267"/>
    <cellStyle name="40% - Accent4 6" xfId="268"/>
    <cellStyle name="40% - Accent4 7" xfId="269"/>
    <cellStyle name="40% - Accent4 8" xfId="270"/>
    <cellStyle name="40% - Accent4 9" xfId="271"/>
    <cellStyle name="40% - Accent5" xfId="11" builtinId="47" customBuiltin="1"/>
    <cellStyle name="40% - Accent5 10" xfId="272"/>
    <cellStyle name="40% - Accent5 11" xfId="273"/>
    <cellStyle name="40% - Accent5 12" xfId="274"/>
    <cellStyle name="40% - Accent5 13" xfId="275"/>
    <cellStyle name="40% - Accent5 14" xfId="276"/>
    <cellStyle name="40% - Accent5 15" xfId="277"/>
    <cellStyle name="40% - Accent5 16" xfId="278"/>
    <cellStyle name="40% - Accent5 17" xfId="279"/>
    <cellStyle name="40% - Accent5 18" xfId="280"/>
    <cellStyle name="40% - Accent5 19" xfId="281"/>
    <cellStyle name="40% - Accent5 2" xfId="282"/>
    <cellStyle name="40% - Accent5 20" xfId="283"/>
    <cellStyle name="40% - Accent5 21" xfId="284"/>
    <cellStyle name="40% - Accent5 3" xfId="285"/>
    <cellStyle name="40% - Accent5 4" xfId="286"/>
    <cellStyle name="40% - Accent5 5" xfId="287"/>
    <cellStyle name="40% - Accent5 6" xfId="288"/>
    <cellStyle name="40% - Accent5 7" xfId="289"/>
    <cellStyle name="40% - Accent5 8" xfId="290"/>
    <cellStyle name="40% - Accent5 9" xfId="291"/>
    <cellStyle name="40% - Accent6" xfId="12" builtinId="51" customBuiltin="1"/>
    <cellStyle name="40% - Accent6 10" xfId="292"/>
    <cellStyle name="40% - Accent6 11" xfId="293"/>
    <cellStyle name="40% - Accent6 12" xfId="294"/>
    <cellStyle name="40% - Accent6 13" xfId="295"/>
    <cellStyle name="40% - Accent6 14" xfId="296"/>
    <cellStyle name="40% - Accent6 15" xfId="297"/>
    <cellStyle name="40% - Accent6 16" xfId="298"/>
    <cellStyle name="40% - Accent6 17" xfId="299"/>
    <cellStyle name="40% - Accent6 18" xfId="300"/>
    <cellStyle name="40% - Accent6 19" xfId="301"/>
    <cellStyle name="40% - Accent6 2" xfId="302"/>
    <cellStyle name="40% - Accent6 20" xfId="303"/>
    <cellStyle name="40% - Accent6 21" xfId="304"/>
    <cellStyle name="40% - Accent6 3" xfId="305"/>
    <cellStyle name="40% - Accent6 4" xfId="306"/>
    <cellStyle name="40% - Accent6 5" xfId="307"/>
    <cellStyle name="40% - Accent6 6" xfId="308"/>
    <cellStyle name="40% - Accent6 7" xfId="309"/>
    <cellStyle name="40% - Accent6 8" xfId="310"/>
    <cellStyle name="40% - Accent6 9" xfId="311"/>
    <cellStyle name="60% - Accent1" xfId="13" builtinId="32" customBuiltin="1"/>
    <cellStyle name="60% - Accent1 10" xfId="312"/>
    <cellStyle name="60% - Accent1 11" xfId="313"/>
    <cellStyle name="60% - Accent1 12" xfId="314"/>
    <cellStyle name="60% - Accent1 13" xfId="315"/>
    <cellStyle name="60% - Accent1 14" xfId="316"/>
    <cellStyle name="60% - Accent1 15" xfId="317"/>
    <cellStyle name="60% - Accent1 16" xfId="318"/>
    <cellStyle name="60% - Accent1 17" xfId="319"/>
    <cellStyle name="60% - Accent1 18" xfId="320"/>
    <cellStyle name="60% - Accent1 19" xfId="321"/>
    <cellStyle name="60% - Accent1 2" xfId="322"/>
    <cellStyle name="60% - Accent1 20" xfId="323"/>
    <cellStyle name="60% - Accent1 21" xfId="324"/>
    <cellStyle name="60% - Accent1 3" xfId="325"/>
    <cellStyle name="60% - Accent1 4" xfId="326"/>
    <cellStyle name="60% - Accent1 5" xfId="327"/>
    <cellStyle name="60% - Accent1 6" xfId="328"/>
    <cellStyle name="60% - Accent1 7" xfId="329"/>
    <cellStyle name="60% - Accent1 8" xfId="330"/>
    <cellStyle name="60% - Accent1 9" xfId="331"/>
    <cellStyle name="60% - Accent2" xfId="14" builtinId="36" customBuiltin="1"/>
    <cellStyle name="60% - Accent2 10" xfId="332"/>
    <cellStyle name="60% - Accent2 11" xfId="333"/>
    <cellStyle name="60% - Accent2 12" xfId="334"/>
    <cellStyle name="60% - Accent2 13" xfId="335"/>
    <cellStyle name="60% - Accent2 14" xfId="336"/>
    <cellStyle name="60% - Accent2 15" xfId="337"/>
    <cellStyle name="60% - Accent2 16" xfId="338"/>
    <cellStyle name="60% - Accent2 17" xfId="339"/>
    <cellStyle name="60% - Accent2 18" xfId="340"/>
    <cellStyle name="60% - Accent2 19" xfId="341"/>
    <cellStyle name="60% - Accent2 2" xfId="342"/>
    <cellStyle name="60% - Accent2 20" xfId="343"/>
    <cellStyle name="60% - Accent2 21" xfId="344"/>
    <cellStyle name="60% - Accent2 3" xfId="345"/>
    <cellStyle name="60% - Accent2 4" xfId="346"/>
    <cellStyle name="60% - Accent2 5" xfId="347"/>
    <cellStyle name="60% - Accent2 6" xfId="348"/>
    <cellStyle name="60% - Accent2 7" xfId="349"/>
    <cellStyle name="60% - Accent2 8" xfId="350"/>
    <cellStyle name="60% - Accent2 9" xfId="351"/>
    <cellStyle name="60% - Accent3" xfId="15" builtinId="40" customBuiltin="1"/>
    <cellStyle name="60% - Accent3 10" xfId="352"/>
    <cellStyle name="60% - Accent3 11" xfId="353"/>
    <cellStyle name="60% - Accent3 12" xfId="354"/>
    <cellStyle name="60% - Accent3 13" xfId="355"/>
    <cellStyle name="60% - Accent3 14" xfId="356"/>
    <cellStyle name="60% - Accent3 15" xfId="357"/>
    <cellStyle name="60% - Accent3 16" xfId="358"/>
    <cellStyle name="60% - Accent3 17" xfId="359"/>
    <cellStyle name="60% - Accent3 18" xfId="360"/>
    <cellStyle name="60% - Accent3 19" xfId="361"/>
    <cellStyle name="60% - Accent3 2" xfId="362"/>
    <cellStyle name="60% - Accent3 20" xfId="363"/>
    <cellStyle name="60% - Accent3 21" xfId="364"/>
    <cellStyle name="60% - Accent3 3" xfId="365"/>
    <cellStyle name="60% - Accent3 4" xfId="366"/>
    <cellStyle name="60% - Accent3 5" xfId="367"/>
    <cellStyle name="60% - Accent3 6" xfId="368"/>
    <cellStyle name="60% - Accent3 7" xfId="369"/>
    <cellStyle name="60% - Accent3 8" xfId="370"/>
    <cellStyle name="60% - Accent3 9" xfId="371"/>
    <cellStyle name="60% - Accent4" xfId="16" builtinId="44" customBuiltin="1"/>
    <cellStyle name="60% - Accent4 10" xfId="372"/>
    <cellStyle name="60% - Accent4 11" xfId="373"/>
    <cellStyle name="60% - Accent4 12" xfId="374"/>
    <cellStyle name="60% - Accent4 13" xfId="375"/>
    <cellStyle name="60% - Accent4 14" xfId="376"/>
    <cellStyle name="60% - Accent4 15" xfId="377"/>
    <cellStyle name="60% - Accent4 16" xfId="378"/>
    <cellStyle name="60% - Accent4 17" xfId="379"/>
    <cellStyle name="60% - Accent4 18" xfId="380"/>
    <cellStyle name="60% - Accent4 19" xfId="381"/>
    <cellStyle name="60% - Accent4 2" xfId="382"/>
    <cellStyle name="60% - Accent4 20" xfId="383"/>
    <cellStyle name="60% - Accent4 21" xfId="384"/>
    <cellStyle name="60% - Accent4 3" xfId="385"/>
    <cellStyle name="60% - Accent4 4" xfId="386"/>
    <cellStyle name="60% - Accent4 5" xfId="387"/>
    <cellStyle name="60% - Accent4 6" xfId="388"/>
    <cellStyle name="60% - Accent4 7" xfId="389"/>
    <cellStyle name="60% - Accent4 8" xfId="390"/>
    <cellStyle name="60% - Accent4 9" xfId="391"/>
    <cellStyle name="60% - Accent5" xfId="17" builtinId="48" customBuiltin="1"/>
    <cellStyle name="60% - Accent5 10" xfId="392"/>
    <cellStyle name="60% - Accent5 11" xfId="393"/>
    <cellStyle name="60% - Accent5 12" xfId="394"/>
    <cellStyle name="60% - Accent5 13" xfId="395"/>
    <cellStyle name="60% - Accent5 14" xfId="396"/>
    <cellStyle name="60% - Accent5 15" xfId="397"/>
    <cellStyle name="60% - Accent5 16" xfId="398"/>
    <cellStyle name="60% - Accent5 17" xfId="399"/>
    <cellStyle name="60% - Accent5 18" xfId="400"/>
    <cellStyle name="60% - Accent5 19" xfId="401"/>
    <cellStyle name="60% - Accent5 2" xfId="402"/>
    <cellStyle name="60% - Accent5 20" xfId="403"/>
    <cellStyle name="60% - Accent5 21" xfId="404"/>
    <cellStyle name="60% - Accent5 3" xfId="405"/>
    <cellStyle name="60% - Accent5 4" xfId="406"/>
    <cellStyle name="60% - Accent5 5" xfId="407"/>
    <cellStyle name="60% - Accent5 6" xfId="408"/>
    <cellStyle name="60% - Accent5 7" xfId="409"/>
    <cellStyle name="60% - Accent5 8" xfId="410"/>
    <cellStyle name="60% - Accent5 9" xfId="411"/>
    <cellStyle name="60% - Accent6" xfId="18" builtinId="52" customBuiltin="1"/>
    <cellStyle name="60% - Accent6 10" xfId="412"/>
    <cellStyle name="60% - Accent6 11" xfId="413"/>
    <cellStyle name="60% - Accent6 12" xfId="414"/>
    <cellStyle name="60% - Accent6 13" xfId="415"/>
    <cellStyle name="60% - Accent6 14" xfId="416"/>
    <cellStyle name="60% - Accent6 15" xfId="417"/>
    <cellStyle name="60% - Accent6 16" xfId="418"/>
    <cellStyle name="60% - Accent6 17" xfId="419"/>
    <cellStyle name="60% - Accent6 18" xfId="420"/>
    <cellStyle name="60% - Accent6 19" xfId="421"/>
    <cellStyle name="60% - Accent6 2" xfId="422"/>
    <cellStyle name="60% - Accent6 20" xfId="423"/>
    <cellStyle name="60% - Accent6 21" xfId="424"/>
    <cellStyle name="60% - Accent6 3" xfId="425"/>
    <cellStyle name="60% - Accent6 4" xfId="426"/>
    <cellStyle name="60% - Accent6 5" xfId="427"/>
    <cellStyle name="60% - Accent6 6" xfId="428"/>
    <cellStyle name="60% - Accent6 7" xfId="429"/>
    <cellStyle name="60% - Accent6 8" xfId="430"/>
    <cellStyle name="60% - Accent6 9" xfId="431"/>
    <cellStyle name="Accent1" xfId="19" builtinId="29" customBuiltin="1"/>
    <cellStyle name="Accent1 10" xfId="432"/>
    <cellStyle name="Accent1 11" xfId="433"/>
    <cellStyle name="Accent1 12" xfId="434"/>
    <cellStyle name="Accent1 13" xfId="435"/>
    <cellStyle name="Accent1 14" xfId="436"/>
    <cellStyle name="Accent1 15" xfId="437"/>
    <cellStyle name="Accent1 16" xfId="438"/>
    <cellStyle name="Accent1 17" xfId="439"/>
    <cellStyle name="Accent1 18" xfId="440"/>
    <cellStyle name="Accent1 19" xfId="441"/>
    <cellStyle name="Accent1 2" xfId="442"/>
    <cellStyle name="Accent1 20" xfId="443"/>
    <cellStyle name="Accent1 21" xfId="444"/>
    <cellStyle name="Accent1 3" xfId="445"/>
    <cellStyle name="Accent1 4" xfId="446"/>
    <cellStyle name="Accent1 5" xfId="447"/>
    <cellStyle name="Accent1 6" xfId="448"/>
    <cellStyle name="Accent1 7" xfId="449"/>
    <cellStyle name="Accent1 8" xfId="450"/>
    <cellStyle name="Accent1 9" xfId="451"/>
    <cellStyle name="Accent2" xfId="20" builtinId="33" customBuiltin="1"/>
    <cellStyle name="Accent2 10" xfId="452"/>
    <cellStyle name="Accent2 11" xfId="453"/>
    <cellStyle name="Accent2 12" xfId="454"/>
    <cellStyle name="Accent2 13" xfId="455"/>
    <cellStyle name="Accent2 14" xfId="456"/>
    <cellStyle name="Accent2 15" xfId="457"/>
    <cellStyle name="Accent2 16" xfId="458"/>
    <cellStyle name="Accent2 17" xfId="459"/>
    <cellStyle name="Accent2 18" xfId="460"/>
    <cellStyle name="Accent2 19" xfId="461"/>
    <cellStyle name="Accent2 2" xfId="462"/>
    <cellStyle name="Accent2 20" xfId="463"/>
    <cellStyle name="Accent2 21" xfId="464"/>
    <cellStyle name="Accent2 3" xfId="465"/>
    <cellStyle name="Accent2 4" xfId="466"/>
    <cellStyle name="Accent2 5" xfId="467"/>
    <cellStyle name="Accent2 6" xfId="468"/>
    <cellStyle name="Accent2 7" xfId="469"/>
    <cellStyle name="Accent2 8" xfId="470"/>
    <cellStyle name="Accent2 9" xfId="471"/>
    <cellStyle name="Accent3" xfId="21" builtinId="37" customBuiltin="1"/>
    <cellStyle name="Accent3 10" xfId="472"/>
    <cellStyle name="Accent3 11" xfId="473"/>
    <cellStyle name="Accent3 12" xfId="474"/>
    <cellStyle name="Accent3 13" xfId="475"/>
    <cellStyle name="Accent3 14" xfId="476"/>
    <cellStyle name="Accent3 15" xfId="477"/>
    <cellStyle name="Accent3 16" xfId="478"/>
    <cellStyle name="Accent3 17" xfId="479"/>
    <cellStyle name="Accent3 18" xfId="480"/>
    <cellStyle name="Accent3 19" xfId="481"/>
    <cellStyle name="Accent3 2" xfId="482"/>
    <cellStyle name="Accent3 20" xfId="483"/>
    <cellStyle name="Accent3 21" xfId="484"/>
    <cellStyle name="Accent3 3" xfId="485"/>
    <cellStyle name="Accent3 4" xfId="486"/>
    <cellStyle name="Accent3 5" xfId="487"/>
    <cellStyle name="Accent3 6" xfId="488"/>
    <cellStyle name="Accent3 7" xfId="489"/>
    <cellStyle name="Accent3 8" xfId="490"/>
    <cellStyle name="Accent3 9" xfId="491"/>
    <cellStyle name="Accent4" xfId="22" builtinId="41" customBuiltin="1"/>
    <cellStyle name="Accent4 10" xfId="492"/>
    <cellStyle name="Accent4 11" xfId="493"/>
    <cellStyle name="Accent4 12" xfId="494"/>
    <cellStyle name="Accent4 13" xfId="495"/>
    <cellStyle name="Accent4 14" xfId="496"/>
    <cellStyle name="Accent4 15" xfId="497"/>
    <cellStyle name="Accent4 16" xfId="498"/>
    <cellStyle name="Accent4 17" xfId="499"/>
    <cellStyle name="Accent4 18" xfId="500"/>
    <cellStyle name="Accent4 19" xfId="501"/>
    <cellStyle name="Accent4 2" xfId="502"/>
    <cellStyle name="Accent4 20" xfId="503"/>
    <cellStyle name="Accent4 21" xfId="504"/>
    <cellStyle name="Accent4 3" xfId="505"/>
    <cellStyle name="Accent4 4" xfId="506"/>
    <cellStyle name="Accent4 5" xfId="507"/>
    <cellStyle name="Accent4 6" xfId="508"/>
    <cellStyle name="Accent4 7" xfId="509"/>
    <cellStyle name="Accent4 8" xfId="510"/>
    <cellStyle name="Accent4 9" xfId="511"/>
    <cellStyle name="Accent5" xfId="23" builtinId="45" customBuiltin="1"/>
    <cellStyle name="Accent5 10" xfId="512"/>
    <cellStyle name="Accent5 11" xfId="513"/>
    <cellStyle name="Accent5 12" xfId="514"/>
    <cellStyle name="Accent5 13" xfId="515"/>
    <cellStyle name="Accent5 14" xfId="516"/>
    <cellStyle name="Accent5 15" xfId="517"/>
    <cellStyle name="Accent5 16" xfId="518"/>
    <cellStyle name="Accent5 17" xfId="519"/>
    <cellStyle name="Accent5 18" xfId="520"/>
    <cellStyle name="Accent5 19" xfId="521"/>
    <cellStyle name="Accent5 2" xfId="522"/>
    <cellStyle name="Accent5 20" xfId="523"/>
    <cellStyle name="Accent5 21" xfId="524"/>
    <cellStyle name="Accent5 3" xfId="525"/>
    <cellStyle name="Accent5 4" xfId="526"/>
    <cellStyle name="Accent5 5" xfId="527"/>
    <cellStyle name="Accent5 6" xfId="528"/>
    <cellStyle name="Accent5 7" xfId="529"/>
    <cellStyle name="Accent5 8" xfId="530"/>
    <cellStyle name="Accent5 9" xfId="531"/>
    <cellStyle name="Accent6" xfId="24" builtinId="49" customBuiltin="1"/>
    <cellStyle name="Accent6 10" xfId="532"/>
    <cellStyle name="Accent6 11" xfId="533"/>
    <cellStyle name="Accent6 12" xfId="534"/>
    <cellStyle name="Accent6 13" xfId="535"/>
    <cellStyle name="Accent6 14" xfId="536"/>
    <cellStyle name="Accent6 15" xfId="537"/>
    <cellStyle name="Accent6 16" xfId="538"/>
    <cellStyle name="Accent6 17" xfId="539"/>
    <cellStyle name="Accent6 18" xfId="540"/>
    <cellStyle name="Accent6 19" xfId="541"/>
    <cellStyle name="Accent6 2" xfId="542"/>
    <cellStyle name="Accent6 20" xfId="543"/>
    <cellStyle name="Accent6 21" xfId="544"/>
    <cellStyle name="Accent6 3" xfId="545"/>
    <cellStyle name="Accent6 4" xfId="546"/>
    <cellStyle name="Accent6 5" xfId="547"/>
    <cellStyle name="Accent6 6" xfId="548"/>
    <cellStyle name="Accent6 7" xfId="549"/>
    <cellStyle name="Accent6 8" xfId="550"/>
    <cellStyle name="Accent6 9" xfId="551"/>
    <cellStyle name="Actual Date" xfId="552"/>
    <cellStyle name="Bad" xfId="25" builtinId="27" customBuiltin="1"/>
    <cellStyle name="Bad 10" xfId="553"/>
    <cellStyle name="Bad 11" xfId="554"/>
    <cellStyle name="Bad 12" xfId="555"/>
    <cellStyle name="Bad 13" xfId="556"/>
    <cellStyle name="Bad 14" xfId="557"/>
    <cellStyle name="Bad 15" xfId="558"/>
    <cellStyle name="Bad 16" xfId="559"/>
    <cellStyle name="Bad 17" xfId="560"/>
    <cellStyle name="Bad 18" xfId="561"/>
    <cellStyle name="Bad 19" xfId="562"/>
    <cellStyle name="Bad 2" xfId="563"/>
    <cellStyle name="Bad 20" xfId="564"/>
    <cellStyle name="Bad 21" xfId="565"/>
    <cellStyle name="Bad 3" xfId="566"/>
    <cellStyle name="Bad 4" xfId="567"/>
    <cellStyle name="Bad 5" xfId="568"/>
    <cellStyle name="Bad 6" xfId="569"/>
    <cellStyle name="Bad 7" xfId="570"/>
    <cellStyle name="Bad 8" xfId="571"/>
    <cellStyle name="Bad 9" xfId="572"/>
    <cellStyle name="Calc Currency (0)" xfId="573"/>
    <cellStyle name="Calculation" xfId="26" builtinId="22" customBuiltin="1"/>
    <cellStyle name="Calculation 10" xfId="574"/>
    <cellStyle name="Calculation 11" xfId="575"/>
    <cellStyle name="Calculation 12" xfId="576"/>
    <cellStyle name="Calculation 13" xfId="577"/>
    <cellStyle name="Calculation 14" xfId="578"/>
    <cellStyle name="Calculation 15" xfId="579"/>
    <cellStyle name="Calculation 16" xfId="580"/>
    <cellStyle name="Calculation 17" xfId="581"/>
    <cellStyle name="Calculation 18" xfId="582"/>
    <cellStyle name="Calculation 19" xfId="583"/>
    <cellStyle name="Calculation 2" xfId="584"/>
    <cellStyle name="Calculation 20" xfId="585"/>
    <cellStyle name="Calculation 21" xfId="586"/>
    <cellStyle name="Calculation 3" xfId="587"/>
    <cellStyle name="Calculation 4" xfId="588"/>
    <cellStyle name="Calculation 5" xfId="589"/>
    <cellStyle name="Calculation 6" xfId="590"/>
    <cellStyle name="Calculation 7" xfId="591"/>
    <cellStyle name="Calculation 8" xfId="592"/>
    <cellStyle name="Calculation 9" xfId="593"/>
    <cellStyle name="Check Cell" xfId="27" builtinId="23" customBuiltin="1"/>
    <cellStyle name="Check Cell 10" xfId="594"/>
    <cellStyle name="Check Cell 11" xfId="595"/>
    <cellStyle name="Check Cell 12" xfId="596"/>
    <cellStyle name="Check Cell 13" xfId="597"/>
    <cellStyle name="Check Cell 14" xfId="598"/>
    <cellStyle name="Check Cell 15" xfId="599"/>
    <cellStyle name="Check Cell 16" xfId="600"/>
    <cellStyle name="Check Cell 17" xfId="601"/>
    <cellStyle name="Check Cell 18" xfId="602"/>
    <cellStyle name="Check Cell 19" xfId="603"/>
    <cellStyle name="Check Cell 2" xfId="604"/>
    <cellStyle name="Check Cell 20" xfId="605"/>
    <cellStyle name="Check Cell 21" xfId="606"/>
    <cellStyle name="Check Cell 3" xfId="607"/>
    <cellStyle name="Check Cell 4" xfId="608"/>
    <cellStyle name="Check Cell 5" xfId="609"/>
    <cellStyle name="Check Cell 6" xfId="610"/>
    <cellStyle name="Check Cell 7" xfId="611"/>
    <cellStyle name="Check Cell 8" xfId="612"/>
    <cellStyle name="Check Cell 9" xfId="613"/>
    <cellStyle name="Column.Head" xfId="614"/>
    <cellStyle name="Comma" xfId="1512" builtinId="3"/>
    <cellStyle name="Comma  - Style1" xfId="49"/>
    <cellStyle name="Comma  - Style2" xfId="50"/>
    <cellStyle name="Comma  - Style3" xfId="51"/>
    <cellStyle name="Comma  - Style4" xfId="52"/>
    <cellStyle name="Comma  - Style5" xfId="53"/>
    <cellStyle name="Comma  - Style6" xfId="54"/>
    <cellStyle name="Comma  - Style7" xfId="55"/>
    <cellStyle name="Comma  - Style8" xfId="56"/>
    <cellStyle name="Comma 10" xfId="615"/>
    <cellStyle name="Comma 11" xfId="616"/>
    <cellStyle name="Comma 12" xfId="617"/>
    <cellStyle name="Comma 13" xfId="618"/>
    <cellStyle name="Comma 14" xfId="619"/>
    <cellStyle name="Comma 15" xfId="620"/>
    <cellStyle name="Comma 16" xfId="621"/>
    <cellStyle name="Comma 17" xfId="622"/>
    <cellStyle name="Comma 18" xfId="623"/>
    <cellStyle name="Comma 19" xfId="624"/>
    <cellStyle name="Comma 2" xfId="44"/>
    <cellStyle name="Comma 2 10" xfId="625"/>
    <cellStyle name="Comma 2 11" xfId="626"/>
    <cellStyle name="Comma 2 12" xfId="627"/>
    <cellStyle name="Comma 2 13" xfId="628"/>
    <cellStyle name="Comma 2 14" xfId="1513"/>
    <cellStyle name="Comma 2 2" xfId="629"/>
    <cellStyle name="Comma 2 3" xfId="630"/>
    <cellStyle name="Comma 2 4" xfId="631"/>
    <cellStyle name="Comma 2 5" xfId="632"/>
    <cellStyle name="Comma 2 6" xfId="633"/>
    <cellStyle name="Comma 2 7" xfId="634"/>
    <cellStyle name="Comma 2 8" xfId="635"/>
    <cellStyle name="Comma 2 9" xfId="636"/>
    <cellStyle name="Comma 20" xfId="637"/>
    <cellStyle name="Comma 21" xfId="638"/>
    <cellStyle name="Comma 22" xfId="639"/>
    <cellStyle name="Comma 23" xfId="640"/>
    <cellStyle name="Comma 24" xfId="641"/>
    <cellStyle name="Comma 25" xfId="642"/>
    <cellStyle name="Comma 26" xfId="643"/>
    <cellStyle name="Comma 27" xfId="644"/>
    <cellStyle name="Comma 28" xfId="645"/>
    <cellStyle name="Comma 29" xfId="646"/>
    <cellStyle name="Comma 3" xfId="48"/>
    <cellStyle name="Comma 3 2" xfId="67"/>
    <cellStyle name="Comma 3 2 2" xfId="69"/>
    <cellStyle name="Comma 30" xfId="647"/>
    <cellStyle name="Comma 31" xfId="648"/>
    <cellStyle name="Comma 32" xfId="649"/>
    <cellStyle name="Comma 33" xfId="650"/>
    <cellStyle name="Comma 34" xfId="651"/>
    <cellStyle name="Comma 35" xfId="652"/>
    <cellStyle name="Comma 36" xfId="653"/>
    <cellStyle name="Comma 37" xfId="654"/>
    <cellStyle name="Comma 38" xfId="655"/>
    <cellStyle name="Comma 39" xfId="656"/>
    <cellStyle name="Comma 4" xfId="62"/>
    <cellStyle name="Comma 40" xfId="657"/>
    <cellStyle name="Comma 41" xfId="658"/>
    <cellStyle name="Comma 42" xfId="659"/>
    <cellStyle name="Comma 43" xfId="660"/>
    <cellStyle name="Comma 44" xfId="661"/>
    <cellStyle name="Comma 45" xfId="662"/>
    <cellStyle name="Comma 46" xfId="663"/>
    <cellStyle name="Comma 47" xfId="664"/>
    <cellStyle name="Comma 48" xfId="665"/>
    <cellStyle name="Comma 49" xfId="666"/>
    <cellStyle name="Comma 5" xfId="667"/>
    <cellStyle name="Comma 50" xfId="668"/>
    <cellStyle name="Comma 51" xfId="669"/>
    <cellStyle name="Comma 52" xfId="670"/>
    <cellStyle name="Comma 53" xfId="671"/>
    <cellStyle name="Comma 54" xfId="672"/>
    <cellStyle name="Comma 55" xfId="673"/>
    <cellStyle name="Comma 56" xfId="674"/>
    <cellStyle name="Comma 57" xfId="675"/>
    <cellStyle name="Comma 58" xfId="676"/>
    <cellStyle name="Comma 59" xfId="677"/>
    <cellStyle name="Comma 6" xfId="678"/>
    <cellStyle name="Comma 60" xfId="679"/>
    <cellStyle name="Comma 61" xfId="680"/>
    <cellStyle name="Comma 62" xfId="681"/>
    <cellStyle name="Comma 63" xfId="682"/>
    <cellStyle name="Comma 64" xfId="683"/>
    <cellStyle name="Comma 65" xfId="684"/>
    <cellStyle name="Comma 66" xfId="685"/>
    <cellStyle name="Comma 67" xfId="686"/>
    <cellStyle name="Comma 68" xfId="687"/>
    <cellStyle name="Comma 69" xfId="688"/>
    <cellStyle name="Comma 7" xfId="689"/>
    <cellStyle name="Comma 70" xfId="690"/>
    <cellStyle name="Comma 71" xfId="691"/>
    <cellStyle name="Comma 72" xfId="692"/>
    <cellStyle name="Comma 73" xfId="693"/>
    <cellStyle name="Comma 74" xfId="694"/>
    <cellStyle name="Comma 75" xfId="695"/>
    <cellStyle name="Comma 76" xfId="696"/>
    <cellStyle name="Comma 77" xfId="697"/>
    <cellStyle name="Comma 78" xfId="698"/>
    <cellStyle name="Comma 79" xfId="699"/>
    <cellStyle name="Comma 8" xfId="700"/>
    <cellStyle name="Comma 80" xfId="701"/>
    <cellStyle name="Comma 81" xfId="702"/>
    <cellStyle name="Comma 82" xfId="703"/>
    <cellStyle name="Comma 83" xfId="704"/>
    <cellStyle name="Comma 84" xfId="705"/>
    <cellStyle name="Comma 85" xfId="706"/>
    <cellStyle name="Comma 86" xfId="707"/>
    <cellStyle name="Comma 87" xfId="708"/>
    <cellStyle name="Comma 88" xfId="709"/>
    <cellStyle name="Comma 89" xfId="710"/>
    <cellStyle name="Comma 9" xfId="711"/>
    <cellStyle name="Comma 90" xfId="712"/>
    <cellStyle name="Comma 91" xfId="713"/>
    <cellStyle name="Comma 92" xfId="714"/>
    <cellStyle name="Comma 93" xfId="715"/>
    <cellStyle name="Comma 94" xfId="716"/>
    <cellStyle name="Comma 95" xfId="717"/>
    <cellStyle name="Comma 96" xfId="718"/>
    <cellStyle name="Comma 97" xfId="719"/>
    <cellStyle name="Comma 98" xfId="720"/>
    <cellStyle name="comma, 0" xfId="721"/>
    <cellStyle name="Config Data" xfId="722"/>
    <cellStyle name="Copied" xfId="723"/>
    <cellStyle name="Currency 2" xfId="46"/>
    <cellStyle name="Currency 3" xfId="724"/>
    <cellStyle name="Currency 4" xfId="725"/>
    <cellStyle name="Currency 5" xfId="726"/>
    <cellStyle name="Currency.oo" xfId="727"/>
    <cellStyle name="Date" xfId="728"/>
    <cellStyle name="Dot" xfId="729"/>
    <cellStyle name="Entered" xfId="730"/>
    <cellStyle name="Explanatory Text" xfId="28" builtinId="53" customBuiltin="1"/>
    <cellStyle name="Explanatory Text 10" xfId="731"/>
    <cellStyle name="Explanatory Text 11" xfId="732"/>
    <cellStyle name="Explanatory Text 12" xfId="733"/>
    <cellStyle name="Explanatory Text 13" xfId="734"/>
    <cellStyle name="Explanatory Text 14" xfId="735"/>
    <cellStyle name="Explanatory Text 15" xfId="736"/>
    <cellStyle name="Explanatory Text 16" xfId="737"/>
    <cellStyle name="Explanatory Text 17" xfId="738"/>
    <cellStyle name="Explanatory Text 18" xfId="739"/>
    <cellStyle name="Explanatory Text 19" xfId="740"/>
    <cellStyle name="Explanatory Text 2" xfId="741"/>
    <cellStyle name="Explanatory Text 20" xfId="742"/>
    <cellStyle name="Explanatory Text 21" xfId="743"/>
    <cellStyle name="Explanatory Text 3" xfId="744"/>
    <cellStyle name="Explanatory Text 4" xfId="745"/>
    <cellStyle name="Explanatory Text 5" xfId="746"/>
    <cellStyle name="Explanatory Text 6" xfId="747"/>
    <cellStyle name="Explanatory Text 7" xfId="748"/>
    <cellStyle name="Explanatory Text 8" xfId="749"/>
    <cellStyle name="Explanatory Text 9" xfId="750"/>
    <cellStyle name="Fixed" xfId="751"/>
    <cellStyle name="Good" xfId="29" builtinId="26" customBuiltin="1"/>
    <cellStyle name="Good 10" xfId="752"/>
    <cellStyle name="Good 11" xfId="753"/>
    <cellStyle name="Good 12" xfId="754"/>
    <cellStyle name="Good 13" xfId="755"/>
    <cellStyle name="Good 14" xfId="756"/>
    <cellStyle name="Good 15" xfId="757"/>
    <cellStyle name="Good 16" xfId="758"/>
    <cellStyle name="Good 17" xfId="759"/>
    <cellStyle name="Good 18" xfId="760"/>
    <cellStyle name="Good 19" xfId="761"/>
    <cellStyle name="Good 2" xfId="762"/>
    <cellStyle name="Good 20" xfId="763"/>
    <cellStyle name="Good 21" xfId="764"/>
    <cellStyle name="Good 3" xfId="765"/>
    <cellStyle name="Good 4" xfId="766"/>
    <cellStyle name="Good 5" xfId="767"/>
    <cellStyle name="Good 6" xfId="768"/>
    <cellStyle name="Good 7" xfId="769"/>
    <cellStyle name="Good 8" xfId="770"/>
    <cellStyle name="Good 9" xfId="771"/>
    <cellStyle name="Grey" xfId="772"/>
    <cellStyle name="HEADER" xfId="773"/>
    <cellStyle name="Header1" xfId="774"/>
    <cellStyle name="Header2" xfId="775"/>
    <cellStyle name="Heading 1" xfId="30" builtinId="16" customBuiltin="1"/>
    <cellStyle name="Heading 1 10" xfId="776"/>
    <cellStyle name="Heading 1 11" xfId="777"/>
    <cellStyle name="Heading 1 12" xfId="778"/>
    <cellStyle name="Heading 1 13" xfId="779"/>
    <cellStyle name="Heading 1 14" xfId="780"/>
    <cellStyle name="Heading 1 15" xfId="781"/>
    <cellStyle name="Heading 1 16" xfId="782"/>
    <cellStyle name="Heading 1 17" xfId="783"/>
    <cellStyle name="Heading 1 18" xfId="784"/>
    <cellStyle name="Heading 1 19" xfId="785"/>
    <cellStyle name="Heading 1 2" xfId="786"/>
    <cellStyle name="Heading 1 20" xfId="787"/>
    <cellStyle name="Heading 1 21" xfId="788"/>
    <cellStyle name="Heading 1 3" xfId="789"/>
    <cellStyle name="Heading 1 4" xfId="790"/>
    <cellStyle name="Heading 1 5" xfId="791"/>
    <cellStyle name="Heading 1 6" xfId="792"/>
    <cellStyle name="Heading 1 7" xfId="793"/>
    <cellStyle name="Heading 1 8" xfId="794"/>
    <cellStyle name="Heading 1 9" xfId="795"/>
    <cellStyle name="Heading 2" xfId="31" builtinId="17" customBuiltin="1"/>
    <cellStyle name="Heading 2 10" xfId="796"/>
    <cellStyle name="Heading 2 11" xfId="797"/>
    <cellStyle name="Heading 2 12" xfId="798"/>
    <cellStyle name="Heading 2 13" xfId="799"/>
    <cellStyle name="Heading 2 14" xfId="800"/>
    <cellStyle name="Heading 2 15" xfId="801"/>
    <cellStyle name="Heading 2 16" xfId="802"/>
    <cellStyle name="Heading 2 17" xfId="803"/>
    <cellStyle name="Heading 2 18" xfId="804"/>
    <cellStyle name="Heading 2 19" xfId="805"/>
    <cellStyle name="Heading 2 2" xfId="806"/>
    <cellStyle name="Heading 2 20" xfId="807"/>
    <cellStyle name="Heading 2 21" xfId="808"/>
    <cellStyle name="Heading 2 3" xfId="809"/>
    <cellStyle name="Heading 2 4" xfId="810"/>
    <cellStyle name="Heading 2 5" xfId="811"/>
    <cellStyle name="Heading 2 6" xfId="812"/>
    <cellStyle name="Heading 2 7" xfId="813"/>
    <cellStyle name="Heading 2 8" xfId="814"/>
    <cellStyle name="Heading 2 9" xfId="815"/>
    <cellStyle name="Heading 3" xfId="32" builtinId="18" customBuiltin="1"/>
    <cellStyle name="Heading 3 10" xfId="816"/>
    <cellStyle name="Heading 3 11" xfId="817"/>
    <cellStyle name="Heading 3 12" xfId="818"/>
    <cellStyle name="Heading 3 13" xfId="819"/>
    <cellStyle name="Heading 3 14" xfId="820"/>
    <cellStyle name="Heading 3 15" xfId="821"/>
    <cellStyle name="Heading 3 16" xfId="822"/>
    <cellStyle name="Heading 3 17" xfId="823"/>
    <cellStyle name="Heading 3 18" xfId="824"/>
    <cellStyle name="Heading 3 19" xfId="825"/>
    <cellStyle name="Heading 3 2" xfId="826"/>
    <cellStyle name="Heading 3 20" xfId="827"/>
    <cellStyle name="Heading 3 21" xfId="828"/>
    <cellStyle name="Heading 3 3" xfId="829"/>
    <cellStyle name="Heading 3 4" xfId="830"/>
    <cellStyle name="Heading 3 5" xfId="831"/>
    <cellStyle name="Heading 3 6" xfId="832"/>
    <cellStyle name="Heading 3 7" xfId="833"/>
    <cellStyle name="Heading 3 8" xfId="834"/>
    <cellStyle name="Heading 3 9" xfId="835"/>
    <cellStyle name="Heading 4" xfId="33" builtinId="19" customBuiltin="1"/>
    <cellStyle name="Heading 4 10" xfId="836"/>
    <cellStyle name="Heading 4 11" xfId="837"/>
    <cellStyle name="Heading 4 12" xfId="838"/>
    <cellStyle name="Heading 4 13" xfId="839"/>
    <cellStyle name="Heading 4 14" xfId="840"/>
    <cellStyle name="Heading 4 15" xfId="841"/>
    <cellStyle name="Heading 4 16" xfId="842"/>
    <cellStyle name="Heading 4 17" xfId="843"/>
    <cellStyle name="Heading 4 18" xfId="844"/>
    <cellStyle name="Heading 4 19" xfId="845"/>
    <cellStyle name="Heading 4 2" xfId="846"/>
    <cellStyle name="Heading 4 20" xfId="847"/>
    <cellStyle name="Heading 4 21" xfId="848"/>
    <cellStyle name="Heading 4 3" xfId="849"/>
    <cellStyle name="Heading 4 4" xfId="850"/>
    <cellStyle name="Heading 4 5" xfId="851"/>
    <cellStyle name="Heading 4 6" xfId="852"/>
    <cellStyle name="Heading 4 7" xfId="853"/>
    <cellStyle name="Heading 4 8" xfId="854"/>
    <cellStyle name="Heading 4 9" xfId="855"/>
    <cellStyle name="Heading1" xfId="856"/>
    <cellStyle name="Heading2" xfId="857"/>
    <cellStyle name="HIGHLIGHT" xfId="858"/>
    <cellStyle name="Input" xfId="34" builtinId="20" customBuiltin="1"/>
    <cellStyle name="Input [yellow]" xfId="859"/>
    <cellStyle name="Input 10" xfId="860"/>
    <cellStyle name="Input 11" xfId="861"/>
    <cellStyle name="Input 12" xfId="862"/>
    <cellStyle name="Input 13" xfId="863"/>
    <cellStyle name="Input 14" xfId="864"/>
    <cellStyle name="Input 15" xfId="865"/>
    <cellStyle name="Input 16" xfId="866"/>
    <cellStyle name="Input 17" xfId="867"/>
    <cellStyle name="Input 18" xfId="868"/>
    <cellStyle name="Input 19" xfId="869"/>
    <cellStyle name="Input 2" xfId="870"/>
    <cellStyle name="Input 20" xfId="871"/>
    <cellStyle name="Input 21" xfId="872"/>
    <cellStyle name="Input 3" xfId="873"/>
    <cellStyle name="Input 4" xfId="874"/>
    <cellStyle name="Input 5" xfId="875"/>
    <cellStyle name="Input 6" xfId="876"/>
    <cellStyle name="Input 7" xfId="877"/>
    <cellStyle name="Input 8" xfId="878"/>
    <cellStyle name="Input 9" xfId="879"/>
    <cellStyle name="Linked Cell" xfId="35" builtinId="24" customBuiltin="1"/>
    <cellStyle name="Linked Cell 10" xfId="880"/>
    <cellStyle name="Linked Cell 11" xfId="881"/>
    <cellStyle name="Linked Cell 12" xfId="882"/>
    <cellStyle name="Linked Cell 13" xfId="883"/>
    <cellStyle name="Linked Cell 14" xfId="884"/>
    <cellStyle name="Linked Cell 15" xfId="885"/>
    <cellStyle name="Linked Cell 16" xfId="886"/>
    <cellStyle name="Linked Cell 17" xfId="887"/>
    <cellStyle name="Linked Cell 18" xfId="888"/>
    <cellStyle name="Linked Cell 19" xfId="889"/>
    <cellStyle name="Linked Cell 2" xfId="890"/>
    <cellStyle name="Linked Cell 20" xfId="891"/>
    <cellStyle name="Linked Cell 21" xfId="892"/>
    <cellStyle name="Linked Cell 3" xfId="893"/>
    <cellStyle name="Linked Cell 4" xfId="894"/>
    <cellStyle name="Linked Cell 5" xfId="895"/>
    <cellStyle name="Linked Cell 6" xfId="896"/>
    <cellStyle name="Linked Cell 7" xfId="897"/>
    <cellStyle name="Linked Cell 8" xfId="898"/>
    <cellStyle name="Linked Cell 9" xfId="899"/>
    <cellStyle name="n" xfId="900"/>
    <cellStyle name="n_2009 FF1 FPL Transmission Formula Draft(with source documents)04202010" xfId="901"/>
    <cellStyle name="n_2009 FPL Transmission Formula (03182010)" xfId="902"/>
    <cellStyle name="n_2010_TR_Denominator_Data_March_11_2010 (2)" xfId="903"/>
    <cellStyle name="n_Accum Depr  Depr Exp (Updated)" xfId="904"/>
    <cellStyle name="n_FERC Inputs - 2009 - Don Moss" xfId="905"/>
    <cellStyle name="n_FERC Inputs - 2009 - Don Moss (3)" xfId="906"/>
    <cellStyle name="n_Forecasting Input Requirements w Templates" xfId="907"/>
    <cellStyle name="n_FPL Transmission Formula (2009ff1data)" xfId="908"/>
    <cellStyle name="n_FPL Transmission Formula 01122009(pm)" xfId="909"/>
    <cellStyle name="n_FPL Transmission Formula 01142009" xfId="910"/>
    <cellStyle name="n_FPL Transmission Formula 03182010" xfId="911"/>
    <cellStyle name="n_Reg Accounting Inputs w Templates (2009info)" xfId="912"/>
    <cellStyle name="Neutral" xfId="36" builtinId="28" customBuiltin="1"/>
    <cellStyle name="Neutral 10" xfId="913"/>
    <cellStyle name="Neutral 11" xfId="914"/>
    <cellStyle name="Neutral 12" xfId="915"/>
    <cellStyle name="Neutral 13" xfId="916"/>
    <cellStyle name="Neutral 14" xfId="917"/>
    <cellStyle name="Neutral 15" xfId="918"/>
    <cellStyle name="Neutral 16" xfId="919"/>
    <cellStyle name="Neutral 17" xfId="920"/>
    <cellStyle name="Neutral 18" xfId="921"/>
    <cellStyle name="Neutral 19" xfId="922"/>
    <cellStyle name="Neutral 2" xfId="923"/>
    <cellStyle name="Neutral 20" xfId="924"/>
    <cellStyle name="Neutral 21" xfId="925"/>
    <cellStyle name="Neutral 3" xfId="926"/>
    <cellStyle name="Neutral 4" xfId="927"/>
    <cellStyle name="Neutral 5" xfId="928"/>
    <cellStyle name="Neutral 6" xfId="929"/>
    <cellStyle name="Neutral 7" xfId="930"/>
    <cellStyle name="Neutral 8" xfId="931"/>
    <cellStyle name="Neutral 9" xfId="932"/>
    <cellStyle name="no dec" xfId="933"/>
    <cellStyle name="Normal" xfId="0" builtinId="0"/>
    <cellStyle name="Normal - Style1" xfId="57"/>
    <cellStyle name="Normal 10" xfId="58"/>
    <cellStyle name="Normal 100" xfId="934"/>
    <cellStyle name="Normal 101" xfId="935"/>
    <cellStyle name="Normal 102" xfId="936"/>
    <cellStyle name="Normal 103" xfId="937"/>
    <cellStyle name="Normal 104" xfId="938"/>
    <cellStyle name="Normal 105" xfId="939"/>
    <cellStyle name="Normal 106" xfId="940"/>
    <cellStyle name="Normal 107" xfId="941"/>
    <cellStyle name="Normal 108" xfId="942"/>
    <cellStyle name="Normal 109" xfId="943"/>
    <cellStyle name="Normal 11" xfId="944"/>
    <cellStyle name="Normal 110" xfId="945"/>
    <cellStyle name="Normal 111" xfId="946"/>
    <cellStyle name="Normal 112" xfId="947"/>
    <cellStyle name="Normal 113" xfId="948"/>
    <cellStyle name="Normal 114" xfId="949"/>
    <cellStyle name="Normal 115" xfId="950"/>
    <cellStyle name="Normal 116" xfId="951"/>
    <cellStyle name="Normal 117" xfId="952"/>
    <cellStyle name="Normal 118" xfId="953"/>
    <cellStyle name="Normal 119" xfId="954"/>
    <cellStyle name="Normal 12" xfId="955"/>
    <cellStyle name="Normal 120" xfId="956"/>
    <cellStyle name="Normal 121" xfId="957"/>
    <cellStyle name="Normal 122" xfId="958"/>
    <cellStyle name="Normal 123" xfId="959"/>
    <cellStyle name="Normal 124" xfId="960"/>
    <cellStyle name="Normal 125" xfId="961"/>
    <cellStyle name="Normal 126" xfId="962"/>
    <cellStyle name="Normal 127" xfId="963"/>
    <cellStyle name="Normal 128" xfId="964"/>
    <cellStyle name="Normal 129" xfId="965"/>
    <cellStyle name="Normal 13" xfId="59"/>
    <cellStyle name="Normal 130" xfId="966"/>
    <cellStyle name="Normal 131" xfId="967"/>
    <cellStyle name="Normal 132" xfId="968"/>
    <cellStyle name="Normal 133" xfId="1514"/>
    <cellStyle name="Normal 14" xfId="969"/>
    <cellStyle name="Normal 15" xfId="970"/>
    <cellStyle name="Normal 16" xfId="971"/>
    <cellStyle name="Normal 17" xfId="972"/>
    <cellStyle name="Normal 18" xfId="973"/>
    <cellStyle name="Normal 19" xfId="974"/>
    <cellStyle name="Normal 2" xfId="42"/>
    <cellStyle name="Normal 2 10" xfId="975"/>
    <cellStyle name="Normal 2 100" xfId="976"/>
    <cellStyle name="Normal 2 101" xfId="977"/>
    <cellStyle name="Normal 2 102" xfId="978"/>
    <cellStyle name="Normal 2 103" xfId="979"/>
    <cellStyle name="Normal 2 104" xfId="980"/>
    <cellStyle name="Normal 2 105" xfId="981"/>
    <cellStyle name="Normal 2 106" xfId="982"/>
    <cellStyle name="Normal 2 107" xfId="983"/>
    <cellStyle name="Normal 2 108" xfId="984"/>
    <cellStyle name="Normal 2 109" xfId="985"/>
    <cellStyle name="Normal 2 11" xfId="986"/>
    <cellStyle name="Normal 2 110" xfId="987"/>
    <cellStyle name="Normal 2 111" xfId="988"/>
    <cellStyle name="Normal 2 112" xfId="989"/>
    <cellStyle name="Normal 2 113" xfId="990"/>
    <cellStyle name="Normal 2 114" xfId="991"/>
    <cellStyle name="Normal 2 115" xfId="992"/>
    <cellStyle name="Normal 2 116" xfId="993"/>
    <cellStyle name="Normal 2 117" xfId="994"/>
    <cellStyle name="Normal 2 118" xfId="995"/>
    <cellStyle name="Normal 2 119" xfId="996"/>
    <cellStyle name="Normal 2 12" xfId="997"/>
    <cellStyle name="Normal 2 120" xfId="998"/>
    <cellStyle name="Normal 2 121" xfId="999"/>
    <cellStyle name="Normal 2 122" xfId="1000"/>
    <cellStyle name="Normal 2 123" xfId="1001"/>
    <cellStyle name="Normal 2 124" xfId="1002"/>
    <cellStyle name="Normal 2 125" xfId="1003"/>
    <cellStyle name="Normal 2 126" xfId="1004"/>
    <cellStyle name="Normal 2 127" xfId="1005"/>
    <cellStyle name="Normal 2 128" xfId="1006"/>
    <cellStyle name="Normal 2 129" xfId="1007"/>
    <cellStyle name="Normal 2 13" xfId="1008"/>
    <cellStyle name="Normal 2 130" xfId="1009"/>
    <cellStyle name="Normal 2 14" xfId="1010"/>
    <cellStyle name="Normal 2 15" xfId="1011"/>
    <cellStyle name="Normal 2 16" xfId="1012"/>
    <cellStyle name="Normal 2 17" xfId="1013"/>
    <cellStyle name="Normal 2 18" xfId="1014"/>
    <cellStyle name="Normal 2 19" xfId="1015"/>
    <cellStyle name="Normal 2 2" xfId="65"/>
    <cellStyle name="Normal 2 2 10" xfId="1016"/>
    <cellStyle name="Normal 2 2 11" xfId="1017"/>
    <cellStyle name="Normal 2 2 12" xfId="1018"/>
    <cellStyle name="Normal 2 2 13" xfId="1019"/>
    <cellStyle name="Normal 2 2 2" xfId="1020"/>
    <cellStyle name="Normal 2 2 2 10" xfId="1021"/>
    <cellStyle name="Normal 2 2 2 11" xfId="1022"/>
    <cellStyle name="Normal 2 2 2 12" xfId="1023"/>
    <cellStyle name="Normal 2 2 2 13" xfId="1024"/>
    <cellStyle name="Normal 2 2 2 2" xfId="1025"/>
    <cellStyle name="Normal 2 2 2 3" xfId="1026"/>
    <cellStyle name="Normal 2 2 2 4" xfId="1027"/>
    <cellStyle name="Normal 2 2 2 5" xfId="1028"/>
    <cellStyle name="Normal 2 2 2 6" xfId="1029"/>
    <cellStyle name="Normal 2 2 2 7" xfId="1030"/>
    <cellStyle name="Normal 2 2 2 8" xfId="1031"/>
    <cellStyle name="Normal 2 2 2 9" xfId="1032"/>
    <cellStyle name="Normal 2 2 2_AFUDC WO depr calc (3)" xfId="1033"/>
    <cellStyle name="Normal 2 2 3" xfId="1034"/>
    <cellStyle name="Normal 2 2 4" xfId="1035"/>
    <cellStyle name="Normal 2 2 5" xfId="1036"/>
    <cellStyle name="Normal 2 2 6" xfId="1037"/>
    <cellStyle name="Normal 2 2 7" xfId="1038"/>
    <cellStyle name="Normal 2 2 8" xfId="1039"/>
    <cellStyle name="Normal 2 2 9" xfId="1040"/>
    <cellStyle name="Normal 2 20" xfId="1041"/>
    <cellStyle name="Normal 2 21" xfId="1042"/>
    <cellStyle name="Normal 2 22" xfId="1043"/>
    <cellStyle name="Normal 2 23" xfId="1044"/>
    <cellStyle name="Normal 2 24" xfId="1045"/>
    <cellStyle name="Normal 2 25" xfId="1046"/>
    <cellStyle name="Normal 2 26" xfId="1047"/>
    <cellStyle name="Normal 2 27" xfId="1048"/>
    <cellStyle name="Normal 2 28" xfId="1049"/>
    <cellStyle name="Normal 2 29" xfId="1050"/>
    <cellStyle name="Normal 2 3" xfId="1051"/>
    <cellStyle name="Normal 2 30" xfId="1052"/>
    <cellStyle name="Normal 2 31" xfId="1053"/>
    <cellStyle name="Normal 2 32" xfId="1054"/>
    <cellStyle name="Normal 2 33" xfId="1055"/>
    <cellStyle name="Normal 2 34" xfId="1056"/>
    <cellStyle name="Normal 2 35" xfId="1057"/>
    <cellStyle name="Normal 2 36" xfId="1058"/>
    <cellStyle name="Normal 2 37" xfId="1059"/>
    <cellStyle name="Normal 2 38" xfId="1060"/>
    <cellStyle name="Normal 2 39" xfId="1061"/>
    <cellStyle name="Normal 2 4" xfId="1062"/>
    <cellStyle name="Normal 2 40" xfId="1063"/>
    <cellStyle name="Normal 2 41" xfId="1064"/>
    <cellStyle name="Normal 2 42" xfId="1065"/>
    <cellStyle name="Normal 2 43" xfId="1066"/>
    <cellStyle name="Normal 2 44" xfId="1067"/>
    <cellStyle name="Normal 2 45" xfId="1068"/>
    <cellStyle name="Normal 2 46" xfId="1069"/>
    <cellStyle name="Normal 2 47" xfId="1070"/>
    <cellStyle name="Normal 2 48" xfId="1071"/>
    <cellStyle name="Normal 2 49" xfId="1072"/>
    <cellStyle name="Normal 2 5" xfId="1073"/>
    <cellStyle name="Normal 2 50" xfId="1074"/>
    <cellStyle name="Normal 2 51" xfId="1075"/>
    <cellStyle name="Normal 2 52" xfId="1076"/>
    <cellStyle name="Normal 2 53" xfId="1077"/>
    <cellStyle name="Normal 2 54" xfId="1078"/>
    <cellStyle name="Normal 2 55" xfId="1079"/>
    <cellStyle name="Normal 2 56" xfId="1080"/>
    <cellStyle name="Normal 2 57" xfId="1081"/>
    <cellStyle name="Normal 2 58" xfId="1082"/>
    <cellStyle name="Normal 2 59" xfId="1083"/>
    <cellStyle name="Normal 2 6" xfId="1084"/>
    <cellStyle name="Normal 2 60" xfId="1085"/>
    <cellStyle name="Normal 2 61" xfId="1086"/>
    <cellStyle name="Normal 2 62" xfId="1087"/>
    <cellStyle name="Normal 2 63" xfId="1088"/>
    <cellStyle name="Normal 2 64" xfId="1089"/>
    <cellStyle name="Normal 2 65" xfId="1090"/>
    <cellStyle name="Normal 2 66" xfId="1091"/>
    <cellStyle name="Normal 2 67" xfId="1092"/>
    <cellStyle name="Normal 2 68" xfId="1093"/>
    <cellStyle name="Normal 2 69" xfId="1094"/>
    <cellStyle name="Normal 2 7" xfId="1095"/>
    <cellStyle name="Normal 2 70" xfId="1096"/>
    <cellStyle name="Normal 2 71" xfId="1097"/>
    <cellStyle name="Normal 2 72" xfId="1098"/>
    <cellStyle name="Normal 2 73" xfId="1099"/>
    <cellStyle name="Normal 2 74" xfId="1100"/>
    <cellStyle name="Normal 2 75" xfId="1101"/>
    <cellStyle name="Normal 2 76" xfId="1102"/>
    <cellStyle name="Normal 2 77" xfId="1103"/>
    <cellStyle name="Normal 2 78" xfId="1104"/>
    <cellStyle name="Normal 2 79" xfId="1105"/>
    <cellStyle name="Normal 2 8" xfId="1106"/>
    <cellStyle name="Normal 2 80" xfId="1107"/>
    <cellStyle name="Normal 2 81" xfId="1108"/>
    <cellStyle name="Normal 2 82" xfId="1109"/>
    <cellStyle name="Normal 2 83" xfId="1110"/>
    <cellStyle name="Normal 2 84" xfId="1111"/>
    <cellStyle name="Normal 2 85" xfId="1112"/>
    <cellStyle name="Normal 2 86" xfId="1113"/>
    <cellStyle name="Normal 2 87" xfId="1114"/>
    <cellStyle name="Normal 2 88" xfId="1115"/>
    <cellStyle name="Normal 2 89" xfId="1116"/>
    <cellStyle name="Normal 2 9" xfId="1117"/>
    <cellStyle name="Normal 2 90" xfId="1118"/>
    <cellStyle name="Normal 2 91" xfId="1119"/>
    <cellStyle name="Normal 2 92" xfId="1120"/>
    <cellStyle name="Normal 2 93" xfId="1121"/>
    <cellStyle name="Normal 2 94" xfId="1122"/>
    <cellStyle name="Normal 2 95" xfId="1123"/>
    <cellStyle name="Normal 2 96" xfId="1124"/>
    <cellStyle name="Normal 2 97" xfId="1125"/>
    <cellStyle name="Normal 2 98" xfId="1126"/>
    <cellStyle name="Normal 2 99" xfId="1127"/>
    <cellStyle name="Normal 2_AFUDC WO depr calc without Dec 07 wo DG" xfId="1128"/>
    <cellStyle name="Normal 20" xfId="1129"/>
    <cellStyle name="Normal 21" xfId="1130"/>
    <cellStyle name="Normal 22" xfId="1131"/>
    <cellStyle name="Normal 23" xfId="1132"/>
    <cellStyle name="Normal 24" xfId="1133"/>
    <cellStyle name="Normal 25" xfId="1134"/>
    <cellStyle name="Normal 26" xfId="1135"/>
    <cellStyle name="Normal 27" xfId="1136"/>
    <cellStyle name="Normal 28" xfId="1137"/>
    <cellStyle name="Normal 29" xfId="1138"/>
    <cellStyle name="Normal 3" xfId="43"/>
    <cellStyle name="Normal 30" xfId="1139"/>
    <cellStyle name="Normal 31" xfId="1140"/>
    <cellStyle name="Normal 32" xfId="1141"/>
    <cellStyle name="Normal 33" xfId="1142"/>
    <cellStyle name="Normal 34" xfId="1143"/>
    <cellStyle name="Normal 35" xfId="1144"/>
    <cellStyle name="Normal 36" xfId="1145"/>
    <cellStyle name="Normal 37" xfId="1146"/>
    <cellStyle name="Normal 38" xfId="1147"/>
    <cellStyle name="Normal 39" xfId="1148"/>
    <cellStyle name="Normal 4" xfId="47"/>
    <cellStyle name="Normal 4 2" xfId="64"/>
    <cellStyle name="Normal 4 3" xfId="70"/>
    <cellStyle name="Normal 40" xfId="1149"/>
    <cellStyle name="Normal 41" xfId="1150"/>
    <cellStyle name="Normal 42" xfId="1151"/>
    <cellStyle name="Normal 43" xfId="1152"/>
    <cellStyle name="Normal 44" xfId="1153"/>
    <cellStyle name="Normal 45" xfId="1154"/>
    <cellStyle name="Normal 46" xfId="1155"/>
    <cellStyle name="Normal 47" xfId="1156"/>
    <cellStyle name="Normal 48" xfId="1157"/>
    <cellStyle name="Normal 49" xfId="1158"/>
    <cellStyle name="Normal 5" xfId="61"/>
    <cellStyle name="Normal 5 2" xfId="1159"/>
    <cellStyle name="Normal 5 2 2" xfId="1160"/>
    <cellStyle name="Normal 50" xfId="1161"/>
    <cellStyle name="Normal 51" xfId="1162"/>
    <cellStyle name="Normal 52" xfId="1163"/>
    <cellStyle name="Normal 53" xfId="1164"/>
    <cellStyle name="Normal 54" xfId="1165"/>
    <cellStyle name="Normal 55" xfId="1166"/>
    <cellStyle name="Normal 56" xfId="1167"/>
    <cellStyle name="Normal 57" xfId="1168"/>
    <cellStyle name="Normal 58" xfId="1169"/>
    <cellStyle name="Normal 59" xfId="1170"/>
    <cellStyle name="Normal 6" xfId="66"/>
    <cellStyle name="Normal 60" xfId="1171"/>
    <cellStyle name="Normal 61" xfId="1172"/>
    <cellStyle name="Normal 62" xfId="1173"/>
    <cellStyle name="Normal 63" xfId="1174"/>
    <cellStyle name="Normal 64" xfId="1175"/>
    <cellStyle name="Normal 65" xfId="1176"/>
    <cellStyle name="Normal 66" xfId="1177"/>
    <cellStyle name="Normal 67" xfId="1178"/>
    <cellStyle name="Normal 68" xfId="1179"/>
    <cellStyle name="Normal 69" xfId="1180"/>
    <cellStyle name="Normal 7" xfId="68"/>
    <cellStyle name="Normal 70" xfId="1181"/>
    <cellStyle name="Normal 71" xfId="1182"/>
    <cellStyle name="Normal 72" xfId="1183"/>
    <cellStyle name="Normal 73" xfId="1184"/>
    <cellStyle name="Normal 74" xfId="1185"/>
    <cellStyle name="Normal 75" xfId="1186"/>
    <cellStyle name="Normal 76" xfId="1187"/>
    <cellStyle name="Normal 77" xfId="1188"/>
    <cellStyle name="Normal 78" xfId="1189"/>
    <cellStyle name="Normal 79" xfId="1190"/>
    <cellStyle name="Normal 8" xfId="1191"/>
    <cellStyle name="Normal 80" xfId="1192"/>
    <cellStyle name="Normal 81" xfId="1193"/>
    <cellStyle name="Normal 82" xfId="1194"/>
    <cellStyle name="Normal 83" xfId="1195"/>
    <cellStyle name="Normal 84" xfId="1196"/>
    <cellStyle name="Normal 85" xfId="1197"/>
    <cellStyle name="Normal 86" xfId="1198"/>
    <cellStyle name="Normal 87" xfId="1199"/>
    <cellStyle name="Normal 88" xfId="1200"/>
    <cellStyle name="Normal 89" xfId="1201"/>
    <cellStyle name="Normal 9" xfId="1202"/>
    <cellStyle name="Normal 90" xfId="1203"/>
    <cellStyle name="Normal 91" xfId="1204"/>
    <cellStyle name="Normal 92" xfId="1205"/>
    <cellStyle name="Normal 93" xfId="1206"/>
    <cellStyle name="Normal 94" xfId="1207"/>
    <cellStyle name="Normal 95" xfId="1208"/>
    <cellStyle name="Normal 96" xfId="1209"/>
    <cellStyle name="Normal 97" xfId="1210"/>
    <cellStyle name="Normal 98" xfId="1211"/>
    <cellStyle name="Normal 99" xfId="1212"/>
    <cellStyle name="Note" xfId="37" builtinId="10" customBuiltin="1"/>
    <cellStyle name="Note 10" xfId="1213"/>
    <cellStyle name="Note 11" xfId="1214"/>
    <cellStyle name="Note 12" xfId="1215"/>
    <cellStyle name="Note 13" xfId="1216"/>
    <cellStyle name="Note 14" xfId="1217"/>
    <cellStyle name="Note 15" xfId="1218"/>
    <cellStyle name="Note 16" xfId="1219"/>
    <cellStyle name="Note 17" xfId="1220"/>
    <cellStyle name="Note 18" xfId="1221"/>
    <cellStyle name="Note 19" xfId="1222"/>
    <cellStyle name="Note 2" xfId="1223"/>
    <cellStyle name="Note 20" xfId="1224"/>
    <cellStyle name="Note 21" xfId="1225"/>
    <cellStyle name="Note 3" xfId="1226"/>
    <cellStyle name="Note 4" xfId="1227"/>
    <cellStyle name="Note 5" xfId="1228"/>
    <cellStyle name="Note 6" xfId="1229"/>
    <cellStyle name="Note 7" xfId="1230"/>
    <cellStyle name="Note 8" xfId="1231"/>
    <cellStyle name="Note 9" xfId="1232"/>
    <cellStyle name="nozero" xfId="1233"/>
    <cellStyle name="NUMBER" xfId="1234"/>
    <cellStyle name="Output" xfId="38" builtinId="21" customBuiltin="1"/>
    <cellStyle name="Output 10" xfId="1235"/>
    <cellStyle name="Output 11" xfId="1236"/>
    <cellStyle name="Output 12" xfId="1237"/>
    <cellStyle name="Output 13" xfId="1238"/>
    <cellStyle name="Output 14" xfId="1239"/>
    <cellStyle name="Output 15" xfId="1240"/>
    <cellStyle name="Output 16" xfId="1241"/>
    <cellStyle name="Output 17" xfId="1242"/>
    <cellStyle name="Output 18" xfId="1243"/>
    <cellStyle name="Output 19" xfId="1244"/>
    <cellStyle name="Output 2" xfId="1245"/>
    <cellStyle name="Output 20" xfId="1246"/>
    <cellStyle name="Output 21" xfId="1247"/>
    <cellStyle name="Output 3" xfId="1248"/>
    <cellStyle name="Output 4" xfId="1249"/>
    <cellStyle name="Output 5" xfId="1250"/>
    <cellStyle name="Output 6" xfId="1251"/>
    <cellStyle name="Output 7" xfId="1252"/>
    <cellStyle name="Output 8" xfId="1253"/>
    <cellStyle name="Output 9" xfId="1254"/>
    <cellStyle name="Percent [2]" xfId="1255"/>
    <cellStyle name="Percent 10" xfId="1256"/>
    <cellStyle name="Percent 100" xfId="1257"/>
    <cellStyle name="Percent 101" xfId="1258"/>
    <cellStyle name="Percent 102" xfId="1259"/>
    <cellStyle name="Percent 103" xfId="1260"/>
    <cellStyle name="Percent 104" xfId="1261"/>
    <cellStyle name="Percent 105" xfId="1262"/>
    <cellStyle name="Percent 106" xfId="1263"/>
    <cellStyle name="Percent 107" xfId="1264"/>
    <cellStyle name="Percent 108" xfId="1265"/>
    <cellStyle name="Percent 109" xfId="1266"/>
    <cellStyle name="Percent 11" xfId="1267"/>
    <cellStyle name="Percent 110" xfId="1268"/>
    <cellStyle name="Percent 111" xfId="1269"/>
    <cellStyle name="Percent 112" xfId="1270"/>
    <cellStyle name="Percent 113" xfId="1271"/>
    <cellStyle name="Percent 114" xfId="1272"/>
    <cellStyle name="Percent 115" xfId="1273"/>
    <cellStyle name="Percent 116" xfId="1274"/>
    <cellStyle name="Percent 117" xfId="1275"/>
    <cellStyle name="Percent 118" xfId="1276"/>
    <cellStyle name="Percent 119" xfId="1277"/>
    <cellStyle name="Percent 12" xfId="1278"/>
    <cellStyle name="Percent 120" xfId="1279"/>
    <cellStyle name="Percent 121" xfId="1280"/>
    <cellStyle name="Percent 122" xfId="1281"/>
    <cellStyle name="Percent 123" xfId="1282"/>
    <cellStyle name="Percent 124" xfId="1283"/>
    <cellStyle name="Percent 125" xfId="1284"/>
    <cellStyle name="Percent 126" xfId="1285"/>
    <cellStyle name="Percent 127" xfId="1286"/>
    <cellStyle name="Percent 128" xfId="1287"/>
    <cellStyle name="Percent 129" xfId="1288"/>
    <cellStyle name="Percent 13" xfId="1289"/>
    <cellStyle name="Percent 130" xfId="1290"/>
    <cellStyle name="Percent 14" xfId="1291"/>
    <cellStyle name="Percent 15" xfId="1292"/>
    <cellStyle name="Percent 16" xfId="1293"/>
    <cellStyle name="Percent 17" xfId="1294"/>
    <cellStyle name="Percent 18" xfId="1295"/>
    <cellStyle name="Percent 19" xfId="1296"/>
    <cellStyle name="Percent 2" xfId="45"/>
    <cellStyle name="Percent 2 10" xfId="1297"/>
    <cellStyle name="Percent 2 11" xfId="1298"/>
    <cellStyle name="Percent 2 12" xfId="1299"/>
    <cellStyle name="Percent 2 13" xfId="1300"/>
    <cellStyle name="Percent 2 14" xfId="1301"/>
    <cellStyle name="Percent 2 2" xfId="1302"/>
    <cellStyle name="Percent 2 3" xfId="1303"/>
    <cellStyle name="Percent 2 4" xfId="1304"/>
    <cellStyle name="Percent 2 5" xfId="1305"/>
    <cellStyle name="Percent 2 6" xfId="1306"/>
    <cellStyle name="Percent 2 7" xfId="1307"/>
    <cellStyle name="Percent 2 8" xfId="1308"/>
    <cellStyle name="Percent 2 9" xfId="1309"/>
    <cellStyle name="Percent 20" xfId="1310"/>
    <cellStyle name="Percent 21" xfId="1311"/>
    <cellStyle name="Percent 22" xfId="1312"/>
    <cellStyle name="Percent 23" xfId="1313"/>
    <cellStyle name="Percent 24" xfId="1314"/>
    <cellStyle name="Percent 25" xfId="1315"/>
    <cellStyle name="Percent 26" xfId="1316"/>
    <cellStyle name="Percent 27" xfId="1317"/>
    <cellStyle name="Percent 28" xfId="1318"/>
    <cellStyle name="Percent 29" xfId="1319"/>
    <cellStyle name="Percent 3" xfId="63"/>
    <cellStyle name="Percent 30" xfId="1320"/>
    <cellStyle name="Percent 31" xfId="1321"/>
    <cellStyle name="Percent 32" xfId="1322"/>
    <cellStyle name="Percent 33" xfId="1323"/>
    <cellStyle name="Percent 34" xfId="1324"/>
    <cellStyle name="Percent 35" xfId="1325"/>
    <cellStyle name="Percent 36" xfId="1326"/>
    <cellStyle name="Percent 37" xfId="1327"/>
    <cellStyle name="Percent 38" xfId="1328"/>
    <cellStyle name="Percent 39" xfId="1329"/>
    <cellStyle name="Percent 4" xfId="1330"/>
    <cellStyle name="Percent 40" xfId="1331"/>
    <cellStyle name="Percent 41" xfId="1332"/>
    <cellStyle name="Percent 42" xfId="1333"/>
    <cellStyle name="Percent 43" xfId="1334"/>
    <cellStyle name="Percent 44" xfId="1335"/>
    <cellStyle name="Percent 45" xfId="1336"/>
    <cellStyle name="Percent 46" xfId="1337"/>
    <cellStyle name="Percent 47" xfId="1338"/>
    <cellStyle name="Percent 48" xfId="1339"/>
    <cellStyle name="Percent 49" xfId="1340"/>
    <cellStyle name="Percent 5" xfId="1341"/>
    <cellStyle name="Percent 50" xfId="1342"/>
    <cellStyle name="Percent 51" xfId="1343"/>
    <cellStyle name="Percent 52" xfId="1344"/>
    <cellStyle name="Percent 53" xfId="1345"/>
    <cellStyle name="Percent 54" xfId="1346"/>
    <cellStyle name="Percent 55" xfId="1347"/>
    <cellStyle name="Percent 56" xfId="1348"/>
    <cellStyle name="Percent 57" xfId="1349"/>
    <cellStyle name="Percent 58" xfId="1350"/>
    <cellStyle name="Percent 59" xfId="1351"/>
    <cellStyle name="Percent 6" xfId="1352"/>
    <cellStyle name="Percent 60" xfId="1353"/>
    <cellStyle name="Percent 61" xfId="1354"/>
    <cellStyle name="Percent 62" xfId="1355"/>
    <cellStyle name="Percent 63" xfId="1356"/>
    <cellStyle name="Percent 64" xfId="1357"/>
    <cellStyle name="Percent 65" xfId="1358"/>
    <cellStyle name="Percent 66" xfId="1359"/>
    <cellStyle name="Percent 67" xfId="1360"/>
    <cellStyle name="Percent 68" xfId="1361"/>
    <cellStyle name="Percent 69" xfId="1362"/>
    <cellStyle name="Percent 7" xfId="1363"/>
    <cellStyle name="Percent 70" xfId="1364"/>
    <cellStyle name="Percent 71" xfId="1365"/>
    <cellStyle name="Percent 72" xfId="1366"/>
    <cellStyle name="Percent 73" xfId="1367"/>
    <cellStyle name="Percent 74" xfId="1368"/>
    <cellStyle name="Percent 75" xfId="1369"/>
    <cellStyle name="Percent 76" xfId="1370"/>
    <cellStyle name="Percent 77" xfId="1371"/>
    <cellStyle name="Percent 78" xfId="1372"/>
    <cellStyle name="Percent 79" xfId="1373"/>
    <cellStyle name="Percent 8" xfId="1374"/>
    <cellStyle name="Percent 80" xfId="1375"/>
    <cellStyle name="Percent 81" xfId="1376"/>
    <cellStyle name="Percent 82" xfId="1377"/>
    <cellStyle name="Percent 83" xfId="1378"/>
    <cellStyle name="Percent 84" xfId="1379"/>
    <cellStyle name="Percent 85" xfId="1380"/>
    <cellStyle name="Percent 86" xfId="1381"/>
    <cellStyle name="Percent 87" xfId="1382"/>
    <cellStyle name="Percent 88" xfId="1383"/>
    <cellStyle name="Percent 89" xfId="1384"/>
    <cellStyle name="Percent 9" xfId="1385"/>
    <cellStyle name="Percent 90" xfId="1386"/>
    <cellStyle name="Percent 91" xfId="1387"/>
    <cellStyle name="Percent 92" xfId="1388"/>
    <cellStyle name="Percent 93" xfId="1389"/>
    <cellStyle name="Percent 94" xfId="1390"/>
    <cellStyle name="Percent 95" xfId="1391"/>
    <cellStyle name="Percent 96" xfId="1392"/>
    <cellStyle name="Percent 97" xfId="1393"/>
    <cellStyle name="Percent 98" xfId="1394"/>
    <cellStyle name="Percent 99" xfId="1395"/>
    <cellStyle name="PSChar" xfId="1396"/>
    <cellStyle name="PSDate" xfId="1397"/>
    <cellStyle name="PSDec" xfId="1398"/>
    <cellStyle name="PSHeading" xfId="1399"/>
    <cellStyle name="PSInt" xfId="1400"/>
    <cellStyle name="PSSpacer" xfId="1401"/>
    <cellStyle name="RangeBelow" xfId="1402"/>
    <cellStyle name="RevList" xfId="1403"/>
    <cellStyle name="SAPBEXaggData" xfId="1404"/>
    <cellStyle name="SAPBEXaggDataEmph" xfId="1405"/>
    <cellStyle name="SAPBEXaggItem" xfId="1406"/>
    <cellStyle name="SAPBEXaggItemX" xfId="1407"/>
    <cellStyle name="SAPBEXchaText" xfId="1408"/>
    <cellStyle name="SAPBEXexcBad7" xfId="1409"/>
    <cellStyle name="SAPBEXexcBad8" xfId="1410"/>
    <cellStyle name="SAPBEXexcBad9" xfId="1411"/>
    <cellStyle name="SAPBEXexcCritical4" xfId="1412"/>
    <cellStyle name="SAPBEXexcCritical5" xfId="1413"/>
    <cellStyle name="SAPBEXexcCritical6" xfId="1414"/>
    <cellStyle name="SAPBEXexcGood1" xfId="1415"/>
    <cellStyle name="SAPBEXexcGood2" xfId="1416"/>
    <cellStyle name="SAPBEXexcGood3" xfId="1417"/>
    <cellStyle name="SAPBEXfilterDrill" xfId="1418"/>
    <cellStyle name="SAPBEXfilterItem" xfId="1419"/>
    <cellStyle name="SAPBEXfilterText" xfId="1420"/>
    <cellStyle name="SAPBEXformats" xfId="1421"/>
    <cellStyle name="SAPBEXheaderItem" xfId="1422"/>
    <cellStyle name="SAPBEXheaderText" xfId="1423"/>
    <cellStyle name="SAPBEXHLevel0" xfId="1424"/>
    <cellStyle name="SAPBEXHLevel0X" xfId="1425"/>
    <cellStyle name="SAPBEXHLevel1" xfId="1426"/>
    <cellStyle name="SAPBEXHLevel1X" xfId="1427"/>
    <cellStyle name="SAPBEXHLevel2" xfId="1428"/>
    <cellStyle name="SAPBEXHLevel2X" xfId="1429"/>
    <cellStyle name="SAPBEXHLevel3" xfId="1430"/>
    <cellStyle name="SAPBEXHLevel3X" xfId="1431"/>
    <cellStyle name="SAPBEXresData" xfId="1432"/>
    <cellStyle name="SAPBEXresDataEmph" xfId="1433"/>
    <cellStyle name="SAPBEXresItem" xfId="1434"/>
    <cellStyle name="SAPBEXresItemX" xfId="1435"/>
    <cellStyle name="SAPBEXstdData" xfId="1436"/>
    <cellStyle name="SAPBEXstdDataEmph" xfId="1437"/>
    <cellStyle name="SAPBEXstdItem" xfId="1438"/>
    <cellStyle name="SAPBEXstdItemX" xfId="1439"/>
    <cellStyle name="SAPBEXtitle" xfId="1440"/>
    <cellStyle name="SAPBEXundefined" xfId="1441"/>
    <cellStyle name="SECTION" xfId="1442"/>
    <cellStyle name="Style 1" xfId="60"/>
    <cellStyle name="SubRoutine" xfId="1443"/>
    <cellStyle name="Subtotal" xfId="1444"/>
    <cellStyle name="System Defined" xfId="1445"/>
    <cellStyle name="þ(Î'_x000c_ïþ÷_x000c_âþÖ_x0006__x0002_Þ”_x0013__x0007__x0001__x0001_" xfId="1446"/>
    <cellStyle name="Thousands" xfId="1447"/>
    <cellStyle name="Thousands1" xfId="1448"/>
    <cellStyle name="Title" xfId="39" builtinId="15" customBuiltin="1"/>
    <cellStyle name="Title 10" xfId="1449"/>
    <cellStyle name="Title 11" xfId="1450"/>
    <cellStyle name="Title 12" xfId="1451"/>
    <cellStyle name="Title 13" xfId="1452"/>
    <cellStyle name="Title 14" xfId="1453"/>
    <cellStyle name="Title 15" xfId="1454"/>
    <cellStyle name="Title 16" xfId="1455"/>
    <cellStyle name="Title 17" xfId="1456"/>
    <cellStyle name="Title 18" xfId="1457"/>
    <cellStyle name="Title 19" xfId="1458"/>
    <cellStyle name="Title 2" xfId="1459"/>
    <cellStyle name="Title 20" xfId="1460"/>
    <cellStyle name="Title 21" xfId="1461"/>
    <cellStyle name="Title 3" xfId="1462"/>
    <cellStyle name="Title 4" xfId="1463"/>
    <cellStyle name="Title 5" xfId="1464"/>
    <cellStyle name="Title 6" xfId="1465"/>
    <cellStyle name="Title 7" xfId="1466"/>
    <cellStyle name="Title 8" xfId="1467"/>
    <cellStyle name="Title 9" xfId="1468"/>
    <cellStyle name="Total" xfId="40" builtinId="25" customBuiltin="1"/>
    <cellStyle name="Total 10" xfId="1469"/>
    <cellStyle name="Total 11" xfId="1470"/>
    <cellStyle name="Total 12" xfId="1471"/>
    <cellStyle name="Total 13" xfId="1472"/>
    <cellStyle name="Total 14" xfId="1473"/>
    <cellStyle name="Total 15" xfId="1474"/>
    <cellStyle name="Total 16" xfId="1475"/>
    <cellStyle name="Total 17" xfId="1476"/>
    <cellStyle name="Total 18" xfId="1477"/>
    <cellStyle name="Total 19" xfId="1478"/>
    <cellStyle name="Total 2" xfId="1479"/>
    <cellStyle name="Total 20" xfId="1480"/>
    <cellStyle name="Total 21" xfId="1481"/>
    <cellStyle name="Total 3" xfId="1482"/>
    <cellStyle name="Total 4" xfId="1483"/>
    <cellStyle name="Total 5" xfId="1484"/>
    <cellStyle name="Total 6" xfId="1485"/>
    <cellStyle name="Total 7" xfId="1486"/>
    <cellStyle name="Total 8" xfId="1487"/>
    <cellStyle name="Total 9" xfId="1488"/>
    <cellStyle name="Unprot" xfId="1489"/>
    <cellStyle name="Unprot$" xfId="1490"/>
    <cellStyle name="Unprotect" xfId="1491"/>
    <cellStyle name="Warning Text" xfId="41" builtinId="11" customBuiltin="1"/>
    <cellStyle name="Warning Text 10" xfId="1492"/>
    <cellStyle name="Warning Text 11" xfId="1493"/>
    <cellStyle name="Warning Text 12" xfId="1494"/>
    <cellStyle name="Warning Text 13" xfId="1495"/>
    <cellStyle name="Warning Text 14" xfId="1496"/>
    <cellStyle name="Warning Text 15" xfId="1497"/>
    <cellStyle name="Warning Text 16" xfId="1498"/>
    <cellStyle name="Warning Text 17" xfId="1499"/>
    <cellStyle name="Warning Text 18" xfId="1500"/>
    <cellStyle name="Warning Text 19" xfId="1501"/>
    <cellStyle name="Warning Text 2" xfId="1502"/>
    <cellStyle name="Warning Text 20" xfId="1503"/>
    <cellStyle name="Warning Text 21" xfId="1504"/>
    <cellStyle name="Warning Text 3" xfId="1505"/>
    <cellStyle name="Warning Text 4" xfId="1506"/>
    <cellStyle name="Warning Text 5" xfId="1507"/>
    <cellStyle name="Warning Text 6" xfId="1508"/>
    <cellStyle name="Warning Text 7" xfId="1509"/>
    <cellStyle name="Warning Text 8" xfId="1510"/>
    <cellStyle name="Warning Text 9" xfId="1511"/>
  </cellStyles>
  <dxfs count="0"/>
  <tableStyles count="0" defaultTableStyle="TableStyleMedium9" defaultPivotStyle="PivotStyleLight16"/>
  <colors>
    <mruColors>
      <color rgb="FFCCFFCC"/>
      <color rgb="FFFF99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\COMMISSION%20PROPOSED%20MFRS\NEW%20E%20SCHEDU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ktmgmt.nexteraenergy.com/COMBCYC/PMG/performance/UNIT4PR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ACGCAS\EXCEL\WORKBOOK\0396JV.XLW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ktmgmt.nexteraenergy.com/RT/RATES/ASERRA/COST%20OF%20SERVICE/2008%20ACTUAL%20COS/BSAS%20Inputs/Change%20Cases/Load%20Control/2008%20Load%20Control%20Impact%20on%20Demand%20and%20Energ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team\INCTAX\93RTN\FEDERAL\NSP(MN)\93GLD2A.XLW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ktmgmt.nexteraenergy.com/RT/RATES/ASERRA/OTHER/Wholesale%20Log/2009%20WHOLESALE%20LO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cs01\Local%20Settings\Temporary%20Internet%20Files\OLK1632\FINANC\AFUDC\AFUDC%202002\AFUDC2002%20Forecast%20All%20Cos%20Act.%20thru%20M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a"/>
      <sheetName val="3b"/>
      <sheetName val="4a"/>
      <sheetName val="4b"/>
      <sheetName val="5"/>
      <sheetName val="6a"/>
      <sheetName val="6b"/>
      <sheetName val="7"/>
      <sheetName val="8"/>
      <sheetName val="9"/>
      <sheetName val="10"/>
      <sheetName val="11"/>
      <sheetName val="12"/>
      <sheetName val="13a"/>
      <sheetName val="13b"/>
      <sheetName val="13c"/>
      <sheetName val="13d"/>
      <sheetName val="14"/>
      <sheetName val="15"/>
      <sheetName val="16"/>
      <sheetName val="17"/>
      <sheetName val="18"/>
      <sheetName val="19a"/>
      <sheetName val="19b"/>
      <sheetName val="19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NF Expense 518"/>
      <sheetName val="TXSCHD Download"/>
      <sheetName val="A194"/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TP Fuel Lease Chrg"/>
      <sheetName val="SL Fuel Lease Chrg"/>
      <sheetName val="TxDprTUp"/>
      <sheetName val="BKTXVAR.XLS"/>
      <sheetName val="UNBILREV.XLS"/>
      <sheetName val="Bad Debts"/>
      <sheetName val="OBO Income Taxes"/>
      <sheetName val="MX Entries"/>
      <sheetName val="AFUDC"/>
      <sheetName val="CLSREC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WH Sales Impact"/>
      <sheetName val="August"/>
      <sheetName val="July"/>
      <sheetName val="May"/>
      <sheetName val="Feb"/>
      <sheetName val="System Peaks"/>
      <sheetName val="2008 Load Control"/>
      <sheetName val="rlc summary"/>
      <sheetName val="Load Control"/>
      <sheetName val="Curtailable"/>
      <sheetName val="2007 Hourly Loads"/>
      <sheetName val="Data - 2008 EEI Hourly Load"/>
      <sheetName val="CP Analy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Reconcil"/>
      <sheetName val="SCH C"/>
      <sheetName val="01-04"/>
      <sheetName val="UB ACC"/>
      <sheetName val="UB 481(a)"/>
      <sheetName val="01-06"/>
      <sheetName val="01-11"/>
      <sheetName val="04-01"/>
      <sheetName val="05-01"/>
      <sheetName val="06-01"/>
      <sheetName val="09-01"/>
      <sheetName val="09-02"/>
      <sheetName val="09-05"/>
      <sheetName val="09-06"/>
      <sheetName val="09-07"/>
      <sheetName val="09-09"/>
      <sheetName val="10-02"/>
      <sheetName val="10-03"/>
      <sheetName val="10-04"/>
      <sheetName val="13-02"/>
      <sheetName val="MGR SEV"/>
      <sheetName val="NONMGR SEV"/>
      <sheetName val="13-03"/>
      <sheetName val="ST OPT RECAP"/>
      <sheetName val="13-04"/>
      <sheetName val="13-07"/>
      <sheetName val="VAC ACC"/>
      <sheetName val="13-08"/>
      <sheetName val="17-05"/>
      <sheetName val="FUEL CR"/>
      <sheetName val="18-02"/>
      <sheetName val="18-06"/>
      <sheetName val="18-07"/>
      <sheetName val="19-01"/>
      <sheetName val="CHAR CONT-BLMT"/>
      <sheetName val="19-02"/>
      <sheetName val="20-01"/>
      <sheetName val="20-03"/>
      <sheetName val="RAR - 87_88"/>
      <sheetName val="20-07"/>
      <sheetName val="25-03"/>
      <sheetName val="FAS106"/>
      <sheetName val="25-07"/>
      <sheetName val="26-02"/>
      <sheetName val="LCM"/>
      <sheetName val="26-04"/>
      <sheetName val="26-05"/>
      <sheetName val="LOBBY GROSS-UP"/>
      <sheetName val="26-06"/>
      <sheetName val="26-08"/>
      <sheetName val="26-11"/>
      <sheetName val="26-13"/>
      <sheetName val="LIC AMORT"/>
      <sheetName val="26-14 | 05-04"/>
      <sheetName val="PRIVATE FUEL "/>
      <sheetName val="26-17"/>
      <sheetName val="START-UP AMORT"/>
      <sheetName val="SEREN"/>
      <sheetName val="26-20"/>
      <sheetName val="26-22"/>
      <sheetName val="26-26"/>
      <sheetName val="CIP notes"/>
      <sheetName val="26-31 | 05-06 | 18-11"/>
      <sheetName val="ELEC CIP"/>
      <sheetName val="CIP REC"/>
      <sheetName val="CIP INC STMT"/>
      <sheetName val="CIP BAL SHT"/>
      <sheetName val="26-32 | 05-07 | 18-12"/>
      <sheetName val="GAS CIP"/>
      <sheetName val="26-33"/>
      <sheetName val="26-37"/>
      <sheetName val="26-38"/>
      <sheetName val="26-39"/>
      <sheetName val="TEMP"/>
      <sheetName val="Module1"/>
      <sheetName val="YE DEFN"/>
      <sheetName val="REPORT"/>
      <sheetName val="WORKPAPER1"/>
      <sheetName val="Macro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/>
      <sheetData sheetId="77"/>
      <sheetData sheetId="78"/>
      <sheetData sheetId="7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S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TOTA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NSP MN"/>
      <sheetName val="NSP WI"/>
      <sheetName val="PSCO"/>
      <sheetName val="SPS"/>
      <sheetName val="CHEY"/>
      <sheetName val="STD Forecast"/>
      <sheetName val="Commercial Paper"/>
      <sheetName val="Std Compa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tabSelected="1" defaultGridColor="0" colorId="8" zoomScale="80" zoomScaleNormal="80" zoomScaleSheetLayoutView="75" workbookViewId="0">
      <selection sqref="A1:A2"/>
    </sheetView>
  </sheetViews>
  <sheetFormatPr defaultColWidth="9.109375" defaultRowHeight="15" customHeight="1"/>
  <cols>
    <col min="1" max="1" width="72.88671875" style="4" bestFit="1" customWidth="1"/>
    <col min="2" max="2" width="20.88671875" style="4" customWidth="1"/>
    <col min="3" max="3" width="16" style="4" bestFit="1" customWidth="1"/>
    <col min="4" max="6" width="9.33203125" style="11" customWidth="1"/>
    <col min="7" max="16384" width="9.109375" style="4"/>
  </cols>
  <sheetData>
    <row r="1" spans="1:6" s="126" customFormat="1" ht="15" customHeight="1">
      <c r="A1" s="126" t="s">
        <v>95</v>
      </c>
      <c r="D1" s="127"/>
      <c r="E1" s="127"/>
      <c r="F1" s="127"/>
    </row>
    <row r="2" spans="1:6" s="126" customFormat="1" ht="15" customHeight="1">
      <c r="A2" s="126" t="s">
        <v>96</v>
      </c>
      <c r="D2" s="127"/>
      <c r="E2" s="127"/>
      <c r="F2" s="127"/>
    </row>
    <row r="3" spans="1:6" s="126" customFormat="1" ht="15" customHeight="1">
      <c r="D3" s="127"/>
      <c r="E3" s="127"/>
      <c r="F3" s="127"/>
    </row>
    <row r="4" spans="1:6" s="2" customFormat="1" ht="20.100000000000001" customHeight="1">
      <c r="A4" s="115" t="s">
        <v>94</v>
      </c>
      <c r="B4" s="115"/>
      <c r="C4" s="115"/>
      <c r="D4" s="1"/>
      <c r="E4" s="1"/>
      <c r="F4" s="1"/>
    </row>
    <row r="5" spans="1:6" s="2" customFormat="1" ht="20.100000000000001" customHeight="1">
      <c r="A5" s="116" t="s">
        <v>13</v>
      </c>
      <c r="B5" s="116"/>
      <c r="C5" s="116"/>
      <c r="D5" s="3"/>
      <c r="E5" s="3"/>
      <c r="F5" s="3"/>
    </row>
    <row r="6" spans="1:6" s="2" customFormat="1" ht="20.100000000000001" customHeight="1">
      <c r="A6" s="116" t="s">
        <v>14</v>
      </c>
      <c r="B6" s="116"/>
      <c r="C6" s="116"/>
      <c r="D6" s="3"/>
      <c r="E6" s="3"/>
      <c r="F6" s="3"/>
    </row>
    <row r="7" spans="1:6" ht="15" customHeight="1">
      <c r="A7" s="118" t="s">
        <v>52</v>
      </c>
      <c r="B7" s="118"/>
      <c r="C7" s="118"/>
      <c r="D7" s="5"/>
      <c r="E7" s="5"/>
      <c r="F7" s="5"/>
    </row>
    <row r="8" spans="1:6" ht="15" customHeight="1">
      <c r="D8" s="6"/>
      <c r="E8" s="6"/>
      <c r="F8" s="6"/>
    </row>
    <row r="9" spans="1:6" ht="20.25" customHeight="1">
      <c r="A9" s="7" t="s">
        <v>50</v>
      </c>
      <c r="B9" s="7"/>
      <c r="C9" s="8"/>
      <c r="D9" s="9"/>
      <c r="E9" s="9"/>
      <c r="F9" s="6"/>
    </row>
    <row r="10" spans="1:6" ht="18" customHeight="1">
      <c r="A10" s="10" t="s">
        <v>56</v>
      </c>
      <c r="C10" s="89">
        <f>+'TRANSMISSION PEAKS - 2016'!$O$24</f>
        <v>2010924.36365024</v>
      </c>
      <c r="D10" s="9"/>
    </row>
    <row r="11" spans="1:6" ht="18" customHeight="1">
      <c r="A11" s="12" t="s">
        <v>15</v>
      </c>
      <c r="C11" s="13">
        <v>1</v>
      </c>
      <c r="D11" s="9"/>
    </row>
    <row r="12" spans="1:6" ht="18" customHeight="1">
      <c r="A12" s="12" t="s">
        <v>57</v>
      </c>
      <c r="C12" s="90">
        <f>+'LLS Exec Summary - 2016'!$D$12</f>
        <v>1.0216400000000001</v>
      </c>
      <c r="D12" s="9"/>
    </row>
    <row r="13" spans="1:6" ht="18" customHeight="1">
      <c r="A13" s="14" t="s">
        <v>16</v>
      </c>
      <c r="C13" s="91">
        <f>+C10/C11/C12</f>
        <v>1968329.7087528287</v>
      </c>
      <c r="D13" s="95" t="s">
        <v>87</v>
      </c>
    </row>
    <row r="14" spans="1:6" ht="18" customHeight="1">
      <c r="A14" s="12" t="s">
        <v>58</v>
      </c>
      <c r="C14" s="17"/>
      <c r="D14" s="16"/>
    </row>
    <row r="15" spans="1:6" ht="18" customHeight="1">
      <c r="A15" s="18" t="s">
        <v>12</v>
      </c>
      <c r="C15" s="19">
        <f>-'Ext Factors - Calc - 2016'!$B$9</f>
        <v>-8809</v>
      </c>
      <c r="D15" s="95" t="s">
        <v>87</v>
      </c>
    </row>
    <row r="16" spans="1:6" ht="18" customHeight="1">
      <c r="A16" s="20" t="s">
        <v>0</v>
      </c>
      <c r="C16" s="21">
        <f>-'Ext Factors - Calc - 2016'!$B$19</f>
        <v>-129765</v>
      </c>
      <c r="D16" s="95" t="s">
        <v>87</v>
      </c>
    </row>
    <row r="17" spans="1:5" ht="18" customHeight="1">
      <c r="A17" s="20" t="s">
        <v>3</v>
      </c>
      <c r="C17" s="21">
        <f>-'Ext Factors - Calc - 2016'!$B$39</f>
        <v>-662058</v>
      </c>
      <c r="D17" s="95" t="s">
        <v>87</v>
      </c>
    </row>
    <row r="18" spans="1:5" ht="18" customHeight="1">
      <c r="A18" s="18" t="s">
        <v>47</v>
      </c>
      <c r="C18" s="19">
        <f>-'Ext Factors - Calc - 2016'!$B$69</f>
        <v>-31812</v>
      </c>
      <c r="D18" s="95" t="s">
        <v>87</v>
      </c>
    </row>
    <row r="19" spans="1:5" ht="18" customHeight="1">
      <c r="A19" s="20" t="s">
        <v>17</v>
      </c>
      <c r="C19" s="21">
        <f>-'Ext Factors - Calc - 2016'!$B$29</f>
        <v>-195764</v>
      </c>
      <c r="D19" s="95" t="s">
        <v>87</v>
      </c>
    </row>
    <row r="20" spans="1:5" ht="18" customHeight="1">
      <c r="A20" s="20" t="s">
        <v>11</v>
      </c>
      <c r="C20" s="21">
        <f>-'Ext Factors - Calc - 2016'!$B$49</f>
        <v>-12725</v>
      </c>
      <c r="D20" s="95" t="s">
        <v>87</v>
      </c>
    </row>
    <row r="21" spans="1:5" ht="18" customHeight="1">
      <c r="A21" s="20" t="s">
        <v>39</v>
      </c>
      <c r="C21" s="21">
        <f>-'Ext Factors - Calc - 2016'!$B$59</f>
        <v>-58729</v>
      </c>
      <c r="D21" s="95" t="s">
        <v>87</v>
      </c>
    </row>
    <row r="22" spans="1:5" ht="18" customHeight="1">
      <c r="A22" s="20" t="s">
        <v>84</v>
      </c>
      <c r="C22" s="21">
        <f>-'Ext Factors - Calc - 2016'!$B$79</f>
        <v>-2936</v>
      </c>
      <c r="D22" s="95" t="s">
        <v>87</v>
      </c>
    </row>
    <row r="23" spans="1:5" ht="18" customHeight="1">
      <c r="A23" s="20" t="s">
        <v>85</v>
      </c>
      <c r="C23" s="21">
        <f>-'Ext Factors - Calc - 2016'!$B$89</f>
        <v>-3100</v>
      </c>
      <c r="D23" s="95" t="s">
        <v>87</v>
      </c>
    </row>
    <row r="24" spans="1:5" ht="18" customHeight="1" thickBot="1">
      <c r="A24" s="73" t="s">
        <v>59</v>
      </c>
      <c r="B24" s="94" t="s">
        <v>86</v>
      </c>
      <c r="C24" s="93">
        <f>SUM(C13:C23)</f>
        <v>862631.70875282865</v>
      </c>
      <c r="D24" s="22"/>
    </row>
    <row r="25" spans="1:5" ht="18" customHeight="1" thickTop="1">
      <c r="A25" s="14"/>
      <c r="C25" s="21"/>
      <c r="D25" s="22"/>
    </row>
    <row r="26" spans="1:5" ht="18" customHeight="1">
      <c r="A26" s="23" t="s">
        <v>60</v>
      </c>
      <c r="C26" s="96">
        <f>+'TRANSMISSION PEAKS - 2016'!$O$38</f>
        <v>324556.00000000006</v>
      </c>
      <c r="D26" s="22"/>
    </row>
    <row r="27" spans="1:5" ht="18" customHeight="1">
      <c r="A27" s="12" t="s">
        <v>15</v>
      </c>
      <c r="C27" s="13">
        <v>1</v>
      </c>
      <c r="D27" s="22"/>
    </row>
    <row r="28" spans="1:5" ht="18" customHeight="1">
      <c r="A28" s="12" t="s">
        <v>57</v>
      </c>
      <c r="C28" s="90">
        <f>+'LLS Exec Summary - 2016'!$D$12</f>
        <v>1.0216400000000001</v>
      </c>
      <c r="D28" s="22"/>
    </row>
    <row r="29" spans="1:5" ht="18" customHeight="1" thickBot="1">
      <c r="A29" s="73" t="s">
        <v>61</v>
      </c>
      <c r="C29" s="92">
        <f>+C26/C27/C28</f>
        <v>317681.37504404684</v>
      </c>
      <c r="D29" s="22"/>
    </row>
    <row r="30" spans="1:5" ht="18" customHeight="1" thickTop="1" thickBot="1">
      <c r="A30" s="14"/>
      <c r="C30" s="15"/>
      <c r="D30" s="22"/>
    </row>
    <row r="31" spans="1:5" ht="18" customHeight="1" thickBot="1">
      <c r="A31" s="74" t="s">
        <v>48</v>
      </c>
      <c r="B31" s="97">
        <v>2016</v>
      </c>
      <c r="C31" s="100">
        <f>+C24+C29</f>
        <v>1180313.0837968756</v>
      </c>
      <c r="D31" s="119" t="s">
        <v>49</v>
      </c>
      <c r="E31" s="119"/>
    </row>
    <row r="32" spans="1:5" ht="18" customHeight="1">
      <c r="A32" s="51" t="s">
        <v>62</v>
      </c>
      <c r="B32" s="50"/>
      <c r="C32" s="52">
        <f>+'LLS Exec Summary - 2016'!D12</f>
        <v>1.0216400000000001</v>
      </c>
      <c r="D32" s="9"/>
    </row>
    <row r="33" spans="1:6" ht="18" customHeight="1" thickBot="1">
      <c r="A33" s="53" t="s">
        <v>18</v>
      </c>
      <c r="B33" s="50"/>
      <c r="C33" s="54">
        <f>+C31*C32</f>
        <v>1205855.0589302401</v>
      </c>
      <c r="D33" s="9"/>
    </row>
    <row r="34" spans="1:6" ht="15" customHeight="1" thickTop="1">
      <c r="A34" s="25"/>
      <c r="B34" s="24"/>
      <c r="C34" s="26"/>
      <c r="D34" s="9"/>
    </row>
    <row r="35" spans="1:6" ht="15" customHeight="1">
      <c r="D35" s="6"/>
      <c r="E35" s="24"/>
      <c r="F35" s="24"/>
    </row>
    <row r="36" spans="1:6" ht="15" customHeight="1">
      <c r="D36" s="6"/>
      <c r="E36" s="24"/>
      <c r="F36" s="24"/>
    </row>
    <row r="37" spans="1:6" ht="15" customHeight="1">
      <c r="D37" s="6"/>
      <c r="E37" s="24"/>
      <c r="F37" s="24"/>
    </row>
    <row r="40" spans="1:6" ht="39" customHeight="1">
      <c r="A40" s="117"/>
      <c r="B40" s="117"/>
      <c r="C40" s="117"/>
      <c r="D40" s="117"/>
      <c r="E40" s="117"/>
      <c r="F40" s="117"/>
    </row>
  </sheetData>
  <mergeCells count="6">
    <mergeCell ref="A4:C4"/>
    <mergeCell ref="A5:C5"/>
    <mergeCell ref="A6:C6"/>
    <mergeCell ref="A40:F40"/>
    <mergeCell ref="A7:C7"/>
    <mergeCell ref="D31:E31"/>
  </mergeCells>
  <printOptions horizontalCentered="1"/>
  <pageMargins left="0.5" right="0.5" top="0.75" bottom="0.5" header="0.3" footer="0.3"/>
  <pageSetup pageOrder="overThenDown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workbookViewId="0">
      <pane xSplit="1" ySplit="6" topLeftCell="B7" activePane="bottomRight" state="frozen"/>
      <selection sqref="A1:XFD1048576"/>
      <selection pane="topRight" sqref="A1:XFD1048576"/>
      <selection pane="bottomLeft" sqref="A1:XFD1048576"/>
      <selection pane="bottomRight" sqref="A1:A2"/>
    </sheetView>
  </sheetViews>
  <sheetFormatPr defaultColWidth="9.109375" defaultRowHeight="14.4" outlineLevelRow="1"/>
  <cols>
    <col min="1" max="1" width="30.6640625" style="48" customWidth="1"/>
    <col min="2" max="2" width="9.6640625" style="104" bestFit="1" customWidth="1" collapsed="1"/>
    <col min="3" max="3" width="9.109375" style="47"/>
    <col min="4" max="4" width="9.6640625" style="104" bestFit="1" customWidth="1" collapsed="1"/>
    <col min="5" max="16384" width="9.109375" style="47"/>
  </cols>
  <sheetData>
    <row r="1" spans="1:6" s="101" customFormat="1">
      <c r="A1" s="126" t="s">
        <v>97</v>
      </c>
      <c r="B1" s="104"/>
      <c r="D1" s="104"/>
    </row>
    <row r="2" spans="1:6" s="101" customFormat="1">
      <c r="A2" s="126" t="s">
        <v>96</v>
      </c>
      <c r="B2" s="104"/>
      <c r="D2" s="104"/>
    </row>
    <row r="3" spans="1:6" s="101" customFormat="1">
      <c r="A3" s="80"/>
      <c r="B3" s="104"/>
      <c r="D3" s="104"/>
    </row>
    <row r="4" spans="1:6" s="45" customFormat="1" ht="10.199999999999999">
      <c r="A4" s="44"/>
      <c r="B4" s="102"/>
      <c r="D4" s="102"/>
    </row>
    <row r="5" spans="1:6" s="45" customFormat="1" ht="20.399999999999999">
      <c r="A5" s="56" t="s">
        <v>70</v>
      </c>
      <c r="B5" s="113" t="s">
        <v>71</v>
      </c>
      <c r="D5" s="103" t="s">
        <v>55</v>
      </c>
    </row>
    <row r="6" spans="1:6" s="45" customFormat="1" ht="10.199999999999999">
      <c r="A6" s="59"/>
      <c r="B6" s="102"/>
      <c r="D6" s="102"/>
    </row>
    <row r="7" spans="1:6">
      <c r="A7" s="88" t="s">
        <v>40</v>
      </c>
    </row>
    <row r="8" spans="1:6">
      <c r="A8" s="57" t="s">
        <v>72</v>
      </c>
    </row>
    <row r="9" spans="1:6" s="58" customFormat="1">
      <c r="A9" s="78" t="s">
        <v>73</v>
      </c>
      <c r="B9" s="105">
        <v>8809</v>
      </c>
      <c r="D9" s="105">
        <v>0</v>
      </c>
      <c r="F9" s="58">
        <f>+D9-B9</f>
        <v>-8809</v>
      </c>
    </row>
    <row r="10" spans="1:6" ht="10.199999999999999">
      <c r="A10" s="80" t="s">
        <v>74</v>
      </c>
      <c r="B10" s="106">
        <v>0</v>
      </c>
      <c r="D10" s="106">
        <v>0</v>
      </c>
      <c r="F10" s="101">
        <f t="shared" ref="F10:F73" si="0">+D10-B10</f>
        <v>0</v>
      </c>
    </row>
    <row r="11" spans="1:6" ht="10.199999999999999">
      <c r="A11" s="80" t="s">
        <v>75</v>
      </c>
      <c r="B11" s="106">
        <v>0</v>
      </c>
      <c r="D11" s="106">
        <v>0</v>
      </c>
      <c r="F11" s="101">
        <f t="shared" si="0"/>
        <v>0</v>
      </c>
    </row>
    <row r="12" spans="1:6" s="49" customFormat="1" ht="10.199999999999999">
      <c r="A12" s="81" t="s">
        <v>76</v>
      </c>
      <c r="B12" s="106">
        <v>0</v>
      </c>
      <c r="D12" s="106">
        <v>0</v>
      </c>
      <c r="F12" s="101">
        <f t="shared" si="0"/>
        <v>0</v>
      </c>
    </row>
    <row r="13" spans="1:6" s="49" customFormat="1" ht="10.199999999999999">
      <c r="A13" s="81" t="s">
        <v>77</v>
      </c>
      <c r="B13" s="106">
        <v>0</v>
      </c>
      <c r="D13" s="106">
        <v>0</v>
      </c>
      <c r="F13" s="101">
        <f t="shared" si="0"/>
        <v>0</v>
      </c>
    </row>
    <row r="14" spans="1:6" ht="10.199999999999999">
      <c r="A14" s="80" t="s">
        <v>78</v>
      </c>
      <c r="B14" s="106">
        <v>1</v>
      </c>
      <c r="D14" s="106">
        <v>1</v>
      </c>
      <c r="F14" s="101">
        <f t="shared" si="0"/>
        <v>0</v>
      </c>
    </row>
    <row r="15" spans="1:6" ht="10.199999999999999">
      <c r="A15" s="46" t="s">
        <v>79</v>
      </c>
      <c r="B15" s="106">
        <v>1.02671</v>
      </c>
      <c r="D15" s="106">
        <v>1.02671</v>
      </c>
      <c r="F15" s="101">
        <f t="shared" si="0"/>
        <v>0</v>
      </c>
    </row>
    <row r="16" spans="1:6" ht="10.199999999999999">
      <c r="A16" s="57" t="s">
        <v>80</v>
      </c>
      <c r="B16" s="106">
        <v>0</v>
      </c>
      <c r="D16" s="106">
        <v>0</v>
      </c>
      <c r="F16" s="101">
        <f t="shared" si="0"/>
        <v>0</v>
      </c>
    </row>
    <row r="17" spans="1:6">
      <c r="A17" s="88" t="s">
        <v>41</v>
      </c>
      <c r="F17" s="101">
        <f t="shared" si="0"/>
        <v>0</v>
      </c>
    </row>
    <row r="18" spans="1:6" s="79" customFormat="1">
      <c r="A18" s="80" t="s">
        <v>72</v>
      </c>
      <c r="B18" s="104"/>
      <c r="D18" s="104"/>
      <c r="F18" s="101">
        <f t="shared" si="0"/>
        <v>0</v>
      </c>
    </row>
    <row r="19" spans="1:6" ht="10.199999999999999">
      <c r="A19" s="80" t="s">
        <v>73</v>
      </c>
      <c r="B19" s="107">
        <v>129765</v>
      </c>
      <c r="D19" s="107">
        <v>130882</v>
      </c>
      <c r="F19" s="101">
        <f t="shared" si="0"/>
        <v>1117</v>
      </c>
    </row>
    <row r="20" spans="1:6" s="49" customFormat="1" ht="10.199999999999999">
      <c r="A20" s="81" t="s">
        <v>74</v>
      </c>
      <c r="B20" s="106">
        <v>0</v>
      </c>
      <c r="D20" s="106">
        <v>0</v>
      </c>
      <c r="F20" s="101">
        <f t="shared" si="0"/>
        <v>0</v>
      </c>
    </row>
    <row r="21" spans="1:6" s="49" customFormat="1" ht="10.199999999999999">
      <c r="A21" s="81" t="s">
        <v>75</v>
      </c>
      <c r="B21" s="106"/>
      <c r="D21" s="106">
        <v>0</v>
      </c>
      <c r="F21" s="101">
        <f t="shared" si="0"/>
        <v>0</v>
      </c>
    </row>
    <row r="22" spans="1:6" ht="10.199999999999999">
      <c r="A22" s="80" t="s">
        <v>76</v>
      </c>
      <c r="B22" s="106"/>
      <c r="D22" s="106">
        <v>0</v>
      </c>
      <c r="F22" s="101">
        <f t="shared" si="0"/>
        <v>0</v>
      </c>
    </row>
    <row r="23" spans="1:6" ht="10.199999999999999">
      <c r="A23" s="46" t="s">
        <v>77</v>
      </c>
      <c r="B23" s="106"/>
      <c r="D23" s="106">
        <v>130966.231983622</v>
      </c>
      <c r="F23" s="101">
        <f t="shared" si="0"/>
        <v>130966.231983622</v>
      </c>
    </row>
    <row r="24" spans="1:6" ht="10.199999999999999">
      <c r="A24" s="57" t="s">
        <v>78</v>
      </c>
      <c r="B24" s="106"/>
      <c r="D24" s="106">
        <v>1</v>
      </c>
      <c r="F24" s="101">
        <f t="shared" si="0"/>
        <v>1</v>
      </c>
    </row>
    <row r="25" spans="1:6" ht="10.199999999999999">
      <c r="A25" s="80" t="s">
        <v>79</v>
      </c>
      <c r="B25" s="106"/>
      <c r="D25" s="106">
        <v>1.02671</v>
      </c>
      <c r="F25" s="101">
        <f t="shared" si="0"/>
        <v>1.02671</v>
      </c>
    </row>
    <row r="26" spans="1:6" s="79" customFormat="1" ht="10.199999999999999">
      <c r="A26" s="80" t="s">
        <v>80</v>
      </c>
      <c r="B26" s="106"/>
      <c r="D26" s="106">
        <v>134464.34003990499</v>
      </c>
      <c r="F26" s="101">
        <f t="shared" si="0"/>
        <v>134464.34003990499</v>
      </c>
    </row>
    <row r="27" spans="1:6">
      <c r="A27" s="88" t="s">
        <v>42</v>
      </c>
      <c r="F27" s="101">
        <f t="shared" si="0"/>
        <v>0</v>
      </c>
    </row>
    <row r="28" spans="1:6">
      <c r="A28" s="57" t="s">
        <v>72</v>
      </c>
      <c r="F28" s="101">
        <f t="shared" si="0"/>
        <v>0</v>
      </c>
    </row>
    <row r="29" spans="1:6" ht="10.199999999999999">
      <c r="A29" s="80" t="s">
        <v>73</v>
      </c>
      <c r="B29" s="107">
        <v>195764</v>
      </c>
      <c r="D29" s="107">
        <v>195726</v>
      </c>
      <c r="F29" s="101">
        <f t="shared" si="0"/>
        <v>-38</v>
      </c>
    </row>
    <row r="30" spans="1:6" ht="10.199999999999999">
      <c r="A30" s="80" t="s">
        <v>74</v>
      </c>
      <c r="B30" s="106">
        <v>0</v>
      </c>
      <c r="D30" s="106">
        <v>0</v>
      </c>
      <c r="F30" s="101">
        <f t="shared" si="0"/>
        <v>0</v>
      </c>
    </row>
    <row r="31" spans="1:6" s="79" customFormat="1" ht="10.199999999999999">
      <c r="A31" s="80" t="s">
        <v>75</v>
      </c>
      <c r="B31" s="106"/>
      <c r="D31" s="106">
        <v>0</v>
      </c>
      <c r="F31" s="101">
        <f t="shared" si="0"/>
        <v>0</v>
      </c>
    </row>
    <row r="32" spans="1:6" s="49" customFormat="1" ht="10.199999999999999">
      <c r="A32" s="81" t="s">
        <v>76</v>
      </c>
      <c r="B32" s="106"/>
      <c r="D32" s="106">
        <v>0</v>
      </c>
      <c r="F32" s="101">
        <f t="shared" si="0"/>
        <v>0</v>
      </c>
    </row>
    <row r="33" spans="1:6" s="49" customFormat="1" ht="10.199999999999999">
      <c r="A33" s="81" t="s">
        <v>77</v>
      </c>
      <c r="B33" s="106"/>
      <c r="D33" s="106">
        <v>195784.164296679</v>
      </c>
      <c r="F33" s="101">
        <f t="shared" si="0"/>
        <v>195784.164296679</v>
      </c>
    </row>
    <row r="34" spans="1:6" ht="10.199999999999999">
      <c r="A34" s="80" t="s">
        <v>78</v>
      </c>
      <c r="B34" s="106"/>
      <c r="D34" s="106">
        <v>1</v>
      </c>
      <c r="F34" s="101">
        <f t="shared" si="0"/>
        <v>1</v>
      </c>
    </row>
    <row r="35" spans="1:6" ht="10.199999999999999">
      <c r="A35" s="46" t="s">
        <v>79</v>
      </c>
      <c r="B35" s="106"/>
      <c r="D35" s="106">
        <v>1.02671</v>
      </c>
      <c r="F35" s="101">
        <f t="shared" si="0"/>
        <v>1.02671</v>
      </c>
    </row>
    <row r="36" spans="1:6" ht="10.199999999999999">
      <c r="A36" s="57" t="s">
        <v>80</v>
      </c>
      <c r="B36" s="106"/>
      <c r="D36" s="106">
        <v>201013.559325043</v>
      </c>
      <c r="F36" s="101">
        <f t="shared" si="0"/>
        <v>201013.559325043</v>
      </c>
    </row>
    <row r="37" spans="1:6">
      <c r="A37" s="88" t="s">
        <v>43</v>
      </c>
      <c r="F37" s="101">
        <f t="shared" si="0"/>
        <v>0</v>
      </c>
    </row>
    <row r="38" spans="1:6" s="79" customFormat="1">
      <c r="A38" s="80" t="s">
        <v>72</v>
      </c>
      <c r="B38" s="104"/>
      <c r="D38" s="104"/>
      <c r="F38" s="101">
        <f t="shared" si="0"/>
        <v>0</v>
      </c>
    </row>
    <row r="39" spans="1:6" ht="10.199999999999999">
      <c r="A39" s="80" t="s">
        <v>73</v>
      </c>
      <c r="B39" s="107">
        <v>662058</v>
      </c>
      <c r="D39" s="107">
        <v>664343</v>
      </c>
      <c r="F39" s="101">
        <f t="shared" si="0"/>
        <v>2285</v>
      </c>
    </row>
    <row r="40" spans="1:6" s="49" customFormat="1" ht="10.199999999999999">
      <c r="A40" s="81" t="s">
        <v>74</v>
      </c>
      <c r="B40" s="106">
        <v>0</v>
      </c>
      <c r="D40" s="106">
        <v>0</v>
      </c>
      <c r="F40" s="101">
        <f t="shared" si="0"/>
        <v>0</v>
      </c>
    </row>
    <row r="41" spans="1:6" s="49" customFormat="1" ht="10.199999999999999">
      <c r="A41" s="81" t="s">
        <v>75</v>
      </c>
      <c r="B41" s="106">
        <v>0</v>
      </c>
      <c r="D41" s="106">
        <v>0</v>
      </c>
      <c r="F41" s="101">
        <f t="shared" si="0"/>
        <v>0</v>
      </c>
    </row>
    <row r="42" spans="1:6" ht="10.199999999999999">
      <c r="A42" s="80" t="s">
        <v>76</v>
      </c>
      <c r="B42" s="106">
        <v>0</v>
      </c>
      <c r="D42" s="106">
        <v>0</v>
      </c>
      <c r="F42" s="101">
        <f t="shared" si="0"/>
        <v>0</v>
      </c>
    </row>
    <row r="43" spans="1:6" ht="10.199999999999999">
      <c r="A43" s="46" t="s">
        <v>77</v>
      </c>
      <c r="B43" s="106"/>
      <c r="D43" s="106">
        <v>664262.23179371504</v>
      </c>
      <c r="F43" s="101">
        <f t="shared" si="0"/>
        <v>664262.23179371504</v>
      </c>
    </row>
    <row r="44" spans="1:6" ht="10.199999999999999">
      <c r="A44" s="57" t="s">
        <v>78</v>
      </c>
      <c r="B44" s="106"/>
      <c r="D44" s="106">
        <v>1</v>
      </c>
      <c r="F44" s="101">
        <f t="shared" si="0"/>
        <v>1</v>
      </c>
    </row>
    <row r="45" spans="1:6" ht="10.199999999999999">
      <c r="A45" s="80" t="s">
        <v>79</v>
      </c>
      <c r="B45" s="106"/>
      <c r="D45" s="106">
        <v>1.02671</v>
      </c>
      <c r="F45" s="101">
        <f t="shared" si="0"/>
        <v>1.02671</v>
      </c>
    </row>
    <row r="46" spans="1:6" s="79" customFormat="1" ht="10.199999999999999">
      <c r="A46" s="80" t="s">
        <v>80</v>
      </c>
      <c r="B46" s="106"/>
      <c r="D46" s="106">
        <v>682004.67600492504</v>
      </c>
      <c r="F46" s="101">
        <f t="shared" si="0"/>
        <v>682004.67600492504</v>
      </c>
    </row>
    <row r="47" spans="1:6">
      <c r="A47" s="88" t="s">
        <v>44</v>
      </c>
      <c r="F47" s="101">
        <f t="shared" si="0"/>
        <v>0</v>
      </c>
    </row>
    <row r="48" spans="1:6" s="49" customFormat="1">
      <c r="A48" s="81" t="s">
        <v>72</v>
      </c>
      <c r="B48" s="104"/>
      <c r="D48" s="104"/>
      <c r="F48" s="101">
        <f t="shared" si="0"/>
        <v>0</v>
      </c>
    </row>
    <row r="49" spans="1:6" s="49" customFormat="1" ht="10.199999999999999">
      <c r="A49" s="81" t="s">
        <v>73</v>
      </c>
      <c r="B49" s="107">
        <v>12725</v>
      </c>
      <c r="D49" s="107">
        <v>0</v>
      </c>
      <c r="F49" s="101">
        <f t="shared" si="0"/>
        <v>-12725</v>
      </c>
    </row>
    <row r="50" spans="1:6" ht="10.199999999999999">
      <c r="A50" s="80" t="s">
        <v>74</v>
      </c>
      <c r="B50" s="106">
        <v>0</v>
      </c>
      <c r="D50" s="106">
        <v>0</v>
      </c>
      <c r="F50" s="101">
        <f t="shared" si="0"/>
        <v>0</v>
      </c>
    </row>
    <row r="51" spans="1:6" ht="10.199999999999999">
      <c r="A51" s="46" t="s">
        <v>75</v>
      </c>
      <c r="B51" s="106">
        <v>0</v>
      </c>
      <c r="D51" s="106">
        <v>0</v>
      </c>
      <c r="F51" s="101">
        <f t="shared" si="0"/>
        <v>0</v>
      </c>
    </row>
    <row r="52" spans="1:6" ht="10.199999999999999">
      <c r="A52" s="57" t="s">
        <v>76</v>
      </c>
      <c r="B52" s="106">
        <v>0</v>
      </c>
      <c r="D52" s="106">
        <v>0</v>
      </c>
      <c r="F52" s="101">
        <f t="shared" si="0"/>
        <v>0</v>
      </c>
    </row>
    <row r="53" spans="1:6" ht="10.199999999999999">
      <c r="A53" s="80" t="s">
        <v>77</v>
      </c>
      <c r="B53" s="106">
        <v>0</v>
      </c>
      <c r="D53" s="106">
        <v>0</v>
      </c>
      <c r="F53" s="101">
        <f t="shared" si="0"/>
        <v>0</v>
      </c>
    </row>
    <row r="54" spans="1:6" s="79" customFormat="1" ht="10.199999999999999">
      <c r="A54" s="80" t="s">
        <v>78</v>
      </c>
      <c r="B54" s="106">
        <v>1</v>
      </c>
      <c r="D54" s="106">
        <v>1</v>
      </c>
      <c r="F54" s="101">
        <f t="shared" si="0"/>
        <v>0</v>
      </c>
    </row>
    <row r="55" spans="1:6" ht="10.199999999999999">
      <c r="A55" s="80" t="s">
        <v>79</v>
      </c>
      <c r="B55" s="106">
        <v>1.02671</v>
      </c>
      <c r="D55" s="106">
        <v>1.02671</v>
      </c>
      <c r="F55" s="101">
        <f t="shared" si="0"/>
        <v>0</v>
      </c>
    </row>
    <row r="56" spans="1:6" s="49" customFormat="1" ht="10.199999999999999">
      <c r="A56" s="81" t="s">
        <v>80</v>
      </c>
      <c r="B56" s="106">
        <v>0</v>
      </c>
      <c r="D56" s="106">
        <v>0</v>
      </c>
      <c r="F56" s="101">
        <f t="shared" si="0"/>
        <v>0</v>
      </c>
    </row>
    <row r="57" spans="1:6" s="49" customFormat="1">
      <c r="A57" s="88" t="s">
        <v>45</v>
      </c>
      <c r="B57" s="104"/>
      <c r="D57" s="104"/>
      <c r="F57" s="101">
        <f t="shared" si="0"/>
        <v>0</v>
      </c>
    </row>
    <row r="58" spans="1:6">
      <c r="A58" s="80" t="s">
        <v>72</v>
      </c>
      <c r="F58" s="101">
        <f t="shared" si="0"/>
        <v>0</v>
      </c>
    </row>
    <row r="59" spans="1:6" ht="10.199999999999999">
      <c r="A59" s="48" t="s">
        <v>73</v>
      </c>
      <c r="B59" s="107">
        <v>58729</v>
      </c>
      <c r="D59" s="107">
        <v>9786</v>
      </c>
      <c r="F59" s="101">
        <f t="shared" si="0"/>
        <v>-48943</v>
      </c>
    </row>
    <row r="60" spans="1:6" ht="10.199999999999999">
      <c r="A60" s="48" t="s">
        <v>74</v>
      </c>
      <c r="B60" s="106">
        <v>0</v>
      </c>
      <c r="D60" s="106">
        <v>0</v>
      </c>
      <c r="F60" s="101">
        <f t="shared" si="0"/>
        <v>0</v>
      </c>
    </row>
    <row r="61" spans="1:6" ht="10.199999999999999">
      <c r="A61" s="48" t="s">
        <v>75</v>
      </c>
      <c r="B61" s="106">
        <v>0</v>
      </c>
      <c r="D61" s="106">
        <v>0</v>
      </c>
      <c r="F61" s="101">
        <f t="shared" si="0"/>
        <v>0</v>
      </c>
    </row>
    <row r="62" spans="1:6" ht="10.199999999999999">
      <c r="A62" s="48" t="s">
        <v>76</v>
      </c>
      <c r="B62" s="106"/>
      <c r="D62" s="106">
        <v>0</v>
      </c>
      <c r="F62" s="101">
        <f t="shared" si="0"/>
        <v>0</v>
      </c>
    </row>
    <row r="63" spans="1:6" ht="10.199999999999999">
      <c r="A63" s="48" t="s">
        <v>77</v>
      </c>
      <c r="B63" s="106"/>
      <c r="D63" s="106">
        <v>9772.4503349844799</v>
      </c>
      <c r="F63" s="101">
        <f t="shared" si="0"/>
        <v>9772.4503349844799</v>
      </c>
    </row>
    <row r="64" spans="1:6" ht="10.199999999999999">
      <c r="A64" s="48" t="s">
        <v>78</v>
      </c>
      <c r="B64" s="106"/>
      <c r="D64" s="106">
        <v>1</v>
      </c>
      <c r="F64" s="101">
        <f t="shared" si="0"/>
        <v>1</v>
      </c>
    </row>
    <row r="65" spans="1:6" ht="10.199999999999999">
      <c r="A65" s="48" t="s">
        <v>79</v>
      </c>
      <c r="B65" s="106"/>
      <c r="D65" s="106">
        <v>1.02671</v>
      </c>
      <c r="F65" s="101">
        <f t="shared" si="0"/>
        <v>1.02671</v>
      </c>
    </row>
    <row r="66" spans="1:6" ht="10.199999999999999">
      <c r="A66" s="48" t="s">
        <v>80</v>
      </c>
      <c r="B66" s="106"/>
      <c r="D66" s="106">
        <v>10033.4724834319</v>
      </c>
      <c r="F66" s="101">
        <f t="shared" si="0"/>
        <v>10033.4724834319</v>
      </c>
    </row>
    <row r="67" spans="1:6">
      <c r="A67" s="88" t="s">
        <v>46</v>
      </c>
      <c r="F67" s="101">
        <f t="shared" si="0"/>
        <v>0</v>
      </c>
    </row>
    <row r="68" spans="1:6">
      <c r="A68" s="48" t="s">
        <v>72</v>
      </c>
      <c r="F68" s="101">
        <f t="shared" si="0"/>
        <v>0</v>
      </c>
    </row>
    <row r="69" spans="1:6" ht="10.199999999999999">
      <c r="A69" s="48" t="s">
        <v>73</v>
      </c>
      <c r="B69" s="107">
        <v>31812</v>
      </c>
      <c r="D69" s="107">
        <v>7340</v>
      </c>
      <c r="F69" s="101">
        <f t="shared" si="0"/>
        <v>-24472</v>
      </c>
    </row>
    <row r="70" spans="1:6" ht="10.199999999999999">
      <c r="A70" s="48" t="s">
        <v>74</v>
      </c>
      <c r="B70" s="106">
        <v>0</v>
      </c>
      <c r="D70" s="106">
        <v>0</v>
      </c>
      <c r="F70" s="101">
        <f t="shared" si="0"/>
        <v>0</v>
      </c>
    </row>
    <row r="71" spans="1:6" ht="10.199999999999999">
      <c r="A71" s="48" t="s">
        <v>75</v>
      </c>
      <c r="B71" s="106">
        <v>0</v>
      </c>
      <c r="D71" s="106">
        <v>0</v>
      </c>
      <c r="F71" s="101">
        <f t="shared" si="0"/>
        <v>0</v>
      </c>
    </row>
    <row r="72" spans="1:6" ht="10.199999999999999">
      <c r="A72" s="48" t="s">
        <v>76</v>
      </c>
      <c r="B72" s="106">
        <v>0</v>
      </c>
      <c r="D72" s="106">
        <v>0</v>
      </c>
      <c r="F72" s="101">
        <f t="shared" si="0"/>
        <v>0</v>
      </c>
    </row>
    <row r="73" spans="1:6" ht="10.199999999999999">
      <c r="A73" s="48" t="s">
        <v>77</v>
      </c>
      <c r="B73" s="106"/>
      <c r="D73" s="106">
        <v>7328.7799944855497</v>
      </c>
      <c r="F73" s="101">
        <f t="shared" si="0"/>
        <v>7328.7799944855497</v>
      </c>
    </row>
    <row r="74" spans="1:6" ht="10.199999999999999">
      <c r="A74" s="48" t="s">
        <v>78</v>
      </c>
      <c r="B74" s="106"/>
      <c r="D74" s="106">
        <v>1</v>
      </c>
      <c r="F74" s="101">
        <f t="shared" ref="F74:F106" si="1">+D74-B74</f>
        <v>1</v>
      </c>
    </row>
    <row r="75" spans="1:6" ht="10.199999999999999">
      <c r="A75" s="48" t="s">
        <v>79</v>
      </c>
      <c r="B75" s="106"/>
      <c r="D75" s="106">
        <v>1.02671</v>
      </c>
      <c r="F75" s="101">
        <f t="shared" si="1"/>
        <v>1.02671</v>
      </c>
    </row>
    <row r="76" spans="1:6" ht="10.199999999999999">
      <c r="A76" s="48" t="s">
        <v>80</v>
      </c>
      <c r="B76" s="106"/>
      <c r="D76" s="106">
        <v>7524.53170813826</v>
      </c>
      <c r="F76" s="101">
        <f t="shared" si="1"/>
        <v>7524.53170813826</v>
      </c>
    </row>
    <row r="77" spans="1:6">
      <c r="A77" s="88" t="s">
        <v>81</v>
      </c>
      <c r="F77" s="101">
        <f t="shared" si="1"/>
        <v>0</v>
      </c>
    </row>
    <row r="78" spans="1:6">
      <c r="A78" s="48" t="s">
        <v>72</v>
      </c>
      <c r="F78" s="101">
        <f t="shared" si="1"/>
        <v>0</v>
      </c>
    </row>
    <row r="79" spans="1:6" ht="10.199999999999999">
      <c r="A79" s="48" t="s">
        <v>73</v>
      </c>
      <c r="B79" s="107">
        <v>2936</v>
      </c>
      <c r="D79" s="107">
        <v>3425</v>
      </c>
      <c r="F79" s="101">
        <f t="shared" si="1"/>
        <v>489</v>
      </c>
    </row>
    <row r="80" spans="1:6" ht="10.199999999999999">
      <c r="A80" s="48" t="s">
        <v>74</v>
      </c>
      <c r="B80" s="106">
        <v>0</v>
      </c>
      <c r="D80" s="106">
        <v>0</v>
      </c>
      <c r="F80" s="101">
        <f t="shared" si="1"/>
        <v>0</v>
      </c>
    </row>
    <row r="81" spans="1:6" ht="10.199999999999999">
      <c r="A81" s="48" t="s">
        <v>75</v>
      </c>
      <c r="B81" s="106">
        <v>0</v>
      </c>
      <c r="D81" s="106">
        <v>0</v>
      </c>
      <c r="F81" s="101">
        <f t="shared" si="1"/>
        <v>0</v>
      </c>
    </row>
    <row r="82" spans="1:6" ht="10.199999999999999">
      <c r="A82" s="48" t="s">
        <v>76</v>
      </c>
      <c r="B82" s="106"/>
      <c r="D82" s="106">
        <v>0</v>
      </c>
      <c r="F82" s="101">
        <f t="shared" si="1"/>
        <v>0</v>
      </c>
    </row>
    <row r="83" spans="1:6" ht="10.199999999999999">
      <c r="A83" s="48" t="s">
        <v>77</v>
      </c>
      <c r="B83" s="106"/>
      <c r="D83" s="106">
        <v>3419.9105845771601</v>
      </c>
      <c r="F83" s="101">
        <f t="shared" si="1"/>
        <v>3419.9105845771601</v>
      </c>
    </row>
    <row r="84" spans="1:6" ht="10.199999999999999">
      <c r="A84" s="48" t="s">
        <v>78</v>
      </c>
      <c r="B84" s="106"/>
      <c r="D84" s="106">
        <v>1</v>
      </c>
      <c r="F84" s="101">
        <f t="shared" si="1"/>
        <v>1</v>
      </c>
    </row>
    <row r="85" spans="1:6" ht="10.199999999999999">
      <c r="A85" s="48" t="s">
        <v>79</v>
      </c>
      <c r="B85" s="106"/>
      <c r="D85" s="106">
        <v>1.02671</v>
      </c>
      <c r="F85" s="101">
        <f t="shared" si="1"/>
        <v>1.02671</v>
      </c>
    </row>
    <row r="86" spans="1:6" ht="10.199999999999999">
      <c r="A86" s="48" t="s">
        <v>80</v>
      </c>
      <c r="B86" s="106"/>
      <c r="D86" s="106">
        <v>3511.25639629121</v>
      </c>
      <c r="F86" s="101">
        <f t="shared" si="1"/>
        <v>3511.25639629121</v>
      </c>
    </row>
    <row r="87" spans="1:6">
      <c r="A87" s="88" t="s">
        <v>82</v>
      </c>
      <c r="F87" s="101">
        <f t="shared" si="1"/>
        <v>0</v>
      </c>
    </row>
    <row r="88" spans="1:6">
      <c r="A88" s="48" t="s">
        <v>72</v>
      </c>
      <c r="F88" s="101">
        <f t="shared" si="1"/>
        <v>0</v>
      </c>
    </row>
    <row r="89" spans="1:6" ht="10.199999999999999">
      <c r="A89" s="48" t="s">
        <v>73</v>
      </c>
      <c r="B89" s="107">
        <v>3100</v>
      </c>
      <c r="D89" s="107">
        <v>3099</v>
      </c>
      <c r="F89" s="101">
        <f t="shared" si="1"/>
        <v>-1</v>
      </c>
    </row>
    <row r="90" spans="1:6" ht="10.199999999999999">
      <c r="A90" s="48" t="s">
        <v>74</v>
      </c>
      <c r="B90" s="106">
        <v>0</v>
      </c>
      <c r="D90" s="106">
        <v>0</v>
      </c>
      <c r="F90" s="101">
        <f t="shared" si="1"/>
        <v>0</v>
      </c>
    </row>
    <row r="91" spans="1:6" ht="10.199999999999999">
      <c r="A91" s="48" t="s">
        <v>75</v>
      </c>
      <c r="B91" s="106">
        <v>0</v>
      </c>
      <c r="D91" s="106">
        <v>0</v>
      </c>
      <c r="F91" s="101">
        <f t="shared" si="1"/>
        <v>0</v>
      </c>
    </row>
    <row r="92" spans="1:6" ht="10.199999999999999">
      <c r="A92" s="48" t="s">
        <v>76</v>
      </c>
      <c r="B92" s="106"/>
      <c r="D92" s="106">
        <v>0</v>
      </c>
      <c r="F92" s="101">
        <f t="shared" si="1"/>
        <v>0</v>
      </c>
    </row>
    <row r="93" spans="1:6" ht="10.199999999999999">
      <c r="A93" s="48" t="s">
        <v>77</v>
      </c>
      <c r="B93" s="106"/>
      <c r="D93" s="106">
        <v>3094.1286460667602</v>
      </c>
      <c r="F93" s="101">
        <f t="shared" si="1"/>
        <v>3094.1286460667602</v>
      </c>
    </row>
    <row r="94" spans="1:6" ht="10.199999999999999">
      <c r="A94" s="48" t="s">
        <v>78</v>
      </c>
      <c r="B94" s="106"/>
      <c r="D94" s="106">
        <v>1</v>
      </c>
      <c r="F94" s="101">
        <f t="shared" si="1"/>
        <v>1</v>
      </c>
    </row>
    <row r="95" spans="1:6" ht="10.199999999999999">
      <c r="A95" s="48" t="s">
        <v>79</v>
      </c>
      <c r="B95" s="106"/>
      <c r="D95" s="106">
        <v>1.02671</v>
      </c>
      <c r="F95" s="101">
        <f t="shared" si="1"/>
        <v>1.02671</v>
      </c>
    </row>
    <row r="96" spans="1:6" ht="10.199999999999999">
      <c r="A96" s="48" t="s">
        <v>80</v>
      </c>
      <c r="B96" s="106"/>
      <c r="D96" s="106">
        <v>3176.7728222032001</v>
      </c>
      <c r="F96" s="101">
        <f t="shared" si="1"/>
        <v>3176.7728222032001</v>
      </c>
    </row>
    <row r="97" spans="1:6" outlineLevel="1">
      <c r="A97" s="48" t="s">
        <v>83</v>
      </c>
      <c r="F97" s="101">
        <f t="shared" si="1"/>
        <v>0</v>
      </c>
    </row>
    <row r="98" spans="1:6" outlineLevel="1">
      <c r="A98" s="114" t="s">
        <v>72</v>
      </c>
      <c r="F98" s="101">
        <f t="shared" si="1"/>
        <v>0</v>
      </c>
    </row>
    <row r="99" spans="1:6" ht="10.199999999999999" outlineLevel="1">
      <c r="A99" s="48" t="s">
        <v>73</v>
      </c>
      <c r="B99" s="106">
        <v>1014627.89763413</v>
      </c>
      <c r="D99" s="106">
        <v>1014627.89763413</v>
      </c>
      <c r="F99" s="101">
        <f t="shared" si="1"/>
        <v>0</v>
      </c>
    </row>
    <row r="100" spans="1:6" ht="10.199999999999999" outlineLevel="1">
      <c r="A100" s="48" t="s">
        <v>74</v>
      </c>
      <c r="B100" s="106">
        <v>0</v>
      </c>
      <c r="D100" s="106">
        <v>0</v>
      </c>
      <c r="F100" s="101">
        <f t="shared" si="1"/>
        <v>0</v>
      </c>
    </row>
    <row r="101" spans="1:6" ht="10.199999999999999" outlineLevel="1">
      <c r="A101" s="48" t="s">
        <v>75</v>
      </c>
      <c r="B101" s="106"/>
      <c r="D101" s="106">
        <v>0</v>
      </c>
      <c r="F101" s="101">
        <f t="shared" si="1"/>
        <v>0</v>
      </c>
    </row>
    <row r="102" spans="1:6" ht="10.199999999999999" outlineLevel="1">
      <c r="A102" s="48" t="s">
        <v>76</v>
      </c>
      <c r="B102" s="106"/>
      <c r="D102" s="106">
        <v>0</v>
      </c>
      <c r="F102" s="101">
        <f t="shared" si="1"/>
        <v>0</v>
      </c>
    </row>
    <row r="103" spans="1:6" ht="10.199999999999999" outlineLevel="1">
      <c r="A103" s="48" t="s">
        <v>77</v>
      </c>
      <c r="B103" s="106"/>
      <c r="D103" s="106">
        <v>1014627.89763413</v>
      </c>
      <c r="F103" s="101">
        <f t="shared" si="1"/>
        <v>1014627.89763413</v>
      </c>
    </row>
    <row r="104" spans="1:6" ht="10.199999999999999" outlineLevel="1">
      <c r="A104" s="48" t="s">
        <v>78</v>
      </c>
      <c r="B104" s="106"/>
      <c r="D104" s="106">
        <v>11</v>
      </c>
      <c r="F104" s="101">
        <f t="shared" si="1"/>
        <v>11</v>
      </c>
    </row>
    <row r="105" spans="1:6" ht="10.199999999999999" outlineLevel="1">
      <c r="A105" s="48" t="s">
        <v>79</v>
      </c>
      <c r="B105" s="106"/>
      <c r="D105" s="106">
        <v>11.293809999999899</v>
      </c>
      <c r="F105" s="101">
        <f t="shared" si="1"/>
        <v>11.293809999999899</v>
      </c>
    </row>
    <row r="106" spans="1:6" ht="10.199999999999999" outlineLevel="1">
      <c r="A106" s="48" t="s">
        <v>80</v>
      </c>
      <c r="B106" s="106"/>
      <c r="D106" s="106">
        <v>1041728.60877993</v>
      </c>
      <c r="F106" s="101">
        <f t="shared" si="1"/>
        <v>1041728.60877993</v>
      </c>
    </row>
  </sheetData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showGridLines="0" workbookViewId="0">
      <selection activeCell="A2" sqref="A1:A2"/>
    </sheetView>
  </sheetViews>
  <sheetFormatPr defaultColWidth="9.109375" defaultRowHeight="12"/>
  <cols>
    <col min="1" max="1" width="9.109375" style="33"/>
    <col min="2" max="2" width="19.109375" style="33" customWidth="1"/>
    <col min="3" max="3" width="6.44140625" style="33" customWidth="1"/>
    <col min="4" max="6" width="13.6640625" style="33" customWidth="1"/>
    <col min="7" max="16384" width="9.109375" style="33"/>
  </cols>
  <sheetData>
    <row r="1" spans="1:17" ht="13.2">
      <c r="A1" s="126" t="s">
        <v>98</v>
      </c>
    </row>
    <row r="2" spans="1:17" ht="13.2">
      <c r="A2" s="126" t="s">
        <v>96</v>
      </c>
    </row>
    <row r="4" spans="1:17" ht="13.2">
      <c r="A4" s="124" t="s">
        <v>4</v>
      </c>
      <c r="B4" s="124"/>
      <c r="C4" s="124"/>
      <c r="D4" s="124"/>
      <c r="E4" s="124"/>
      <c r="F4" s="124"/>
      <c r="G4" s="124"/>
    </row>
    <row r="5" spans="1:17" ht="13.2">
      <c r="A5" s="124" t="s">
        <v>5</v>
      </c>
      <c r="B5" s="124"/>
      <c r="C5" s="124"/>
      <c r="D5" s="124"/>
      <c r="E5" s="124"/>
      <c r="F5" s="124"/>
      <c r="G5" s="124"/>
    </row>
    <row r="6" spans="1:17" ht="13.2">
      <c r="A6" s="125"/>
      <c r="B6" s="125"/>
      <c r="C6" s="125"/>
      <c r="D6" s="125"/>
      <c r="E6" s="125"/>
      <c r="F6" s="125"/>
      <c r="G6" s="125"/>
      <c r="H6" s="34"/>
      <c r="I6" s="34"/>
      <c r="J6" s="34"/>
    </row>
    <row r="7" spans="1:17" ht="12.75" customHeight="1">
      <c r="A7" s="120" t="s">
        <v>63</v>
      </c>
      <c r="B7" s="120"/>
      <c r="C7" s="120"/>
      <c r="D7" s="120"/>
      <c r="E7" s="120"/>
      <c r="F7" s="120"/>
      <c r="G7" s="120"/>
      <c r="H7" s="55"/>
      <c r="I7" s="55"/>
      <c r="J7" s="55"/>
      <c r="K7" s="120" t="s">
        <v>51</v>
      </c>
      <c r="L7" s="120"/>
      <c r="M7" s="120"/>
      <c r="N7" s="120"/>
      <c r="O7" s="120"/>
      <c r="P7" s="120"/>
      <c r="Q7" s="120"/>
    </row>
    <row r="8" spans="1:17" ht="13.8" thickBot="1">
      <c r="B8" s="35"/>
      <c r="C8" s="35"/>
      <c r="D8" s="36"/>
      <c r="L8" s="35"/>
      <c r="M8" s="35"/>
      <c r="N8" s="75"/>
    </row>
    <row r="9" spans="1:17" ht="13.8" thickBot="1">
      <c r="B9" s="35"/>
      <c r="C9" s="35"/>
      <c r="D9" s="121" t="s">
        <v>6</v>
      </c>
      <c r="E9" s="122"/>
      <c r="F9" s="123"/>
      <c r="L9" s="35"/>
      <c r="M9" s="35"/>
      <c r="N9" s="121" t="s">
        <v>6</v>
      </c>
      <c r="O9" s="122"/>
      <c r="P9" s="123"/>
    </row>
    <row r="10" spans="1:17" ht="13.8" thickBot="1">
      <c r="B10" s="37" t="s">
        <v>7</v>
      </c>
      <c r="C10" s="36"/>
      <c r="D10" s="76" t="s">
        <v>54</v>
      </c>
      <c r="E10" s="77" t="s">
        <v>53</v>
      </c>
      <c r="F10" s="38" t="s">
        <v>2</v>
      </c>
      <c r="H10" s="98" t="s">
        <v>88</v>
      </c>
      <c r="L10" s="37" t="s">
        <v>7</v>
      </c>
      <c r="M10" s="75"/>
      <c r="N10" s="76" t="s">
        <v>54</v>
      </c>
      <c r="O10" s="77" t="s">
        <v>53</v>
      </c>
      <c r="P10" s="38" t="s">
        <v>2</v>
      </c>
    </row>
    <row r="11" spans="1:17" ht="13.2">
      <c r="B11" s="39"/>
      <c r="C11" s="39"/>
      <c r="D11" s="39"/>
      <c r="L11" s="39"/>
      <c r="M11" s="39"/>
      <c r="N11" s="39"/>
    </row>
    <row r="12" spans="1:17" ht="14.4">
      <c r="B12" s="40" t="s">
        <v>8</v>
      </c>
      <c r="C12" s="40"/>
      <c r="D12" s="111">
        <v>1.0216400000000001</v>
      </c>
      <c r="E12" s="42">
        <v>1.0240744500000001</v>
      </c>
      <c r="F12" s="41">
        <f>+D12-E12</f>
        <v>-2.4344499999999769E-3</v>
      </c>
      <c r="H12" s="84">
        <v>1.02670729774897</v>
      </c>
      <c r="L12" s="40" t="s">
        <v>8</v>
      </c>
      <c r="M12" s="40"/>
      <c r="N12" s="42">
        <v>1.02418381</v>
      </c>
      <c r="O12" s="42">
        <v>1.0240744500000001</v>
      </c>
      <c r="P12" s="41">
        <f>+N12-O12</f>
        <v>1.0935999999994728E-4</v>
      </c>
    </row>
    <row r="13" spans="1:17" ht="13.2">
      <c r="B13" s="39"/>
      <c r="C13" s="39"/>
      <c r="D13" s="112"/>
      <c r="E13" s="42"/>
      <c r="F13" s="41"/>
      <c r="H13" s="86"/>
      <c r="L13" s="39"/>
      <c r="M13" s="39"/>
      <c r="N13" s="42"/>
      <c r="O13" s="42"/>
      <c r="P13" s="41"/>
    </row>
    <row r="14" spans="1:17" ht="14.4">
      <c r="B14" s="40" t="s">
        <v>9</v>
      </c>
      <c r="C14" s="40"/>
      <c r="D14" s="111">
        <v>1.0346599999999999</v>
      </c>
      <c r="E14" s="42">
        <v>1.0373635400000001</v>
      </c>
      <c r="F14" s="41">
        <f>+D14-E14</f>
        <v>-2.7035400000001708E-3</v>
      </c>
      <c r="H14" s="84">
        <v>1.0425620330004099</v>
      </c>
      <c r="L14" s="40" t="s">
        <v>9</v>
      </c>
      <c r="M14" s="40"/>
      <c r="N14" s="42">
        <v>1.03727218</v>
      </c>
      <c r="O14" s="42">
        <v>1.0373635400000001</v>
      </c>
      <c r="P14" s="41">
        <f>+N14-O14</f>
        <v>-9.1360000000095809E-5</v>
      </c>
    </row>
    <row r="15" spans="1:17" ht="13.2">
      <c r="B15" s="39"/>
      <c r="C15" s="39"/>
      <c r="D15" s="112"/>
      <c r="E15" s="42"/>
      <c r="F15" s="41"/>
      <c r="H15" s="86"/>
      <c r="L15" s="39"/>
      <c r="M15" s="39"/>
      <c r="N15" s="42"/>
      <c r="O15" s="42"/>
      <c r="P15" s="41"/>
    </row>
    <row r="16" spans="1:17" ht="14.4">
      <c r="B16" s="40" t="s">
        <v>10</v>
      </c>
      <c r="C16" s="40"/>
      <c r="D16" s="111">
        <v>1.0640099999999999</v>
      </c>
      <c r="E16" s="42">
        <v>1.07407988</v>
      </c>
      <c r="F16" s="41">
        <f>+D16-E16</f>
        <v>-1.0069880000000087E-2</v>
      </c>
      <c r="H16" s="84">
        <v>1.0785116204243701</v>
      </c>
      <c r="L16" s="40" t="s">
        <v>10</v>
      </c>
      <c r="M16" s="40"/>
      <c r="N16" s="42">
        <v>1.07414535</v>
      </c>
      <c r="O16" s="42">
        <v>1.07407988</v>
      </c>
      <c r="P16" s="41">
        <f>+N16-O16</f>
        <v>6.5470000000011908E-5</v>
      </c>
    </row>
    <row r="19" spans="2:7" ht="13.2">
      <c r="B19" s="39"/>
      <c r="C19" s="39"/>
      <c r="D19" s="82" t="s">
        <v>64</v>
      </c>
      <c r="E19" s="82" t="s">
        <v>65</v>
      </c>
    </row>
    <row r="20" spans="2:7" ht="14.4">
      <c r="B20" s="40" t="s">
        <v>8</v>
      </c>
      <c r="C20" s="39"/>
      <c r="D20" s="83">
        <v>1.01700785677512</v>
      </c>
      <c r="E20" s="84">
        <v>1.0267072799838299</v>
      </c>
    </row>
    <row r="21" spans="2:7" ht="13.2">
      <c r="B21" s="39"/>
      <c r="C21" s="39"/>
      <c r="D21" s="39"/>
      <c r="E21" s="85"/>
    </row>
    <row r="22" spans="2:7" ht="14.4">
      <c r="B22" s="40" t="s">
        <v>9</v>
      </c>
      <c r="C22" s="39"/>
      <c r="D22" s="83">
        <v>1.0267438857612801</v>
      </c>
      <c r="E22" s="84">
        <v>1.04262341686656</v>
      </c>
    </row>
    <row r="23" spans="2:7" ht="13.2">
      <c r="B23" s="39"/>
      <c r="C23" s="39"/>
      <c r="D23" s="39"/>
      <c r="E23" s="85"/>
    </row>
    <row r="24" spans="2:7" ht="14.4">
      <c r="B24" s="40" t="s">
        <v>10</v>
      </c>
      <c r="C24" s="39"/>
      <c r="D24" s="83">
        <v>1.0486264507251499</v>
      </c>
      <c r="E24" s="84">
        <v>1.0785109272741999</v>
      </c>
    </row>
    <row r="25" spans="2:7" ht="13.2">
      <c r="C25" s="99" t="s">
        <v>89</v>
      </c>
      <c r="D25" s="33">
        <v>1.0216400000000001</v>
      </c>
      <c r="E25" s="110">
        <v>1.0216400000000001</v>
      </c>
      <c r="F25" s="110">
        <v>1.0346599999999999</v>
      </c>
      <c r="G25" s="110">
        <v>1.0640099999999999</v>
      </c>
    </row>
    <row r="26" spans="2:7">
      <c r="C26" s="99" t="s">
        <v>90</v>
      </c>
      <c r="D26" s="33">
        <v>1.0346599999999999</v>
      </c>
    </row>
    <row r="27" spans="2:7">
      <c r="C27" s="99" t="s">
        <v>91</v>
      </c>
      <c r="D27" s="33">
        <v>1.0640099999999999</v>
      </c>
    </row>
  </sheetData>
  <mergeCells count="7">
    <mergeCell ref="K7:Q7"/>
    <mergeCell ref="N9:P9"/>
    <mergeCell ref="A4:G4"/>
    <mergeCell ref="A5:G5"/>
    <mergeCell ref="A6:G6"/>
    <mergeCell ref="D9:F9"/>
    <mergeCell ref="A7:G7"/>
  </mergeCells>
  <printOptions horizontalCentered="1"/>
  <pageMargins left="0.5" right="0.5" top="0.75" bottom="0.5" header="0.3" footer="0.3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zoomScale="80" zoomScaleNormal="80" workbookViewId="0">
      <selection activeCell="A2" sqref="A1:A2"/>
    </sheetView>
  </sheetViews>
  <sheetFormatPr defaultColWidth="9.109375" defaultRowHeight="13.2"/>
  <cols>
    <col min="1" max="1" width="40.33203125" style="27" customWidth="1"/>
    <col min="2" max="2" width="12.33203125" style="27" bestFit="1" customWidth="1"/>
    <col min="3" max="13" width="10.6640625" style="27" bestFit="1" customWidth="1"/>
    <col min="14" max="14" width="11.5546875" style="27" customWidth="1"/>
    <col min="15" max="15" width="9.88671875" style="27" bestFit="1" customWidth="1"/>
    <col min="16" max="16384" width="9.109375" style="27"/>
  </cols>
  <sheetData>
    <row r="1" spans="1:15">
      <c r="A1" s="126" t="s">
        <v>99</v>
      </c>
    </row>
    <row r="2" spans="1:15">
      <c r="A2" s="126" t="s">
        <v>96</v>
      </c>
    </row>
    <row r="4" spans="1:15" ht="17.399999999999999">
      <c r="A4" s="108" t="s">
        <v>19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</row>
    <row r="5" spans="1:15" ht="15.6">
      <c r="A5" s="109" t="s">
        <v>92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</row>
    <row r="6" spans="1:15" ht="15.6">
      <c r="A6" s="28"/>
    </row>
    <row r="7" spans="1:15" ht="13.8" thickBot="1"/>
    <row r="8" spans="1:15" ht="13.8" thickBot="1">
      <c r="O8" s="29"/>
    </row>
    <row r="9" spans="1:15" ht="13.8" thickBot="1">
      <c r="A9" s="30"/>
      <c r="B9" s="43">
        <v>42370</v>
      </c>
      <c r="C9" s="43">
        <v>42401</v>
      </c>
      <c r="D9" s="43">
        <v>42430</v>
      </c>
      <c r="E9" s="43">
        <v>42461</v>
      </c>
      <c r="F9" s="43">
        <v>42491</v>
      </c>
      <c r="G9" s="43">
        <v>42522</v>
      </c>
      <c r="H9" s="43">
        <v>42552</v>
      </c>
      <c r="I9" s="43">
        <v>42583</v>
      </c>
      <c r="J9" s="43">
        <v>42614</v>
      </c>
      <c r="K9" s="43">
        <v>42644</v>
      </c>
      <c r="L9" s="43">
        <v>42675</v>
      </c>
      <c r="M9" s="43">
        <v>42705</v>
      </c>
      <c r="N9" s="31" t="s">
        <v>20</v>
      </c>
      <c r="O9" s="32" t="s">
        <v>21</v>
      </c>
    </row>
    <row r="10" spans="1:15">
      <c r="A10" s="60" t="s">
        <v>22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2"/>
    </row>
    <row r="11" spans="1:15">
      <c r="A11" s="61" t="s">
        <v>23</v>
      </c>
      <c r="B11" s="63">
        <v>8836.5243004418262</v>
      </c>
      <c r="C11" s="63">
        <v>8836.5243004418262</v>
      </c>
      <c r="D11" s="63">
        <v>8836.5243004418262</v>
      </c>
      <c r="E11" s="63">
        <v>8836.5243004418262</v>
      </c>
      <c r="F11" s="63">
        <v>8836.5243004418262</v>
      </c>
      <c r="G11" s="63">
        <v>8836.5243004418262</v>
      </c>
      <c r="H11" s="63">
        <v>8836.5243004418262</v>
      </c>
      <c r="I11" s="63">
        <v>8836.5243004418262</v>
      </c>
      <c r="J11" s="63">
        <v>8836.5243004418262</v>
      </c>
      <c r="K11" s="63">
        <v>8836.5243004418262</v>
      </c>
      <c r="L11" s="63">
        <v>8836.5243004418262</v>
      </c>
      <c r="M11" s="63">
        <v>8836.5243004418262</v>
      </c>
      <c r="N11" s="87">
        <v>106038.29160530194</v>
      </c>
      <c r="O11" s="64">
        <v>8836.524300441828</v>
      </c>
    </row>
    <row r="12" spans="1:15">
      <c r="A12" s="61" t="s">
        <v>38</v>
      </c>
      <c r="B12" s="63">
        <v>58910.162002945508</v>
      </c>
      <c r="C12" s="63">
        <v>58910.162002945508</v>
      </c>
      <c r="D12" s="63">
        <v>58910.162002945508</v>
      </c>
      <c r="E12" s="63">
        <v>58910.162002945508</v>
      </c>
      <c r="F12" s="63">
        <v>58910.162002945508</v>
      </c>
      <c r="G12" s="63">
        <v>58910.162002945508</v>
      </c>
      <c r="H12" s="63">
        <v>58910.162002945508</v>
      </c>
      <c r="I12" s="63">
        <v>58910.162002945508</v>
      </c>
      <c r="J12" s="63">
        <v>58910.162002945508</v>
      </c>
      <c r="K12" s="63">
        <v>58910.162002945508</v>
      </c>
      <c r="L12" s="63">
        <v>58910.162002945508</v>
      </c>
      <c r="M12" s="63">
        <v>58910.162002945508</v>
      </c>
      <c r="N12" s="87">
        <v>706921.94403534615</v>
      </c>
      <c r="O12" s="64">
        <v>58910.162002945515</v>
      </c>
    </row>
    <row r="13" spans="1:15">
      <c r="A13" s="61" t="s">
        <v>1</v>
      </c>
      <c r="B13" s="63">
        <v>604666.48356481141</v>
      </c>
      <c r="C13" s="63">
        <v>730902.10467019409</v>
      </c>
      <c r="D13" s="63">
        <v>656140.91124334896</v>
      </c>
      <c r="E13" s="63">
        <v>604586.62104356859</v>
      </c>
      <c r="F13" s="63">
        <v>589253.34790319449</v>
      </c>
      <c r="G13" s="63">
        <v>683666.29049572954</v>
      </c>
      <c r="H13" s="63">
        <v>751936.57299891196</v>
      </c>
      <c r="I13" s="63">
        <v>731373.61706429848</v>
      </c>
      <c r="J13" s="63">
        <v>764891.8540632379</v>
      </c>
      <c r="K13" s="63">
        <v>656848.02736058715</v>
      </c>
      <c r="L13" s="63">
        <v>693441.76219116722</v>
      </c>
      <c r="M13" s="63">
        <v>570382.42749441648</v>
      </c>
      <c r="N13" s="87">
        <v>8038090.0200934652</v>
      </c>
      <c r="O13" s="64">
        <v>669840.83500778873</v>
      </c>
    </row>
    <row r="14" spans="1:15">
      <c r="A14" s="61" t="s">
        <v>0</v>
      </c>
      <c r="B14" s="63">
        <v>109141.76754871321</v>
      </c>
      <c r="C14" s="63">
        <v>109331.18631981057</v>
      </c>
      <c r="D14" s="63">
        <v>116332.30655689255</v>
      </c>
      <c r="E14" s="63">
        <v>110395.92581526309</v>
      </c>
      <c r="F14" s="63">
        <v>131100.97674055884</v>
      </c>
      <c r="G14" s="63">
        <v>139358.99953087882</v>
      </c>
      <c r="H14" s="63">
        <v>143422.03948947214</v>
      </c>
      <c r="I14" s="63">
        <v>155362.17910494964</v>
      </c>
      <c r="J14" s="63">
        <v>151554.51945123429</v>
      </c>
      <c r="K14" s="63">
        <v>139815.40354760288</v>
      </c>
      <c r="L14" s="63">
        <v>133674.8765799609</v>
      </c>
      <c r="M14" s="63">
        <v>118593.13849608427</v>
      </c>
      <c r="N14" s="87">
        <v>1558083.3191814213</v>
      </c>
      <c r="O14" s="64">
        <v>129840.27659845178</v>
      </c>
    </row>
    <row r="15" spans="1:15">
      <c r="A15" s="61" t="s">
        <v>24</v>
      </c>
      <c r="B15" s="63">
        <v>12763.868433971527</v>
      </c>
      <c r="C15" s="63">
        <v>12763.868433971527</v>
      </c>
      <c r="D15" s="63">
        <v>12763.868433971527</v>
      </c>
      <c r="E15" s="63">
        <v>12763.868433971527</v>
      </c>
      <c r="F15" s="63">
        <v>12763.868433971527</v>
      </c>
      <c r="G15" s="63">
        <v>12763.868433971527</v>
      </c>
      <c r="H15" s="63">
        <v>12763.868433971527</v>
      </c>
      <c r="I15" s="63">
        <v>12763.868433971527</v>
      </c>
      <c r="J15" s="63">
        <v>12763.868433971527</v>
      </c>
      <c r="K15" s="63">
        <v>12763.868433971527</v>
      </c>
      <c r="L15" s="63">
        <v>12763.868433971527</v>
      </c>
      <c r="M15" s="63">
        <v>12763.868433971527</v>
      </c>
      <c r="N15" s="87">
        <v>153166.42120765834</v>
      </c>
      <c r="O15" s="64">
        <v>12763.868433971527</v>
      </c>
    </row>
    <row r="16" spans="1:15">
      <c r="A16" s="61" t="s">
        <v>25</v>
      </c>
      <c r="B16" s="63">
        <v>177000</v>
      </c>
      <c r="C16" s="63">
        <v>154000</v>
      </c>
      <c r="D16" s="63">
        <v>123000</v>
      </c>
      <c r="E16" s="63">
        <v>127000</v>
      </c>
      <c r="F16" s="63">
        <v>140000</v>
      </c>
      <c r="G16" s="63">
        <v>154000</v>
      </c>
      <c r="H16" s="63">
        <v>152000</v>
      </c>
      <c r="I16" s="63">
        <v>164000</v>
      </c>
      <c r="J16" s="63">
        <v>154000</v>
      </c>
      <c r="K16" s="63">
        <v>145000</v>
      </c>
      <c r="L16" s="63">
        <v>124000</v>
      </c>
      <c r="M16" s="63">
        <v>139000</v>
      </c>
      <c r="N16" s="87">
        <v>1753000</v>
      </c>
      <c r="O16" s="64">
        <v>146083.33333333334</v>
      </c>
    </row>
    <row r="17" spans="1:15">
      <c r="A17" s="61" t="s">
        <v>26</v>
      </c>
      <c r="B17" s="63">
        <v>420200</v>
      </c>
      <c r="C17" s="63">
        <v>391600</v>
      </c>
      <c r="D17" s="63">
        <v>342500</v>
      </c>
      <c r="E17" s="63">
        <v>368000</v>
      </c>
      <c r="F17" s="63">
        <v>415200</v>
      </c>
      <c r="G17" s="63">
        <v>451600</v>
      </c>
      <c r="H17" s="63">
        <v>467200</v>
      </c>
      <c r="I17" s="63">
        <v>475200.00000000006</v>
      </c>
      <c r="J17" s="63">
        <v>433500</v>
      </c>
      <c r="K17" s="63">
        <v>400600</v>
      </c>
      <c r="L17" s="63">
        <v>358600</v>
      </c>
      <c r="M17" s="63">
        <v>344200</v>
      </c>
      <c r="N17" s="87">
        <v>4868400</v>
      </c>
      <c r="O17" s="64">
        <v>405700</v>
      </c>
    </row>
    <row r="18" spans="1:15">
      <c r="A18" s="61" t="s">
        <v>27</v>
      </c>
      <c r="B18" s="63">
        <v>521466</v>
      </c>
      <c r="C18" s="63">
        <v>427422</v>
      </c>
      <c r="D18" s="63">
        <v>381260</v>
      </c>
      <c r="E18" s="63">
        <v>360521</v>
      </c>
      <c r="F18" s="63">
        <v>409183</v>
      </c>
      <c r="G18" s="63">
        <v>442770</v>
      </c>
      <c r="H18" s="63">
        <v>439071</v>
      </c>
      <c r="I18" s="63">
        <v>438159</v>
      </c>
      <c r="J18" s="63">
        <v>443170</v>
      </c>
      <c r="K18" s="63">
        <v>384147</v>
      </c>
      <c r="L18" s="63">
        <v>371047</v>
      </c>
      <c r="M18" s="63">
        <v>401928</v>
      </c>
      <c r="N18" s="87">
        <v>5020144</v>
      </c>
      <c r="O18" s="64">
        <v>418345.33333333331</v>
      </c>
    </row>
    <row r="19" spans="1:15">
      <c r="A19" s="61" t="s">
        <v>34</v>
      </c>
      <c r="B19" s="63">
        <v>18000</v>
      </c>
      <c r="C19" s="63">
        <v>18000</v>
      </c>
      <c r="D19" s="63">
        <v>18000</v>
      </c>
      <c r="E19" s="63">
        <v>18000</v>
      </c>
      <c r="F19" s="63">
        <v>18000</v>
      </c>
      <c r="G19" s="63">
        <v>15450</v>
      </c>
      <c r="H19" s="63">
        <v>15450</v>
      </c>
      <c r="I19" s="63">
        <v>15450</v>
      </c>
      <c r="J19" s="63">
        <v>15450</v>
      </c>
      <c r="K19" s="63">
        <v>18450</v>
      </c>
      <c r="L19" s="63">
        <v>18450</v>
      </c>
      <c r="M19" s="63">
        <v>18450</v>
      </c>
      <c r="N19" s="87">
        <v>207150</v>
      </c>
      <c r="O19" s="64">
        <v>17262.5</v>
      </c>
    </row>
    <row r="20" spans="1:15">
      <c r="A20" s="61" t="s">
        <v>66</v>
      </c>
      <c r="B20" s="63">
        <v>68926.315071512086</v>
      </c>
      <c r="C20" s="63">
        <v>67308.563800946999</v>
      </c>
      <c r="D20" s="63">
        <v>70321.625542374401</v>
      </c>
      <c r="E20" s="63">
        <v>73587.460919827601</v>
      </c>
      <c r="F20" s="63">
        <v>82333.428726319893</v>
      </c>
      <c r="G20" s="63">
        <v>86478.916357142822</v>
      </c>
      <c r="H20" s="63">
        <v>89926.748752534579</v>
      </c>
      <c r="I20" s="63">
        <v>90452.517915468212</v>
      </c>
      <c r="J20" s="63">
        <v>87318.124828748434</v>
      </c>
      <c r="K20" s="63">
        <v>81969.434690442737</v>
      </c>
      <c r="L20" s="63">
        <v>73102.135538658069</v>
      </c>
      <c r="M20" s="63">
        <v>69401.529507240542</v>
      </c>
      <c r="N20" s="87">
        <v>941126.80165121634</v>
      </c>
      <c r="O20" s="64">
        <v>78427.233470934691</v>
      </c>
    </row>
    <row r="21" spans="1:15">
      <c r="A21" s="61" t="s">
        <v>32</v>
      </c>
      <c r="B21" s="63">
        <v>17673.048600883652</v>
      </c>
      <c r="C21" s="63">
        <v>5891.0162002945508</v>
      </c>
      <c r="D21" s="63">
        <v>0</v>
      </c>
      <c r="E21" s="63">
        <v>2945.5081001472754</v>
      </c>
      <c r="F21" s="63">
        <v>11782.032400589102</v>
      </c>
      <c r="G21" s="63">
        <v>19636.720667648504</v>
      </c>
      <c r="H21" s="63">
        <v>24545.900834560631</v>
      </c>
      <c r="I21" s="63">
        <v>17673.048600883652</v>
      </c>
      <c r="J21" s="63">
        <v>20618.556701030928</v>
      </c>
      <c r="K21" s="63">
        <v>7854.6882670594014</v>
      </c>
      <c r="L21" s="63">
        <v>0</v>
      </c>
      <c r="M21" s="63">
        <v>0</v>
      </c>
      <c r="N21" s="87">
        <v>128620.52037309769</v>
      </c>
      <c r="O21" s="64">
        <v>10718.376697758142</v>
      </c>
    </row>
    <row r="22" spans="1:15">
      <c r="A22" s="61" t="s">
        <v>37</v>
      </c>
      <c r="B22" s="63">
        <v>19636.720667648504</v>
      </c>
      <c r="C22" s="63">
        <v>39273.441335297008</v>
      </c>
      <c r="D22" s="63">
        <v>39273.441335297008</v>
      </c>
      <c r="E22" s="63">
        <v>24545.900834560631</v>
      </c>
      <c r="F22" s="63">
        <v>19636.720667648504</v>
      </c>
      <c r="G22" s="63">
        <v>29455.081001472754</v>
      </c>
      <c r="H22" s="63">
        <v>39273.441335297008</v>
      </c>
      <c r="I22" s="63">
        <v>44182.621502209135</v>
      </c>
      <c r="J22" s="63">
        <v>44182.621502209135</v>
      </c>
      <c r="K22" s="63">
        <v>34364.261168384881</v>
      </c>
      <c r="L22" s="63">
        <v>24545.900834560631</v>
      </c>
      <c r="M22" s="63">
        <v>19636.720667648504</v>
      </c>
      <c r="N22" s="87">
        <v>378006.87285223365</v>
      </c>
      <c r="O22" s="64">
        <v>31500.572737686136</v>
      </c>
    </row>
    <row r="23" spans="1:15">
      <c r="A23" s="65" t="s">
        <v>67</v>
      </c>
      <c r="B23" s="66">
        <v>18654.88463426608</v>
      </c>
      <c r="C23" s="66">
        <v>23342.474226804126</v>
      </c>
      <c r="D23" s="66">
        <v>21369.366715758471</v>
      </c>
      <c r="E23" s="66">
        <v>19162.444771723123</v>
      </c>
      <c r="F23" s="66">
        <v>22637.054491899853</v>
      </c>
      <c r="G23" s="66">
        <v>27179.73490427099</v>
      </c>
      <c r="H23" s="66">
        <v>26867.982326951402</v>
      </c>
      <c r="I23" s="66">
        <v>18654.88463426608</v>
      </c>
      <c r="J23" s="66">
        <v>24822.503681885126</v>
      </c>
      <c r="K23" s="66">
        <v>21870.397643593522</v>
      </c>
      <c r="L23" s="66">
        <v>25166.863033873346</v>
      </c>
      <c r="M23" s="66">
        <v>22615.581737849781</v>
      </c>
      <c r="N23" s="87">
        <v>272344.17280314193</v>
      </c>
      <c r="O23" s="64">
        <v>22695.347733595161</v>
      </c>
    </row>
    <row r="24" spans="1:15">
      <c r="A24" s="67" t="s">
        <v>28</v>
      </c>
      <c r="B24" s="68">
        <v>2055875.7748251939</v>
      </c>
      <c r="C24" s="68">
        <v>2047581.3412907063</v>
      </c>
      <c r="D24" s="68">
        <v>1848708.2061310301</v>
      </c>
      <c r="E24" s="68">
        <v>1789255.4162224494</v>
      </c>
      <c r="F24" s="68">
        <v>1919637.1156675699</v>
      </c>
      <c r="G24" s="68">
        <v>2130106.2976945024</v>
      </c>
      <c r="H24" s="68">
        <v>2230204.240475087</v>
      </c>
      <c r="I24" s="68">
        <v>2231018.4235594338</v>
      </c>
      <c r="J24" s="68">
        <v>2220018.7349657044</v>
      </c>
      <c r="K24" s="68">
        <v>1971429.7674150295</v>
      </c>
      <c r="L24" s="68">
        <v>1902539.092915579</v>
      </c>
      <c r="M24" s="68">
        <v>1784717.9526405986</v>
      </c>
      <c r="N24" s="68">
        <v>24131092.363802884</v>
      </c>
      <c r="O24" s="69">
        <v>2010924.36365024</v>
      </c>
    </row>
    <row r="25" spans="1:15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2"/>
    </row>
    <row r="26" spans="1:15">
      <c r="A26" s="60" t="s">
        <v>29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2"/>
    </row>
    <row r="27" spans="1:15">
      <c r="A27" s="61" t="s">
        <v>30</v>
      </c>
      <c r="B27" s="63">
        <v>37056</v>
      </c>
      <c r="C27" s="63">
        <v>37056</v>
      </c>
      <c r="D27" s="63">
        <v>37056</v>
      </c>
      <c r="E27" s="63">
        <v>37056</v>
      </c>
      <c r="F27" s="63">
        <v>37056</v>
      </c>
      <c r="G27" s="63">
        <v>37056</v>
      </c>
      <c r="H27" s="63">
        <v>37056</v>
      </c>
      <c r="I27" s="63">
        <v>37056</v>
      </c>
      <c r="J27" s="63">
        <v>37056</v>
      </c>
      <c r="K27" s="63">
        <v>37056</v>
      </c>
      <c r="L27" s="63">
        <v>37056</v>
      </c>
      <c r="M27" s="63">
        <v>37056</v>
      </c>
      <c r="N27" s="87">
        <v>444672</v>
      </c>
      <c r="O27" s="64">
        <v>37056</v>
      </c>
    </row>
    <row r="28" spans="1:15">
      <c r="A28" s="61" t="s">
        <v>31</v>
      </c>
      <c r="B28" s="63">
        <v>62000</v>
      </c>
      <c r="C28" s="63">
        <v>62000</v>
      </c>
      <c r="D28" s="63">
        <v>62000</v>
      </c>
      <c r="E28" s="63">
        <v>62000</v>
      </c>
      <c r="F28" s="63">
        <v>62000</v>
      </c>
      <c r="G28" s="63">
        <v>62000</v>
      </c>
      <c r="H28" s="63">
        <v>62000</v>
      </c>
      <c r="I28" s="63">
        <v>62000</v>
      </c>
      <c r="J28" s="63">
        <v>62000</v>
      </c>
      <c r="K28" s="63">
        <v>62000</v>
      </c>
      <c r="L28" s="63">
        <v>62000</v>
      </c>
      <c r="M28" s="63">
        <v>62000</v>
      </c>
      <c r="N28" s="87">
        <v>744000</v>
      </c>
      <c r="O28" s="64">
        <v>62000</v>
      </c>
    </row>
    <row r="29" spans="1:15">
      <c r="A29" s="61" t="s">
        <v>32</v>
      </c>
      <c r="B29" s="63">
        <v>40000</v>
      </c>
      <c r="C29" s="63">
        <v>40000</v>
      </c>
      <c r="D29" s="63">
        <v>40000</v>
      </c>
      <c r="E29" s="63">
        <v>40000</v>
      </c>
      <c r="F29" s="63">
        <v>40000</v>
      </c>
      <c r="G29" s="63">
        <v>40000</v>
      </c>
      <c r="H29" s="63">
        <v>40000</v>
      </c>
      <c r="I29" s="63">
        <v>40000</v>
      </c>
      <c r="J29" s="63">
        <v>40000</v>
      </c>
      <c r="K29" s="63">
        <v>40000</v>
      </c>
      <c r="L29" s="63">
        <v>40000</v>
      </c>
      <c r="M29" s="63">
        <v>40000</v>
      </c>
      <c r="N29" s="87">
        <v>480000</v>
      </c>
      <c r="O29" s="64">
        <v>40000</v>
      </c>
    </row>
    <row r="30" spans="1:15">
      <c r="A30" s="61" t="s">
        <v>33</v>
      </c>
      <c r="B30" s="63">
        <v>4000</v>
      </c>
      <c r="C30" s="63">
        <v>4000</v>
      </c>
      <c r="D30" s="63">
        <v>4000</v>
      </c>
      <c r="E30" s="63">
        <v>4000</v>
      </c>
      <c r="F30" s="63">
        <v>4000</v>
      </c>
      <c r="G30" s="63">
        <v>4000</v>
      </c>
      <c r="H30" s="63">
        <v>4000</v>
      </c>
      <c r="I30" s="63">
        <v>4000</v>
      </c>
      <c r="J30" s="63">
        <v>4000</v>
      </c>
      <c r="K30" s="63">
        <v>4000</v>
      </c>
      <c r="L30" s="63">
        <v>3000</v>
      </c>
      <c r="M30" s="63">
        <v>3000</v>
      </c>
      <c r="N30" s="87">
        <v>46000</v>
      </c>
      <c r="O30" s="64">
        <v>3833.3333333333335</v>
      </c>
    </row>
    <row r="31" spans="1:15">
      <c r="A31" s="61" t="s">
        <v>35</v>
      </c>
      <c r="B31" s="63">
        <v>150000</v>
      </c>
      <c r="C31" s="63">
        <v>150000</v>
      </c>
      <c r="D31" s="63">
        <v>150000</v>
      </c>
      <c r="E31" s="63">
        <v>150000</v>
      </c>
      <c r="F31" s="63">
        <v>150000</v>
      </c>
      <c r="G31" s="63">
        <v>150000</v>
      </c>
      <c r="H31" s="63">
        <v>150000</v>
      </c>
      <c r="I31" s="63">
        <v>150000</v>
      </c>
      <c r="J31" s="63">
        <v>150000</v>
      </c>
      <c r="K31" s="63">
        <v>150000</v>
      </c>
      <c r="L31" s="63">
        <v>150000</v>
      </c>
      <c r="M31" s="63">
        <v>150000</v>
      </c>
      <c r="N31" s="87">
        <v>1800000</v>
      </c>
      <c r="O31" s="64">
        <v>150000</v>
      </c>
    </row>
    <row r="32" spans="1:15">
      <c r="A32" s="61" t="s">
        <v>68</v>
      </c>
      <c r="B32" s="63">
        <v>160000</v>
      </c>
      <c r="C32" s="63">
        <v>160000</v>
      </c>
      <c r="D32" s="63">
        <v>0</v>
      </c>
      <c r="E32" s="63">
        <v>0</v>
      </c>
      <c r="F32" s="63">
        <v>0</v>
      </c>
      <c r="G32" s="63">
        <v>0</v>
      </c>
      <c r="H32" s="63">
        <v>0</v>
      </c>
      <c r="I32" s="63">
        <v>0</v>
      </c>
      <c r="J32" s="63">
        <v>0</v>
      </c>
      <c r="K32" s="63">
        <v>0</v>
      </c>
      <c r="L32" s="63">
        <v>0</v>
      </c>
      <c r="M32" s="63">
        <v>0</v>
      </c>
      <c r="N32" s="87">
        <v>320000</v>
      </c>
      <c r="O32" s="64">
        <v>26666.666666666668</v>
      </c>
    </row>
    <row r="33" spans="1:15">
      <c r="A33" s="61" t="s">
        <v>69</v>
      </c>
      <c r="B33" s="63">
        <v>5000</v>
      </c>
      <c r="C33" s="63">
        <v>5000</v>
      </c>
      <c r="D33" s="63">
        <v>5000</v>
      </c>
      <c r="E33" s="63">
        <v>5000</v>
      </c>
      <c r="F33" s="63">
        <v>5000</v>
      </c>
      <c r="G33" s="63">
        <v>5000</v>
      </c>
      <c r="H33" s="63">
        <v>5000</v>
      </c>
      <c r="I33" s="63">
        <v>5000</v>
      </c>
      <c r="J33" s="63">
        <v>5000</v>
      </c>
      <c r="K33" s="63">
        <v>5000</v>
      </c>
      <c r="L33" s="63">
        <v>5000</v>
      </c>
      <c r="M33" s="63">
        <v>5000</v>
      </c>
      <c r="N33" s="87">
        <v>60000</v>
      </c>
      <c r="O33" s="64">
        <v>5000</v>
      </c>
    </row>
    <row r="34" spans="1:15">
      <c r="A34" s="61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87">
        <v>0</v>
      </c>
      <c r="O34" s="64"/>
    </row>
    <row r="35" spans="1:15">
      <c r="A35" s="61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87">
        <v>0</v>
      </c>
      <c r="O35" s="64"/>
    </row>
    <row r="36" spans="1:15">
      <c r="A36" s="61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87">
        <v>0</v>
      </c>
      <c r="O36" s="64"/>
    </row>
    <row r="37" spans="1:15">
      <c r="A37" s="61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87">
        <v>0</v>
      </c>
      <c r="O37" s="64"/>
    </row>
    <row r="38" spans="1:15">
      <c r="A38" s="67" t="s">
        <v>36</v>
      </c>
      <c r="B38" s="68">
        <v>458056</v>
      </c>
      <c r="C38" s="68">
        <v>458056</v>
      </c>
      <c r="D38" s="68">
        <v>298056</v>
      </c>
      <c r="E38" s="68">
        <v>298056</v>
      </c>
      <c r="F38" s="68">
        <v>298056</v>
      </c>
      <c r="G38" s="68">
        <v>298056</v>
      </c>
      <c r="H38" s="68">
        <v>298056</v>
      </c>
      <c r="I38" s="68">
        <v>298056</v>
      </c>
      <c r="J38" s="68">
        <v>298056</v>
      </c>
      <c r="K38" s="68">
        <v>298056</v>
      </c>
      <c r="L38" s="68">
        <v>297056</v>
      </c>
      <c r="M38" s="68">
        <v>297056</v>
      </c>
      <c r="N38" s="68">
        <v>3894672</v>
      </c>
      <c r="O38" s="69">
        <v>324556.00000000006</v>
      </c>
    </row>
    <row r="39" spans="1:15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2"/>
    </row>
    <row r="40" spans="1:15" ht="13.8" thickBot="1">
      <c r="A40" s="67" t="s">
        <v>93</v>
      </c>
      <c r="B40" s="70">
        <v>2513931.7748251939</v>
      </c>
      <c r="C40" s="70">
        <v>2505637.3412907063</v>
      </c>
      <c r="D40" s="70">
        <v>2146764.2061310299</v>
      </c>
      <c r="E40" s="70">
        <v>2087311.4162224494</v>
      </c>
      <c r="F40" s="70">
        <v>2217693.1156675699</v>
      </c>
      <c r="G40" s="70">
        <v>2428162.2976945024</v>
      </c>
      <c r="H40" s="70">
        <v>2528260.240475087</v>
      </c>
      <c r="I40" s="70">
        <v>2529074.4235594338</v>
      </c>
      <c r="J40" s="70">
        <v>2518074.7349657044</v>
      </c>
      <c r="K40" s="70">
        <v>2269485.7674150295</v>
      </c>
      <c r="L40" s="70">
        <v>2199595.0929155787</v>
      </c>
      <c r="M40" s="70">
        <v>2081773.9526405986</v>
      </c>
      <c r="N40" s="70">
        <v>28025764.363802884</v>
      </c>
      <c r="O40" s="71">
        <v>2335480.36365024</v>
      </c>
    </row>
    <row r="41" spans="1:15" ht="14.4" thickTop="1" thickBot="1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72"/>
    </row>
  </sheetData>
  <printOptions horizontalCentered="1"/>
  <pageMargins left="0.5" right="0.5" top="0.75" bottom="0.5" header="0.3" footer="0.3"/>
  <pageSetup scale="7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E5C25E85-8017-4D21-BCA9-8203ADA61A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6B3B14-0F25-4B76-9CA0-AEF4BFEC21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2E6702-FDCD-4260-91CB-88A66469A3C2}">
  <ds:schemaRefs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c85253b9-0a55-49a1-98ad-b5b6252d707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2017 TRANS-SERV 12CP AT GEN</vt:lpstr>
      <vt:lpstr>Ext Factors - Calc - 2016</vt:lpstr>
      <vt:lpstr>LLS Exec Summary - 2016</vt:lpstr>
      <vt:lpstr>TRANSMISSION PEAKS - 2016</vt:lpstr>
      <vt:lpstr>'2017 TRANS-SERV 12CP AT GEN'!Print_Area</vt:lpstr>
      <vt:lpstr>'Ext Factors - Calc - 2016'!Print_Area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Zamora, Amy</dc:creator>
  <cp:lastModifiedBy>FPL_User</cp:lastModifiedBy>
  <cp:lastPrinted>2013-10-08T13:26:20Z</cp:lastPrinted>
  <dcterms:created xsi:type="dcterms:W3CDTF">2010-05-18T14:06:57Z</dcterms:created>
  <dcterms:modified xsi:type="dcterms:W3CDTF">2016-04-16T02:27:20Z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