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56" yWindow="156" windowWidth="8016" windowHeight="3336"/>
  </bookViews>
  <sheets>
    <sheet name="Ledger Income Statement - FERC" sheetId="5" r:id="rId1"/>
    <sheet name="Ledger Balance Sheet - FERC" sheetId="4" r:id="rId2"/>
  </sheets>
  <definedNames>
    <definedName name="_xlnm.Print_Area" localSheetId="1">'Ledger Balance Sheet - FERC'!$B$8:$O$12</definedName>
    <definedName name="_xlnm.Print_Area" localSheetId="0">'Ledger Income Statement - FERC'!$B$8:$N$16</definedName>
    <definedName name="_xlnm.Print_Titles" localSheetId="0">'Ledger Income Statement - FERC'!$A:$A,'Ledger Income Statement - FERC'!$4:$6</definedName>
  </definedNames>
  <calcPr calcId="145621"/>
</workbook>
</file>

<file path=xl/calcChain.xml><?xml version="1.0" encoding="utf-8"?>
<calcChain xmlns="http://schemas.openxmlformats.org/spreadsheetml/2006/main">
  <c r="O8" i="4" l="1"/>
  <c r="N9" i="5" l="1"/>
  <c r="N10" i="5"/>
  <c r="N11" i="5"/>
  <c r="N12" i="5"/>
  <c r="N13" i="5"/>
  <c r="N14" i="5"/>
  <c r="N15" i="5"/>
  <c r="N8" i="5"/>
</calcChain>
</file>

<file path=xl/sharedStrings.xml><?xml version="1.0" encoding="utf-8"?>
<sst xmlns="http://schemas.openxmlformats.org/spreadsheetml/2006/main" count="48" uniqueCount="33">
  <si>
    <t>FPLM: 2016 Rate Case v3</t>
  </si>
  <si>
    <t>Florida Power &amp; Light 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</si>
  <si>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</si>
  <si>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</si>
  <si>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</si>
  <si>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</si>
  <si>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</si>
  <si>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</si>
  <si>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</si>
  <si>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</si>
  <si>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</si>
  <si>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</si>
  <si>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</si>
  <si>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</si>
  <si>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</si>
  <si>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 xml:space="preserve">     ^:[      Notes Payable]</t>
  </si>
  <si>
    <t xml:space="preserve">     ^:[         231-Notes Payable]</t>
  </si>
  <si>
    <t xml:space="preserve">     ^:[            9231200: Notes Payable]</t>
  </si>
  <si>
    <t xml:space="preserve">     ^:[            9231800: Notes Payable-Term Loan]</t>
  </si>
  <si>
    <t xml:space="preserve">     ^:[         Other Interest Expense (431)]</t>
  </si>
  <si>
    <t xml:space="preserve">     ^:[            431-Other Interest Expense]</t>
  </si>
  <si>
    <t xml:space="preserve">     ^:[               9431040: Other Interest Expense]</t>
  </si>
  <si>
    <t xml:space="preserve">     ^:[               9431100: Other Interest Exp-Customer Deposits]</t>
  </si>
  <si>
    <t xml:space="preserve">     ^:[               9431470: Other Interest Exp-Wholesale Refunds]</t>
  </si>
  <si>
    <t xml:space="preserve">     ^:[               9431510: Other Interest Exp-Promissory Notes/Commc Paper]</t>
  </si>
  <si>
    <t xml:space="preserve">     ^:[               9431520: Other Interest Exp-Tax Audits]</t>
  </si>
  <si>
    <t xml:space="preserve">     ^:[               9431535: Other Interest Exp-Commitment Fees]</t>
  </si>
  <si>
    <t xml:space="preserve">     ^:[               9431800: Other Interest Exp-Term Loan]</t>
  </si>
  <si>
    <t>13 MTH AVG</t>
  </si>
  <si>
    <t>Year 2018</t>
  </si>
  <si>
    <t>OPC 013459</t>
  </si>
  <si>
    <t>FPL RC-16</t>
  </si>
  <si>
    <t>OPC 013460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</si>
</sst>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4" fontId="20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left" wrapText="1"/>
    </xf>
    <xf numFmtId="164" fontId="21" fillId="0" borderId="0" xfId="0" applyNumberFormat="1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left"/>
    </xf>
    <xf numFmtId="164" fontId="21" fillId="33" borderId="0" xfId="0" applyNumberFormat="1" applyFont="1" applyFill="1" applyAlignment="1">
      <alignment horizontal="left"/>
    </xf>
    <xf numFmtId="164" fontId="19" fillId="33" borderId="0" xfId="0" applyNumberFormat="1" applyFont="1" applyFill="1" applyAlignment="1">
      <alignment horizontal="right"/>
    </xf>
    <xf numFmtId="164" fontId="19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CCCCCC"/>
      <rgbColor rgb="00F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workbookViewId="0">
      <selection sqref="A1:A2"/>
    </sheetView>
  </sheetViews>
  <sheetFormatPr defaultColWidth="8.6640625" defaultRowHeight="10.199999999999999" x14ac:dyDescent="0.2"/>
  <cols>
    <col min="1" max="1" width="55.44140625" style="2" customWidth="1"/>
    <col min="2" max="14" width="10.6640625" style="1" customWidth="1"/>
    <col min="15" max="16384" width="8.6640625" style="1"/>
  </cols>
  <sheetData>
    <row r="1" spans="1:14" x14ac:dyDescent="0.2">
      <c r="A1" s="13" t="s">
        <v>30</v>
      </c>
    </row>
    <row r="2" spans="1:14" x14ac:dyDescent="0.2">
      <c r="A2" s="13" t="s">
        <v>31</v>
      </c>
    </row>
    <row r="4" spans="1:14" s="3" customFormat="1" x14ac:dyDescent="0.2">
      <c r="A4" s="4"/>
    </row>
    <row r="5" spans="1:14" s="3" customFormat="1" ht="13.8" x14ac:dyDescent="0.3">
      <c r="A5" s="6" t="s">
        <v>0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29</v>
      </c>
    </row>
    <row r="6" spans="1:14" s="3" customFormat="1" x14ac:dyDescent="0.2">
      <c r="A6" s="4"/>
    </row>
    <row r="7" spans="1:14" x14ac:dyDescent="0.2">
      <c r="A7" s="5" t="s">
        <v>1</v>
      </c>
    </row>
    <row r="8" spans="1:14" s="9" customFormat="1" ht="13.8" x14ac:dyDescent="0.3">
      <c r="A8" s="7" t="s">
        <v>19</v>
      </c>
      <c r="B8" s="9">
        <v>1878262.0873313399</v>
      </c>
      <c r="C8" s="9">
        <v>1520932.47203211</v>
      </c>
      <c r="D8" s="9">
        <v>1583567.0112751699</v>
      </c>
      <c r="E8" s="9">
        <v>1715107.9547444701</v>
      </c>
      <c r="F8" s="9">
        <v>1571903.5617917201</v>
      </c>
      <c r="G8" s="9">
        <v>1620119.1484832801</v>
      </c>
      <c r="H8" s="9">
        <v>1635566.4699470799</v>
      </c>
      <c r="I8" s="9">
        <v>1439838.0982613</v>
      </c>
      <c r="J8" s="9">
        <v>1378272.6718097599</v>
      </c>
      <c r="K8" s="9">
        <v>1282101.0445770801</v>
      </c>
      <c r="L8" s="9">
        <v>1386032.93561176</v>
      </c>
      <c r="M8" s="9">
        <v>1801718.8482230699</v>
      </c>
      <c r="N8" s="9">
        <f>SUM(B8:M8)</f>
        <v>18813422.304088142</v>
      </c>
    </row>
    <row r="9" spans="1:14" s="9" customFormat="1" x14ac:dyDescent="0.2">
      <c r="A9" s="10" t="s">
        <v>20</v>
      </c>
      <c r="B9" s="9">
        <v>1878262.0873313399</v>
      </c>
      <c r="C9" s="9">
        <v>1520932.47203211</v>
      </c>
      <c r="D9" s="9">
        <v>1583567.0112751699</v>
      </c>
      <c r="E9" s="9">
        <v>1715107.9547444701</v>
      </c>
      <c r="F9" s="9">
        <v>1571903.5617917201</v>
      </c>
      <c r="G9" s="9">
        <v>1620119.1484832801</v>
      </c>
      <c r="H9" s="9">
        <v>1635566.4699470799</v>
      </c>
      <c r="I9" s="9">
        <v>1439838.0982613</v>
      </c>
      <c r="J9" s="9">
        <v>1378272.6718097599</v>
      </c>
      <c r="K9" s="9">
        <v>1282101.0445770801</v>
      </c>
      <c r="L9" s="9">
        <v>1386032.93561176</v>
      </c>
      <c r="M9" s="9">
        <v>1801718.8482230699</v>
      </c>
      <c r="N9" s="9">
        <f t="shared" ref="N9:N15" si="0">SUM(B9:M9)</f>
        <v>18813422.304088142</v>
      </c>
    </row>
    <row r="10" spans="1:14" s="9" customFormat="1" x14ac:dyDescent="0.2">
      <c r="A10" s="10" t="s">
        <v>21</v>
      </c>
      <c r="B10" s="9">
        <v>7904</v>
      </c>
      <c r="C10" s="9">
        <v>7904</v>
      </c>
      <c r="D10" s="9">
        <v>7904</v>
      </c>
      <c r="E10" s="9">
        <v>7904</v>
      </c>
      <c r="F10" s="9">
        <v>7904</v>
      </c>
      <c r="G10" s="9">
        <v>7904</v>
      </c>
      <c r="H10" s="9">
        <v>7904</v>
      </c>
      <c r="I10" s="9">
        <v>7904</v>
      </c>
      <c r="J10" s="9">
        <v>7904</v>
      </c>
      <c r="K10" s="9">
        <v>7904</v>
      </c>
      <c r="L10" s="9">
        <v>7904</v>
      </c>
      <c r="M10" s="9">
        <v>7904</v>
      </c>
      <c r="N10" s="9">
        <f t="shared" si="0"/>
        <v>94848</v>
      </c>
    </row>
    <row r="11" spans="1:14" s="9" customFormat="1" x14ac:dyDescent="0.2">
      <c r="A11" s="10" t="s">
        <v>22</v>
      </c>
      <c r="B11" s="9">
        <v>731116.39318275603</v>
      </c>
      <c r="C11" s="9">
        <v>731066.67866740096</v>
      </c>
      <c r="D11" s="9">
        <v>731016.96415204299</v>
      </c>
      <c r="E11" s="9">
        <v>730967.24963668606</v>
      </c>
      <c r="F11" s="9">
        <v>730917.53512132901</v>
      </c>
      <c r="G11" s="9">
        <v>730867.82060597395</v>
      </c>
      <c r="H11" s="9">
        <v>730818.10609061702</v>
      </c>
      <c r="I11" s="9">
        <v>730768.39157525997</v>
      </c>
      <c r="J11" s="9">
        <v>730718.67705990304</v>
      </c>
      <c r="K11" s="9">
        <v>730668.96254454704</v>
      </c>
      <c r="L11" s="9">
        <v>730619.24802919</v>
      </c>
      <c r="M11" s="9">
        <v>730569.53351383295</v>
      </c>
      <c r="N11" s="9">
        <f t="shared" si="0"/>
        <v>8770115.5601795409</v>
      </c>
    </row>
    <row r="12" spans="1:14" s="9" customFormat="1" x14ac:dyDescent="0.2">
      <c r="A12" s="10" t="s">
        <v>23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f t="shared" si="0"/>
        <v>0</v>
      </c>
    </row>
    <row r="13" spans="1:14" s="8" customFormat="1" ht="13.8" x14ac:dyDescent="0.3">
      <c r="A13" s="11" t="s">
        <v>24</v>
      </c>
      <c r="B13" s="12">
        <v>765286.29640469397</v>
      </c>
      <c r="C13" s="12">
        <v>408006.39562081802</v>
      </c>
      <c r="D13" s="12">
        <v>463454.52035145398</v>
      </c>
      <c r="E13" s="12">
        <v>595045.17833611404</v>
      </c>
      <c r="F13" s="12">
        <v>451890.49989872403</v>
      </c>
      <c r="G13" s="12">
        <v>500155.80110563902</v>
      </c>
      <c r="H13" s="12">
        <v>515652.83708479401</v>
      </c>
      <c r="I13" s="12">
        <v>319974.17991437</v>
      </c>
      <c r="J13" s="12">
        <v>258458.46797818199</v>
      </c>
      <c r="K13" s="12">
        <v>162336.55526086601</v>
      </c>
      <c r="L13" s="12">
        <v>266318.16081090103</v>
      </c>
      <c r="M13" s="12">
        <v>682053.78793756803</v>
      </c>
      <c r="N13" s="12">
        <f t="shared" si="0"/>
        <v>5388632.6807041243</v>
      </c>
    </row>
    <row r="14" spans="1:14" s="9" customFormat="1" x14ac:dyDescent="0.2">
      <c r="A14" s="10" t="s">
        <v>25</v>
      </c>
      <c r="B14" s="9">
        <v>-1020.56</v>
      </c>
      <c r="C14" s="9">
        <v>-1020.56</v>
      </c>
      <c r="D14" s="9">
        <v>-1020.56</v>
      </c>
      <c r="E14" s="9">
        <v>-1020.56</v>
      </c>
      <c r="F14" s="9">
        <v>-1020.56</v>
      </c>
      <c r="G14" s="9">
        <v>-1020.56</v>
      </c>
      <c r="H14" s="9">
        <v>-1020.56</v>
      </c>
      <c r="I14" s="9">
        <v>-1020.56</v>
      </c>
      <c r="J14" s="9">
        <v>-1020.56</v>
      </c>
      <c r="K14" s="9">
        <v>-1020.56</v>
      </c>
      <c r="L14" s="9">
        <v>-1020.56</v>
      </c>
      <c r="M14" s="9">
        <v>-1020.56</v>
      </c>
      <c r="N14" s="9">
        <f t="shared" si="0"/>
        <v>-12246.719999999996</v>
      </c>
    </row>
    <row r="15" spans="1:14" s="8" customFormat="1" ht="13.8" x14ac:dyDescent="0.3">
      <c r="A15" s="11" t="s">
        <v>26</v>
      </c>
      <c r="B15" s="12">
        <v>374975.95774389699</v>
      </c>
      <c r="C15" s="12">
        <v>374975.95774389699</v>
      </c>
      <c r="D15" s="12">
        <v>382212.08677167498</v>
      </c>
      <c r="E15" s="12">
        <v>382212.08677167498</v>
      </c>
      <c r="F15" s="12">
        <v>382212.08677167498</v>
      </c>
      <c r="G15" s="12">
        <v>382212.08677167498</v>
      </c>
      <c r="H15" s="12">
        <v>382212.08677167498</v>
      </c>
      <c r="I15" s="12">
        <v>382212.08677167498</v>
      </c>
      <c r="J15" s="12">
        <v>382212.08677167498</v>
      </c>
      <c r="K15" s="12">
        <v>382212.08677167498</v>
      </c>
      <c r="L15" s="12">
        <v>382212.08677167498</v>
      </c>
      <c r="M15" s="12">
        <v>382212.08677167498</v>
      </c>
      <c r="N15" s="12">
        <f t="shared" si="0"/>
        <v>4572072.7832045434</v>
      </c>
    </row>
    <row r="16" spans="1:14" s="9" customFormat="1" x14ac:dyDescent="0.2">
      <c r="A16" s="10" t="s">
        <v>27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</row>
  </sheetData>
  <pageMargins left="0.23" right="0.22" top="1" bottom="1" header="0.5" footer="0.5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opLeftCell="B1" workbookViewId="0">
      <selection activeCell="B2" sqref="B1:B2"/>
    </sheetView>
  </sheetViews>
  <sheetFormatPr defaultColWidth="8.6640625" defaultRowHeight="10.199999999999999" x14ac:dyDescent="0.2"/>
  <cols>
    <col min="1" max="1" width="34.109375" style="2" customWidth="1"/>
    <col min="2" max="14" width="10.6640625" style="1" customWidth="1"/>
    <col min="15" max="15" width="10" style="1" bestFit="1" customWidth="1"/>
    <col min="16" max="16384" width="8.6640625" style="1"/>
  </cols>
  <sheetData>
    <row r="1" spans="1:15" x14ac:dyDescent="0.2">
      <c r="B1" s="13" t="s">
        <v>32</v>
      </c>
    </row>
    <row r="2" spans="1:15" x14ac:dyDescent="0.2">
      <c r="B2" s="13" t="s">
        <v>31</v>
      </c>
    </row>
    <row r="4" spans="1:15" s="3" customFormat="1" x14ac:dyDescent="0.2">
      <c r="A4" s="4"/>
    </row>
    <row r="5" spans="1:15" s="3" customFormat="1" ht="13.8" x14ac:dyDescent="0.3">
      <c r="A5" s="6" t="s">
        <v>0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28</v>
      </c>
    </row>
    <row r="6" spans="1:15" s="3" customFormat="1" x14ac:dyDescent="0.2">
      <c r="A6" s="4"/>
    </row>
    <row r="7" spans="1:15" x14ac:dyDescent="0.2">
      <c r="A7" s="5" t="s">
        <v>1</v>
      </c>
    </row>
    <row r="8" spans="1:15" s="9" customFormat="1" ht="13.8" x14ac:dyDescent="0.3">
      <c r="A8" s="7" t="s">
        <v>15</v>
      </c>
      <c r="B8" s="8">
        <v>825574120.83070004</v>
      </c>
      <c r="C8" s="8">
        <v>480282339.440373</v>
      </c>
      <c r="D8" s="8">
        <v>197000375.658508</v>
      </c>
      <c r="E8" s="8">
        <v>556686335.84948003</v>
      </c>
      <c r="F8" s="8">
        <v>390774971.12768102</v>
      </c>
      <c r="G8" s="8">
        <v>309739949.268224</v>
      </c>
      <c r="H8" s="8">
        <v>452063644.47013998</v>
      </c>
      <c r="I8" s="8">
        <v>318142236.16435701</v>
      </c>
      <c r="J8" s="8">
        <v>148462473.88212299</v>
      </c>
      <c r="K8" s="8">
        <v>222264470.384938</v>
      </c>
      <c r="L8" s="8">
        <v>6620344.9282388603</v>
      </c>
      <c r="M8" s="8">
        <v>361031990.96257198</v>
      </c>
      <c r="N8" s="8">
        <v>563212315.42903304</v>
      </c>
      <c r="O8" s="8">
        <f>AVERAGE(B8:N8)</f>
        <v>371681197.56895137</v>
      </c>
    </row>
    <row r="9" spans="1:15" s="9" customFormat="1" x14ac:dyDescent="0.2">
      <c r="A9" s="10" t="s">
        <v>16</v>
      </c>
      <c r="B9" s="9">
        <v>825574120.83070004</v>
      </c>
      <c r="C9" s="9">
        <v>480282339.440373</v>
      </c>
      <c r="D9" s="9">
        <v>197000375.658508</v>
      </c>
      <c r="E9" s="9">
        <v>556686335.84948003</v>
      </c>
      <c r="F9" s="9">
        <v>390774971.12768102</v>
      </c>
      <c r="G9" s="9">
        <v>309739949.268224</v>
      </c>
      <c r="H9" s="9">
        <v>452063644.47013998</v>
      </c>
      <c r="I9" s="9">
        <v>318142236.16435701</v>
      </c>
      <c r="J9" s="9">
        <v>148462473.88212299</v>
      </c>
      <c r="K9" s="9">
        <v>222264470.384938</v>
      </c>
      <c r="L9" s="9">
        <v>6620344.9282388603</v>
      </c>
      <c r="M9" s="9">
        <v>361031990.96257198</v>
      </c>
      <c r="N9" s="9">
        <v>563212315.42903304</v>
      </c>
    </row>
    <row r="10" spans="1:15" s="9" customFormat="1" x14ac:dyDescent="0.2">
      <c r="A10" s="10" t="s">
        <v>17</v>
      </c>
      <c r="B10" s="9">
        <v>825574120.83070004</v>
      </c>
      <c r="C10" s="9">
        <v>480282339.440373</v>
      </c>
      <c r="D10" s="9">
        <v>197000375.658508</v>
      </c>
      <c r="E10" s="9">
        <v>556686335.84948003</v>
      </c>
      <c r="F10" s="9">
        <v>390774971.12768102</v>
      </c>
      <c r="G10" s="9">
        <v>309739949.268224</v>
      </c>
      <c r="H10" s="9">
        <v>452063644.47013998</v>
      </c>
      <c r="I10" s="9">
        <v>318142236.16435701</v>
      </c>
      <c r="J10" s="9">
        <v>148462473.88212299</v>
      </c>
      <c r="K10" s="9">
        <v>222264470.384938</v>
      </c>
      <c r="L10" s="9">
        <v>6620344.9282388603</v>
      </c>
      <c r="M10" s="9">
        <v>361031990.96257198</v>
      </c>
      <c r="N10" s="9">
        <v>563212315.42903304</v>
      </c>
    </row>
    <row r="11" spans="1:15" s="9" customFormat="1" x14ac:dyDescent="0.2">
      <c r="A11" s="10" t="s">
        <v>18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</sheetData>
  <pageMargins left="0.23" right="0.21" top="1" bottom="1" header="0.5" footer="0.5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C383ED44-3D77-4E4E-B0BD-02590E830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F5FC25-FC83-4FB6-B2FD-F2F9FCF278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298797-3B37-423B-B4F3-4E5AEBB92DB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Ledger Income Statement - FERC</vt:lpstr>
      <vt:lpstr>Ledger Balance Sheet - FERC</vt:lpstr>
      <vt:lpstr>'Ledger Balance Sheet - FERC'!Print_Area</vt:lpstr>
      <vt:lpstr>'Ledger Income Statement - FERC'!Print_Area</vt:lpstr>
      <vt:lpstr>'Ledger Income Statement - FERC'!Print_Titles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2016-04-11T15:13:33Z</dcterms:created>
  <dcterms:modified xsi:type="dcterms:W3CDTF">2016-04-16T21:06:15Z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