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/>
  <bookViews>
    <workbookView xWindow="480" yWindow="108" windowWidth="19440" windowHeight="11760"/>
  </bookViews>
  <sheets>
    <sheet name="Backup" sheetId="2" r:id="rId1"/>
  </sheets>
  <externalReferences>
    <externalReference r:id="rId2"/>
    <externalReference r:id="rId3"/>
    <externalReference r:id="rId4"/>
    <externalReference r:id="rId5"/>
  </externalReferences>
  <definedNames>
    <definedName name="Alt_REG_Adder">[1]Expenses!$F$8</definedName>
    <definedName name="Blenders_Credit">[1]Expenses!$B$1</definedName>
    <definedName name="caprep">#REF!</definedName>
    <definedName name="DF_GRID_2">[2]Report!$F$15:$S$33</definedName>
    <definedName name="disc">'[3]System Inputs'!$G$8</definedName>
    <definedName name="existing_capacity">#REF!</definedName>
    <definedName name="factors">#REF!</definedName>
    <definedName name="Local_Delivery">[1]Expenses!$B$3</definedName>
    <definedName name="Midwest_Delivery">[1]Expenses!$B$5</definedName>
    <definedName name="_xlnm.Print_Area" localSheetId="0">Backup!$A$1:$R$39</definedName>
    <definedName name="SAPBEXhrIndnt" hidden="1">"Wide"</definedName>
    <definedName name="SAPsysID" hidden="1">"708C5W7SBKP804JT78WJ0JNKI"</definedName>
    <definedName name="SAPwbID" hidden="1">"ARS"</definedName>
    <definedName name="Taxes">[1]Expenses!$B$2</definedName>
    <definedName name="Tog_ALL">[4]Control!$C$43:$C$68</definedName>
    <definedName name="VBA_InterestCalc">[4]NEE!$H$153:$BP$153</definedName>
    <definedName name="VBA_InterestHardCode">[4]NEE!$H$154:$BP$154</definedName>
  </definedNames>
  <calcPr calcId="145621"/>
</workbook>
</file>

<file path=xl/calcChain.xml><?xml version="1.0" encoding="utf-8"?>
<calcChain xmlns="http://schemas.openxmlformats.org/spreadsheetml/2006/main">
  <c r="F32" i="2" l="1"/>
  <c r="F33" i="2"/>
  <c r="F34" i="2"/>
  <c r="F35" i="2"/>
  <c r="F36" i="2"/>
  <c r="F31" i="2"/>
  <c r="E38" i="2"/>
  <c r="D38" i="2"/>
  <c r="F38" i="2" l="1"/>
  <c r="N15" i="2"/>
  <c r="M15" i="2"/>
  <c r="Q15" i="2" s="1"/>
  <c r="L15" i="2"/>
  <c r="K15" i="2"/>
  <c r="J15" i="2"/>
  <c r="I15" i="2"/>
  <c r="H15" i="2"/>
  <c r="G15" i="2"/>
  <c r="F15" i="2"/>
  <c r="Q13" i="2" s="1"/>
  <c r="E15" i="2"/>
  <c r="Q14" i="2" s="1"/>
  <c r="D15" i="2"/>
  <c r="C15" i="2"/>
  <c r="Q12" i="2" l="1"/>
  <c r="Q17" i="2"/>
</calcChain>
</file>

<file path=xl/sharedStrings.xml><?xml version="1.0" encoding="utf-8"?>
<sst xmlns="http://schemas.openxmlformats.org/spreadsheetml/2006/main" count="79" uniqueCount="49">
  <si>
    <t>CPVRR</t>
  </si>
  <si>
    <t>GE F TECHNOLOGY</t>
  </si>
  <si>
    <t>(Negative value denotes savings)</t>
  </si>
  <si>
    <t>Combined Case (with Ft. Myers 3A &amp; 3B refurbished)</t>
  </si>
  <si>
    <t xml:space="preserve">Generation </t>
  </si>
  <si>
    <t xml:space="preserve">Transmission </t>
  </si>
  <si>
    <t>Capital</t>
  </si>
  <si>
    <t>Pipeline</t>
  </si>
  <si>
    <t>Total</t>
  </si>
  <si>
    <t>Startup</t>
  </si>
  <si>
    <t>Generation</t>
  </si>
  <si>
    <t>Replacement</t>
  </si>
  <si>
    <t>Short Term Purchase</t>
  </si>
  <si>
    <t>Fixed</t>
  </si>
  <si>
    <t xml:space="preserve">System </t>
  </si>
  <si>
    <t>+ VOM</t>
  </si>
  <si>
    <t>Emission</t>
  </si>
  <si>
    <t>VOM/Fuel</t>
  </si>
  <si>
    <t>FPL</t>
  </si>
  <si>
    <t>Fixed O&amp;M</t>
  </si>
  <si>
    <t>Charges</t>
  </si>
  <si>
    <t>Costs</t>
  </si>
  <si>
    <t>Net Fuel</t>
  </si>
  <si>
    <t>(Millions)</t>
  </si>
  <si>
    <t xml:space="preserve">Status Quo Case = </t>
  </si>
  <si>
    <t xml:space="preserve">GT Rep Case = </t>
  </si>
  <si>
    <t xml:space="preserve">Capital Replacement = </t>
  </si>
  <si>
    <t xml:space="preserve">Fixed O&amp; M  = </t>
  </si>
  <si>
    <t>Difference =</t>
  </si>
  <si>
    <t>-------</t>
  </si>
  <si>
    <t xml:space="preserve">CPVRR = </t>
  </si>
  <si>
    <t xml:space="preserve">Note: </t>
  </si>
  <si>
    <t>due to the lowering of the cost for manufactoring the 7 CTs.</t>
  </si>
  <si>
    <r>
      <t xml:space="preserve">benefit for FPL customers. An updated analysis shows the benefits increased to </t>
    </r>
    <r>
      <rPr>
        <b/>
        <i/>
        <sz val="11"/>
        <color theme="1"/>
        <rFont val="Calibri"/>
        <family val="2"/>
        <scheme val="minor"/>
      </rPr>
      <t>$224 MM (CPVRR)</t>
    </r>
  </si>
  <si>
    <r>
      <t xml:space="preserve">The February 2015 peaker upgrades presentation had an estimate to provide </t>
    </r>
    <r>
      <rPr>
        <b/>
        <i/>
        <sz val="11"/>
        <color theme="1"/>
        <rFont val="Calibri"/>
        <family val="2"/>
        <scheme val="minor"/>
      </rPr>
      <t>$203 MM  (CPVRR)</t>
    </r>
  </si>
  <si>
    <t xml:space="preserve">Fuel / Emssions / VOM = </t>
  </si>
  <si>
    <t>Status Quo</t>
  </si>
  <si>
    <t>GT Rep Case</t>
  </si>
  <si>
    <t>Year</t>
  </si>
  <si>
    <t xml:space="preserve">Nominal = </t>
  </si>
  <si>
    <t>Delta</t>
  </si>
  <si>
    <t>&lt;----------</t>
  </si>
  <si>
    <t>The annual reduction in fuel costs by 2020 (savings)</t>
  </si>
  <si>
    <t>The reduction in fuel costs in 2017 (savings)</t>
  </si>
  <si>
    <t>Annual Reduction in fuel costs (nominal $):</t>
  </si>
  <si>
    <t>Results  - Replacement of Broward and Ft Myers GTs, and refurbishment of Ft Myers 3A &amp; 3B</t>
  </si>
  <si>
    <t xml:space="preserve">Generation Capital / other components = </t>
  </si>
  <si>
    <t>yes</t>
  </si>
  <si>
    <t>OPC 002115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</si>
</sst>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00_);\(#,##0.000\)"/>
    <numFmt numFmtId="166" formatCode="0.000_)"/>
    <numFmt numFmtId="167" formatCode="_(&quot;$&quot;* #,##0.000_);_(&quot;$&quot;* \(#,##0.000\);_(&quot;$&quot;* &quot;-&quot;??_);_(@_)"/>
    <numFmt numFmtId="168" formatCode="[$-409]mmm\-yy;@"/>
    <numFmt numFmtId="169" formatCode="0.0%"/>
    <numFmt numFmtId="170" formatCode="&quot;$&quot;#,##0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Tms Rmn"/>
      <family val="1"/>
    </font>
    <font>
      <sz val="10"/>
      <name val="MS Sans Serif"/>
      <family val="2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0"/>
      <color indexed="1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53">
    <xf numFmtId="0" fontId="0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5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5" fillId="12" borderId="0" applyNumberFormat="0" applyBorder="0" applyAlignment="0" applyProtection="0"/>
    <xf numFmtId="0" fontId="6" fillId="0" borderId="0"/>
    <xf numFmtId="165" fontId="7" fillId="0" borderId="0" applyFill="0" applyBorder="0" applyAlignment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NumberFormat="0" applyAlignment="0">
      <alignment horizontal="left"/>
    </xf>
    <xf numFmtId="42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Alignment="0">
      <alignment horizontal="left"/>
    </xf>
    <xf numFmtId="38" fontId="7" fillId="16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67" fontId="7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9" fontId="9" fillId="0" borderId="0"/>
    <xf numFmtId="39" fontId="9" fillId="0" borderId="0"/>
    <xf numFmtId="39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" fillId="0" borderId="0"/>
    <xf numFmtId="14" fontId="15" fillId="0" borderId="0" applyNumberFormat="0" applyFill="0" applyBorder="0" applyAlignment="0" applyProtection="0">
      <alignment horizontal="left"/>
    </xf>
    <xf numFmtId="4" fontId="16" fillId="18" borderId="4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7" fillId="18" borderId="4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6" fillId="18" borderId="4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0" fontId="16" fillId="18" borderId="4" applyNumberFormat="0" applyProtection="0">
      <alignment horizontal="left" vertical="top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6" fillId="0" borderId="0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4" fontId="14" fillId="22" borderId="4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4" borderId="4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6" borderId="4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8" borderId="4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30" borderId="4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2" borderId="4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4" borderId="4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6" borderId="4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8" borderId="4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6" fillId="40" borderId="7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20" fillId="43" borderId="0" applyNumberFormat="0" applyProtection="0">
      <alignment horizontal="left" vertical="center" indent="1"/>
    </xf>
    <xf numFmtId="4" fontId="14" fillId="44" borderId="4" applyNumberFormat="0" applyProtection="0">
      <alignment horizontal="right" vertical="center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4" borderId="0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0" fontId="3" fillId="43" borderId="4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3" borderId="4" applyNumberFormat="0" applyProtection="0">
      <alignment horizontal="left" vertical="top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4" borderId="4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4" borderId="4" applyNumberFormat="0" applyProtection="0">
      <alignment horizontal="left" vertical="top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50" borderId="4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50" borderId="4" applyNumberFormat="0" applyProtection="0">
      <alignment horizontal="left" vertical="top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45" borderId="4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45" borderId="4" applyNumberFormat="0" applyProtection="0">
      <alignment horizontal="left" vertical="top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51" borderId="3" applyNumberFormat="0">
      <protection locked="0"/>
    </xf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4" fontId="14" fillId="52" borderId="4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8" fillId="52" borderId="4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4" fillId="52" borderId="4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0" fontId="14" fillId="52" borderId="4" applyNumberFormat="0" applyProtection="0">
      <alignment horizontal="left" vertical="top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45" borderId="4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8" fillId="45" borderId="4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4" fillId="44" borderId="4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14" fillId="44" borderId="4" applyNumberFormat="0" applyProtection="0">
      <alignment horizontal="left" vertical="top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4" fontId="22" fillId="53" borderId="0" applyNumberFormat="0" applyProtection="0">
      <alignment horizontal="left" vertical="center" indent="1"/>
    </xf>
    <xf numFmtId="0" fontId="7" fillId="54" borderId="3"/>
    <xf numFmtId="4" fontId="23" fillId="45" borderId="4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0" fontId="24" fillId="55" borderId="0"/>
    <xf numFmtId="49" fontId="25" fillId="55" borderId="0"/>
    <xf numFmtId="49" fontId="26" fillId="55" borderId="10"/>
    <xf numFmtId="49" fontId="26" fillId="55" borderId="0"/>
    <xf numFmtId="0" fontId="24" fillId="56" borderId="10">
      <protection locked="0"/>
    </xf>
    <xf numFmtId="0" fontId="24" fillId="55" borderId="0"/>
    <xf numFmtId="0" fontId="27" fillId="29" borderId="0"/>
    <xf numFmtId="0" fontId="28" fillId="0" borderId="0" applyNumberFormat="0" applyFill="0" applyBorder="0" applyAlignment="0" applyProtection="0"/>
    <xf numFmtId="164" fontId="3" fillId="0" borderId="0">
      <alignment horizontal="left" wrapText="1"/>
    </xf>
    <xf numFmtId="40" fontId="29" fillId="0" borderId="0" applyBorder="0">
      <alignment horizontal="right"/>
    </xf>
    <xf numFmtId="0" fontId="3" fillId="0" borderId="0"/>
  </cellStyleXfs>
  <cellXfs count="62">
    <xf numFmtId="0" fontId="0" fillId="0" borderId="0" xfId="0"/>
    <xf numFmtId="0" fontId="32" fillId="0" borderId="0" xfId="0" applyFont="1" applyAlignment="1"/>
    <xf numFmtId="0" fontId="34" fillId="0" borderId="0" xfId="0" applyFont="1"/>
    <xf numFmtId="0" fontId="35" fillId="0" borderId="0" xfId="0" applyFont="1"/>
    <xf numFmtId="0" fontId="36" fillId="0" borderId="11" xfId="0" applyNumberFormat="1" applyFont="1" applyFill="1" applyBorder="1" applyAlignment="1">
      <alignment horizontal="center"/>
    </xf>
    <xf numFmtId="0" fontId="36" fillId="0" borderId="12" xfId="0" applyNumberFormat="1" applyFont="1" applyFill="1" applyBorder="1" applyAlignment="1">
      <alignment horizontal="center"/>
    </xf>
    <xf numFmtId="0" fontId="36" fillId="0" borderId="13" xfId="0" applyNumberFormat="1" applyFont="1" applyFill="1" applyBorder="1" applyAlignment="1">
      <alignment horizontal="center"/>
    </xf>
    <xf numFmtId="0" fontId="36" fillId="0" borderId="14" xfId="0" applyNumberFormat="1" applyFont="1" applyFill="1" applyBorder="1" applyAlignment="1">
      <alignment horizontal="center"/>
    </xf>
    <xf numFmtId="0" fontId="36" fillId="0" borderId="15" xfId="0" applyNumberFormat="1" applyFont="1" applyFill="1" applyBorder="1" applyAlignment="1">
      <alignment horizontal="center"/>
    </xf>
    <xf numFmtId="0" fontId="36" fillId="0" borderId="16" xfId="0" applyNumberFormat="1" applyFont="1" applyFill="1" applyBorder="1" applyAlignment="1">
      <alignment horizontal="center"/>
    </xf>
    <xf numFmtId="0" fontId="36" fillId="0" borderId="17" xfId="0" applyNumberFormat="1" applyFont="1" applyFill="1" applyBorder="1" applyAlignment="1">
      <alignment horizontal="center"/>
    </xf>
    <xf numFmtId="0" fontId="36" fillId="0" borderId="17" xfId="0" applyNumberFormat="1" applyFont="1" applyFill="1" applyBorder="1" applyAlignment="1">
      <alignment horizontal="center" vertical="center" wrapText="1"/>
    </xf>
    <xf numFmtId="0" fontId="36" fillId="0" borderId="18" xfId="0" applyNumberFormat="1" applyFont="1" applyFill="1" applyBorder="1" applyAlignment="1">
      <alignment horizontal="center"/>
    </xf>
    <xf numFmtId="0" fontId="37" fillId="0" borderId="16" xfId="0" quotePrefix="1" applyNumberFormat="1" applyFont="1" applyFill="1" applyBorder="1" applyAlignment="1">
      <alignment horizontal="center"/>
    </xf>
    <xf numFmtId="0" fontId="38" fillId="0" borderId="19" xfId="0" applyNumberFormat="1" applyFont="1" applyFill="1" applyBorder="1" applyAlignment="1">
      <alignment horizontal="center"/>
    </xf>
    <xf numFmtId="0" fontId="38" fillId="0" borderId="20" xfId="0" applyNumberFormat="1" applyFont="1" applyFill="1" applyBorder="1" applyAlignment="1">
      <alignment horizontal="center"/>
    </xf>
    <xf numFmtId="0" fontId="38" fillId="0" borderId="21" xfId="0" applyNumberFormat="1" applyFont="1" applyFill="1" applyBorder="1" applyAlignment="1">
      <alignment horizontal="center"/>
    </xf>
    <xf numFmtId="0" fontId="38" fillId="0" borderId="22" xfId="0" applyNumberFormat="1" applyFont="1" applyFill="1" applyBorder="1" applyAlignment="1">
      <alignment horizontal="center"/>
    </xf>
    <xf numFmtId="0" fontId="35" fillId="0" borderId="0" xfId="0" applyFont="1" applyAlignment="1">
      <alignment horizontal="right"/>
    </xf>
    <xf numFmtId="6" fontId="37" fillId="0" borderId="23" xfId="0" applyNumberFormat="1" applyFont="1" applyFill="1" applyBorder="1" applyAlignment="1">
      <alignment horizontal="center"/>
    </xf>
    <xf numFmtId="5" fontId="37" fillId="0" borderId="23" xfId="0" applyNumberFormat="1" applyFont="1" applyFill="1" applyBorder="1" applyAlignment="1">
      <alignment horizontal="center"/>
    </xf>
    <xf numFmtId="170" fontId="37" fillId="0" borderId="24" xfId="0" applyNumberFormat="1" applyFont="1" applyFill="1" applyBorder="1" applyAlignment="1">
      <alignment horizontal="center"/>
    </xf>
    <xf numFmtId="0" fontId="0" fillId="0" borderId="25" xfId="0" applyBorder="1" applyAlignment="1">
      <alignment horizontal="right"/>
    </xf>
    <xf numFmtId="6" fontId="0" fillId="0" borderId="26" xfId="0" applyNumberFormat="1" applyBorder="1" applyAlignment="1">
      <alignment horizontal="center"/>
    </xf>
    <xf numFmtId="5" fontId="37" fillId="58" borderId="23" xfId="0" applyNumberFormat="1" applyFont="1" applyFill="1" applyBorder="1" applyAlignment="1">
      <alignment horizontal="center"/>
    </xf>
    <xf numFmtId="0" fontId="0" fillId="0" borderId="27" xfId="0" applyBorder="1" applyAlignment="1">
      <alignment horizontal="right"/>
    </xf>
    <xf numFmtId="6" fontId="0" fillId="0" borderId="28" xfId="0" applyNumberFormat="1" applyBorder="1" applyAlignment="1">
      <alignment horizontal="center"/>
    </xf>
    <xf numFmtId="0" fontId="0" fillId="58" borderId="0" xfId="0" applyFill="1" applyAlignment="1">
      <alignment horizontal="center"/>
    </xf>
    <xf numFmtId="0" fontId="0" fillId="0" borderId="0" xfId="0" applyAlignment="1">
      <alignment horizontal="right"/>
    </xf>
    <xf numFmtId="6" fontId="30" fillId="58" borderId="23" xfId="0" applyNumberFormat="1" applyFont="1" applyFill="1" applyBorder="1" applyAlignment="1">
      <alignment horizontal="center"/>
    </xf>
    <xf numFmtId="6" fontId="30" fillId="58" borderId="24" xfId="0" applyNumberFormat="1" applyFont="1" applyFill="1" applyBorder="1" applyAlignment="1">
      <alignment horizontal="center"/>
    </xf>
    <xf numFmtId="6" fontId="30" fillId="58" borderId="1" xfId="0" applyNumberFormat="1" applyFont="1" applyFill="1" applyBorder="1" applyAlignment="1">
      <alignment horizontal="center"/>
    </xf>
    <xf numFmtId="6" fontId="30" fillId="59" borderId="24" xfId="0" applyNumberFormat="1" applyFont="1" applyFill="1" applyBorder="1" applyAlignment="1">
      <alignment horizontal="center"/>
    </xf>
    <xf numFmtId="0" fontId="0" fillId="0" borderId="28" xfId="0" quotePrefix="1" applyBorder="1" applyAlignment="1">
      <alignment horizontal="center"/>
    </xf>
    <xf numFmtId="0" fontId="0" fillId="0" borderId="0" xfId="0" applyBorder="1"/>
    <xf numFmtId="0" fontId="0" fillId="0" borderId="29" xfId="0" applyBorder="1" applyAlignment="1">
      <alignment horizontal="right"/>
    </xf>
    <xf numFmtId="6" fontId="0" fillId="0" borderId="30" xfId="0" applyNumberFormat="1" applyBorder="1" applyAlignment="1">
      <alignment horizontal="center"/>
    </xf>
    <xf numFmtId="6" fontId="0" fillId="0" borderId="0" xfId="0" applyNumberFormat="1"/>
    <xf numFmtId="6" fontId="39" fillId="0" borderId="0" xfId="0" applyNumberFormat="1" applyFont="1" applyBorder="1"/>
    <xf numFmtId="6" fontId="0" fillId="0" borderId="0" xfId="0" applyNumberFormat="1" applyBorder="1"/>
    <xf numFmtId="170" fontId="0" fillId="0" borderId="0" xfId="0" applyNumberFormat="1"/>
    <xf numFmtId="0" fontId="0" fillId="0" borderId="31" xfId="0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0" fillId="0" borderId="31" xfId="0" applyBorder="1" applyAlignment="1">
      <alignment horizontal="center"/>
    </xf>
    <xf numFmtId="170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6" fontId="30" fillId="0" borderId="0" xfId="0" applyNumberFormat="1" applyFont="1" applyAlignment="1">
      <alignment horizontal="center"/>
    </xf>
    <xf numFmtId="0" fontId="40" fillId="0" borderId="0" xfId="0" applyFont="1"/>
    <xf numFmtId="0" fontId="30" fillId="0" borderId="32" xfId="0" applyFont="1" applyBorder="1"/>
    <xf numFmtId="0" fontId="0" fillId="0" borderId="33" xfId="0" applyBorder="1"/>
    <xf numFmtId="0" fontId="0" fillId="0" borderId="26" xfId="0" applyBorder="1"/>
    <xf numFmtId="0" fontId="0" fillId="0" borderId="34" xfId="0" applyBorder="1"/>
    <xf numFmtId="0" fontId="0" fillId="0" borderId="28" xfId="0" applyBorder="1"/>
    <xf numFmtId="6" fontId="0" fillId="0" borderId="34" xfId="0" applyNumberFormat="1" applyBorder="1"/>
    <xf numFmtId="0" fontId="0" fillId="0" borderId="35" xfId="0" applyBorder="1"/>
    <xf numFmtId="0" fontId="0" fillId="0" borderId="30" xfId="0" applyBorder="1"/>
    <xf numFmtId="0" fontId="31" fillId="57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3" fillId="0" borderId="0" xfId="0" applyFont="1"/>
    <xf numFmtId="0" fontId="30" fillId="0" borderId="0" xfId="0" applyFont="1" applyAlignment="1">
      <alignment wrapText="1"/>
    </xf>
  </cellXfs>
  <cellStyles count="553">
    <cellStyle name=" 1" xfId="1"/>
    <cellStyle name="_2004 NFOM Budget Summary" xfId="2"/>
    <cellStyle name="_High Impact Low Probability 2004" xfId="3"/>
    <cellStyle name="_NCM Breakout" xfId="4"/>
    <cellStyle name="Accent1 - 20%" xfId="5"/>
    <cellStyle name="Accent1 - 40%" xfId="6"/>
    <cellStyle name="Accent1 - 60%" xfId="7"/>
    <cellStyle name="Accent2 - 20%" xfId="8"/>
    <cellStyle name="Accent2 - 40%" xfId="9"/>
    <cellStyle name="Accent2 - 60%" xfId="10"/>
    <cellStyle name="Accent3 - 20%" xfId="11"/>
    <cellStyle name="Accent3 - 40%" xfId="12"/>
    <cellStyle name="Accent3 - 60%" xfId="13"/>
    <cellStyle name="Accent4 - 20%" xfId="14"/>
    <cellStyle name="Accent4 - 40%" xfId="15"/>
    <cellStyle name="Accent4 - 60%" xfId="16"/>
    <cellStyle name="Accent5 - 20%" xfId="17"/>
    <cellStyle name="Accent5 - 40%" xfId="18"/>
    <cellStyle name="Accent5 - 60%" xfId="19"/>
    <cellStyle name="Accent6 - 20%" xfId="20"/>
    <cellStyle name="Accent6 - 40%" xfId="21"/>
    <cellStyle name="Accent6 - 60%" xfId="22"/>
    <cellStyle name="Budget" xfId="23"/>
    <cellStyle name="Calc Currency (0)" xfId="24"/>
    <cellStyle name="Comma  - Style1" xfId="25"/>
    <cellStyle name="Comma  - Style2" xfId="26"/>
    <cellStyle name="Comma  - Style3" xfId="27"/>
    <cellStyle name="Comma  - Style4" xfId="28"/>
    <cellStyle name="Comma  - Style5" xfId="29"/>
    <cellStyle name="Comma  - Style6" xfId="30"/>
    <cellStyle name="Comma  - Style7" xfId="31"/>
    <cellStyle name="Comma  - Style8" xfId="32"/>
    <cellStyle name="Comma 2" xfId="33"/>
    <cellStyle name="Comma 2 2" xfId="34"/>
    <cellStyle name="Comma 2 3" xfId="35"/>
    <cellStyle name="Comma 2 4" xfId="36"/>
    <cellStyle name="Comma 3" xfId="37"/>
    <cellStyle name="Comma 4" xfId="38"/>
    <cellStyle name="Comma 5" xfId="39"/>
    <cellStyle name="Comma 5 2" xfId="40"/>
    <cellStyle name="Comma 6" xfId="41"/>
    <cellStyle name="Comma 6 2" xfId="42"/>
    <cellStyle name="Comma 7" xfId="43"/>
    <cellStyle name="Comma 8" xfId="44"/>
    <cellStyle name="Comma 9" xfId="45"/>
    <cellStyle name="Copied" xfId="46"/>
    <cellStyle name="Currency [0] 2" xfId="47"/>
    <cellStyle name="Currency 2" xfId="48"/>
    <cellStyle name="Currency 3" xfId="49"/>
    <cellStyle name="Currency 4" xfId="50"/>
    <cellStyle name="Currency 5" xfId="51"/>
    <cellStyle name="Currency 5 2" xfId="52"/>
    <cellStyle name="Currency 6" xfId="53"/>
    <cellStyle name="Currency 6 2" xfId="54"/>
    <cellStyle name="Currency 7" xfId="55"/>
    <cellStyle name="Emphasis 1" xfId="56"/>
    <cellStyle name="Emphasis 2" xfId="57"/>
    <cellStyle name="Emphasis 3" xfId="58"/>
    <cellStyle name="Entered" xfId="59"/>
    <cellStyle name="Grey" xfId="60"/>
    <cellStyle name="Header1" xfId="61"/>
    <cellStyle name="Header2" xfId="62"/>
    <cellStyle name="Header2 2" xfId="63"/>
    <cellStyle name="Header2 2 2" xfId="64"/>
    <cellStyle name="Header2 2 2 2" xfId="65"/>
    <cellStyle name="Header2 2 2 3" xfId="66"/>
    <cellStyle name="Header2 2 3" xfId="67"/>
    <cellStyle name="Header2 2 3 2" xfId="68"/>
    <cellStyle name="Header2 2 4" xfId="69"/>
    <cellStyle name="Input [yellow]" xfId="70"/>
    <cellStyle name="Input [yellow] 2" xfId="71"/>
    <cellStyle name="Input [yellow] 2 2" xfId="72"/>
    <cellStyle name="Input [yellow] 2 2 2" xfId="73"/>
    <cellStyle name="Input [yellow] 2 2 3" xfId="74"/>
    <cellStyle name="Input [yellow] 2 3" xfId="75"/>
    <cellStyle name="Input [yellow] 2 3 2" xfId="76"/>
    <cellStyle name="Input [yellow] 2 4" xfId="77"/>
    <cellStyle name="Normal" xfId="0" builtinId="0"/>
    <cellStyle name="Normal - Style1" xfId="78"/>
    <cellStyle name="Normal 10" xfId="79"/>
    <cellStyle name="Normal 10 2" xfId="80"/>
    <cellStyle name="Normal 11" xfId="81"/>
    <cellStyle name="Normal 12" xfId="82"/>
    <cellStyle name="Normal 13" xfId="83"/>
    <cellStyle name="Normal 14" xfId="84"/>
    <cellStyle name="Normal 15" xfId="85"/>
    <cellStyle name="Normal 16" xfId="86"/>
    <cellStyle name="Normal 17" xfId="87"/>
    <cellStyle name="Normal 18" xfId="88"/>
    <cellStyle name="Normal 19" xfId="89"/>
    <cellStyle name="Normal 2" xfId="90"/>
    <cellStyle name="Normal 2 2" xfId="91"/>
    <cellStyle name="Normal 2 3" xfId="92"/>
    <cellStyle name="Normal 20" xfId="93"/>
    <cellStyle name="Normal 21" xfId="94"/>
    <cellStyle name="Normal 22" xfId="95"/>
    <cellStyle name="Normal 23" xfId="96"/>
    <cellStyle name="Normal 24" xfId="97"/>
    <cellStyle name="Normal 25" xfId="98"/>
    <cellStyle name="Normal 26" xfId="99"/>
    <cellStyle name="Normal 27" xfId="100"/>
    <cellStyle name="Normal 28" xfId="101"/>
    <cellStyle name="Normal 29" xfId="102"/>
    <cellStyle name="Normal 3" xfId="103"/>
    <cellStyle name="Normal 3 2" xfId="104"/>
    <cellStyle name="Normal 3 3" xfId="105"/>
    <cellStyle name="Normal 30" xfId="106"/>
    <cellStyle name="Normal 31" xfId="107"/>
    <cellStyle name="Normal 32" xfId="108"/>
    <cellStyle name="Normal 33" xfId="109"/>
    <cellStyle name="Normal 34" xfId="110"/>
    <cellStyle name="Normal 34 2" xfId="111"/>
    <cellStyle name="Normal 35" xfId="112"/>
    <cellStyle name="Normal 35 2" xfId="113"/>
    <cellStyle name="Normal 36" xfId="114"/>
    <cellStyle name="Normal 37" xfId="115"/>
    <cellStyle name="Normal 38" xfId="116"/>
    <cellStyle name="Normal 38 2" xfId="117"/>
    <cellStyle name="Normal 39" xfId="118"/>
    <cellStyle name="Normal 4" xfId="119"/>
    <cellStyle name="Normal 40" xfId="120"/>
    <cellStyle name="Normal 41" xfId="121"/>
    <cellStyle name="Normal 42" xfId="122"/>
    <cellStyle name="Normal 43" xfId="123"/>
    <cellStyle name="Normal 44" xfId="124"/>
    <cellStyle name="Normal 45" xfId="125"/>
    <cellStyle name="Normal 46" xfId="126"/>
    <cellStyle name="Normal 47" xfId="127"/>
    <cellStyle name="Normal 48" xfId="128"/>
    <cellStyle name="Normal 49" xfId="129"/>
    <cellStyle name="Normal 5" xfId="130"/>
    <cellStyle name="Normal 50" xfId="131"/>
    <cellStyle name="Normal 51" xfId="132"/>
    <cellStyle name="Normal 52" xfId="133"/>
    <cellStyle name="Normal 53" xfId="134"/>
    <cellStyle name="Normal 54" xfId="135"/>
    <cellStyle name="Normal 55" xfId="136"/>
    <cellStyle name="Normal 56" xfId="137"/>
    <cellStyle name="Normal 57" xfId="138"/>
    <cellStyle name="Normal 58" xfId="139"/>
    <cellStyle name="Normal 59" xfId="140"/>
    <cellStyle name="Normal 59 2" xfId="141"/>
    <cellStyle name="Normal 6" xfId="142"/>
    <cellStyle name="Normal 60" xfId="143"/>
    <cellStyle name="Normal 61" xfId="144"/>
    <cellStyle name="Normal 62" xfId="145"/>
    <cellStyle name="Normal 63" xfId="146"/>
    <cellStyle name="Normal 7" xfId="147"/>
    <cellStyle name="Normal 7 2" xfId="148"/>
    <cellStyle name="Normal 8" xfId="149"/>
    <cellStyle name="Normal 9" xfId="150"/>
    <cellStyle name="Normal 9 2" xfId="151"/>
    <cellStyle name="Normal 9 2 2" xfId="152"/>
    <cellStyle name="Percent [2]" xfId="153"/>
    <cellStyle name="Percent 2" xfId="154"/>
    <cellStyle name="Percent 2 2" xfId="155"/>
    <cellStyle name="Percent 2 3" xfId="156"/>
    <cellStyle name="Percent 2 4" xfId="157"/>
    <cellStyle name="Percent 3" xfId="158"/>
    <cellStyle name="Percent 3 2" xfId="159"/>
    <cellStyle name="Percent 4" xfId="160"/>
    <cellStyle name="Percent 5" xfId="161"/>
    <cellStyle name="Percent 6" xfId="162"/>
    <cellStyle name="Percent 7" xfId="163"/>
    <cellStyle name="Percent 7 2" xfId="164"/>
    <cellStyle name="Percent 7 2 2" xfId="165"/>
    <cellStyle name="Percent 8" xfId="166"/>
    <cellStyle name="Percent 9" xfId="167"/>
    <cellStyle name="Percent[1]" xfId="168"/>
    <cellStyle name="RevList" xfId="169"/>
    <cellStyle name="SAPBEXaggData" xfId="170"/>
    <cellStyle name="SAPBEXaggData 2" xfId="171"/>
    <cellStyle name="SAPBEXaggData 2 2" xfId="172"/>
    <cellStyle name="SAPBEXaggData 2 2 2" xfId="173"/>
    <cellStyle name="SAPBEXaggData 2 2 2 2" xfId="174"/>
    <cellStyle name="SAPBEXaggData 2 2 2 3" xfId="175"/>
    <cellStyle name="SAPBEXaggData 2 2 3" xfId="176"/>
    <cellStyle name="SAPBEXaggData 2 2 3 2" xfId="177"/>
    <cellStyle name="SAPBEXaggData 2 2 4" xfId="178"/>
    <cellStyle name="SAPBEXaggData 3" xfId="179"/>
    <cellStyle name="SAPBEXaggData 3 2" xfId="180"/>
    <cellStyle name="SAPBEXaggData 3 2 2" xfId="181"/>
    <cellStyle name="SAPBEXaggData 3 2 3" xfId="182"/>
    <cellStyle name="SAPBEXaggData 3 3" xfId="183"/>
    <cellStyle name="SAPBEXaggData 3 3 2" xfId="184"/>
    <cellStyle name="SAPBEXaggData 3 4" xfId="185"/>
    <cellStyle name="SAPBEXaggDataEmph" xfId="186"/>
    <cellStyle name="SAPBEXaggDataEmph 2" xfId="187"/>
    <cellStyle name="SAPBEXaggDataEmph 2 2" xfId="188"/>
    <cellStyle name="SAPBEXaggDataEmph 2 2 2" xfId="189"/>
    <cellStyle name="SAPBEXaggDataEmph 2 2 3" xfId="190"/>
    <cellStyle name="SAPBEXaggDataEmph 2 3" xfId="191"/>
    <cellStyle name="SAPBEXaggDataEmph 2 3 2" xfId="192"/>
    <cellStyle name="SAPBEXaggDataEmph 2 4" xfId="193"/>
    <cellStyle name="SAPBEXaggItem" xfId="194"/>
    <cellStyle name="SAPBEXaggItem 2" xfId="195"/>
    <cellStyle name="SAPBEXaggItem 2 2" xfId="196"/>
    <cellStyle name="SAPBEXaggItem 2 2 2" xfId="197"/>
    <cellStyle name="SAPBEXaggItem 2 2 2 2" xfId="198"/>
    <cellStyle name="SAPBEXaggItem 2 2 2 3" xfId="199"/>
    <cellStyle name="SAPBEXaggItem 2 2 3" xfId="200"/>
    <cellStyle name="SAPBEXaggItem 2 2 3 2" xfId="201"/>
    <cellStyle name="SAPBEXaggItem 2 2 4" xfId="202"/>
    <cellStyle name="SAPBEXaggItem 3" xfId="203"/>
    <cellStyle name="SAPBEXaggItem 3 2" xfId="204"/>
    <cellStyle name="SAPBEXaggItem 3 2 2" xfId="205"/>
    <cellStyle name="SAPBEXaggItem 3 2 3" xfId="206"/>
    <cellStyle name="SAPBEXaggItem 3 3" xfId="207"/>
    <cellStyle name="SAPBEXaggItem 3 3 2" xfId="208"/>
    <cellStyle name="SAPBEXaggItem 3 4" xfId="209"/>
    <cellStyle name="SAPBEXaggItemX" xfId="210"/>
    <cellStyle name="SAPBEXaggItemX 2" xfId="211"/>
    <cellStyle name="SAPBEXaggItemX 2 2" xfId="212"/>
    <cellStyle name="SAPBEXaggItemX 2 2 2" xfId="213"/>
    <cellStyle name="SAPBEXaggItemX 2 2 3" xfId="214"/>
    <cellStyle name="SAPBEXaggItemX 2 3" xfId="215"/>
    <cellStyle name="SAPBEXaggItemX 2 3 2" xfId="216"/>
    <cellStyle name="SAPBEXaggItemX 2 4" xfId="217"/>
    <cellStyle name="SAPBEXchaText" xfId="218"/>
    <cellStyle name="SAPBEXchaText 2" xfId="219"/>
    <cellStyle name="SAPBEXchaText 2 2" xfId="220"/>
    <cellStyle name="SAPBEXchaText 2 2 2" xfId="221"/>
    <cellStyle name="SAPBEXchaText 2 2 2 2" xfId="222"/>
    <cellStyle name="SAPBEXchaText 2 2 2 3" xfId="223"/>
    <cellStyle name="SAPBEXchaText 2 2 3" xfId="224"/>
    <cellStyle name="SAPBEXchaText 2 2 3 2" xfId="225"/>
    <cellStyle name="SAPBEXchaText 2 2 4" xfId="226"/>
    <cellStyle name="SAPBEXchaText 3" xfId="227"/>
    <cellStyle name="SAPBEXchaText 3 2" xfId="228"/>
    <cellStyle name="SAPBEXchaText 3 2 2" xfId="229"/>
    <cellStyle name="SAPBEXchaText 3 2 3" xfId="230"/>
    <cellStyle name="SAPBEXchaText 3 3" xfId="231"/>
    <cellStyle name="SAPBEXchaText 3 3 2" xfId="232"/>
    <cellStyle name="SAPBEXchaText 3 4" xfId="233"/>
    <cellStyle name="SAPBEXexcBad7" xfId="234"/>
    <cellStyle name="SAPBEXexcBad7 2" xfId="235"/>
    <cellStyle name="SAPBEXexcBad7 2 2" xfId="236"/>
    <cellStyle name="SAPBEXexcBad7 2 2 2" xfId="237"/>
    <cellStyle name="SAPBEXexcBad7 2 2 3" xfId="238"/>
    <cellStyle name="SAPBEXexcBad7 2 3" xfId="239"/>
    <cellStyle name="SAPBEXexcBad7 2 3 2" xfId="240"/>
    <cellStyle name="SAPBEXexcBad7 2 4" xfId="241"/>
    <cellStyle name="SAPBEXexcBad8" xfId="242"/>
    <cellStyle name="SAPBEXexcBad8 2" xfId="243"/>
    <cellStyle name="SAPBEXexcBad8 2 2" xfId="244"/>
    <cellStyle name="SAPBEXexcBad8 2 2 2" xfId="245"/>
    <cellStyle name="SAPBEXexcBad8 2 2 3" xfId="246"/>
    <cellStyle name="SAPBEXexcBad8 2 3" xfId="247"/>
    <cellStyle name="SAPBEXexcBad8 2 3 2" xfId="248"/>
    <cellStyle name="SAPBEXexcBad8 2 4" xfId="249"/>
    <cellStyle name="SAPBEXexcBad9" xfId="250"/>
    <cellStyle name="SAPBEXexcBad9 2" xfId="251"/>
    <cellStyle name="SAPBEXexcBad9 2 2" xfId="252"/>
    <cellStyle name="SAPBEXexcBad9 2 2 2" xfId="253"/>
    <cellStyle name="SAPBEXexcBad9 2 2 3" xfId="254"/>
    <cellStyle name="SAPBEXexcBad9 2 3" xfId="255"/>
    <cellStyle name="SAPBEXexcBad9 2 3 2" xfId="256"/>
    <cellStyle name="SAPBEXexcBad9 2 4" xfId="257"/>
    <cellStyle name="SAPBEXexcCritical4" xfId="258"/>
    <cellStyle name="SAPBEXexcCritical4 2" xfId="259"/>
    <cellStyle name="SAPBEXexcCritical4 2 2" xfId="260"/>
    <cellStyle name="SAPBEXexcCritical4 2 2 2" xfId="261"/>
    <cellStyle name="SAPBEXexcCritical4 2 2 3" xfId="262"/>
    <cellStyle name="SAPBEXexcCritical4 2 3" xfId="263"/>
    <cellStyle name="SAPBEXexcCritical4 2 3 2" xfId="264"/>
    <cellStyle name="SAPBEXexcCritical4 2 4" xfId="265"/>
    <cellStyle name="SAPBEXexcCritical5" xfId="266"/>
    <cellStyle name="SAPBEXexcCritical5 2" xfId="267"/>
    <cellStyle name="SAPBEXexcCritical5 2 2" xfId="268"/>
    <cellStyle name="SAPBEXexcCritical5 2 2 2" xfId="269"/>
    <cellStyle name="SAPBEXexcCritical5 2 2 3" xfId="270"/>
    <cellStyle name="SAPBEXexcCritical5 2 3" xfId="271"/>
    <cellStyle name="SAPBEXexcCritical5 2 3 2" xfId="272"/>
    <cellStyle name="SAPBEXexcCritical5 2 4" xfId="273"/>
    <cellStyle name="SAPBEXexcCritical6" xfId="274"/>
    <cellStyle name="SAPBEXexcCritical6 2" xfId="275"/>
    <cellStyle name="SAPBEXexcCritical6 2 2" xfId="276"/>
    <cellStyle name="SAPBEXexcCritical6 2 2 2" xfId="277"/>
    <cellStyle name="SAPBEXexcCritical6 2 2 3" xfId="278"/>
    <cellStyle name="SAPBEXexcCritical6 2 3" xfId="279"/>
    <cellStyle name="SAPBEXexcCritical6 2 3 2" xfId="280"/>
    <cellStyle name="SAPBEXexcCritical6 2 4" xfId="281"/>
    <cellStyle name="SAPBEXexcGood1" xfId="282"/>
    <cellStyle name="SAPBEXexcGood1 2" xfId="283"/>
    <cellStyle name="SAPBEXexcGood1 2 2" xfId="284"/>
    <cellStyle name="SAPBEXexcGood1 2 2 2" xfId="285"/>
    <cellStyle name="SAPBEXexcGood1 2 2 3" xfId="286"/>
    <cellStyle name="SAPBEXexcGood1 2 3" xfId="287"/>
    <cellStyle name="SAPBEXexcGood1 2 3 2" xfId="288"/>
    <cellStyle name="SAPBEXexcGood1 2 4" xfId="289"/>
    <cellStyle name="SAPBEXexcGood2" xfId="290"/>
    <cellStyle name="SAPBEXexcGood2 2" xfId="291"/>
    <cellStyle name="SAPBEXexcGood2 2 2" xfId="292"/>
    <cellStyle name="SAPBEXexcGood2 2 2 2" xfId="293"/>
    <cellStyle name="SAPBEXexcGood2 2 2 3" xfId="294"/>
    <cellStyle name="SAPBEXexcGood2 2 3" xfId="295"/>
    <cellStyle name="SAPBEXexcGood2 2 3 2" xfId="296"/>
    <cellStyle name="SAPBEXexcGood2 2 4" xfId="297"/>
    <cellStyle name="SAPBEXexcGood3" xfId="298"/>
    <cellStyle name="SAPBEXexcGood3 2" xfId="299"/>
    <cellStyle name="SAPBEXexcGood3 2 2" xfId="300"/>
    <cellStyle name="SAPBEXexcGood3 2 2 2" xfId="301"/>
    <cellStyle name="SAPBEXexcGood3 2 2 3" xfId="302"/>
    <cellStyle name="SAPBEXexcGood3 2 3" xfId="303"/>
    <cellStyle name="SAPBEXexcGood3 2 3 2" xfId="304"/>
    <cellStyle name="SAPBEXexcGood3 2 4" xfId="305"/>
    <cellStyle name="SAPBEXfilterDrill" xfId="306"/>
    <cellStyle name="SAPBEXfilterDrill 2" xfId="307"/>
    <cellStyle name="SAPBEXfilterDrill 2 2" xfId="308"/>
    <cellStyle name="SAPBEXfilterDrill 2 2 2" xfId="309"/>
    <cellStyle name="SAPBEXfilterDrill 2 2 3" xfId="310"/>
    <cellStyle name="SAPBEXfilterDrill 2 3" xfId="311"/>
    <cellStyle name="SAPBEXfilterDrill 2 3 2" xfId="312"/>
    <cellStyle name="SAPBEXfilterDrill 2 4" xfId="313"/>
    <cellStyle name="SAPBEXfilterItem" xfId="314"/>
    <cellStyle name="SAPBEXfilterItem 2" xfId="315"/>
    <cellStyle name="SAPBEXfilterItem 2 2" xfId="316"/>
    <cellStyle name="SAPBEXfilterItem 2 2 2" xfId="317"/>
    <cellStyle name="SAPBEXfilterItem 2 2 3" xfId="318"/>
    <cellStyle name="SAPBEXfilterItem 2 3" xfId="319"/>
    <cellStyle name="SAPBEXfilterItem 2 3 2" xfId="320"/>
    <cellStyle name="SAPBEXfilterItem 2 4" xfId="321"/>
    <cellStyle name="SAPBEXfilterText" xfId="322"/>
    <cellStyle name="SAPBEXformats" xfId="323"/>
    <cellStyle name="SAPBEXformats 2" xfId="324"/>
    <cellStyle name="SAPBEXformats 2 2" xfId="325"/>
    <cellStyle name="SAPBEXformats 2 2 2" xfId="326"/>
    <cellStyle name="SAPBEXformats 2 2 3" xfId="327"/>
    <cellStyle name="SAPBEXformats 2 3" xfId="328"/>
    <cellStyle name="SAPBEXformats 2 3 2" xfId="329"/>
    <cellStyle name="SAPBEXformats 2 4" xfId="330"/>
    <cellStyle name="SAPBEXheaderItem" xfId="331"/>
    <cellStyle name="SAPBEXheaderItem 2" xfId="332"/>
    <cellStyle name="SAPBEXheaderItem 2 2" xfId="333"/>
    <cellStyle name="SAPBEXheaderItem 2 2 2" xfId="334"/>
    <cellStyle name="SAPBEXheaderItem 2 2 3" xfId="335"/>
    <cellStyle name="SAPBEXheaderItem 2 3" xfId="336"/>
    <cellStyle name="SAPBEXheaderItem 2 3 2" xfId="337"/>
    <cellStyle name="SAPBEXheaderItem 2 4" xfId="338"/>
    <cellStyle name="SAPBEXheaderText" xfId="339"/>
    <cellStyle name="SAPBEXheaderText 2" xfId="340"/>
    <cellStyle name="SAPBEXheaderText 2 2" xfId="341"/>
    <cellStyle name="SAPBEXheaderText 2 2 2" xfId="342"/>
    <cellStyle name="SAPBEXheaderText 2 2 3" xfId="343"/>
    <cellStyle name="SAPBEXheaderText 2 3" xfId="344"/>
    <cellStyle name="SAPBEXheaderText 2 3 2" xfId="345"/>
    <cellStyle name="SAPBEXheaderText 2 4" xfId="346"/>
    <cellStyle name="SAPBEXHLevel0" xfId="347"/>
    <cellStyle name="SAPBEXHLevel0 2" xfId="348"/>
    <cellStyle name="SAPBEXHLevel0 2 2" xfId="349"/>
    <cellStyle name="SAPBEXHLevel0 2 2 2" xfId="350"/>
    <cellStyle name="SAPBEXHLevel0 2 2 2 2" xfId="351"/>
    <cellStyle name="SAPBEXHLevel0 2 2 2 3" xfId="352"/>
    <cellStyle name="SAPBEXHLevel0 2 2 3" xfId="353"/>
    <cellStyle name="SAPBEXHLevel0 2 2 3 2" xfId="354"/>
    <cellStyle name="SAPBEXHLevel0 2 2 4" xfId="355"/>
    <cellStyle name="SAPBEXHLevel0 3" xfId="356"/>
    <cellStyle name="SAPBEXHLevel0 3 2" xfId="357"/>
    <cellStyle name="SAPBEXHLevel0 3 2 2" xfId="358"/>
    <cellStyle name="SAPBEXHLevel0 3 2 3" xfId="359"/>
    <cellStyle name="SAPBEXHLevel0 3 3" xfId="360"/>
    <cellStyle name="SAPBEXHLevel0 3 3 2" xfId="361"/>
    <cellStyle name="SAPBEXHLevel0 3 4" xfId="362"/>
    <cellStyle name="SAPBEXHLevel0X" xfId="363"/>
    <cellStyle name="SAPBEXHLevel0X 2" xfId="364"/>
    <cellStyle name="SAPBEXHLevel0X 2 2" xfId="365"/>
    <cellStyle name="SAPBEXHLevel0X 2 2 2" xfId="366"/>
    <cellStyle name="SAPBEXHLevel0X 2 2 3" xfId="367"/>
    <cellStyle name="SAPBEXHLevel0X 2 3" xfId="368"/>
    <cellStyle name="SAPBEXHLevel0X 2 3 2" xfId="369"/>
    <cellStyle name="SAPBEXHLevel0X 2 4" xfId="370"/>
    <cellStyle name="SAPBEXHLevel1" xfId="371"/>
    <cellStyle name="SAPBEXHLevel1 2" xfId="372"/>
    <cellStyle name="SAPBEXHLevel1 2 2" xfId="373"/>
    <cellStyle name="SAPBEXHLevel1 2 2 2" xfId="374"/>
    <cellStyle name="SAPBEXHLevel1 2 2 2 2" xfId="375"/>
    <cellStyle name="SAPBEXHLevel1 2 2 2 3" xfId="376"/>
    <cellStyle name="SAPBEXHLevel1 2 2 3" xfId="377"/>
    <cellStyle name="SAPBEXHLevel1 2 2 3 2" xfId="378"/>
    <cellStyle name="SAPBEXHLevel1 2 2 4" xfId="379"/>
    <cellStyle name="SAPBEXHLevel1 3" xfId="380"/>
    <cellStyle name="SAPBEXHLevel1 3 2" xfId="381"/>
    <cellStyle name="SAPBEXHLevel1 3 2 2" xfId="382"/>
    <cellStyle name="SAPBEXHLevel1 3 2 3" xfId="383"/>
    <cellStyle name="SAPBEXHLevel1 3 3" xfId="384"/>
    <cellStyle name="SAPBEXHLevel1 3 3 2" xfId="385"/>
    <cellStyle name="SAPBEXHLevel1 3 4" xfId="386"/>
    <cellStyle name="SAPBEXHLevel1X" xfId="387"/>
    <cellStyle name="SAPBEXHLevel1X 2" xfId="388"/>
    <cellStyle name="SAPBEXHLevel1X 2 2" xfId="389"/>
    <cellStyle name="SAPBEXHLevel1X 2 2 2" xfId="390"/>
    <cellStyle name="SAPBEXHLevel1X 2 2 3" xfId="391"/>
    <cellStyle name="SAPBEXHLevel1X 2 3" xfId="392"/>
    <cellStyle name="SAPBEXHLevel1X 2 3 2" xfId="393"/>
    <cellStyle name="SAPBEXHLevel1X 2 4" xfId="394"/>
    <cellStyle name="SAPBEXHLevel2" xfId="395"/>
    <cellStyle name="SAPBEXHLevel2 2" xfId="396"/>
    <cellStyle name="SAPBEXHLevel2 2 2" xfId="397"/>
    <cellStyle name="SAPBEXHLevel2 2 2 2" xfId="398"/>
    <cellStyle name="SAPBEXHLevel2 2 2 2 2" xfId="399"/>
    <cellStyle name="SAPBEXHLevel2 2 2 2 3" xfId="400"/>
    <cellStyle name="SAPBEXHLevel2 2 2 3" xfId="401"/>
    <cellStyle name="SAPBEXHLevel2 2 2 3 2" xfId="402"/>
    <cellStyle name="SAPBEXHLevel2 2 2 4" xfId="403"/>
    <cellStyle name="SAPBEXHLevel2 3" xfId="404"/>
    <cellStyle name="SAPBEXHLevel2 3 2" xfId="405"/>
    <cellStyle name="SAPBEXHLevel2 3 2 2" xfId="406"/>
    <cellStyle name="SAPBEXHLevel2 3 2 3" xfId="407"/>
    <cellStyle name="SAPBEXHLevel2 3 3" xfId="408"/>
    <cellStyle name="SAPBEXHLevel2 3 3 2" xfId="409"/>
    <cellStyle name="SAPBEXHLevel2 3 4" xfId="410"/>
    <cellStyle name="SAPBEXHLevel2X" xfId="411"/>
    <cellStyle name="SAPBEXHLevel2X 2" xfId="412"/>
    <cellStyle name="SAPBEXHLevel2X 2 2" xfId="413"/>
    <cellStyle name="SAPBEXHLevel2X 2 2 2" xfId="414"/>
    <cellStyle name="SAPBEXHLevel2X 2 2 3" xfId="415"/>
    <cellStyle name="SAPBEXHLevel2X 2 3" xfId="416"/>
    <cellStyle name="SAPBEXHLevel2X 2 3 2" xfId="417"/>
    <cellStyle name="SAPBEXHLevel2X 2 4" xfId="418"/>
    <cellStyle name="SAPBEXHLevel3" xfId="419"/>
    <cellStyle name="SAPBEXHLevel3 2" xfId="420"/>
    <cellStyle name="SAPBEXHLevel3 2 2" xfId="421"/>
    <cellStyle name="SAPBEXHLevel3 2 2 2" xfId="422"/>
    <cellStyle name="SAPBEXHLevel3 2 2 2 2" xfId="423"/>
    <cellStyle name="SAPBEXHLevel3 2 2 2 3" xfId="424"/>
    <cellStyle name="SAPBEXHLevel3 2 2 3" xfId="425"/>
    <cellStyle name="SAPBEXHLevel3 2 2 3 2" xfId="426"/>
    <cellStyle name="SAPBEXHLevel3 2 2 4" xfId="427"/>
    <cellStyle name="SAPBEXHLevel3 3" xfId="428"/>
    <cellStyle name="SAPBEXHLevel3 3 2" xfId="429"/>
    <cellStyle name="SAPBEXHLevel3 3 2 2" xfId="430"/>
    <cellStyle name="SAPBEXHLevel3 3 2 3" xfId="431"/>
    <cellStyle name="SAPBEXHLevel3 3 3" xfId="432"/>
    <cellStyle name="SAPBEXHLevel3 3 3 2" xfId="433"/>
    <cellStyle name="SAPBEXHLevel3 3 4" xfId="434"/>
    <cellStyle name="SAPBEXHLevel3X" xfId="435"/>
    <cellStyle name="SAPBEXHLevel3X 2" xfId="436"/>
    <cellStyle name="SAPBEXHLevel3X 2 2" xfId="437"/>
    <cellStyle name="SAPBEXHLevel3X 2 2 2" xfId="438"/>
    <cellStyle name="SAPBEXHLevel3X 2 2 3" xfId="439"/>
    <cellStyle name="SAPBEXHLevel3X 2 3" xfId="440"/>
    <cellStyle name="SAPBEXHLevel3X 2 3 2" xfId="441"/>
    <cellStyle name="SAPBEXHLevel3X 2 4" xfId="442"/>
    <cellStyle name="SAPBEXinputData" xfId="443"/>
    <cellStyle name="SAPBEXItemHeader" xfId="444"/>
    <cellStyle name="SAPBEXItemHeader 2" xfId="445"/>
    <cellStyle name="SAPBEXItemHeader 2 2" xfId="446"/>
    <cellStyle name="SAPBEXItemHeader 2 2 2" xfId="447"/>
    <cellStyle name="SAPBEXItemHeader 2 2 3" xfId="448"/>
    <cellStyle name="SAPBEXItemHeader 2 3" xfId="449"/>
    <cellStyle name="SAPBEXItemHeader 2 3 2" xfId="450"/>
    <cellStyle name="SAPBEXItemHeader 2 4" xfId="451"/>
    <cellStyle name="SAPBEXresData" xfId="452"/>
    <cellStyle name="SAPBEXresData 2" xfId="453"/>
    <cellStyle name="SAPBEXresData 2 2" xfId="454"/>
    <cellStyle name="SAPBEXresData 2 2 2" xfId="455"/>
    <cellStyle name="SAPBEXresData 2 2 3" xfId="456"/>
    <cellStyle name="SAPBEXresData 2 3" xfId="457"/>
    <cellStyle name="SAPBEXresData 2 3 2" xfId="458"/>
    <cellStyle name="SAPBEXresData 2 4" xfId="459"/>
    <cellStyle name="SAPBEXresDataEmph" xfId="460"/>
    <cellStyle name="SAPBEXresDataEmph 2" xfId="461"/>
    <cellStyle name="SAPBEXresDataEmph 2 2" xfId="462"/>
    <cellStyle name="SAPBEXresDataEmph 2 2 2" xfId="463"/>
    <cellStyle name="SAPBEXresDataEmph 2 2 3" xfId="464"/>
    <cellStyle name="SAPBEXresDataEmph 2 3" xfId="465"/>
    <cellStyle name="SAPBEXresDataEmph 2 3 2" xfId="466"/>
    <cellStyle name="SAPBEXresDataEmph 2 4" xfId="467"/>
    <cellStyle name="SAPBEXresItem" xfId="468"/>
    <cellStyle name="SAPBEXresItem 2" xfId="469"/>
    <cellStyle name="SAPBEXresItem 2 2" xfId="470"/>
    <cellStyle name="SAPBEXresItem 2 2 2" xfId="471"/>
    <cellStyle name="SAPBEXresItem 2 2 3" xfId="472"/>
    <cellStyle name="SAPBEXresItem 2 3" xfId="473"/>
    <cellStyle name="SAPBEXresItem 2 3 2" xfId="474"/>
    <cellStyle name="SAPBEXresItem 2 4" xfId="475"/>
    <cellStyle name="SAPBEXresItemX" xfId="476"/>
    <cellStyle name="SAPBEXresItemX 2" xfId="477"/>
    <cellStyle name="SAPBEXresItemX 2 2" xfId="478"/>
    <cellStyle name="SAPBEXresItemX 2 2 2" xfId="479"/>
    <cellStyle name="SAPBEXresItemX 2 2 3" xfId="480"/>
    <cellStyle name="SAPBEXresItemX 2 3" xfId="481"/>
    <cellStyle name="SAPBEXresItemX 2 3 2" xfId="482"/>
    <cellStyle name="SAPBEXresItemX 2 4" xfId="483"/>
    <cellStyle name="SAPBEXstdData" xfId="484"/>
    <cellStyle name="SAPBEXstdData 2" xfId="485"/>
    <cellStyle name="SAPBEXstdData 2 2" xfId="486"/>
    <cellStyle name="SAPBEXstdData 2 2 2" xfId="487"/>
    <cellStyle name="SAPBEXstdData 2 2 2 2" xfId="488"/>
    <cellStyle name="SAPBEXstdData 2 2 2 3" xfId="489"/>
    <cellStyle name="SAPBEXstdData 2 2 3" xfId="490"/>
    <cellStyle name="SAPBEXstdData 2 2 3 2" xfId="491"/>
    <cellStyle name="SAPBEXstdData 2 2 4" xfId="492"/>
    <cellStyle name="SAPBEXstdData 3" xfId="493"/>
    <cellStyle name="SAPBEXstdData 3 2" xfId="494"/>
    <cellStyle name="SAPBEXstdData 3 2 2" xfId="495"/>
    <cellStyle name="SAPBEXstdData 3 2 3" xfId="496"/>
    <cellStyle name="SAPBEXstdData 3 3" xfId="497"/>
    <cellStyle name="SAPBEXstdData 3 3 2" xfId="498"/>
    <cellStyle name="SAPBEXstdData 3 4" xfId="499"/>
    <cellStyle name="SAPBEXstdDataEmph" xfId="500"/>
    <cellStyle name="SAPBEXstdDataEmph 2" xfId="501"/>
    <cellStyle name="SAPBEXstdDataEmph 2 2" xfId="502"/>
    <cellStyle name="SAPBEXstdDataEmph 2 2 2" xfId="503"/>
    <cellStyle name="SAPBEXstdDataEmph 2 2 3" xfId="504"/>
    <cellStyle name="SAPBEXstdDataEmph 2 3" xfId="505"/>
    <cellStyle name="SAPBEXstdDataEmph 2 3 2" xfId="506"/>
    <cellStyle name="SAPBEXstdDataEmph 2 4" xfId="507"/>
    <cellStyle name="SAPBEXstdItem" xfId="508"/>
    <cellStyle name="SAPBEXstdItem 2" xfId="509"/>
    <cellStyle name="SAPBEXstdItem 2 2" xfId="510"/>
    <cellStyle name="SAPBEXstdItem 2 2 2" xfId="511"/>
    <cellStyle name="SAPBEXstdItem 2 2 2 2" xfId="512"/>
    <cellStyle name="SAPBEXstdItem 2 2 2 3" xfId="513"/>
    <cellStyle name="SAPBEXstdItem 2 2 3" xfId="514"/>
    <cellStyle name="SAPBEXstdItem 2 2 3 2" xfId="515"/>
    <cellStyle name="SAPBEXstdItem 2 2 4" xfId="516"/>
    <cellStyle name="SAPBEXstdItem 3" xfId="517"/>
    <cellStyle name="SAPBEXstdItem 3 2" xfId="518"/>
    <cellStyle name="SAPBEXstdItem 3 2 2" xfId="519"/>
    <cellStyle name="SAPBEXstdItem 3 2 3" xfId="520"/>
    <cellStyle name="SAPBEXstdItem 3 3" xfId="521"/>
    <cellStyle name="SAPBEXstdItem 3 3 2" xfId="522"/>
    <cellStyle name="SAPBEXstdItem 3 4" xfId="523"/>
    <cellStyle name="SAPBEXstdItemX" xfId="524"/>
    <cellStyle name="SAPBEXstdItemX 2" xfId="525"/>
    <cellStyle name="SAPBEXstdItemX 2 2" xfId="526"/>
    <cellStyle name="SAPBEXstdItemX 2 2 2" xfId="527"/>
    <cellStyle name="SAPBEXstdItemX 2 2 3" xfId="528"/>
    <cellStyle name="SAPBEXstdItemX 2 3" xfId="529"/>
    <cellStyle name="SAPBEXstdItemX 2 3 2" xfId="530"/>
    <cellStyle name="SAPBEXstdItemX 2 4" xfId="531"/>
    <cellStyle name="SAPBEXtitle" xfId="532"/>
    <cellStyle name="SAPBEXunassignedItem" xfId="533"/>
    <cellStyle name="SAPBEXundefined" xfId="534"/>
    <cellStyle name="SAPBEXundefined 2" xfId="535"/>
    <cellStyle name="SAPBEXundefined 2 2" xfId="536"/>
    <cellStyle name="SAPBEXundefined 2 2 2" xfId="537"/>
    <cellStyle name="SAPBEXundefined 2 2 3" xfId="538"/>
    <cellStyle name="SAPBEXundefined 2 3" xfId="539"/>
    <cellStyle name="SAPBEXundefined 2 3 2" xfId="540"/>
    <cellStyle name="SAPBEXundefined 2 4" xfId="541"/>
    <cellStyle name="SEM-BPS-data" xfId="542"/>
    <cellStyle name="SEM-BPS-head" xfId="543"/>
    <cellStyle name="SEM-BPS-headdata" xfId="544"/>
    <cellStyle name="SEM-BPS-headkey" xfId="545"/>
    <cellStyle name="SEM-BPS-input-on" xfId="546"/>
    <cellStyle name="SEM-BPS-key" xfId="547"/>
    <cellStyle name="SEM-BPS-total" xfId="548"/>
    <cellStyle name="Sheet Title" xfId="549"/>
    <cellStyle name="Style 1" xfId="550"/>
    <cellStyle name="Subtotal" xfId="551"/>
    <cellStyle name="標準_Initial Parts Price List(All Project)" xfId="5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emt/busdev/team/biod/Mkt%20Analysis/Opis%20Bio%20Pricing%2001OCT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cxb0hmm/Desktop/Payroll@Headcount%20(6Yr%20-2@+4%20A@Fc@Fc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Users/RXS0RHG/AppData/Local/Microsoft/Windows/Temporary%20Internet%20Files/Content.Outlook/MPF2NDSS/Fixed%20Costs/FC%20without%20TP6&amp;7/FC-Retired-PPN%20retired%20after%202018-Oct%202013%20Forecast_NoTP6-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reg/2016RC/Direct%20Testimony%20Preparation/.05%20Compressor%20Acceleration%2020141021%20v33%20(RAP%20with%20EMT%20Weights)%20-%20System%20Savings%20deta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Summary"/>
      <sheetName val="CHART - B14 Margin"/>
      <sheetName val="Expenses"/>
      <sheetName val="OPIS"/>
      <sheetName val="EIA"/>
      <sheetName val="RIN"/>
      <sheetName val="REG Quotes"/>
      <sheetName val="FPL B100 Purch Jul 2013"/>
      <sheetName val="FPL ULSD Purch Jun 2013"/>
      <sheetName val="FPL ULSD Purch Aug 2013"/>
    </sheetNames>
    <sheetDataSet>
      <sheetData sheetId="0" refreshError="1"/>
      <sheetData sheetId="1" refreshError="1"/>
      <sheetData sheetId="2">
        <row r="1">
          <cell r="B1">
            <v>1</v>
          </cell>
        </row>
        <row r="2">
          <cell r="B2">
            <v>0.56999999999999995</v>
          </cell>
        </row>
        <row r="3">
          <cell r="B3">
            <v>0.04</v>
          </cell>
        </row>
        <row r="5">
          <cell r="B5">
            <v>0.2</v>
          </cell>
        </row>
        <row r="8">
          <cell r="F8">
            <v>0.5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port"/>
      <sheetName val="User Reference"/>
      <sheetName val="Design Notes"/>
      <sheetName val="Developer's Reference"/>
    </sheetNames>
    <sheetDataSet>
      <sheetData sheetId="0"/>
      <sheetData sheetId="1">
        <row r="15">
          <cell r="F15" t="str">
            <v/>
          </cell>
          <cell r="G15" t="str">
            <v/>
          </cell>
          <cell r="H15" t="str">
            <v>2010 
Actual version</v>
          </cell>
          <cell r="I15" t="str">
            <v>2010 
Plan Current Year</v>
          </cell>
          <cell r="J15" t="str">
            <v>B/(W) than
2010 Budget</v>
          </cell>
          <cell r="K15" t="str">
            <v>2011 
Actual version</v>
          </cell>
          <cell r="L15" t="str">
            <v>2011 
Plan Current Year</v>
          </cell>
          <cell r="M15" t="str">
            <v>B/(W) than
2011 Budget</v>
          </cell>
          <cell r="N15" t="str">
            <v>2012 
Forecast - Sept 2011</v>
          </cell>
          <cell r="O15" t="str">
            <v>2012 
Current App Bgt Edit</v>
          </cell>
          <cell r="P15" t="str">
            <v>B/(W) than
2012 Budget</v>
          </cell>
          <cell r="Q15" t="str">
            <v>2013 
CHECKBOOK VERSION</v>
          </cell>
          <cell r="R15" t="str">
            <v>2014 
CHECKBOOK VERSION</v>
          </cell>
          <cell r="S15" t="str">
            <v>2015 
CHECKBOOK VERSION</v>
          </cell>
        </row>
        <row r="16">
          <cell r="F16" t="str">
            <v>Full Time (excluding temporaries)</v>
          </cell>
          <cell r="G16" t="str">
            <v/>
          </cell>
        </row>
        <row r="17">
          <cell r="F17" t="str">
            <v xml:space="preserve">   FPL Exempt</v>
          </cell>
          <cell r="G17" t="str">
            <v/>
          </cell>
          <cell r="K17">
            <v>4446</v>
          </cell>
          <cell r="L17">
            <v>4600</v>
          </cell>
          <cell r="M17">
            <v>154</v>
          </cell>
          <cell r="N17">
            <v>4720</v>
          </cell>
          <cell r="O17">
            <v>4781</v>
          </cell>
          <cell r="P17">
            <v>61</v>
          </cell>
          <cell r="Q17">
            <v>4749</v>
          </cell>
          <cell r="S17">
            <v>193</v>
          </cell>
        </row>
        <row r="18">
          <cell r="F18" t="str">
            <v xml:space="preserve">   FPL-Non-Exempt</v>
          </cell>
          <cell r="G18" t="str">
            <v/>
          </cell>
          <cell r="K18">
            <v>2199</v>
          </cell>
          <cell r="L18">
            <v>2290</v>
          </cell>
          <cell r="M18">
            <v>91</v>
          </cell>
          <cell r="N18">
            <v>2062</v>
          </cell>
          <cell r="O18">
            <v>2088</v>
          </cell>
          <cell r="P18">
            <v>26</v>
          </cell>
          <cell r="Q18">
            <v>1914</v>
          </cell>
          <cell r="R18">
            <v>1789</v>
          </cell>
          <cell r="S18">
            <v>59.5</v>
          </cell>
        </row>
        <row r="19">
          <cell r="F19" t="str">
            <v xml:space="preserve">   FPL-Bargaining Unit</v>
          </cell>
          <cell r="G19" t="str">
            <v/>
          </cell>
          <cell r="K19">
            <v>1785</v>
          </cell>
          <cell r="L19">
            <v>944</v>
          </cell>
          <cell r="M19">
            <v>-841</v>
          </cell>
          <cell r="N19">
            <v>1505</v>
          </cell>
          <cell r="O19">
            <v>1337</v>
          </cell>
          <cell r="P19">
            <v>-168</v>
          </cell>
          <cell r="Q19">
            <v>1364</v>
          </cell>
          <cell r="R19">
            <v>1283</v>
          </cell>
          <cell r="S19">
            <v>32</v>
          </cell>
        </row>
        <row r="20">
          <cell r="F20" t="str">
            <v>* Total FPL Full Time Employees</v>
          </cell>
          <cell r="G20" t="str">
            <v/>
          </cell>
          <cell r="K20">
            <v>8430</v>
          </cell>
          <cell r="L20">
            <v>7834</v>
          </cell>
          <cell r="M20">
            <v>-596</v>
          </cell>
          <cell r="N20">
            <v>8287</v>
          </cell>
          <cell r="O20">
            <v>8206</v>
          </cell>
          <cell r="P20">
            <v>-81</v>
          </cell>
          <cell r="Q20">
            <v>8027</v>
          </cell>
          <cell r="R20">
            <v>3072</v>
          </cell>
          <cell r="S20">
            <v>284.5</v>
          </cell>
        </row>
        <row r="21">
          <cell r="F21" t="str">
            <v/>
          </cell>
          <cell r="G21" t="str">
            <v/>
          </cell>
        </row>
        <row r="22">
          <cell r="F22" t="str">
            <v>Part Time (count each as 1.0)</v>
          </cell>
          <cell r="G22" t="str">
            <v/>
          </cell>
        </row>
        <row r="23">
          <cell r="F23" t="str">
            <v xml:space="preserve">   FPL Exempt</v>
          </cell>
          <cell r="G23" t="str">
            <v/>
          </cell>
          <cell r="K23">
            <v>15</v>
          </cell>
          <cell r="L23">
            <v>1.5</v>
          </cell>
          <cell r="M23">
            <v>-13.5</v>
          </cell>
          <cell r="N23">
            <v>14</v>
          </cell>
          <cell r="O23">
            <v>13</v>
          </cell>
          <cell r="P23">
            <v>-1</v>
          </cell>
          <cell r="Q23">
            <v>6.5</v>
          </cell>
          <cell r="R23">
            <v>6.5</v>
          </cell>
        </row>
        <row r="24">
          <cell r="F24" t="str">
            <v xml:space="preserve">   FPL-Non-Exempt</v>
          </cell>
          <cell r="G24" t="str">
            <v/>
          </cell>
          <cell r="K24">
            <v>48</v>
          </cell>
          <cell r="L24">
            <v>19.5</v>
          </cell>
          <cell r="M24">
            <v>-28.5</v>
          </cell>
          <cell r="N24">
            <v>51</v>
          </cell>
          <cell r="O24">
            <v>52</v>
          </cell>
          <cell r="P24">
            <v>1</v>
          </cell>
          <cell r="Q24">
            <v>42.5</v>
          </cell>
          <cell r="R24">
            <v>43</v>
          </cell>
          <cell r="S24">
            <v>0.5</v>
          </cell>
        </row>
        <row r="25">
          <cell r="F25" t="str">
            <v xml:space="preserve">   FPL-Bargaining Unit</v>
          </cell>
          <cell r="G25" t="str">
            <v/>
          </cell>
          <cell r="K25">
            <v>1302</v>
          </cell>
          <cell r="L25">
            <v>2269</v>
          </cell>
          <cell r="M25">
            <v>967</v>
          </cell>
          <cell r="N25">
            <v>1660</v>
          </cell>
          <cell r="O25">
            <v>1903</v>
          </cell>
          <cell r="P25">
            <v>243</v>
          </cell>
          <cell r="R25">
            <v>1953</v>
          </cell>
        </row>
        <row r="26">
          <cell r="F26" t="str">
            <v>* Total FPL Part Time Employees</v>
          </cell>
          <cell r="G26" t="str">
            <v/>
          </cell>
          <cell r="K26">
            <v>1365</v>
          </cell>
          <cell r="L26">
            <v>2290</v>
          </cell>
          <cell r="M26">
            <v>925</v>
          </cell>
          <cell r="N26">
            <v>1725</v>
          </cell>
          <cell r="O26">
            <v>1968</v>
          </cell>
          <cell r="P26">
            <v>243</v>
          </cell>
          <cell r="Q26">
            <v>49</v>
          </cell>
          <cell r="R26">
            <v>2002.5</v>
          </cell>
          <cell r="S26">
            <v>0.5</v>
          </cell>
        </row>
        <row r="27">
          <cell r="F27" t="str">
            <v/>
          </cell>
          <cell r="G27" t="str">
            <v/>
          </cell>
        </row>
        <row r="28">
          <cell r="F28" t="str">
            <v>* * Total FPL Employees (excl temporaries)</v>
          </cell>
          <cell r="G28" t="str">
            <v/>
          </cell>
          <cell r="K28">
            <v>9795</v>
          </cell>
          <cell r="L28">
            <v>10124</v>
          </cell>
          <cell r="M28">
            <v>329</v>
          </cell>
          <cell r="N28">
            <v>10012</v>
          </cell>
          <cell r="O28">
            <v>10174</v>
          </cell>
          <cell r="P28">
            <v>162</v>
          </cell>
          <cell r="Q28">
            <v>8076</v>
          </cell>
          <cell r="R28">
            <v>5074.5</v>
          </cell>
          <cell r="S28">
            <v>285</v>
          </cell>
        </row>
        <row r="29">
          <cell r="F29" t="str">
            <v/>
          </cell>
          <cell r="G29" t="str">
            <v/>
          </cell>
        </row>
        <row r="30">
          <cell r="F30" t="str">
            <v xml:space="preserve">   Straight Time</v>
          </cell>
          <cell r="G30" t="str">
            <v>* 1,000 $</v>
          </cell>
          <cell r="H30">
            <v>731480.87072999997</v>
          </cell>
          <cell r="J30">
            <v>-731480.87072999997</v>
          </cell>
          <cell r="K30">
            <v>773283.31529000006</v>
          </cell>
          <cell r="L30">
            <v>799441.00783000002</v>
          </cell>
          <cell r="M30">
            <v>26157.69254</v>
          </cell>
          <cell r="N30">
            <v>792227.52624000004</v>
          </cell>
          <cell r="O30">
            <v>828725.78573999996</v>
          </cell>
          <cell r="P30">
            <v>36498.2595</v>
          </cell>
          <cell r="Q30">
            <v>835617.12376999995</v>
          </cell>
          <cell r="R30">
            <v>827995.42532000004</v>
          </cell>
          <cell r="S30">
            <v>77710.978730000003</v>
          </cell>
        </row>
        <row r="31">
          <cell r="F31" t="str">
            <v xml:space="preserve">   Overtime</v>
          </cell>
          <cell r="G31" t="str">
            <v>* 1,000 $</v>
          </cell>
          <cell r="H31">
            <v>102874.56701</v>
          </cell>
          <cell r="J31">
            <v>-102874.56701</v>
          </cell>
          <cell r="K31">
            <v>123501.06021</v>
          </cell>
          <cell r="L31">
            <v>111136.56224</v>
          </cell>
          <cell r="M31">
            <v>-12364.49797</v>
          </cell>
          <cell r="N31">
            <v>121731.80435000001</v>
          </cell>
          <cell r="O31">
            <v>113236.23927000001</v>
          </cell>
          <cell r="P31">
            <v>-8495.5650800000003</v>
          </cell>
          <cell r="Q31">
            <v>82446.716799999995</v>
          </cell>
          <cell r="R31">
            <v>76172.466289999997</v>
          </cell>
          <cell r="S31">
            <v>9510.1416000000008</v>
          </cell>
        </row>
        <row r="32">
          <cell r="F32" t="str">
            <v xml:space="preserve">   Other Earnings</v>
          </cell>
          <cell r="G32" t="str">
            <v>* 1,000 $</v>
          </cell>
          <cell r="H32">
            <v>40536.6322</v>
          </cell>
          <cell r="J32">
            <v>-40536.6322</v>
          </cell>
          <cell r="K32">
            <v>17420.34463</v>
          </cell>
          <cell r="L32">
            <v>22580.49281</v>
          </cell>
          <cell r="M32">
            <v>5160.1481800000001</v>
          </cell>
          <cell r="N32">
            <v>23420.207330000001</v>
          </cell>
          <cell r="O32">
            <v>19738.204949999999</v>
          </cell>
          <cell r="P32">
            <v>-3682.0023799999999</v>
          </cell>
          <cell r="Q32">
            <v>16520.079890000001</v>
          </cell>
          <cell r="R32">
            <v>17683.47179</v>
          </cell>
        </row>
        <row r="33">
          <cell r="F33" t="str">
            <v>* Gross Payroll (excl incentive)</v>
          </cell>
          <cell r="G33" t="str">
            <v>* 1,000 $</v>
          </cell>
          <cell r="H33">
            <v>874892.06993999996</v>
          </cell>
          <cell r="J33">
            <v>-874892.06993999996</v>
          </cell>
          <cell r="K33">
            <v>914204.72013000003</v>
          </cell>
          <cell r="L33">
            <v>933158.06287999998</v>
          </cell>
          <cell r="M33">
            <v>18953.34275</v>
          </cell>
          <cell r="N33">
            <v>937379.53792000003</v>
          </cell>
          <cell r="O33">
            <v>961700.22996000003</v>
          </cell>
          <cell r="P33">
            <v>24320.692040000002</v>
          </cell>
          <cell r="Q33">
            <v>934583.92046000005</v>
          </cell>
          <cell r="R33">
            <v>921851.36340000003</v>
          </cell>
          <cell r="S33">
            <v>87221.120330000005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PMAREA"/>
      <sheetName val="Other Misc Cost"/>
      <sheetName val="Generation Cap Input"/>
      <sheetName val="Transmission Cap Input"/>
      <sheetName val="Pipeline Cap Input"/>
      <sheetName val="FOM Input"/>
      <sheetName val="Cap Rep Input"/>
      <sheetName val="Misc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G8">
            <v>7.4499999999999997E-2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 Items"/>
      <sheetName val="RevReq"/>
      <sheetName val="NEE"/>
      <sheetName val="CPVRRtable"/>
      <sheetName val="PPT"/>
      <sheetName val="Bill Impact Chart"/>
      <sheetName val="Syst Benefits Chart"/>
      <sheetName val="Control"/>
      <sheetName val="Operations"/>
      <sheetName val="Book_Capital"/>
      <sheetName val="Tax_Capital"/>
      <sheetName val="O&amp;M Costs"/>
      <sheetName val="Project Cash Flows --&gt;"/>
      <sheetName val="Cash Flows"/>
      <sheetName val="O&amp;M Costs by CT"/>
      <sheetName val="Depreciation Rates"/>
      <sheetName val=".05 comp purchase cash flow"/>
      <sheetName val=".05 comp install cash flow"/>
      <sheetName val="7FA_vintage"/>
      <sheetName val="Compressor EOL cash flow"/>
      <sheetName val=".05 comp. upgrade - ISC Inputs"/>
      <sheetName val="NetBookValue"/>
      <sheetName val="TaxBasis"/>
      <sheetName val="NBVrollforward"/>
      <sheetName val="Fuel Savings --&gt;"/>
      <sheetName val="Fuel_Savings"/>
      <sheetName val="annual values"/>
      <sheetName val="summary"/>
      <sheetName val="outage schedule"/>
      <sheetName val="2015-2040 Fuel Savings"/>
      <sheetName val="Summary (2)"/>
    </sheetNames>
    <sheetDataSet>
      <sheetData sheetId="0"/>
      <sheetData sheetId="1"/>
      <sheetData sheetId="2">
        <row r="153">
          <cell r="H153">
            <v>0</v>
          </cell>
          <cell r="I153">
            <v>5091.8416576601103</v>
          </cell>
          <cell r="J153">
            <v>5050.2435980058244</v>
          </cell>
          <cell r="K153">
            <v>2669.902427413233</v>
          </cell>
          <cell r="L153">
            <v>988.88423683005499</v>
          </cell>
          <cell r="M153">
            <v>1255.8748952862891</v>
          </cell>
          <cell r="N153">
            <v>1238.1597213225155</v>
          </cell>
          <cell r="O153">
            <v>1206.973089476201</v>
          </cell>
          <cell r="P153">
            <v>1137.6065568358558</v>
          </cell>
          <cell r="Q153">
            <v>991.32338278070529</v>
          </cell>
          <cell r="R153">
            <v>884.75772000203494</v>
          </cell>
          <cell r="S153">
            <v>546.11485906048063</v>
          </cell>
          <cell r="T153">
            <v>453.64368136848555</v>
          </cell>
          <cell r="U153">
            <v>621.12929249066099</v>
          </cell>
          <cell r="V153">
            <v>399.77920502208002</v>
          </cell>
          <cell r="W153">
            <v>89.789932539365751</v>
          </cell>
          <cell r="X153">
            <v>62.1100372002943</v>
          </cell>
          <cell r="Y153">
            <v>283.54394889844417</v>
          </cell>
          <cell r="Z153">
            <v>441.39370815596459</v>
          </cell>
          <cell r="AA153">
            <v>407.46998318426603</v>
          </cell>
          <cell r="AB153">
            <v>461.76251175383572</v>
          </cell>
          <cell r="AC153">
            <v>673.20185864939867</v>
          </cell>
          <cell r="AD153">
            <v>779.98943144919633</v>
          </cell>
          <cell r="AE153">
            <v>1114.1291354572354</v>
          </cell>
          <cell r="AF153">
            <v>1472.0358757538791</v>
          </cell>
          <cell r="AG153">
            <v>1649.1135833011003</v>
          </cell>
          <cell r="AH153">
            <v>1887.235146584459</v>
          </cell>
          <cell r="AI153">
            <v>2175.4461484546709</v>
          </cell>
          <cell r="AJ153">
            <v>2396.0552108214433</v>
          </cell>
          <cell r="AK153">
            <v>2504.3222624677069</v>
          </cell>
          <cell r="AL153">
            <v>2584.3861671426357</v>
          </cell>
          <cell r="AM153">
            <v>2635.408245657864</v>
          </cell>
          <cell r="AN153">
            <v>2655.8222222414761</v>
          </cell>
          <cell r="AO153">
            <v>2680.6945800316753</v>
          </cell>
          <cell r="AP153">
            <v>2706.7394855301013</v>
          </cell>
          <cell r="AQ153">
            <v>2583.8074991280068</v>
          </cell>
          <cell r="AR153">
            <v>2331.9489144489826</v>
          </cell>
          <cell r="AS153">
            <v>2080.3925865064575</v>
          </cell>
          <cell r="AT153">
            <v>1879.386809828824</v>
          </cell>
          <cell r="AU153">
            <v>1755.2911794980334</v>
          </cell>
          <cell r="AV153">
            <v>1589.5511457166635</v>
          </cell>
          <cell r="AW153">
            <v>1421.5639330531169</v>
          </cell>
          <cell r="AX153">
            <v>1341.092618724201</v>
          </cell>
          <cell r="AY153">
            <v>1310.8271976541319</v>
          </cell>
          <cell r="AZ153">
            <v>1300.7780194336171</v>
          </cell>
          <cell r="BA153">
            <v>1301.2151956993252</v>
          </cell>
          <cell r="BB153">
            <v>1301.1960963026365</v>
          </cell>
          <cell r="BC153">
            <v>1301.196902408333</v>
          </cell>
          <cell r="BD153">
            <v>1301.1968613791794</v>
          </cell>
          <cell r="BE153">
            <v>1301.1968624947008</v>
          </cell>
          <cell r="BF153">
            <v>1301.1968624643714</v>
          </cell>
          <cell r="BG153">
            <v>1301.1968624651959</v>
          </cell>
          <cell r="BH153">
            <v>1301.1968624651736</v>
          </cell>
          <cell r="BI153">
            <v>1301.196862465174</v>
          </cell>
          <cell r="BJ153">
            <v>1301.196862465174</v>
          </cell>
          <cell r="BK153">
            <v>1301.196862465174</v>
          </cell>
          <cell r="BL153">
            <v>1301.196862465174</v>
          </cell>
          <cell r="BM153">
            <v>1301.196862465174</v>
          </cell>
          <cell r="BN153">
            <v>1301.196862465174</v>
          </cell>
          <cell r="BO153">
            <v>1301.196862465174</v>
          </cell>
          <cell r="BP153">
            <v>1301.196862465174</v>
          </cell>
        </row>
        <row r="154">
          <cell r="H154">
            <v>0</v>
          </cell>
          <cell r="I154">
            <v>5091.7809063581362</v>
          </cell>
          <cell r="J154">
            <v>5050.1520022309605</v>
          </cell>
          <cell r="K154">
            <v>2669.8384476520341</v>
          </cell>
          <cell r="L154">
            <v>988.82091960338118</v>
          </cell>
          <cell r="M154">
            <v>1255.8205591456303</v>
          </cell>
          <cell r="N154">
            <v>1238.1172977847514</v>
          </cell>
          <cell r="O154">
            <v>1206.9382643452677</v>
          </cell>
          <cell r="P154">
            <v>1137.5733835979133</v>
          </cell>
          <cell r="Q154">
            <v>991.29092885456316</v>
          </cell>
          <cell r="R154">
            <v>884.72737937206409</v>
          </cell>
          <cell r="S154">
            <v>546.08783356283209</v>
          </cell>
          <cell r="T154">
            <v>453.62131748726227</v>
          </cell>
          <cell r="U154">
            <v>621.11172215992656</v>
          </cell>
          <cell r="V154">
            <v>399.7643453351921</v>
          </cell>
          <cell r="W154">
            <v>89.77662554493233</v>
          </cell>
          <cell r="X154">
            <v>62.100147543558926</v>
          </cell>
          <cell r="Y154">
            <v>283.53826257887869</v>
          </cell>
          <cell r="Z154">
            <v>441.38906977036709</v>
          </cell>
          <cell r="AA154">
            <v>407.46282770029967</v>
          </cell>
          <cell r="AB154">
            <v>461.75241600100622</v>
          </cell>
          <cell r="AC154">
            <v>673.189904174871</v>
          </cell>
          <cell r="AD154">
            <v>779.97526188184827</v>
          </cell>
          <cell r="AE154">
            <v>1114.1112094404964</v>
          </cell>
          <cell r="AF154">
            <v>1472.0124497656536</v>
          </cell>
          <cell r="AG154">
            <v>1649.0829200197684</v>
          </cell>
          <cell r="AH154">
            <v>1887.1967394509015</v>
          </cell>
          <cell r="AI154">
            <v>2175.4007778235678</v>
          </cell>
          <cell r="AJ154">
            <v>2396.0032269447061</v>
          </cell>
          <cell r="AK154">
            <v>2504.2637022226868</v>
          </cell>
          <cell r="AL154">
            <v>2584.3220764496409</v>
          </cell>
          <cell r="AM154">
            <v>2635.3403840223309</v>
          </cell>
          <cell r="AN154">
            <v>2655.7520183073871</v>
          </cell>
          <cell r="AO154">
            <v>2680.6229258984326</v>
          </cell>
          <cell r="AP154">
            <v>2706.6669144157222</v>
          </cell>
          <cell r="AQ154">
            <v>2583.7344714950682</v>
          </cell>
          <cell r="AR154">
            <v>2331.8766659425578</v>
          </cell>
          <cell r="AS154">
            <v>2080.3234913293077</v>
          </cell>
          <cell r="AT154">
            <v>1879.3231196790573</v>
          </cell>
          <cell r="AU154">
            <v>1755.2335747945156</v>
          </cell>
          <cell r="AV154">
            <v>1589.4988935064566</v>
          </cell>
          <cell r="AW154">
            <v>1421.5161883534479</v>
          </cell>
          <cell r="AX154">
            <v>1341.0490540771314</v>
          </cell>
          <cell r="AY154">
            <v>1310.7873086758523</v>
          </cell>
          <cell r="AZ154">
            <v>1300.74062858915</v>
          </cell>
          <cell r="BA154">
            <v>1301.1790390998494</v>
          </cell>
          <cell r="BB154">
            <v>1301.1603955493431</v>
          </cell>
          <cell r="BC154">
            <v>1301.1613224911339</v>
          </cell>
          <cell r="BD154">
            <v>1301.1612972889766</v>
          </cell>
          <cell r="BE154">
            <v>1301.1612979741851</v>
          </cell>
          <cell r="BF154">
            <v>1301.1612979555553</v>
          </cell>
          <cell r="BG154">
            <v>1301.1612979560618</v>
          </cell>
          <cell r="BH154">
            <v>1301.1612979560482</v>
          </cell>
          <cell r="BI154">
            <v>1301.1612979560484</v>
          </cell>
          <cell r="BJ154">
            <v>1301.1612979560484</v>
          </cell>
          <cell r="BK154">
            <v>1301.1612979560484</v>
          </cell>
          <cell r="BL154">
            <v>1301.1612979560484</v>
          </cell>
          <cell r="BM154">
            <v>1301.1612979560484</v>
          </cell>
          <cell r="BN154">
            <v>1301.1612979560484</v>
          </cell>
          <cell r="BO154">
            <v>1301.1612979560484</v>
          </cell>
          <cell r="BP154">
            <v>1301.1612979560484</v>
          </cell>
        </row>
      </sheetData>
      <sheetData sheetId="3"/>
      <sheetData sheetId="4">
        <row r="6">
          <cell r="D6">
            <v>430.81196361777688</v>
          </cell>
        </row>
      </sheetData>
      <sheetData sheetId="5"/>
      <sheetData sheetId="6"/>
      <sheetData sheetId="7">
        <row r="31">
          <cell r="D31">
            <v>0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2">
          <cell r="E42">
            <v>255094.31607210453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NEE">
      <a:dk1>
        <a:sysClr val="windowText" lastClr="000000"/>
      </a:dk1>
      <a:lt1>
        <a:sysClr val="window" lastClr="FFFFFF"/>
      </a:lt1>
      <a:dk2>
        <a:srgbClr val="0048B9"/>
      </a:dk2>
      <a:lt2>
        <a:srgbClr val="B99C30"/>
      </a:lt2>
      <a:accent1>
        <a:srgbClr val="9090F3"/>
      </a:accent1>
      <a:accent2>
        <a:srgbClr val="800000"/>
      </a:accent2>
      <a:accent3>
        <a:srgbClr val="3FBD3F"/>
      </a:accent3>
      <a:accent4>
        <a:srgbClr val="333399"/>
      </a:accent4>
      <a:accent5>
        <a:srgbClr val="BDF7FF"/>
      </a:accent5>
      <a:accent6>
        <a:srgbClr val="FEB705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38"/>
  <sheetViews>
    <sheetView tabSelected="1" zoomScaleNormal="100" workbookViewId="0">
      <selection activeCell="A2" sqref="A2:Q2"/>
    </sheetView>
  </sheetViews>
  <sheetFormatPr defaultRowHeight="14.4" x14ac:dyDescent="0.3"/>
  <cols>
    <col min="1" max="1" width="12.44140625" customWidth="1"/>
    <col min="3" max="3" width="10" bestFit="1" customWidth="1"/>
    <col min="4" max="4" width="11.44140625" bestFit="1" customWidth="1"/>
    <col min="5" max="5" width="11.6640625" bestFit="1" customWidth="1"/>
    <col min="6" max="6" width="10.6640625" bestFit="1" customWidth="1"/>
    <col min="7" max="8" width="8.5546875" bestFit="1" customWidth="1"/>
    <col min="14" max="14" width="9.6640625" bestFit="1" customWidth="1"/>
    <col min="16" max="16" width="38" bestFit="1" customWidth="1"/>
  </cols>
  <sheetData>
    <row r="1" spans="1:17" ht="28.8" x14ac:dyDescent="0.3">
      <c r="A1" s="61" t="s">
        <v>48</v>
      </c>
    </row>
    <row r="2" spans="1:17" ht="18" x14ac:dyDescent="0.3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5.8" x14ac:dyDescent="0.5">
      <c r="A3" s="1" t="s">
        <v>45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15.6" x14ac:dyDescent="0.3">
      <c r="A4" s="58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6" spans="1:17" ht="18" x14ac:dyDescent="0.35">
      <c r="A6" s="2" t="s">
        <v>3</v>
      </c>
    </row>
    <row r="7" spans="1:17" ht="15" thickBot="1" x14ac:dyDescent="0.35"/>
    <row r="8" spans="1:17" x14ac:dyDescent="0.3">
      <c r="B8" s="3"/>
      <c r="C8" s="4" t="s">
        <v>4</v>
      </c>
      <c r="D8" s="5" t="s">
        <v>5</v>
      </c>
      <c r="E8" s="5"/>
      <c r="F8" s="5" t="s">
        <v>6</v>
      </c>
      <c r="G8" s="6" t="s">
        <v>7</v>
      </c>
      <c r="H8" s="6"/>
      <c r="I8" s="5" t="s">
        <v>8</v>
      </c>
      <c r="J8" s="7"/>
      <c r="K8" s="5" t="s">
        <v>9</v>
      </c>
      <c r="L8" s="5"/>
      <c r="M8" s="5" t="s">
        <v>8</v>
      </c>
      <c r="N8" s="5"/>
    </row>
    <row r="9" spans="1:17" ht="20.399999999999999" x14ac:dyDescent="0.3">
      <c r="B9" s="3"/>
      <c r="C9" s="8" t="s">
        <v>6</v>
      </c>
      <c r="D9" s="9" t="s">
        <v>6</v>
      </c>
      <c r="E9" s="9" t="s">
        <v>10</v>
      </c>
      <c r="F9" s="9" t="s">
        <v>11</v>
      </c>
      <c r="G9" s="10" t="s">
        <v>6</v>
      </c>
      <c r="H9" s="11" t="s">
        <v>12</v>
      </c>
      <c r="I9" s="9" t="s">
        <v>13</v>
      </c>
      <c r="J9" s="12" t="s">
        <v>14</v>
      </c>
      <c r="K9" s="13" t="s">
        <v>15</v>
      </c>
      <c r="L9" s="9" t="s">
        <v>16</v>
      </c>
      <c r="M9" s="9" t="s">
        <v>17</v>
      </c>
      <c r="N9" s="9"/>
    </row>
    <row r="10" spans="1:17" x14ac:dyDescent="0.3">
      <c r="B10" s="3"/>
      <c r="C10" s="8" t="s">
        <v>18</v>
      </c>
      <c r="D10" s="9" t="s">
        <v>18</v>
      </c>
      <c r="E10" s="9" t="s">
        <v>19</v>
      </c>
      <c r="F10" s="9" t="s">
        <v>20</v>
      </c>
      <c r="G10" s="10" t="s">
        <v>21</v>
      </c>
      <c r="H10" s="10"/>
      <c r="I10" s="9" t="s">
        <v>21</v>
      </c>
      <c r="J10" s="12" t="s">
        <v>22</v>
      </c>
      <c r="K10" s="9" t="s">
        <v>21</v>
      </c>
      <c r="L10" s="9" t="s">
        <v>21</v>
      </c>
      <c r="M10" s="9" t="s">
        <v>21</v>
      </c>
      <c r="N10" s="9" t="s">
        <v>0</v>
      </c>
    </row>
    <row r="11" spans="1:17" ht="15" thickBot="1" x14ac:dyDescent="0.35">
      <c r="B11" s="3"/>
      <c r="C11" s="14" t="s">
        <v>23</v>
      </c>
      <c r="D11" s="15" t="s">
        <v>23</v>
      </c>
      <c r="E11" s="15" t="s">
        <v>23</v>
      </c>
      <c r="F11" s="15" t="s">
        <v>23</v>
      </c>
      <c r="G11" s="16" t="s">
        <v>23</v>
      </c>
      <c r="H11" s="16" t="s">
        <v>23</v>
      </c>
      <c r="I11" s="15" t="s">
        <v>23</v>
      </c>
      <c r="J11" s="17" t="s">
        <v>23</v>
      </c>
      <c r="K11" s="15" t="s">
        <v>23</v>
      </c>
      <c r="L11" s="15" t="s">
        <v>23</v>
      </c>
      <c r="M11" s="15" t="s">
        <v>23</v>
      </c>
      <c r="N11" s="15" t="s">
        <v>23</v>
      </c>
    </row>
    <row r="12" spans="1:17" ht="15.6" thickTop="1" thickBot="1" x14ac:dyDescent="0.35">
      <c r="B12" s="18" t="s">
        <v>24</v>
      </c>
      <c r="C12" s="19">
        <v>9064.1986290262903</v>
      </c>
      <c r="D12" s="19">
        <v>454.92055887900847</v>
      </c>
      <c r="E12" s="19">
        <v>605.91284435969521</v>
      </c>
      <c r="F12" s="19">
        <v>1936.3701879440739</v>
      </c>
      <c r="G12" s="19">
        <v>135.62019627851254</v>
      </c>
      <c r="H12" s="19">
        <v>12.778321269257269</v>
      </c>
      <c r="I12" s="19">
        <v>12209.800737756839</v>
      </c>
      <c r="J12" s="19">
        <v>62832.440363569825</v>
      </c>
      <c r="K12" s="20">
        <v>1253.6906930545495</v>
      </c>
      <c r="L12" s="19">
        <v>15212.902132775969</v>
      </c>
      <c r="M12" s="19">
        <v>79299.033189400361</v>
      </c>
      <c r="N12" s="21">
        <v>91508.833927157175</v>
      </c>
      <c r="P12" s="22" t="s">
        <v>46</v>
      </c>
      <c r="Q12" s="23">
        <f>C15+D15+G15+H15</f>
        <v>178.43441884492131</v>
      </c>
    </row>
    <row r="13" spans="1:17" ht="15" thickBot="1" x14ac:dyDescent="0.35">
      <c r="B13" s="18" t="s">
        <v>25</v>
      </c>
      <c r="C13" s="19">
        <v>9249.6266144377059</v>
      </c>
      <c r="D13" s="19">
        <v>453.24609776561141</v>
      </c>
      <c r="E13" s="19">
        <v>591.69694276753705</v>
      </c>
      <c r="F13" s="19">
        <v>1670.0158507169388</v>
      </c>
      <c r="G13" s="19">
        <v>135.11814371603464</v>
      </c>
      <c r="H13" s="19">
        <v>7.9612683786378859</v>
      </c>
      <c r="I13" s="19">
        <v>12107.664917782466</v>
      </c>
      <c r="J13" s="24">
        <v>62718.190291378283</v>
      </c>
      <c r="K13" s="24">
        <v>1254.4360591881693</v>
      </c>
      <c r="L13" s="20">
        <v>15204.616828755348</v>
      </c>
      <c r="M13" s="19">
        <v>79177.243179321798</v>
      </c>
      <c r="N13" s="21">
        <v>91284.908097104257</v>
      </c>
      <c r="P13" s="25" t="s">
        <v>26</v>
      </c>
      <c r="Q13" s="26">
        <f>F15</f>
        <v>-266.35433722713515</v>
      </c>
    </row>
    <row r="14" spans="1:17" ht="15" thickBot="1" x14ac:dyDescent="0.35"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P14" s="25" t="s">
        <v>27</v>
      </c>
      <c r="Q14" s="26">
        <f>E15</f>
        <v>-14.215901592158161</v>
      </c>
    </row>
    <row r="15" spans="1:17" ht="15" thickBot="1" x14ac:dyDescent="0.35">
      <c r="B15" s="28" t="s">
        <v>28</v>
      </c>
      <c r="C15" s="29">
        <f>C13-C12</f>
        <v>185.42798541141565</v>
      </c>
      <c r="D15" s="30">
        <f t="shared" ref="D15:N15" si="0">D13-D12</f>
        <v>-1.6744611133970579</v>
      </c>
      <c r="E15" s="31">
        <f t="shared" si="0"/>
        <v>-14.215901592158161</v>
      </c>
      <c r="F15" s="30">
        <f t="shared" si="0"/>
        <v>-266.35433722713515</v>
      </c>
      <c r="G15" s="31">
        <f t="shared" si="0"/>
        <v>-0.50205256247789976</v>
      </c>
      <c r="H15" s="30">
        <f t="shared" si="0"/>
        <v>-4.817052890619383</v>
      </c>
      <c r="I15" s="31">
        <f t="shared" si="0"/>
        <v>-102.13581997437359</v>
      </c>
      <c r="J15" s="30">
        <f t="shared" si="0"/>
        <v>-114.25007219154213</v>
      </c>
      <c r="K15" s="31">
        <f t="shared" si="0"/>
        <v>0.74536613361988202</v>
      </c>
      <c r="L15" s="30">
        <f t="shared" si="0"/>
        <v>-8.2853040206209698</v>
      </c>
      <c r="M15" s="31">
        <f t="shared" si="0"/>
        <v>-121.79001007856277</v>
      </c>
      <c r="N15" s="32">
        <f t="shared" si="0"/>
        <v>-223.92583005291817</v>
      </c>
      <c r="P15" s="25" t="s">
        <v>35</v>
      </c>
      <c r="Q15" s="26">
        <f>M15</f>
        <v>-121.79001007856277</v>
      </c>
    </row>
    <row r="16" spans="1:17" ht="15" thickBot="1" x14ac:dyDescent="0.35">
      <c r="P16" s="25"/>
      <c r="Q16" s="33" t="s">
        <v>29</v>
      </c>
    </row>
    <row r="17" spans="1:17" ht="15" thickBot="1" x14ac:dyDescent="0.35">
      <c r="A17" s="34"/>
      <c r="B17" s="34"/>
      <c r="C17" s="49" t="s">
        <v>31</v>
      </c>
      <c r="D17" s="50"/>
      <c r="E17" s="50"/>
      <c r="F17" s="50"/>
      <c r="G17" s="50"/>
      <c r="H17" s="50"/>
      <c r="I17" s="50"/>
      <c r="J17" s="50"/>
      <c r="K17" s="51"/>
      <c r="L17" s="34"/>
      <c r="M17" s="34"/>
      <c r="N17" s="34"/>
      <c r="P17" s="35" t="s">
        <v>30</v>
      </c>
      <c r="Q17" s="36">
        <f>SUM(Q12:Q15)</f>
        <v>-223.92583005293477</v>
      </c>
    </row>
    <row r="18" spans="1:17" x14ac:dyDescent="0.3">
      <c r="C18" s="52" t="s">
        <v>34</v>
      </c>
      <c r="D18" s="34"/>
      <c r="E18" s="34"/>
      <c r="F18" s="34"/>
      <c r="G18" s="34"/>
      <c r="H18" s="34"/>
      <c r="I18" s="34"/>
      <c r="J18" s="34"/>
      <c r="K18" s="53"/>
    </row>
    <row r="19" spans="1:17" x14ac:dyDescent="0.3">
      <c r="C19" s="54" t="s">
        <v>33</v>
      </c>
      <c r="D19" s="34"/>
      <c r="E19" s="34"/>
      <c r="F19" s="34"/>
      <c r="G19" s="34"/>
      <c r="H19" s="34"/>
      <c r="I19" s="34"/>
      <c r="J19" s="34"/>
      <c r="K19" s="53"/>
    </row>
    <row r="20" spans="1:17" ht="15" thickBot="1" x14ac:dyDescent="0.35">
      <c r="C20" s="55" t="s">
        <v>32</v>
      </c>
      <c r="D20" s="41"/>
      <c r="E20" s="41"/>
      <c r="F20" s="41"/>
      <c r="G20" s="41"/>
      <c r="H20" s="41"/>
      <c r="I20" s="41"/>
      <c r="J20" s="41"/>
      <c r="K20" s="56"/>
    </row>
    <row r="21" spans="1:17" x14ac:dyDescent="0.3">
      <c r="A21" s="59"/>
      <c r="B21" s="59"/>
      <c r="C21" s="38"/>
      <c r="D21" s="34"/>
      <c r="E21" s="34"/>
      <c r="F21" s="39"/>
      <c r="G21" s="34"/>
      <c r="H21" s="34"/>
      <c r="I21" s="34"/>
      <c r="J21" s="34"/>
    </row>
    <row r="22" spans="1:17" x14ac:dyDescent="0.3">
      <c r="Q22" s="37"/>
    </row>
    <row r="23" spans="1:17" ht="15" thickBot="1" x14ac:dyDescent="0.3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x14ac:dyDescent="0.3">
      <c r="A24" s="48"/>
      <c r="N24" s="40"/>
    </row>
    <row r="25" spans="1:17" x14ac:dyDescent="0.3">
      <c r="B25" t="s">
        <v>44</v>
      </c>
    </row>
    <row r="27" spans="1:17" x14ac:dyDescent="0.3">
      <c r="D27" s="43" t="s">
        <v>36</v>
      </c>
      <c r="E27" s="43" t="s">
        <v>37</v>
      </c>
      <c r="F27" s="43" t="s">
        <v>40</v>
      </c>
      <c r="J27" s="60" t="s">
        <v>47</v>
      </c>
      <c r="M27" s="40"/>
    </row>
    <row r="28" spans="1:17" x14ac:dyDescent="0.3">
      <c r="D28" s="42" t="s">
        <v>14</v>
      </c>
      <c r="E28" s="42" t="s">
        <v>14</v>
      </c>
      <c r="F28" s="42" t="s">
        <v>14</v>
      </c>
    </row>
    <row r="29" spans="1:17" x14ac:dyDescent="0.3">
      <c r="D29" s="42" t="s">
        <v>22</v>
      </c>
      <c r="E29" s="42" t="s">
        <v>22</v>
      </c>
      <c r="F29" s="42" t="s">
        <v>22</v>
      </c>
    </row>
    <row r="30" spans="1:17" ht="15" thickBot="1" x14ac:dyDescent="0.35">
      <c r="C30" s="44" t="s">
        <v>38</v>
      </c>
      <c r="D30" s="44" t="s">
        <v>23</v>
      </c>
      <c r="E30" s="44" t="s">
        <v>23</v>
      </c>
      <c r="F30" s="44" t="s">
        <v>23</v>
      </c>
    </row>
    <row r="31" spans="1:17" x14ac:dyDescent="0.3">
      <c r="C31" s="42">
        <v>2015</v>
      </c>
      <c r="D31" s="45">
        <v>2748.16</v>
      </c>
      <c r="E31" s="45">
        <v>2748.16</v>
      </c>
      <c r="F31" s="46">
        <f>E31-D31</f>
        <v>0</v>
      </c>
    </row>
    <row r="32" spans="1:17" x14ac:dyDescent="0.3">
      <c r="C32" s="42">
        <v>2016</v>
      </c>
      <c r="D32" s="45">
        <v>2870.17</v>
      </c>
      <c r="E32" s="45">
        <v>2871.02</v>
      </c>
      <c r="F32" s="46">
        <f t="shared" ref="F32:F36" si="1">E32-D32</f>
        <v>0.84999999999990905</v>
      </c>
    </row>
    <row r="33" spans="3:8" x14ac:dyDescent="0.3">
      <c r="C33" s="42">
        <v>2017</v>
      </c>
      <c r="D33" s="45">
        <v>2939.34</v>
      </c>
      <c r="E33" s="45">
        <v>2922.11</v>
      </c>
      <c r="F33" s="46">
        <f t="shared" si="1"/>
        <v>-17.230000000000018</v>
      </c>
      <c r="G33" t="s">
        <v>41</v>
      </c>
      <c r="H33" t="s">
        <v>43</v>
      </c>
    </row>
    <row r="34" spans="3:8" x14ac:dyDescent="0.3">
      <c r="C34" s="42">
        <v>2018</v>
      </c>
      <c r="D34" s="45">
        <v>3137.74</v>
      </c>
      <c r="E34" s="45">
        <v>3124.04</v>
      </c>
      <c r="F34" s="46">
        <f t="shared" si="1"/>
        <v>-13.699999999999818</v>
      </c>
    </row>
    <row r="35" spans="3:8" x14ac:dyDescent="0.3">
      <c r="C35" s="42">
        <v>2019</v>
      </c>
      <c r="D35" s="45">
        <v>3405.98</v>
      </c>
      <c r="E35" s="45">
        <v>3380.42</v>
      </c>
      <c r="F35" s="46">
        <f t="shared" si="1"/>
        <v>-25.559999999999945</v>
      </c>
    </row>
    <row r="36" spans="3:8" x14ac:dyDescent="0.3">
      <c r="C36" s="42">
        <v>2020</v>
      </c>
      <c r="D36" s="45">
        <v>3748.94</v>
      </c>
      <c r="E36" s="45">
        <v>3726.03</v>
      </c>
      <c r="F36" s="46">
        <f t="shared" si="1"/>
        <v>-22.909999999999854</v>
      </c>
    </row>
    <row r="38" spans="3:8" x14ac:dyDescent="0.3">
      <c r="C38" s="28" t="s">
        <v>39</v>
      </c>
      <c r="D38" s="45">
        <f>SUM(D31:D36)</f>
        <v>18850.329999999998</v>
      </c>
      <c r="E38" s="45">
        <f>SUM(E31:E36)</f>
        <v>18771.780000000002</v>
      </c>
      <c r="F38" s="47">
        <f>SUM(F31:F36)</f>
        <v>-78.549999999999727</v>
      </c>
      <c r="G38" t="s">
        <v>41</v>
      </c>
      <c r="H38" t="s">
        <v>42</v>
      </c>
    </row>
  </sheetData>
  <mergeCells count="3">
    <mergeCell ref="A2:Q2"/>
    <mergeCell ref="A4:N4"/>
    <mergeCell ref="A21:B21"/>
  </mergeCells>
  <pageMargins left="0.7" right="0.7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Backup</vt:lpstr>
      <vt:lpstr>Backup!Print_Area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2016-04-06T17:19:39Z</dcterms:created>
  <dcterms:modified xsi:type="dcterms:W3CDTF">2016-04-06T17:21:35Z</dcterms:modified>
</cp:coreProperties>
</file>