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20" yWindow="540" windowWidth="15036" windowHeight="5196"/>
  </bookViews>
  <sheets>
    <sheet name="Okeechobee CWIP13 mo avg" sheetId="3" r:id="rId1"/>
    <sheet name="Okeechobee CWIP" sheetId="2" r:id="rId2"/>
  </sheets>
  <definedNames>
    <definedName name="_xlnm.Print_Area" localSheetId="0">'Okeechobee CWIP13 mo avg'!$A$3:$AD$33</definedName>
    <definedName name="_xlnm.Print_Titles" localSheetId="1">'Okeechobee CWIP'!$A:$A,'Okeechobee CWIP'!$3:$6</definedName>
    <definedName name="_xlnm.Print_Titles" localSheetId="0">'Okeechobee CWIP13 mo avg'!$A:$A,'Okeechobee CWIP13 mo avg'!$3:$6</definedName>
  </definedNames>
  <calcPr calcId="145621"/>
</workbook>
</file>

<file path=xl/calcChain.xml><?xml version="1.0" encoding="utf-8"?>
<calcChain xmlns="http://schemas.openxmlformats.org/spreadsheetml/2006/main">
  <c r="O31" i="3" l="1"/>
  <c r="O27" i="3"/>
  <c r="AC31" i="3"/>
  <c r="AC27" i="3"/>
  <c r="AC103" i="2" l="1"/>
  <c r="AD23" i="3" l="1"/>
  <c r="AD24" i="3"/>
  <c r="AD42" i="3"/>
  <c r="AD41" i="3"/>
  <c r="AD40" i="3"/>
  <c r="AD39" i="3"/>
  <c r="AD38" i="3"/>
  <c r="AD37" i="3"/>
  <c r="AD36" i="3"/>
  <c r="AD35" i="3"/>
  <c r="AD34" i="3"/>
  <c r="AD33" i="3"/>
  <c r="AD32" i="3"/>
  <c r="AD30" i="3"/>
  <c r="AD29" i="3"/>
  <c r="AD31" i="3" s="1"/>
  <c r="AD25" i="3"/>
  <c r="AD17" i="3"/>
  <c r="AD18" i="3"/>
  <c r="AD19" i="3"/>
  <c r="AD20" i="3"/>
  <c r="AD21" i="3"/>
  <c r="AD22" i="3"/>
  <c r="AD10" i="3"/>
  <c r="AD11" i="3"/>
  <c r="AD12" i="3"/>
  <c r="AD13" i="3"/>
  <c r="AD14" i="3"/>
  <c r="AD15" i="3"/>
  <c r="AD16" i="3"/>
  <c r="AD9" i="3"/>
  <c r="P30" i="3"/>
  <c r="P29" i="3"/>
  <c r="P31" i="3" s="1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99" i="2"/>
  <c r="P98" i="2"/>
  <c r="P97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44" i="2"/>
  <c r="P27" i="3" l="1"/>
  <c r="AD27" i="3"/>
</calcChain>
</file>

<file path=xl/sharedStrings.xml><?xml version="1.0" encoding="utf-8"?>
<sst xmlns="http://schemas.openxmlformats.org/spreadsheetml/2006/main" count="210" uniqueCount="76">
  <si>
    <t>CDR: 2016 Rate Case v3</t>
  </si>
  <si>
    <t>CAP: Construction Detail by WBS L4</t>
  </si>
  <si>
    <t>2016</t>
  </si>
  <si>
    <t>Jan - 2017</t>
  </si>
  <si>
    <t>Feb - 2017</t>
  </si>
  <si>
    <t>Mar - 2017</t>
  </si>
  <si>
    <t>Apr - 2017</t>
  </si>
  <si>
    <t>May - 2017</t>
  </si>
  <si>
    <t>Jun - 2017</t>
  </si>
  <si>
    <t>Jul - 2017</t>
  </si>
  <si>
    <t>Aug - 2017</t>
  </si>
  <si>
    <t>Sep - 2017</t>
  </si>
  <si>
    <t>Oct - 2017</t>
  </si>
  <si>
    <t>Nov - 2017</t>
  </si>
  <si>
    <t>Dec - 2017</t>
  </si>
  <si>
    <t>2017</t>
  </si>
  <si>
    <t>Jan - 2018</t>
  </si>
  <si>
    <t>Feb - 2018</t>
  </si>
  <si>
    <t>Mar - 2018</t>
  </si>
  <si>
    <t>Apr - 2018</t>
  </si>
  <si>
    <t>May - 2018</t>
  </si>
  <si>
    <t>Jun - 2018</t>
  </si>
  <si>
    <t>Jul - 2018</t>
  </si>
  <si>
    <t>Aug - 2018</t>
  </si>
  <si>
    <t>Sep - 2018</t>
  </si>
  <si>
    <t>Oct - 2018</t>
  </si>
  <si>
    <t>Nov - 2018</t>
  </si>
  <si>
    <t>Dec - 2018</t>
  </si>
  <si>
    <t>2018</t>
  </si>
  <si>
    <t>Jan - 2019</t>
  </si>
  <si>
    <t>Feb - 2019</t>
  </si>
  <si>
    <t>Mar - 2019</t>
  </si>
  <si>
    <t>Apr - 2019</t>
  </si>
  <si>
    <t>May - 2019</t>
  </si>
  <si>
    <t>Jun - 2019</t>
  </si>
  <si>
    <t>Jul - 2019</t>
  </si>
  <si>
    <t>Aug - 2019</t>
  </si>
  <si>
    <t>Sep - 2019</t>
  </si>
  <si>
    <t>Oct - 2019</t>
  </si>
  <si>
    <t>Nov - 2019</t>
  </si>
  <si>
    <t>Dec - 2019</t>
  </si>
  <si>
    <t>2019</t>
  </si>
  <si>
    <t>003: Other Generation</t>
  </si>
  <si>
    <t>UENC.00000083.02.01.01: OCEC - DEVELOPMENT</t>
  </si>
  <si>
    <t>UENC.00000083.03.01.01: OCEC - CT</t>
  </si>
  <si>
    <t>UENC.00000083.04.01.01: OCEC - ST</t>
  </si>
  <si>
    <t>UENC.00000083.05.01.01: OCEC - HRSG</t>
  </si>
  <si>
    <t>UENC.00000083.07.01.01: OCEC - EPC</t>
  </si>
  <si>
    <t>UENC.00000083.08.01.01: OCEC - NON-EPC CONSTRUCTION</t>
  </si>
  <si>
    <t>UENC.00000083.10.01.01: OCEC - SITE SUPPORT</t>
  </si>
  <si>
    <t>UENC.00000083.11.01.01: OCEC - STARTUP &amp; COMMISSIONING</t>
  </si>
  <si>
    <t>UPRD.00000036.01.01.01: OCEC DEVELOPMENT SUPPORT</t>
  </si>
  <si>
    <t>UPRD.00000036.02.01.01: OCEC JES SUPPORT</t>
  </si>
  <si>
    <t>UPRD.00000036.04.01.01: OCEC LEGAL SUPPORT</t>
  </si>
  <si>
    <t>UPRD.00000036.05.01.01: OCEC E&amp;C SUPPORT</t>
  </si>
  <si>
    <t>UPRD.00000036.06.01.01: OCEC CRE SUPPORT</t>
  </si>
  <si>
    <t>UPRD.00000036.08.01.01: OCEC M&amp;C SUPPORT</t>
  </si>
  <si>
    <t>UPRD.00000036.14.01.01: OCEC NON-EPC</t>
  </si>
  <si>
    <t>UPRD.00000036.16.01.01: OCEC SITE SUPPORT</t>
  </si>
  <si>
    <t>AFUDC Debt</t>
  </si>
  <si>
    <t>AFUDC Equity</t>
  </si>
  <si>
    <t>Ending CWIP - AFUDC Debt</t>
  </si>
  <si>
    <t>Ending CWIP - AFUDC Equity</t>
  </si>
  <si>
    <t>Ending CWIP - Non-AFUDC</t>
  </si>
  <si>
    <t>Ending CWIP - Total</t>
  </si>
  <si>
    <t>Ending CWIP - Total AFUDC</t>
  </si>
  <si>
    <t>Total AFUDC</t>
  </si>
  <si>
    <t>004: Transmission</t>
  </si>
  <si>
    <t>UENC.00000083.06.01.01: OCEC - GSU</t>
  </si>
  <si>
    <t>UENC.00000083.09.01.01: OCEC - POWER SYSTEMS</t>
  </si>
  <si>
    <t>UPRD.00000036.07.01.01: OCEC TRANS SUPPORT</t>
  </si>
  <si>
    <t>Okeechobee</t>
  </si>
  <si>
    <t>13 Month Avg</t>
  </si>
  <si>
    <t>OPC 010685</t>
  </si>
  <si>
    <t>FPL RC-16</t>
  </si>
  <si>
    <t>OPC 010686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</si>
</sst>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[Red]\(#,##0\);&quot; &quot;"/>
  </numFmts>
  <fonts count="10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164" fontId="3" fillId="0" borderId="0" xfId="0" applyNumberFormat="1" applyFont="1" applyAlignment="1">
      <alignment horizontal="right"/>
    </xf>
    <xf numFmtId="0" fontId="4" fillId="0" borderId="0" xfId="0" applyFont="1" applyAlignment="1">
      <alignment horizontal="left" indent="2"/>
    </xf>
    <xf numFmtId="164" fontId="5" fillId="0" borderId="2" xfId="0" applyNumberFormat="1" applyFont="1" applyBorder="1" applyAlignment="1">
      <alignment horizontal="right"/>
    </xf>
    <xf numFmtId="164" fontId="6" fillId="0" borderId="0" xfId="0" applyNumberFormat="1" applyFont="1" applyAlignment="1">
      <alignment horizontal="right"/>
    </xf>
    <xf numFmtId="0" fontId="7" fillId="0" borderId="0" xfId="0" applyFont="1" applyAlignment="1">
      <alignment horizontal="left" indent="1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left" indent="1"/>
    </xf>
    <xf numFmtId="0" fontId="7" fillId="0" borderId="0" xfId="0" applyFont="1"/>
    <xf numFmtId="0" fontId="8" fillId="0" borderId="1" xfId="0" applyFont="1" applyBorder="1"/>
    <xf numFmtId="164" fontId="7" fillId="0" borderId="0" xfId="0" applyNumberFormat="1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left" indent="2"/>
    </xf>
    <xf numFmtId="0" fontId="0" fillId="2" borderId="1" xfId="0" applyFill="1" applyBorder="1"/>
    <xf numFmtId="0" fontId="0" fillId="2" borderId="0" xfId="0" applyFill="1"/>
    <xf numFmtId="0" fontId="9" fillId="2" borderId="3" xfId="0" applyFont="1" applyFill="1" applyBorder="1" applyAlignment="1">
      <alignment horizontal="center" vertical="center" wrapText="1"/>
    </xf>
    <xf numFmtId="164" fontId="3" fillId="2" borderId="0" xfId="0" applyNumberFormat="1" applyFont="1" applyFill="1" applyAlignment="1">
      <alignment horizontal="right"/>
    </xf>
    <xf numFmtId="164" fontId="5" fillId="2" borderId="2" xfId="0" applyNumberFormat="1" applyFont="1" applyFill="1" applyBorder="1" applyAlignment="1">
      <alignment horizontal="right"/>
    </xf>
    <xf numFmtId="164" fontId="6" fillId="2" borderId="0" xfId="0" applyNumberFormat="1" applyFont="1" applyFill="1" applyAlignment="1">
      <alignment horizontal="right"/>
    </xf>
    <xf numFmtId="164" fontId="7" fillId="2" borderId="0" xfId="0" applyNumberFormat="1" applyFont="1" applyFill="1" applyAlignment="1">
      <alignment horizontal="right"/>
    </xf>
    <xf numFmtId="164" fontId="3" fillId="0" borderId="4" xfId="0" applyNumberFormat="1" applyFont="1" applyBorder="1" applyAlignment="1">
      <alignment horizontal="right"/>
    </xf>
    <xf numFmtId="164" fontId="3" fillId="2" borderId="4" xfId="0" applyNumberFormat="1" applyFont="1" applyFill="1" applyBorder="1" applyAlignment="1">
      <alignment horizontal="right"/>
    </xf>
    <xf numFmtId="164" fontId="0" fillId="0" borderId="0" xfId="0" applyNumberFormat="1"/>
    <xf numFmtId="164" fontId="8" fillId="0" borderId="4" xfId="0" applyNumberFormat="1" applyFont="1" applyBorder="1"/>
    <xf numFmtId="164" fontId="7" fillId="2" borderId="4" xfId="0" applyNumberFormat="1" applyFont="1" applyFill="1" applyBorder="1" applyAlignment="1">
      <alignment horizontal="right"/>
    </xf>
    <xf numFmtId="164" fontId="8" fillId="2" borderId="4" xfId="0" applyNumberFormat="1" applyFont="1" applyFill="1" applyBorder="1"/>
    <xf numFmtId="0" fontId="8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42"/>
  <sheetViews>
    <sheetView showGridLines="0" showZeros="0" tabSelected="1" workbookViewId="0">
      <pane xSplit="1" ySplit="6" topLeftCell="B7" activePane="bottomRight" state="frozen"/>
      <selection activeCell="A3" sqref="A3"/>
      <selection pane="topRight" activeCell="A3" sqref="A3"/>
      <selection pane="bottomLeft" activeCell="A3" sqref="A3"/>
      <selection pane="bottomRight" activeCell="A3" sqref="A3"/>
    </sheetView>
  </sheetViews>
  <sheetFormatPr defaultRowHeight="14.4" x14ac:dyDescent="0.3"/>
  <cols>
    <col min="1" max="1" width="39.109375" customWidth="1"/>
    <col min="2" max="14" width="11.6640625" customWidth="1"/>
    <col min="15" max="15" width="14.44140625" bestFit="1" customWidth="1"/>
    <col min="16" max="16" width="14.44140625" style="17" customWidth="1"/>
    <col min="17" max="28" width="11.6640625" customWidth="1"/>
    <col min="29" max="30" width="13.44140625" bestFit="1" customWidth="1"/>
    <col min="31" max="43" width="11.6640625" customWidth="1"/>
  </cols>
  <sheetData>
    <row r="1" spans="1:43" s="14" customFormat="1" x14ac:dyDescent="0.3">
      <c r="A1" s="14" t="s">
        <v>73</v>
      </c>
      <c r="P1" s="29"/>
    </row>
    <row r="2" spans="1:43" s="14" customFormat="1" x14ac:dyDescent="0.3">
      <c r="A2" s="14" t="s">
        <v>74</v>
      </c>
      <c r="P2" s="29"/>
    </row>
    <row r="3" spans="1:43" ht="15" thickBo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6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x14ac:dyDescent="0.3">
      <c r="A4" s="11" t="s">
        <v>0</v>
      </c>
    </row>
    <row r="5" spans="1:43" ht="15" thickBot="1" x14ac:dyDescent="0.35">
      <c r="A5" s="12" t="s">
        <v>71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6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ht="15" thickBot="1" x14ac:dyDescent="0.35">
      <c r="A6" s="2" t="s">
        <v>1</v>
      </c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10</v>
      </c>
      <c r="K6" s="2" t="s">
        <v>11</v>
      </c>
      <c r="L6" s="2" t="s">
        <v>12</v>
      </c>
      <c r="M6" s="2" t="s">
        <v>13</v>
      </c>
      <c r="N6" s="2" t="s">
        <v>14</v>
      </c>
      <c r="O6" s="2" t="s">
        <v>15</v>
      </c>
      <c r="P6" s="18" t="s">
        <v>72</v>
      </c>
      <c r="Q6" s="2" t="s">
        <v>16</v>
      </c>
      <c r="R6" s="2" t="s">
        <v>17</v>
      </c>
      <c r="S6" s="2" t="s">
        <v>18</v>
      </c>
      <c r="T6" s="2" t="s">
        <v>19</v>
      </c>
      <c r="U6" s="2" t="s">
        <v>20</v>
      </c>
      <c r="V6" s="2" t="s">
        <v>21</v>
      </c>
      <c r="W6" s="2" t="s">
        <v>22</v>
      </c>
      <c r="X6" s="2" t="s">
        <v>23</v>
      </c>
      <c r="Y6" s="2" t="s">
        <v>24</v>
      </c>
      <c r="Z6" s="2" t="s">
        <v>25</v>
      </c>
      <c r="AA6" s="2" t="s">
        <v>26</v>
      </c>
      <c r="AB6" s="2" t="s">
        <v>27</v>
      </c>
      <c r="AC6" s="2" t="s">
        <v>28</v>
      </c>
      <c r="AD6" s="18" t="s">
        <v>72</v>
      </c>
      <c r="AE6" s="2" t="s">
        <v>29</v>
      </c>
      <c r="AF6" s="2" t="s">
        <v>30</v>
      </c>
      <c r="AG6" s="2" t="s">
        <v>31</v>
      </c>
      <c r="AH6" s="2" t="s">
        <v>32</v>
      </c>
      <c r="AI6" s="2" t="s">
        <v>33</v>
      </c>
      <c r="AJ6" s="2" t="s">
        <v>34</v>
      </c>
      <c r="AK6" s="2" t="s">
        <v>35</v>
      </c>
      <c r="AL6" s="2" t="s">
        <v>36</v>
      </c>
      <c r="AM6" s="2" t="s">
        <v>37</v>
      </c>
      <c r="AN6" s="2" t="s">
        <v>38</v>
      </c>
      <c r="AO6" s="2" t="s">
        <v>39</v>
      </c>
      <c r="AP6" s="2" t="s">
        <v>40</v>
      </c>
      <c r="AQ6" s="2" t="s">
        <v>41</v>
      </c>
    </row>
    <row r="7" spans="1:43" x14ac:dyDescent="0.3">
      <c r="A7" s="3" t="s">
        <v>42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19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19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</row>
    <row r="8" spans="1:43" x14ac:dyDescent="0.3">
      <c r="A8" s="10" t="s">
        <v>64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19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19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</row>
    <row r="9" spans="1:43" x14ac:dyDescent="0.3">
      <c r="A9" s="15" t="s">
        <v>43</v>
      </c>
      <c r="B9" s="4">
        <v>2971013.0239385422</v>
      </c>
      <c r="C9" s="4">
        <v>3083917.0655847667</v>
      </c>
      <c r="D9" s="4">
        <v>3195748.5271157855</v>
      </c>
      <c r="E9" s="4">
        <v>3373358.3519891109</v>
      </c>
      <c r="F9" s="4">
        <v>3517526.9942669543</v>
      </c>
      <c r="G9" s="4">
        <v>3768396.9603300383</v>
      </c>
      <c r="H9" s="4">
        <v>3993307.7092824457</v>
      </c>
      <c r="I9" s="4">
        <v>4177856.3373322156</v>
      </c>
      <c r="J9" s="4">
        <v>4342914.1976823797</v>
      </c>
      <c r="K9" s="4">
        <v>4533412.6356187565</v>
      </c>
      <c r="L9" s="4">
        <v>4697805.755042932</v>
      </c>
      <c r="M9" s="4">
        <v>4862984.1699931677</v>
      </c>
      <c r="N9" s="4">
        <v>4999103.3579814909</v>
      </c>
      <c r="O9" s="4">
        <v>4999103.3579814909</v>
      </c>
      <c r="P9" s="19">
        <f>SUM(B9:N9)/13</f>
        <v>3962872.6989352759</v>
      </c>
      <c r="Q9" s="4">
        <v>5113639.8569873683</v>
      </c>
      <c r="R9" s="4">
        <v>5214941.450681366</v>
      </c>
      <c r="S9" s="4">
        <v>5312479.671882675</v>
      </c>
      <c r="T9" s="4">
        <v>5420263.2543711215</v>
      </c>
      <c r="U9" s="4">
        <v>5497538.8447058499</v>
      </c>
      <c r="V9" s="4">
        <v>5578169.9920462845</v>
      </c>
      <c r="W9" s="4">
        <v>5640435.9286414823</v>
      </c>
      <c r="X9" s="4">
        <v>5718128.0707640052</v>
      </c>
      <c r="Y9" s="4">
        <v>5796596.7803891711</v>
      </c>
      <c r="Z9" s="4">
        <v>5870878.8798286757</v>
      </c>
      <c r="AA9" s="4">
        <v>5949180.9753344115</v>
      </c>
      <c r="AB9" s="4">
        <v>6046582.7906161053</v>
      </c>
      <c r="AC9" s="4">
        <v>6046582.7906161053</v>
      </c>
      <c r="AD9" s="19">
        <f>(SUM(Q9:AB9)+O9)/13</f>
        <v>5550610.7580176927</v>
      </c>
      <c r="AE9" s="4">
        <v>6151502.6047045868</v>
      </c>
      <c r="AF9" s="4">
        <v>6244161.6837095302</v>
      </c>
      <c r="AG9" s="4">
        <v>6315584.1677995203</v>
      </c>
      <c r="AH9" s="4">
        <v>6398253.3800865114</v>
      </c>
      <c r="AI9" s="4">
        <v>6451127.911281243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</row>
    <row r="10" spans="1:43" x14ac:dyDescent="0.3">
      <c r="A10" s="15" t="s">
        <v>44</v>
      </c>
      <c r="B10" s="4">
        <v>51995491.405771948</v>
      </c>
      <c r="C10" s="4">
        <v>59478628.589001037</v>
      </c>
      <c r="D10" s="4">
        <v>66878081.465800747</v>
      </c>
      <c r="E10" s="4">
        <v>79134171.526389644</v>
      </c>
      <c r="F10" s="4">
        <v>88914463.25051868</v>
      </c>
      <c r="G10" s="4">
        <v>106575589.59101032</v>
      </c>
      <c r="H10" s="4">
        <v>122313795.51791196</v>
      </c>
      <c r="I10" s="4">
        <v>135064670.46065569</v>
      </c>
      <c r="J10" s="4">
        <v>146370602.69974282</v>
      </c>
      <c r="K10" s="4">
        <v>159552035.21349958</v>
      </c>
      <c r="L10" s="4">
        <v>170799656.90066114</v>
      </c>
      <c r="M10" s="4">
        <v>182100684.41123179</v>
      </c>
      <c r="N10" s="4">
        <v>191249557.21588093</v>
      </c>
      <c r="O10" s="4">
        <v>191249557.21588093</v>
      </c>
      <c r="P10" s="19">
        <f t="shared" ref="P10:P24" si="0">SUM(B10:N10)/13</f>
        <v>120032879.09600586</v>
      </c>
      <c r="Q10" s="4">
        <v>198798774.23060301</v>
      </c>
      <c r="R10" s="4">
        <v>205365220.08027858</v>
      </c>
      <c r="S10" s="4">
        <v>211648825.32816932</v>
      </c>
      <c r="T10" s="4">
        <v>218684823.60061961</v>
      </c>
      <c r="U10" s="4">
        <v>223461481.44028902</v>
      </c>
      <c r="V10" s="4">
        <v>228481320.74203369</v>
      </c>
      <c r="W10" s="4">
        <v>232139132.81026205</v>
      </c>
      <c r="X10" s="4">
        <v>236932108.60291153</v>
      </c>
      <c r="Y10" s="4">
        <v>241777601.94755638</v>
      </c>
      <c r="Z10" s="4">
        <v>246308804.57936242</v>
      </c>
      <c r="AA10" s="4">
        <v>251132166.85333392</v>
      </c>
      <c r="AB10" s="4">
        <v>257362068.48942354</v>
      </c>
      <c r="AC10" s="4">
        <v>257362068.48942354</v>
      </c>
      <c r="AD10" s="19">
        <f t="shared" ref="AD10:AD24" si="1">(SUM(Q10:AB10)+O10)/13</f>
        <v>226410914.30159414</v>
      </c>
      <c r="AE10" s="4">
        <v>264142584.59938061</v>
      </c>
      <c r="AF10" s="4">
        <v>270012023.61796916</v>
      </c>
      <c r="AG10" s="4">
        <v>274307035.85142636</v>
      </c>
      <c r="AH10" s="4">
        <v>279428141.9735918</v>
      </c>
      <c r="AI10" s="4">
        <v>282342319.39761657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</row>
    <row r="11" spans="1:43" x14ac:dyDescent="0.3">
      <c r="A11" s="15" t="s">
        <v>45</v>
      </c>
      <c r="B11" s="4">
        <v>12952827.773563547</v>
      </c>
      <c r="C11" s="4">
        <v>14816985.309529372</v>
      </c>
      <c r="D11" s="4">
        <v>16660295.876282599</v>
      </c>
      <c r="E11" s="4">
        <v>19713464.899981234</v>
      </c>
      <c r="F11" s="4">
        <v>22149876.805183262</v>
      </c>
      <c r="G11" s="4">
        <v>26549518.42007412</v>
      </c>
      <c r="H11" s="4">
        <v>30470132.791138694</v>
      </c>
      <c r="I11" s="4">
        <v>33646559.874146745</v>
      </c>
      <c r="J11" s="4">
        <v>36463030.863325991</v>
      </c>
      <c r="K11" s="4">
        <v>39746716.054934531</v>
      </c>
      <c r="L11" s="4">
        <v>42548661.043569244</v>
      </c>
      <c r="M11" s="4">
        <v>45363910.194046073</v>
      </c>
      <c r="N11" s="4">
        <v>47643026.528115474</v>
      </c>
      <c r="O11" s="4">
        <v>47643026.528115474</v>
      </c>
      <c r="P11" s="19">
        <f t="shared" si="0"/>
        <v>29901923.571837761</v>
      </c>
      <c r="Q11" s="4">
        <v>49523645.504361868</v>
      </c>
      <c r="R11" s="4">
        <v>51159441.991244122</v>
      </c>
      <c r="S11" s="4">
        <v>52724778.799734272</v>
      </c>
      <c r="T11" s="4">
        <v>54477547.57591363</v>
      </c>
      <c r="U11" s="4">
        <v>55667482.023260958</v>
      </c>
      <c r="V11" s="4">
        <v>56917996.484582998</v>
      </c>
      <c r="W11" s="4">
        <v>57829210.293066502</v>
      </c>
      <c r="X11" s="4">
        <v>59023209.778147928</v>
      </c>
      <c r="Y11" s="4">
        <v>60230292.143834852</v>
      </c>
      <c r="Z11" s="4">
        <v>61359080.154296592</v>
      </c>
      <c r="AA11" s="4">
        <v>62560649.350685053</v>
      </c>
      <c r="AB11" s="4">
        <v>64112607.813944288</v>
      </c>
      <c r="AC11" s="4">
        <v>64112607.813944288</v>
      </c>
      <c r="AD11" s="19">
        <f t="shared" si="1"/>
        <v>56402228.341629893</v>
      </c>
      <c r="AE11" s="4">
        <v>65801732.294040978</v>
      </c>
      <c r="AF11" s="4">
        <v>67263894.313857406</v>
      </c>
      <c r="AG11" s="4">
        <v>68333843.885276288</v>
      </c>
      <c r="AH11" s="4">
        <v>69609585.373954415</v>
      </c>
      <c r="AI11" s="4">
        <v>70335549.053774729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</row>
    <row r="12" spans="1:43" x14ac:dyDescent="0.3">
      <c r="A12" s="15" t="s">
        <v>46</v>
      </c>
      <c r="B12" s="4">
        <v>15081798.455772882</v>
      </c>
      <c r="C12" s="4">
        <v>17252355.243737631</v>
      </c>
      <c r="D12" s="4">
        <v>19398638.583959971</v>
      </c>
      <c r="E12" s="4">
        <v>22953636.818462346</v>
      </c>
      <c r="F12" s="4">
        <v>25790505.643700588</v>
      </c>
      <c r="G12" s="4">
        <v>30913287.268948715</v>
      </c>
      <c r="H12" s="4">
        <v>35478307.108700283</v>
      </c>
      <c r="I12" s="4">
        <v>39176822.514977939</v>
      </c>
      <c r="J12" s="4">
        <v>42456218.223614484</v>
      </c>
      <c r="K12" s="4">
        <v>46279621.044821084</v>
      </c>
      <c r="L12" s="4">
        <v>49542103.210221291</v>
      </c>
      <c r="M12" s="4">
        <v>52820076.254604332</v>
      </c>
      <c r="N12" s="4">
        <v>55473795.875415593</v>
      </c>
      <c r="O12" s="4">
        <v>55473795.875415593</v>
      </c>
      <c r="P12" s="19">
        <f t="shared" si="0"/>
        <v>34816705.095918246</v>
      </c>
      <c r="Q12" s="4">
        <v>57663519.761788763</v>
      </c>
      <c r="R12" s="4">
        <v>59568181.304511659</v>
      </c>
      <c r="S12" s="4">
        <v>61390802.177247658</v>
      </c>
      <c r="T12" s="4">
        <v>63431661.971265912</v>
      </c>
      <c r="U12" s="4">
        <v>64817178.078189075</v>
      </c>
      <c r="V12" s="4">
        <v>66273231.33554662</v>
      </c>
      <c r="W12" s="4">
        <v>67334215.334555238</v>
      </c>
      <c r="X12" s="4">
        <v>68724464.622594714</v>
      </c>
      <c r="Y12" s="4">
        <v>70129947.137846231</v>
      </c>
      <c r="Z12" s="4">
        <v>71444266.572234362</v>
      </c>
      <c r="AA12" s="4">
        <v>72843329.754992157</v>
      </c>
      <c r="AB12" s="4">
        <v>74650373.37232326</v>
      </c>
      <c r="AC12" s="4">
        <v>74650373.37232326</v>
      </c>
      <c r="AD12" s="19">
        <f t="shared" si="1"/>
        <v>65672689.792193174</v>
      </c>
      <c r="AE12" s="4">
        <v>76617128.078004181</v>
      </c>
      <c r="AF12" s="4">
        <v>78319616.00404337</v>
      </c>
      <c r="AG12" s="4">
        <v>79565426.114088595</v>
      </c>
      <c r="AH12" s="4">
        <v>81050852.798536643</v>
      </c>
      <c r="AI12" s="4">
        <v>81896138.329747647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</row>
    <row r="13" spans="1:43" x14ac:dyDescent="0.3">
      <c r="A13" s="15" t="s">
        <v>47</v>
      </c>
      <c r="B13" s="4">
        <v>111809297.51949516</v>
      </c>
      <c r="C13" s="4">
        <v>127558958.14719272</v>
      </c>
      <c r="D13" s="4">
        <v>142553069.49568143</v>
      </c>
      <c r="E13" s="4">
        <v>169067173.85110348</v>
      </c>
      <c r="F13" s="4">
        <v>189423337.87581661</v>
      </c>
      <c r="G13" s="4">
        <v>227007920.28789228</v>
      </c>
      <c r="H13" s="4">
        <v>260798640.67385873</v>
      </c>
      <c r="I13" s="4">
        <v>287273166.40858442</v>
      </c>
      <c r="J13" s="4">
        <v>311033181.09732157</v>
      </c>
      <c r="K13" s="4">
        <v>339580342.85425574</v>
      </c>
      <c r="L13" s="4">
        <v>362632638.6610837</v>
      </c>
      <c r="M13" s="4">
        <v>388036084.63361537</v>
      </c>
      <c r="N13" s="4">
        <v>408578526.55564135</v>
      </c>
      <c r="O13" s="4">
        <v>408578526.55564135</v>
      </c>
      <c r="P13" s="19">
        <f t="shared" si="0"/>
        <v>255796333.69704172</v>
      </c>
      <c r="Q13" s="4">
        <v>425507716.79169029</v>
      </c>
      <c r="R13" s="4">
        <v>440216815.43608266</v>
      </c>
      <c r="S13" s="4">
        <v>454286532.30297327</v>
      </c>
      <c r="T13" s="4">
        <v>470054820.73743886</v>
      </c>
      <c r="U13" s="4">
        <v>480720022.63283372</v>
      </c>
      <c r="V13" s="4">
        <v>491933793.72622293</v>
      </c>
      <c r="W13" s="4">
        <v>500070950.88536406</v>
      </c>
      <c r="X13" s="4">
        <v>510771110.50408071</v>
      </c>
      <c r="Y13" s="4">
        <v>521589236.99746889</v>
      </c>
      <c r="Z13" s="4">
        <v>531696932.65364856</v>
      </c>
      <c r="AA13" s="4">
        <v>542463792.81564689</v>
      </c>
      <c r="AB13" s="4">
        <v>556406513.07905459</v>
      </c>
      <c r="AC13" s="4">
        <v>556406513.07905459</v>
      </c>
      <c r="AD13" s="19">
        <f t="shared" si="1"/>
        <v>487253597.31678051</v>
      </c>
      <c r="AE13" s="4">
        <v>571592081.83285654</v>
      </c>
      <c r="AF13" s="4">
        <v>584719432.82095861</v>
      </c>
      <c r="AG13" s="4">
        <v>594290463.4085381</v>
      </c>
      <c r="AH13" s="4">
        <v>605726471.09411049</v>
      </c>
      <c r="AI13" s="4">
        <v>612177718.50897419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</row>
    <row r="14" spans="1:43" x14ac:dyDescent="0.3">
      <c r="A14" s="15" t="s">
        <v>48</v>
      </c>
      <c r="B14" s="4">
        <v>4656126.8838089406</v>
      </c>
      <c r="C14" s="4">
        <v>5326231.8346815752</v>
      </c>
      <c r="D14" s="4">
        <v>5988842.9675637614</v>
      </c>
      <c r="E14" s="4">
        <v>7086359.4806042835</v>
      </c>
      <c r="F14" s="4">
        <v>7962171.5557865584</v>
      </c>
      <c r="G14" s="4">
        <v>9543701.8563768212</v>
      </c>
      <c r="H14" s="4">
        <v>10953037.199460689</v>
      </c>
      <c r="I14" s="4">
        <v>12094861.038563864</v>
      </c>
      <c r="J14" s="4">
        <v>13107292.186374733</v>
      </c>
      <c r="K14" s="4">
        <v>14287671.881518906</v>
      </c>
      <c r="L14" s="4">
        <v>15294881.397201871</v>
      </c>
      <c r="M14" s="4">
        <v>16306873.333117899</v>
      </c>
      <c r="N14" s="4">
        <v>17126142.686490078</v>
      </c>
      <c r="O14" s="4">
        <v>17126142.686490078</v>
      </c>
      <c r="P14" s="19">
        <f t="shared" si="0"/>
        <v>10748784.177042305</v>
      </c>
      <c r="Q14" s="4">
        <v>17802164.99811022</v>
      </c>
      <c r="R14" s="4">
        <v>18390181.463098492</v>
      </c>
      <c r="S14" s="4">
        <v>18952869.929558471</v>
      </c>
      <c r="T14" s="4">
        <v>19582934.187536661</v>
      </c>
      <c r="U14" s="4">
        <v>20010677.524136279</v>
      </c>
      <c r="V14" s="4">
        <v>20460197.436215792</v>
      </c>
      <c r="W14" s="4">
        <v>20787749.626729537</v>
      </c>
      <c r="X14" s="4">
        <v>21216954.214247353</v>
      </c>
      <c r="Y14" s="4">
        <v>21650861.678478256</v>
      </c>
      <c r="Z14" s="4">
        <v>22056624.828696236</v>
      </c>
      <c r="AA14" s="4">
        <v>22488550.485075273</v>
      </c>
      <c r="AB14" s="4">
        <v>23046429.864748992</v>
      </c>
      <c r="AC14" s="4">
        <v>23046429.864748992</v>
      </c>
      <c r="AD14" s="19">
        <f t="shared" si="1"/>
        <v>20274795.301778588</v>
      </c>
      <c r="AE14" s="4">
        <v>23653616.035936251</v>
      </c>
      <c r="AF14" s="4">
        <v>24179216.46913638</v>
      </c>
      <c r="AG14" s="4">
        <v>24563829.084303789</v>
      </c>
      <c r="AH14" s="4">
        <v>25022417.305043362</v>
      </c>
      <c r="AI14" s="4">
        <v>25283378.005314473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</row>
    <row r="15" spans="1:43" x14ac:dyDescent="0.3">
      <c r="A15" s="15" t="s">
        <v>49</v>
      </c>
      <c r="B15" s="4">
        <v>3964677.4818809568</v>
      </c>
      <c r="C15" s="4">
        <v>4535269.7521346239</v>
      </c>
      <c r="D15" s="4">
        <v>5099481.0598025518</v>
      </c>
      <c r="E15" s="4">
        <v>6034012.9387286473</v>
      </c>
      <c r="F15" s="4">
        <v>6779764.1820869632</v>
      </c>
      <c r="G15" s="4">
        <v>8126432.2876032945</v>
      </c>
      <c r="H15" s="4">
        <v>9326476.925255578</v>
      </c>
      <c r="I15" s="4">
        <v>10298736.353775267</v>
      </c>
      <c r="J15" s="4">
        <v>11160818.310269762</v>
      </c>
      <c r="K15" s="4">
        <v>12165907.929644411</v>
      </c>
      <c r="L15" s="4">
        <v>13023543.682710012</v>
      </c>
      <c r="M15" s="4">
        <v>13885251.651649466</v>
      </c>
      <c r="N15" s="4">
        <v>14582856.944195256</v>
      </c>
      <c r="O15" s="4">
        <v>14582856.944195256</v>
      </c>
      <c r="P15" s="19">
        <f t="shared" si="0"/>
        <v>9152556.1153643653</v>
      </c>
      <c r="Q15" s="4">
        <v>15158487.828621875</v>
      </c>
      <c r="R15" s="4">
        <v>15659182.009835234</v>
      </c>
      <c r="S15" s="4">
        <v>16138309.479502268</v>
      </c>
      <c r="T15" s="4">
        <v>16674807.224963333</v>
      </c>
      <c r="U15" s="4">
        <v>17039029.338526919</v>
      </c>
      <c r="V15" s="4">
        <v>17421794.138016414</v>
      </c>
      <c r="W15" s="4">
        <v>17700703.803985022</v>
      </c>
      <c r="X15" s="4">
        <v>18066170.168136131</v>
      </c>
      <c r="Y15" s="4">
        <v>18435641.017102566</v>
      </c>
      <c r="Z15" s="4">
        <v>18781147.070694111</v>
      </c>
      <c r="AA15" s="4">
        <v>19148930.416471779</v>
      </c>
      <c r="AB15" s="4">
        <v>19623962.963778295</v>
      </c>
      <c r="AC15" s="4">
        <v>19623962.963778295</v>
      </c>
      <c r="AD15" s="19">
        <f t="shared" si="1"/>
        <v>17263924.800294556</v>
      </c>
      <c r="AE15" s="4">
        <v>20140980.089876533</v>
      </c>
      <c r="AF15" s="4">
        <v>20588527.21519687</v>
      </c>
      <c r="AG15" s="4">
        <v>20916023.654330447</v>
      </c>
      <c r="AH15" s="4">
        <v>21306510.090287436</v>
      </c>
      <c r="AI15" s="4">
        <v>21528717.310545653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</row>
    <row r="16" spans="1:43" x14ac:dyDescent="0.3">
      <c r="A16" s="15" t="s">
        <v>50</v>
      </c>
      <c r="B16" s="4">
        <v>4859302.885717948</v>
      </c>
      <c r="C16" s="4">
        <v>5558648.7160114534</v>
      </c>
      <c r="D16" s="4">
        <v>6250173.7260621386</v>
      </c>
      <c r="E16" s="4">
        <v>7395581.7641219022</v>
      </c>
      <c r="F16" s="4">
        <v>8309611.0099912426</v>
      </c>
      <c r="G16" s="4">
        <v>9960153.3910918701</v>
      </c>
      <c r="H16" s="4">
        <v>11430986.869321615</v>
      </c>
      <c r="I16" s="4">
        <v>12622635.639811458</v>
      </c>
      <c r="J16" s="4">
        <v>13679245.504816581</v>
      </c>
      <c r="K16" s="4">
        <v>14911132.565025887</v>
      </c>
      <c r="L16" s="4">
        <v>15962292.945362642</v>
      </c>
      <c r="M16" s="4">
        <v>17018444.432904843</v>
      </c>
      <c r="N16" s="4">
        <v>17873463.643585157</v>
      </c>
      <c r="O16" s="4">
        <v>17873463.643585157</v>
      </c>
      <c r="P16" s="19">
        <f t="shared" si="0"/>
        <v>11217821.007217286</v>
      </c>
      <c r="Q16" s="4">
        <v>18578985.046167336</v>
      </c>
      <c r="R16" s="4">
        <v>19192660.355382647</v>
      </c>
      <c r="S16" s="4">
        <v>19779902.446730562</v>
      </c>
      <c r="T16" s="4">
        <v>20437460.357711833</v>
      </c>
      <c r="U16" s="4">
        <v>20883868.81730793</v>
      </c>
      <c r="V16" s="4">
        <v>21353004.100874081</v>
      </c>
      <c r="W16" s="4">
        <v>21694849.446653098</v>
      </c>
      <c r="X16" s="4">
        <v>22142782.92070451</v>
      </c>
      <c r="Y16" s="4">
        <v>22595624.487459011</v>
      </c>
      <c r="Z16" s="4">
        <v>23019093.627363391</v>
      </c>
      <c r="AA16" s="4">
        <v>23469866.907566894</v>
      </c>
      <c r="AB16" s="4">
        <v>24052090.061527289</v>
      </c>
      <c r="AC16" s="4">
        <v>24052090.061527289</v>
      </c>
      <c r="AD16" s="19">
        <f t="shared" si="1"/>
        <v>21159511.709156439</v>
      </c>
      <c r="AE16" s="4">
        <v>24685771.571384385</v>
      </c>
      <c r="AF16" s="4">
        <v>25234307.24610265</v>
      </c>
      <c r="AG16" s="4">
        <v>25635702.920534447</v>
      </c>
      <c r="AH16" s="4">
        <v>26114302.219910309</v>
      </c>
      <c r="AI16" s="4">
        <v>26386650.271312431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</row>
    <row r="17" spans="1:43" x14ac:dyDescent="0.3">
      <c r="A17" s="15" t="s">
        <v>51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19">
        <f t="shared" si="0"/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19">
        <f>(SUM(Q17:AB17)+O17)/13</f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-171337.77999999997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</row>
    <row r="18" spans="1:43" x14ac:dyDescent="0.3">
      <c r="A18" s="15" t="s">
        <v>52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19">
        <f t="shared" si="0"/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19">
        <f t="shared" si="1"/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-767886.5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</row>
    <row r="19" spans="1:43" x14ac:dyDescent="0.3">
      <c r="A19" s="15" t="s">
        <v>53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19">
        <f t="shared" si="0"/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19">
        <f t="shared" si="1"/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-214609.81999999995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</row>
    <row r="20" spans="1:43" x14ac:dyDescent="0.3">
      <c r="A20" s="15" t="s">
        <v>54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19">
        <f t="shared" si="0"/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19">
        <f t="shared" si="1"/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-975508.69999999972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</row>
    <row r="21" spans="1:43" x14ac:dyDescent="0.3">
      <c r="A21" s="15" t="s">
        <v>55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19">
        <f t="shared" si="0"/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19">
        <f t="shared" si="1"/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35348.760000000009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</row>
    <row r="22" spans="1:43" x14ac:dyDescent="0.3">
      <c r="A22" s="15" t="s">
        <v>56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19">
        <f t="shared" si="0"/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19">
        <f t="shared" si="1"/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-73137.909999999974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</row>
    <row r="23" spans="1:43" x14ac:dyDescent="0.3">
      <c r="A23" s="15" t="s">
        <v>57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19">
        <f t="shared" si="0"/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19">
        <f t="shared" si="1"/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</row>
    <row r="24" spans="1:43" x14ac:dyDescent="0.3">
      <c r="A24" s="15" t="s">
        <v>58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19">
        <f t="shared" si="0"/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19">
        <f t="shared" si="1"/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</row>
    <row r="25" spans="1:43" s="14" customFormat="1" x14ac:dyDescent="0.3">
      <c r="A25" s="15" t="s">
        <v>68</v>
      </c>
      <c r="B25" s="13">
        <v>5616561.8993925611</v>
      </c>
      <c r="C25" s="13">
        <v>6766709.1422014004</v>
      </c>
      <c r="D25" s="13">
        <v>8483414.2471429501</v>
      </c>
      <c r="E25" s="13">
        <v>9648284.9253174122</v>
      </c>
      <c r="F25" s="13">
        <v>11379789.081499675</v>
      </c>
      <c r="G25" s="13">
        <v>13680836.803262245</v>
      </c>
      <c r="H25" s="13">
        <v>15433051.135530055</v>
      </c>
      <c r="I25" s="13">
        <v>17754915.395653632</v>
      </c>
      <c r="J25" s="13">
        <v>19528053.174807962</v>
      </c>
      <c r="K25" s="13">
        <v>20749646.351270698</v>
      </c>
      <c r="L25" s="13">
        <v>23098815.312344633</v>
      </c>
      <c r="M25" s="13">
        <v>23217445.040359903</v>
      </c>
      <c r="N25" s="13">
        <v>23336684.020935476</v>
      </c>
      <c r="O25" s="13">
        <v>23336684.020935476</v>
      </c>
      <c r="P25" s="19">
        <f>SUM(B25:N25)/13</f>
        <v>15284169.733055281</v>
      </c>
      <c r="Q25" s="13">
        <v>23456535.383039847</v>
      </c>
      <c r="R25" s="13">
        <v>23577002.271711122</v>
      </c>
      <c r="S25" s="13">
        <v>23698087.848139528</v>
      </c>
      <c r="T25" s="13">
        <v>23819795.289750364</v>
      </c>
      <c r="U25" s="13">
        <v>23942127.790287409</v>
      </c>
      <c r="V25" s="13">
        <v>24065088.559896693</v>
      </c>
      <c r="W25" s="13">
        <v>24188680.825210761</v>
      </c>
      <c r="X25" s="13">
        <v>24312907.829433329</v>
      </c>
      <c r="Y25" s="13">
        <v>24437772.832424395</v>
      </c>
      <c r="Z25" s="13">
        <v>24563279.110785786</v>
      </c>
      <c r="AA25" s="13">
        <v>24689429.957947128</v>
      </c>
      <c r="AB25" s="13">
        <v>24816228.684252284</v>
      </c>
      <c r="AC25" s="13">
        <v>24816228.684252284</v>
      </c>
      <c r="AD25" s="19">
        <f>(SUM(Q25:AB25)+O25)/13</f>
        <v>24069509.261831854</v>
      </c>
      <c r="AE25" s="13">
        <v>24943678.617046207</v>
      </c>
      <c r="AF25" s="13">
        <v>25071783.100762267</v>
      </c>
      <c r="AG25" s="13">
        <v>25200545.497009996</v>
      </c>
      <c r="AH25" s="13">
        <v>25329969.184663322</v>
      </c>
      <c r="AI25" s="13">
        <v>25460057.559949212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13">
        <v>0</v>
      </c>
      <c r="AP25" s="13">
        <v>0</v>
      </c>
      <c r="AQ25" s="13">
        <v>0</v>
      </c>
    </row>
    <row r="26" spans="1:43" x14ac:dyDescent="0.3">
      <c r="A26" s="15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19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19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</row>
    <row r="27" spans="1:43" ht="15" thickBot="1" x14ac:dyDescent="0.35">
      <c r="O27" s="28">
        <f>SUM(O9:O25)</f>
        <v>780863156.82824087</v>
      </c>
      <c r="P27" s="28">
        <f>SUM(P9:P25)</f>
        <v>490914045.1924181</v>
      </c>
      <c r="AC27" s="23">
        <f>SUM(AC9:AC25)</f>
        <v>1050116857.1196685</v>
      </c>
      <c r="AD27" s="24">
        <f>SUM(AD9:AD25)</f>
        <v>924057781.58327675</v>
      </c>
    </row>
    <row r="28" spans="1:43" x14ac:dyDescent="0.3">
      <c r="A28" s="9" t="s">
        <v>67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19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19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</row>
    <row r="29" spans="1:43" s="14" customFormat="1" x14ac:dyDescent="0.3">
      <c r="A29" s="15" t="s">
        <v>69</v>
      </c>
      <c r="B29" s="13">
        <v>760974.74048399634</v>
      </c>
      <c r="C29" s="13">
        <v>840805.37610535789</v>
      </c>
      <c r="D29" s="13">
        <v>921046.00186963333</v>
      </c>
      <c r="E29" s="13">
        <v>1001698.7233834731</v>
      </c>
      <c r="F29" s="13">
        <v>1082765.6570673962</v>
      </c>
      <c r="G29" s="13">
        <v>1164248.9302113268</v>
      </c>
      <c r="H29" s="13">
        <v>1246150.6810304176</v>
      </c>
      <c r="I29" s="13">
        <v>1809316.6422535486</v>
      </c>
      <c r="J29" s="13">
        <v>3843211.4490748807</v>
      </c>
      <c r="K29" s="13">
        <v>6393703.2344239382</v>
      </c>
      <c r="L29" s="13">
        <v>18827233.560140338</v>
      </c>
      <c r="M29" s="13">
        <v>26263111.353844035</v>
      </c>
      <c r="N29" s="13">
        <v>35002554.959963679</v>
      </c>
      <c r="O29" s="13">
        <v>35002554.959963679</v>
      </c>
      <c r="P29" s="19">
        <f t="shared" ref="P29:P30" si="2">SUM(B29:N29)/13</f>
        <v>7627447.7930655396</v>
      </c>
      <c r="Q29" s="13">
        <v>44799183.964989156</v>
      </c>
      <c r="R29" s="13">
        <v>50748764.699751399</v>
      </c>
      <c r="S29" s="13">
        <v>51515548.041926913</v>
      </c>
      <c r="T29" s="13">
        <v>52083809.832039833</v>
      </c>
      <c r="U29" s="13">
        <v>52452529.510570653</v>
      </c>
      <c r="V29" s="13">
        <v>52823142.840987355</v>
      </c>
      <c r="W29" s="13">
        <v>53195659.548611574</v>
      </c>
      <c r="X29" s="13">
        <v>53570089.408711754</v>
      </c>
      <c r="Y29" s="13">
        <v>53946442.246759675</v>
      </c>
      <c r="Z29" s="13">
        <v>54324727.938688271</v>
      </c>
      <c r="AA29" s="13">
        <v>54704956.411150783</v>
      </c>
      <c r="AB29" s="13">
        <v>55087137.641781278</v>
      </c>
      <c r="AC29" s="13">
        <v>55087137.641781278</v>
      </c>
      <c r="AD29" s="19">
        <f t="shared" ref="AD29:AD42" si="3">(SUM(Q29:AB29)+O29)/13</f>
        <v>51096503.618917875</v>
      </c>
      <c r="AE29" s="13">
        <v>55445973.838594772</v>
      </c>
      <c r="AF29" s="13">
        <v>55806652.928208366</v>
      </c>
      <c r="AG29" s="13">
        <v>56169184.37525776</v>
      </c>
      <c r="AH29" s="13">
        <v>56533577.6929866</v>
      </c>
      <c r="AI29" s="13">
        <v>56899842.443496227</v>
      </c>
      <c r="AJ29" s="13">
        <v>0</v>
      </c>
      <c r="AK29" s="13">
        <v>0</v>
      </c>
      <c r="AL29" s="13">
        <v>0</v>
      </c>
      <c r="AM29" s="13">
        <v>0</v>
      </c>
      <c r="AN29" s="13">
        <v>0</v>
      </c>
      <c r="AO29" s="13">
        <v>0</v>
      </c>
      <c r="AP29" s="13">
        <v>0</v>
      </c>
      <c r="AQ29" s="13">
        <v>0</v>
      </c>
    </row>
    <row r="30" spans="1:43" s="14" customFormat="1" x14ac:dyDescent="0.3">
      <c r="A30" s="15" t="s">
        <v>70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9">
        <f t="shared" si="2"/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9">
        <f t="shared" si="3"/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-43425.910000000033</v>
      </c>
      <c r="AK30" s="13">
        <v>0</v>
      </c>
      <c r="AL30" s="13">
        <v>0</v>
      </c>
      <c r="AM30" s="13">
        <v>0</v>
      </c>
      <c r="AN30" s="13">
        <v>0</v>
      </c>
      <c r="AO30" s="13">
        <v>0</v>
      </c>
      <c r="AP30" s="13">
        <v>0</v>
      </c>
      <c r="AQ30" s="13">
        <v>0</v>
      </c>
    </row>
    <row r="31" spans="1:43" ht="15" thickBot="1" x14ac:dyDescent="0.35">
      <c r="O31" s="26">
        <f>O29</f>
        <v>35002554.959963679</v>
      </c>
      <c r="P31" s="28">
        <f>P29</f>
        <v>7627447.7930655396</v>
      </c>
      <c r="AC31" s="26">
        <f>AC29+AC30</f>
        <v>55087137.641781278</v>
      </c>
      <c r="AD31" s="27">
        <f>AD29</f>
        <v>51096503.618917875</v>
      </c>
    </row>
    <row r="32" spans="1:43" x14ac:dyDescent="0.3">
      <c r="AD32" s="4">
        <f t="shared" si="3"/>
        <v>0</v>
      </c>
    </row>
    <row r="33" spans="30:30" x14ac:dyDescent="0.3">
      <c r="AD33" s="4">
        <f t="shared" si="3"/>
        <v>0</v>
      </c>
    </row>
    <row r="34" spans="30:30" x14ac:dyDescent="0.3">
      <c r="AD34" s="4">
        <f t="shared" si="3"/>
        <v>0</v>
      </c>
    </row>
    <row r="35" spans="30:30" x14ac:dyDescent="0.3">
      <c r="AD35" s="4">
        <f t="shared" si="3"/>
        <v>0</v>
      </c>
    </row>
    <row r="36" spans="30:30" x14ac:dyDescent="0.3">
      <c r="AD36" s="4">
        <f>(SUM(Q36:AB36)+O36)/13</f>
        <v>0</v>
      </c>
    </row>
    <row r="37" spans="30:30" x14ac:dyDescent="0.3">
      <c r="AD37" s="4">
        <f t="shared" si="3"/>
        <v>0</v>
      </c>
    </row>
    <row r="38" spans="30:30" x14ac:dyDescent="0.3">
      <c r="AD38" s="4">
        <f t="shared" si="3"/>
        <v>0</v>
      </c>
    </row>
    <row r="39" spans="30:30" x14ac:dyDescent="0.3">
      <c r="AD39" s="4">
        <f t="shared" si="3"/>
        <v>0</v>
      </c>
    </row>
    <row r="40" spans="30:30" x14ac:dyDescent="0.3">
      <c r="AD40" s="4">
        <f t="shared" si="3"/>
        <v>0</v>
      </c>
    </row>
    <row r="41" spans="30:30" ht="15" x14ac:dyDescent="0.25">
      <c r="AD41" s="4">
        <f t="shared" si="3"/>
        <v>0</v>
      </c>
    </row>
    <row r="42" spans="30:30" x14ac:dyDescent="0.3">
      <c r="AD42" s="4">
        <f t="shared" si="3"/>
        <v>0</v>
      </c>
    </row>
  </sheetData>
  <pageMargins left="0.2" right="0.2" top="0.75" bottom="0.75" header="0.3" footer="0.3"/>
  <pageSetup paperSize="5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03"/>
  <sheetViews>
    <sheetView showGridLines="0" showZeros="0" workbookViewId="0">
      <pane xSplit="1" ySplit="6" topLeftCell="B7" activePane="bottomRight" state="frozen"/>
      <selection pane="topRight"/>
      <selection pane="bottomLeft"/>
      <selection pane="bottomRight" activeCell="A2" sqref="A2"/>
    </sheetView>
  </sheetViews>
  <sheetFormatPr defaultRowHeight="14.4" x14ac:dyDescent="0.3"/>
  <cols>
    <col min="1" max="1" width="39.109375" customWidth="1"/>
    <col min="2" max="14" width="11.6640625" customWidth="1"/>
    <col min="15" max="15" width="14.44140625" bestFit="1" customWidth="1"/>
    <col min="16" max="16" width="14.44140625" style="17" customWidth="1"/>
    <col min="17" max="42" width="11.6640625" customWidth="1"/>
  </cols>
  <sheetData>
    <row r="1" spans="1:42" s="14" customFormat="1" x14ac:dyDescent="0.3">
      <c r="A1" s="14" t="s">
        <v>75</v>
      </c>
      <c r="P1" s="29"/>
    </row>
    <row r="2" spans="1:42" s="14" customFormat="1" x14ac:dyDescent="0.3">
      <c r="A2" s="14" t="s">
        <v>74</v>
      </c>
      <c r="P2" s="29"/>
    </row>
    <row r="3" spans="1:42" ht="15" thickBo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6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2" x14ac:dyDescent="0.3">
      <c r="A4" s="11" t="s">
        <v>0</v>
      </c>
    </row>
    <row r="5" spans="1:42" ht="15" thickBot="1" x14ac:dyDescent="0.35">
      <c r="A5" s="12" t="s">
        <v>71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6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ht="15" thickBot="1" x14ac:dyDescent="0.35">
      <c r="A6" s="2" t="s">
        <v>1</v>
      </c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10</v>
      </c>
      <c r="K6" s="2" t="s">
        <v>11</v>
      </c>
      <c r="L6" s="2" t="s">
        <v>12</v>
      </c>
      <c r="M6" s="2" t="s">
        <v>13</v>
      </c>
      <c r="N6" s="2" t="s">
        <v>14</v>
      </c>
      <c r="O6" s="2" t="s">
        <v>15</v>
      </c>
      <c r="P6" s="18" t="s">
        <v>72</v>
      </c>
      <c r="Q6" s="2" t="s">
        <v>16</v>
      </c>
      <c r="R6" s="2" t="s">
        <v>17</v>
      </c>
      <c r="S6" s="2" t="s">
        <v>18</v>
      </c>
      <c r="T6" s="2" t="s">
        <v>19</v>
      </c>
      <c r="U6" s="2" t="s">
        <v>20</v>
      </c>
      <c r="V6" s="2" t="s">
        <v>21</v>
      </c>
      <c r="W6" s="2" t="s">
        <v>22</v>
      </c>
      <c r="X6" s="2" t="s">
        <v>23</v>
      </c>
      <c r="Y6" s="2" t="s">
        <v>24</v>
      </c>
      <c r="Z6" s="2" t="s">
        <v>25</v>
      </c>
      <c r="AA6" s="2" t="s">
        <v>26</v>
      </c>
      <c r="AB6" s="2" t="s">
        <v>27</v>
      </c>
      <c r="AC6" s="2" t="s">
        <v>28</v>
      </c>
      <c r="AD6" s="2" t="s">
        <v>29</v>
      </c>
      <c r="AE6" s="2" t="s">
        <v>30</v>
      </c>
      <c r="AF6" s="2" t="s">
        <v>31</v>
      </c>
      <c r="AG6" s="2" t="s">
        <v>32</v>
      </c>
      <c r="AH6" s="2" t="s">
        <v>33</v>
      </c>
      <c r="AI6" s="2" t="s">
        <v>34</v>
      </c>
      <c r="AJ6" s="2" t="s">
        <v>35</v>
      </c>
      <c r="AK6" s="2" t="s">
        <v>36</v>
      </c>
      <c r="AL6" s="2" t="s">
        <v>37</v>
      </c>
      <c r="AM6" s="2" t="s">
        <v>38</v>
      </c>
      <c r="AN6" s="2" t="s">
        <v>39</v>
      </c>
      <c r="AO6" s="2" t="s">
        <v>40</v>
      </c>
      <c r="AP6" s="2" t="s">
        <v>41</v>
      </c>
    </row>
    <row r="7" spans="1:42" x14ac:dyDescent="0.3">
      <c r="A7" s="3" t="s">
        <v>42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19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</row>
    <row r="8" spans="1:42" x14ac:dyDescent="0.3">
      <c r="A8" s="10" t="s">
        <v>61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19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</row>
    <row r="9" spans="1:42" x14ac:dyDescent="0.3">
      <c r="A9" s="5" t="s">
        <v>43</v>
      </c>
      <c r="B9" s="4">
        <v>3501.4890576986922</v>
      </c>
      <c r="C9" s="4">
        <v>7123.3958034463894</v>
      </c>
      <c r="D9" s="4">
        <v>10879.733669443527</v>
      </c>
      <c r="E9" s="4">
        <v>14809.208026238417</v>
      </c>
      <c r="F9" s="4">
        <v>18931.162161260265</v>
      </c>
      <c r="G9" s="4">
        <v>23289.418446633354</v>
      </c>
      <c r="H9" s="4">
        <v>27932.274777875333</v>
      </c>
      <c r="I9" s="4">
        <v>32820.05940023662</v>
      </c>
      <c r="J9" s="4">
        <v>37916.969822561121</v>
      </c>
      <c r="K9" s="4">
        <v>43226.565071335615</v>
      </c>
      <c r="L9" s="4">
        <v>48748.447515273132</v>
      </c>
      <c r="M9" s="4">
        <v>54467.471354058871</v>
      </c>
      <c r="N9" s="4">
        <v>60366.723833708522</v>
      </c>
      <c r="O9" s="4">
        <v>60366.723833708522</v>
      </c>
      <c r="P9" s="19"/>
      <c r="Q9" s="4">
        <v>66415.912235022261</v>
      </c>
      <c r="R9" s="4">
        <v>72594.209549631574</v>
      </c>
      <c r="S9" s="4">
        <v>78891.447835688043</v>
      </c>
      <c r="T9" s="4">
        <v>85311.504455703442</v>
      </c>
      <c r="U9" s="4">
        <v>91842.258814008252</v>
      </c>
      <c r="V9" s="4">
        <v>98467.469007463704</v>
      </c>
      <c r="W9" s="4">
        <v>105178.15663907318</v>
      </c>
      <c r="X9" s="4">
        <v>111972.56366990523</v>
      </c>
      <c r="Y9" s="4">
        <v>118860.38219087906</v>
      </c>
      <c r="Z9" s="4">
        <v>125839.57240031003</v>
      </c>
      <c r="AA9" s="4">
        <v>132910.03463382646</v>
      </c>
      <c r="AB9" s="4">
        <v>140085.59852340267</v>
      </c>
      <c r="AC9" s="4">
        <v>140085.59852340267</v>
      </c>
      <c r="AD9" s="4">
        <v>147382.18611818971</v>
      </c>
      <c r="AE9" s="4">
        <v>154796.96043274592</v>
      </c>
      <c r="AF9" s="4">
        <v>162309.88420756668</v>
      </c>
      <c r="AG9" s="4">
        <v>169914.98175587776</v>
      </c>
      <c r="AH9" s="4">
        <v>177601.15815920482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</row>
    <row r="10" spans="1:42" x14ac:dyDescent="0.3">
      <c r="A10" s="5" t="s">
        <v>44</v>
      </c>
      <c r="B10" s="4">
        <v>58808.929634136774</v>
      </c>
      <c r="C10" s="4">
        <v>125489.94183673064</v>
      </c>
      <c r="D10" s="4">
        <v>201073.34474171817</v>
      </c>
      <c r="E10" s="4">
        <v>288414.19860050624</v>
      </c>
      <c r="F10" s="4">
        <v>388936.66127357958</v>
      </c>
      <c r="G10" s="4">
        <v>505873.88939094846</v>
      </c>
      <c r="H10" s="4">
        <v>642789.75723729632</v>
      </c>
      <c r="I10" s="4">
        <v>796747.07604283164</v>
      </c>
      <c r="J10" s="4">
        <v>965094.57127068215</v>
      </c>
      <c r="K10" s="4">
        <v>1148089.7916204741</v>
      </c>
      <c r="L10" s="4">
        <v>1345697.8571880227</v>
      </c>
      <c r="M10" s="4">
        <v>1556793.9570399101</v>
      </c>
      <c r="N10" s="4">
        <v>1780122.6724309463</v>
      </c>
      <c r="O10" s="4">
        <v>1780122.6724309463</v>
      </c>
      <c r="P10" s="19"/>
      <c r="Q10" s="4">
        <v>2013439.7647749265</v>
      </c>
      <c r="R10" s="4">
        <v>2255200.4912803848</v>
      </c>
      <c r="S10" s="4">
        <v>2504647.794850376</v>
      </c>
      <c r="T10" s="4">
        <v>2762062.5499231485</v>
      </c>
      <c r="U10" s="4">
        <v>3026543.338496739</v>
      </c>
      <c r="V10" s="4">
        <v>3296884.1450319868</v>
      </c>
      <c r="W10" s="4">
        <v>3572415.7041555317</v>
      </c>
      <c r="X10" s="4">
        <v>3853002.3118275572</v>
      </c>
      <c r="Y10" s="4">
        <v>4139354.4090875555</v>
      </c>
      <c r="Z10" s="4">
        <v>4431315.4098208891</v>
      </c>
      <c r="AA10" s="4">
        <v>4728872.0757782348</v>
      </c>
      <c r="AB10" s="4">
        <v>5033040.525938944</v>
      </c>
      <c r="AC10" s="4">
        <v>5033040.525938944</v>
      </c>
      <c r="AD10" s="4">
        <v>5344991.4804560514</v>
      </c>
      <c r="AE10" s="4">
        <v>5664509.3196664704</v>
      </c>
      <c r="AF10" s="4">
        <v>5990107.2777242251</v>
      </c>
      <c r="AG10" s="4">
        <v>6321337.720730071</v>
      </c>
      <c r="AH10" s="4">
        <v>6657374.6680637375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</row>
    <row r="11" spans="1:42" x14ac:dyDescent="0.3">
      <c r="A11" s="5" t="s">
        <v>45</v>
      </c>
      <c r="B11" s="4">
        <v>14650.153628782349</v>
      </c>
      <c r="C11" s="4">
        <v>31261.356705732382</v>
      </c>
      <c r="D11" s="4">
        <v>50090.273865643801</v>
      </c>
      <c r="E11" s="4">
        <v>71848.141846929575</v>
      </c>
      <c r="F11" s="4">
        <v>96889.738938831477</v>
      </c>
      <c r="G11" s="4">
        <v>126020.49114774415</v>
      </c>
      <c r="H11" s="4">
        <v>160128.21102371905</v>
      </c>
      <c r="I11" s="4">
        <v>198481.20242839964</v>
      </c>
      <c r="J11" s="4">
        <v>240418.99458772317</v>
      </c>
      <c r="K11" s="4">
        <v>286005.74660201493</v>
      </c>
      <c r="L11" s="4">
        <v>335232.76938344352</v>
      </c>
      <c r="M11" s="4">
        <v>387819.856285154</v>
      </c>
      <c r="N11" s="4">
        <v>443454.26436827797</v>
      </c>
      <c r="O11" s="4">
        <v>443454.26436827797</v>
      </c>
      <c r="P11" s="19"/>
      <c r="Q11" s="4">
        <v>501576.92139205057</v>
      </c>
      <c r="R11" s="4">
        <v>561803.00961956137</v>
      </c>
      <c r="S11" s="4">
        <v>623943.93519533623</v>
      </c>
      <c r="T11" s="4">
        <v>688069.66799803707</v>
      </c>
      <c r="U11" s="4">
        <v>753955.6517860411</v>
      </c>
      <c r="V11" s="4">
        <v>821301.45067253092</v>
      </c>
      <c r="W11" s="4">
        <v>889940.3409881735</v>
      </c>
      <c r="X11" s="4">
        <v>959838.51689695509</v>
      </c>
      <c r="Y11" s="4">
        <v>1031172.9595212579</v>
      </c>
      <c r="Z11" s="4">
        <v>1103904.6609986734</v>
      </c>
      <c r="AA11" s="4">
        <v>1178030.3234901223</v>
      </c>
      <c r="AB11" s="4">
        <v>1253803.0769070862</v>
      </c>
      <c r="AC11" s="4">
        <v>1253803.0769070862</v>
      </c>
      <c r="AD11" s="4">
        <v>1331514.564545999</v>
      </c>
      <c r="AE11" s="4">
        <v>1411111.072435033</v>
      </c>
      <c r="AF11" s="4">
        <v>1492222.2257316415</v>
      </c>
      <c r="AG11" s="4">
        <v>1574736.5123672634</v>
      </c>
      <c r="AH11" s="4">
        <v>1658448.1686414427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</row>
    <row r="12" spans="1:42" x14ac:dyDescent="0.3">
      <c r="A12" s="5" t="s">
        <v>46</v>
      </c>
      <c r="B12" s="4">
        <v>17058.102542393161</v>
      </c>
      <c r="C12" s="4">
        <v>36399.579268100482</v>
      </c>
      <c r="D12" s="4">
        <v>58323.281081368812</v>
      </c>
      <c r="E12" s="4">
        <v>83657.346001988597</v>
      </c>
      <c r="F12" s="4">
        <v>112814.86488149952</v>
      </c>
      <c r="G12" s="4">
        <v>146733.64627505542</v>
      </c>
      <c r="H12" s="4">
        <v>186447.42661306803</v>
      </c>
      <c r="I12" s="4">
        <v>231104.24569947243</v>
      </c>
      <c r="J12" s="4">
        <v>279935.07554482279</v>
      </c>
      <c r="K12" s="4">
        <v>333014.62065666949</v>
      </c>
      <c r="L12" s="4">
        <v>390332.76377924957</v>
      </c>
      <c r="M12" s="4">
        <v>451563.24255134654</v>
      </c>
      <c r="N12" s="4">
        <v>516341.91054447892</v>
      </c>
      <c r="O12" s="4">
        <v>516341.91054447892</v>
      </c>
      <c r="P12" s="19"/>
      <c r="Q12" s="4">
        <v>584017.80450916674</v>
      </c>
      <c r="R12" s="4">
        <v>654142.85676075087</v>
      </c>
      <c r="S12" s="4">
        <v>726497.47551834898</v>
      </c>
      <c r="T12" s="4">
        <v>801163.13114707381</v>
      </c>
      <c r="U12" s="4">
        <v>877878.35858019651</v>
      </c>
      <c r="V12" s="4">
        <v>956293.34127008193</v>
      </c>
      <c r="W12" s="4">
        <v>1036213.9522799219</v>
      </c>
      <c r="X12" s="4">
        <v>1117600.8293318953</v>
      </c>
      <c r="Y12" s="4">
        <v>1200660.0427656153</v>
      </c>
      <c r="Z12" s="4">
        <v>1285346.1732541732</v>
      </c>
      <c r="AA12" s="4">
        <v>1371655.3809144793</v>
      </c>
      <c r="AB12" s="4">
        <v>1459882.400948362</v>
      </c>
      <c r="AC12" s="4">
        <v>1459882.400948362</v>
      </c>
      <c r="AD12" s="4">
        <v>1550366.8121331118</v>
      </c>
      <c r="AE12" s="4">
        <v>1643046.0718864035</v>
      </c>
      <c r="AF12" s="4">
        <v>1737488.92930102</v>
      </c>
      <c r="AG12" s="4">
        <v>1833565.543806792</v>
      </c>
      <c r="AH12" s="4">
        <v>1931036.3316839293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</row>
    <row r="13" spans="1:42" x14ac:dyDescent="0.3">
      <c r="A13" s="5" t="s">
        <v>47</v>
      </c>
      <c r="B13" s="4">
        <v>127111.98459378039</v>
      </c>
      <c r="C13" s="4">
        <v>270296.04900059022</v>
      </c>
      <c r="D13" s="4">
        <v>431870.26382432168</v>
      </c>
      <c r="E13" s="4">
        <v>618273.64830635721</v>
      </c>
      <c r="F13" s="4">
        <v>832713.6473671057</v>
      </c>
      <c r="G13" s="4">
        <v>1081812.3422790533</v>
      </c>
      <c r="H13" s="4">
        <v>1373605.9464404595</v>
      </c>
      <c r="I13" s="4">
        <v>1701448.7036443353</v>
      </c>
      <c r="J13" s="4">
        <v>2059340.4982671714</v>
      </c>
      <c r="K13" s="4">
        <v>2448521.1289985194</v>
      </c>
      <c r="L13" s="4">
        <v>2868567.256220154</v>
      </c>
      <c r="M13" s="4">
        <v>3317598.3882933785</v>
      </c>
      <c r="N13" s="4">
        <v>3794113.1938102655</v>
      </c>
      <c r="O13" s="4">
        <v>3794113.1938102655</v>
      </c>
      <c r="P13" s="19"/>
      <c r="Q13" s="4">
        <v>4293042.5863299556</v>
      </c>
      <c r="R13" s="4">
        <v>4810897.2067590905</v>
      </c>
      <c r="S13" s="4">
        <v>5345966.5901159262</v>
      </c>
      <c r="T13" s="4">
        <v>5898884.3170676166</v>
      </c>
      <c r="U13" s="4">
        <v>6467613.8924674056</v>
      </c>
      <c r="V13" s="4">
        <v>7049430.9187025437</v>
      </c>
      <c r="W13" s="4">
        <v>7642823.1830557222</v>
      </c>
      <c r="X13" s="4">
        <v>8247483.4560730401</v>
      </c>
      <c r="Y13" s="4">
        <v>8865015.4261164255</v>
      </c>
      <c r="Z13" s="4">
        <v>9495064.6961588599</v>
      </c>
      <c r="AA13" s="4">
        <v>10137600.599971546</v>
      </c>
      <c r="AB13" s="4">
        <v>10794917.152727185</v>
      </c>
      <c r="AC13" s="4">
        <v>10794917.152727185</v>
      </c>
      <c r="AD13" s="4">
        <v>11469657.514663721</v>
      </c>
      <c r="AE13" s="4">
        <v>12161333.952407712</v>
      </c>
      <c r="AF13" s="4">
        <v>12866587.990574997</v>
      </c>
      <c r="AG13" s="4">
        <v>13584407.91018183</v>
      </c>
      <c r="AH13" s="4">
        <v>14312927.535475319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</row>
    <row r="14" spans="1:42" x14ac:dyDescent="0.3">
      <c r="A14" s="5" t="s">
        <v>48</v>
      </c>
      <c r="B14" s="4">
        <v>5266.2611867754358</v>
      </c>
      <c r="C14" s="4">
        <v>11237.456864745775</v>
      </c>
      <c r="D14" s="4">
        <v>18005.849752683909</v>
      </c>
      <c r="E14" s="4">
        <v>25827.106686926229</v>
      </c>
      <c r="F14" s="4">
        <v>34828.759103789824</v>
      </c>
      <c r="G14" s="4">
        <v>45300.331865864689</v>
      </c>
      <c r="H14" s="4">
        <v>57560.965160478452</v>
      </c>
      <c r="I14" s="4">
        <v>71347.637652047983</v>
      </c>
      <c r="J14" s="4">
        <v>86422.93124308571</v>
      </c>
      <c r="K14" s="4">
        <v>102809.90907602569</v>
      </c>
      <c r="L14" s="4">
        <v>120505.44770198442</v>
      </c>
      <c r="M14" s="4">
        <v>139408.82180257959</v>
      </c>
      <c r="N14" s="4">
        <v>159407.61030413967</v>
      </c>
      <c r="O14" s="4">
        <v>159407.61030413967</v>
      </c>
      <c r="P14" s="19"/>
      <c r="Q14" s="4">
        <v>180300.84463549833</v>
      </c>
      <c r="R14" s="4">
        <v>201950.19514065169</v>
      </c>
      <c r="S14" s="4">
        <v>224287.86836662207</v>
      </c>
      <c r="T14" s="4">
        <v>247339.01624461633</v>
      </c>
      <c r="U14" s="4">
        <v>271022.91799521656</v>
      </c>
      <c r="V14" s="4">
        <v>295231.57653593819</v>
      </c>
      <c r="W14" s="4">
        <v>319905.06004552025</v>
      </c>
      <c r="X14" s="4">
        <v>345031.21640825138</v>
      </c>
      <c r="Y14" s="4">
        <v>370673.66467135871</v>
      </c>
      <c r="Z14" s="4">
        <v>396818.38275719126</v>
      </c>
      <c r="AA14" s="4">
        <v>423464.18519818439</v>
      </c>
      <c r="AB14" s="4">
        <v>450702.0640932488</v>
      </c>
      <c r="AC14" s="4">
        <v>450702.0640932488</v>
      </c>
      <c r="AD14" s="4">
        <v>478636.8558701321</v>
      </c>
      <c r="AE14" s="4">
        <v>507249.25207568129</v>
      </c>
      <c r="AF14" s="4">
        <v>536406.11481200915</v>
      </c>
      <c r="AG14" s="4">
        <v>566067.35906066454</v>
      </c>
      <c r="AH14" s="4">
        <v>596159.01935911272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</row>
    <row r="15" spans="1:42" x14ac:dyDescent="0.3">
      <c r="A15" s="5" t="s">
        <v>49</v>
      </c>
      <c r="B15" s="4">
        <v>4484.2049329704232</v>
      </c>
      <c r="C15" s="4">
        <v>9568.6593808671496</v>
      </c>
      <c r="D15" s="4">
        <v>15331.9247602203</v>
      </c>
      <c r="E15" s="4">
        <v>21991.700582701564</v>
      </c>
      <c r="F15" s="4">
        <v>29656.579467544867</v>
      </c>
      <c r="G15" s="4">
        <v>38573.090929902988</v>
      </c>
      <c r="H15" s="4">
        <v>49012.981841335837</v>
      </c>
      <c r="I15" s="4">
        <v>60752.290357060607</v>
      </c>
      <c r="J15" s="4">
        <v>73588.855709471682</v>
      </c>
      <c r="K15" s="4">
        <v>87542.316092233334</v>
      </c>
      <c r="L15" s="4">
        <v>102610.01189838827</v>
      </c>
      <c r="M15" s="4">
        <v>118706.17583430148</v>
      </c>
      <c r="N15" s="4">
        <v>135735.08170728167</v>
      </c>
      <c r="O15" s="4">
        <v>135735.08170728167</v>
      </c>
      <c r="P15" s="19"/>
      <c r="Q15" s="4">
        <v>153525.60540740832</v>
      </c>
      <c r="R15" s="4">
        <v>171959.95966515015</v>
      </c>
      <c r="S15" s="4">
        <v>190980.41856728646</v>
      </c>
      <c r="T15" s="4">
        <v>210608.39890458988</v>
      </c>
      <c r="U15" s="4">
        <v>230775.16718579957</v>
      </c>
      <c r="V15" s="4">
        <v>251388.76423288608</v>
      </c>
      <c r="W15" s="4">
        <v>272398.15828745224</v>
      </c>
      <c r="X15" s="4">
        <v>293793.00186096941</v>
      </c>
      <c r="Y15" s="4">
        <v>315627.46637321502</v>
      </c>
      <c r="Z15" s="4">
        <v>337889.61206891626</v>
      </c>
      <c r="AA15" s="4">
        <v>360578.42952614883</v>
      </c>
      <c r="AB15" s="4">
        <v>383771.39823260333</v>
      </c>
      <c r="AC15" s="4">
        <v>383771.39823260333</v>
      </c>
      <c r="AD15" s="4">
        <v>407557.78607868403</v>
      </c>
      <c r="AE15" s="4">
        <v>431921.1519769085</v>
      </c>
      <c r="AF15" s="4">
        <v>456748.12942354725</v>
      </c>
      <c r="AG15" s="4">
        <v>482004.5861507348</v>
      </c>
      <c r="AH15" s="4">
        <v>507627.54079841234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</row>
    <row r="16" spans="1:42" x14ac:dyDescent="0.3">
      <c r="A16" s="5" t="s">
        <v>50</v>
      </c>
      <c r="B16" s="4">
        <v>5496.0611728235672</v>
      </c>
      <c r="C16" s="4">
        <v>11727.817547428938</v>
      </c>
      <c r="D16" s="4">
        <v>18791.55784333884</v>
      </c>
      <c r="E16" s="4">
        <v>26954.105243553706</v>
      </c>
      <c r="F16" s="4">
        <v>36348.556180361571</v>
      </c>
      <c r="G16" s="4">
        <v>47277.069300933967</v>
      </c>
      <c r="H16" s="4">
        <v>60072.710879435879</v>
      </c>
      <c r="I16" s="4">
        <v>74460.982310717838</v>
      </c>
      <c r="J16" s="4">
        <v>90194.105457492653</v>
      </c>
      <c r="K16" s="4">
        <v>107296.14985166531</v>
      </c>
      <c r="L16" s="4">
        <v>125763.85574869881</v>
      </c>
      <c r="M16" s="4">
        <v>145492.10255319404</v>
      </c>
      <c r="N16" s="4">
        <v>166363.56355534692</v>
      </c>
      <c r="O16" s="4">
        <v>166363.56355534692</v>
      </c>
      <c r="P16" s="19"/>
      <c r="Q16" s="4">
        <v>188168.50066550117</v>
      </c>
      <c r="R16" s="4">
        <v>210762.54803767061</v>
      </c>
      <c r="S16" s="4">
        <v>234074.95396557497</v>
      </c>
      <c r="T16" s="4">
        <v>258131.96791683929</v>
      </c>
      <c r="U16" s="4">
        <v>282849.34675845824</v>
      </c>
      <c r="V16" s="4">
        <v>308114.38081828092</v>
      </c>
      <c r="W16" s="4">
        <v>333864.52307401464</v>
      </c>
      <c r="X16" s="4">
        <v>360087.09113696648</v>
      </c>
      <c r="Y16" s="4">
        <v>386848.48015217693</v>
      </c>
      <c r="Z16" s="4">
        <v>414134.05617085262</v>
      </c>
      <c r="AA16" s="4">
        <v>441942.58199604816</v>
      </c>
      <c r="AB16" s="4">
        <v>470369.02028231492</v>
      </c>
      <c r="AC16" s="4">
        <v>470369.02028231492</v>
      </c>
      <c r="AD16" s="4">
        <v>499522.78212788858</v>
      </c>
      <c r="AE16" s="4">
        <v>529383.71653077402</v>
      </c>
      <c r="AF16" s="4">
        <v>559812.87595205184</v>
      </c>
      <c r="AG16" s="4">
        <v>590768.42621265131</v>
      </c>
      <c r="AH16" s="4">
        <v>622173.17427327007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</row>
    <row r="17" spans="1:42" x14ac:dyDescent="0.3">
      <c r="A17" s="10" t="s">
        <v>62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19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</row>
    <row r="18" spans="1:42" x14ac:dyDescent="0.3">
      <c r="A18" s="5" t="s">
        <v>43</v>
      </c>
      <c r="B18" s="4">
        <v>11491.378016112665</v>
      </c>
      <c r="C18" s="4">
        <v>23377.949377226643</v>
      </c>
      <c r="D18" s="4">
        <v>35705.704130451835</v>
      </c>
      <c r="E18" s="4">
        <v>48601.667674667173</v>
      </c>
      <c r="F18" s="4">
        <v>62129.321866951308</v>
      </c>
      <c r="G18" s="4">
        <v>76432.485361409606</v>
      </c>
      <c r="H18" s="4">
        <v>91669.664829241228</v>
      </c>
      <c r="I18" s="4">
        <v>107710.66333911843</v>
      </c>
      <c r="J18" s="4">
        <v>124437.98232028641</v>
      </c>
      <c r="K18" s="4">
        <v>141863.30198023832</v>
      </c>
      <c r="L18" s="4">
        <v>159985.31735090076</v>
      </c>
      <c r="M18" s="4">
        <v>178754.32211764419</v>
      </c>
      <c r="N18" s="4">
        <v>198114.81108078791</v>
      </c>
      <c r="O18" s="4">
        <v>198114.81108078791</v>
      </c>
      <c r="P18" s="19"/>
      <c r="Q18" s="4">
        <v>217967.36794008801</v>
      </c>
      <c r="R18" s="4">
        <v>238243.64148205682</v>
      </c>
      <c r="S18" s="4">
        <v>258910.2619998352</v>
      </c>
      <c r="T18" s="4">
        <v>279979.95443346835</v>
      </c>
      <c r="U18" s="4">
        <v>301412.94075014692</v>
      </c>
      <c r="V18" s="4">
        <v>323155.91738513228</v>
      </c>
      <c r="W18" s="4">
        <v>345179.41854482435</v>
      </c>
      <c r="X18" s="4">
        <v>367477.67460104631</v>
      </c>
      <c r="Y18" s="4">
        <v>390082.49358709017</v>
      </c>
      <c r="Z18" s="4">
        <v>412987.18117038783</v>
      </c>
      <c r="AA18" s="4">
        <v>436191.41026696126</v>
      </c>
      <c r="AB18" s="4">
        <v>459740.56771830056</v>
      </c>
      <c r="AC18" s="4">
        <v>459740.56771830056</v>
      </c>
      <c r="AD18" s="4">
        <v>483686.90737485909</v>
      </c>
      <c r="AE18" s="4">
        <v>508021.11866287852</v>
      </c>
      <c r="AF18" s="4">
        <v>532677.44220982329</v>
      </c>
      <c r="AG18" s="4">
        <v>557636.2666804879</v>
      </c>
      <c r="AH18" s="4">
        <v>582861.18016549735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</row>
    <row r="19" spans="1:42" x14ac:dyDescent="0.3">
      <c r="A19" s="5" t="s">
        <v>44</v>
      </c>
      <c r="B19" s="4">
        <v>193002.35700093655</v>
      </c>
      <c r="C19" s="4">
        <v>411839.74449248554</v>
      </c>
      <c r="D19" s="4">
        <v>659893.48397674027</v>
      </c>
      <c r="E19" s="4">
        <v>946533.46810995741</v>
      </c>
      <c r="F19" s="4">
        <v>1276433.5759361011</v>
      </c>
      <c r="G19" s="4">
        <v>1660204.5574556775</v>
      </c>
      <c r="H19" s="4">
        <v>2109542.5299297576</v>
      </c>
      <c r="I19" s="4">
        <v>2614808.0668451716</v>
      </c>
      <c r="J19" s="4">
        <v>3167300.0706329565</v>
      </c>
      <c r="K19" s="4">
        <v>3767863.7786810328</v>
      </c>
      <c r="L19" s="4">
        <v>4416384.7202149536</v>
      </c>
      <c r="M19" s="4">
        <v>5109171.429284214</v>
      </c>
      <c r="N19" s="4">
        <v>5842103.8040887602</v>
      </c>
      <c r="O19" s="4">
        <v>5842103.8040887602</v>
      </c>
      <c r="P19" s="19"/>
      <c r="Q19" s="4">
        <v>6607816.5798719535</v>
      </c>
      <c r="R19" s="4">
        <v>7401240.1353778401</v>
      </c>
      <c r="S19" s="4">
        <v>8219889.9192805616</v>
      </c>
      <c r="T19" s="4">
        <v>9064687.7206509374</v>
      </c>
      <c r="U19" s="4">
        <v>9932675.2166610509</v>
      </c>
      <c r="V19" s="4">
        <v>10819894.43965045</v>
      </c>
      <c r="W19" s="4">
        <v>11724148.957966302</v>
      </c>
      <c r="X19" s="4">
        <v>12644993.41067954</v>
      </c>
      <c r="Y19" s="4">
        <v>13584759.361992832</v>
      </c>
      <c r="Z19" s="4">
        <v>14542932.919043541</v>
      </c>
      <c r="AA19" s="4">
        <v>15519470.635822054</v>
      </c>
      <c r="AB19" s="4">
        <v>16517707.267088035</v>
      </c>
      <c r="AC19" s="4">
        <v>16517707.267088035</v>
      </c>
      <c r="AD19" s="4">
        <v>17541484.946176168</v>
      </c>
      <c r="AE19" s="4">
        <v>18590096.04070051</v>
      </c>
      <c r="AF19" s="4">
        <v>19658661.201311108</v>
      </c>
      <c r="AG19" s="4">
        <v>20745711.358630829</v>
      </c>
      <c r="AH19" s="4">
        <v>21848535.764350846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</row>
    <row r="20" spans="1:42" x14ac:dyDescent="0.3">
      <c r="A20" s="5" t="s">
        <v>45</v>
      </c>
      <c r="B20" s="4">
        <v>48079.674266670081</v>
      </c>
      <c r="C20" s="4">
        <v>102595.22771098206</v>
      </c>
      <c r="D20" s="4">
        <v>164388.99634860823</v>
      </c>
      <c r="E20" s="4">
        <v>235795.15575039043</v>
      </c>
      <c r="F20" s="4">
        <v>317978.03668144223</v>
      </c>
      <c r="G20" s="4">
        <v>413580.93019621912</v>
      </c>
      <c r="H20" s="4">
        <v>525517.50800751965</v>
      </c>
      <c r="I20" s="4">
        <v>651386.44976841938</v>
      </c>
      <c r="J20" s="4">
        <v>789020.18642235885</v>
      </c>
      <c r="K20" s="4">
        <v>938629.27880870178</v>
      </c>
      <c r="L20" s="4">
        <v>1100185.2106044665</v>
      </c>
      <c r="M20" s="4">
        <v>1272768.3843330999</v>
      </c>
      <c r="N20" s="4">
        <v>1455352.4231380173</v>
      </c>
      <c r="O20" s="4">
        <v>1455352.4231380173</v>
      </c>
      <c r="P20" s="19"/>
      <c r="Q20" s="4">
        <v>1646102.5332069064</v>
      </c>
      <c r="R20" s="4">
        <v>1843755.7986747532</v>
      </c>
      <c r="S20" s="4">
        <v>2047693.281927</v>
      </c>
      <c r="T20" s="4">
        <v>2258144.6139326994</v>
      </c>
      <c r="U20" s="4">
        <v>2474372.8337544207</v>
      </c>
      <c r="V20" s="4">
        <v>2695391.9544911245</v>
      </c>
      <c r="W20" s="4">
        <v>2920654.8132995265</v>
      </c>
      <c r="X20" s="4">
        <v>3150050.4643407608</v>
      </c>
      <c r="Y20" s="4">
        <v>3384159.7339277179</v>
      </c>
      <c r="Z20" s="4">
        <v>3622854.6039272128</v>
      </c>
      <c r="AA20" s="4">
        <v>3866124.2513108491</v>
      </c>
      <c r="AB20" s="4">
        <v>4114799.4116462925</v>
      </c>
      <c r="AC20" s="4">
        <v>4114799.4116462925</v>
      </c>
      <c r="AD20" s="4">
        <v>4369837.2158312742</v>
      </c>
      <c r="AE20" s="4">
        <v>4631061.3824195713</v>
      </c>
      <c r="AF20" s="4">
        <v>4897256.3950256621</v>
      </c>
      <c r="AG20" s="4">
        <v>5168056.2872529421</v>
      </c>
      <c r="AH20" s="4">
        <v>5442785.772551897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</row>
    <row r="21" spans="1:42" x14ac:dyDescent="0.3">
      <c r="A21" s="5" t="s">
        <v>46</v>
      </c>
      <c r="B21" s="4">
        <v>55982.212516489948</v>
      </c>
      <c r="C21" s="4">
        <v>119458.12712952189</v>
      </c>
      <c r="D21" s="4">
        <v>191408.52905777498</v>
      </c>
      <c r="E21" s="4">
        <v>274551.24688163656</v>
      </c>
      <c r="F21" s="4">
        <v>370241.98471778899</v>
      </c>
      <c r="G21" s="4">
        <v>481558.49389900378</v>
      </c>
      <c r="H21" s="4">
        <v>611893.34709797578</v>
      </c>
      <c r="I21" s="4">
        <v>758450.53481522121</v>
      </c>
      <c r="J21" s="4">
        <v>918706.21899610921</v>
      </c>
      <c r="K21" s="4">
        <v>1092905.5689733506</v>
      </c>
      <c r="L21" s="4">
        <v>1281015.3813844495</v>
      </c>
      <c r="M21" s="4">
        <v>1481964.910594224</v>
      </c>
      <c r="N21" s="4">
        <v>1694559.0809665818</v>
      </c>
      <c r="O21" s="4">
        <v>1694559.0809665818</v>
      </c>
      <c r="P21" s="19"/>
      <c r="Q21" s="4">
        <v>1916661.5257583731</v>
      </c>
      <c r="R21" s="4">
        <v>2146801.7519717971</v>
      </c>
      <c r="S21" s="4">
        <v>2384259.0913078049</v>
      </c>
      <c r="T21" s="4">
        <v>2629300.9176599579</v>
      </c>
      <c r="U21" s="4">
        <v>2881069.1406928939</v>
      </c>
      <c r="V21" s="4">
        <v>3138415.7133560791</v>
      </c>
      <c r="W21" s="4">
        <v>3400703.5392664568</v>
      </c>
      <c r="X21" s="4">
        <v>3667803.437150985</v>
      </c>
      <c r="Y21" s="4">
        <v>3940391.6999043087</v>
      </c>
      <c r="Z21" s="4">
        <v>4218319.2678988976</v>
      </c>
      <c r="AA21" s="4">
        <v>4501573.5391967203</v>
      </c>
      <c r="AB21" s="4">
        <v>4791121.7918794891</v>
      </c>
      <c r="AC21" s="4">
        <v>4791121.7918794891</v>
      </c>
      <c r="AD21" s="4">
        <v>5088078.4741239054</v>
      </c>
      <c r="AE21" s="4">
        <v>5392238.3302676622</v>
      </c>
      <c r="AF21" s="4">
        <v>5702186.0575315803</v>
      </c>
      <c r="AG21" s="4">
        <v>6017495.538041505</v>
      </c>
      <c r="AH21" s="4">
        <v>6337380.4928614609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</row>
    <row r="22" spans="1:42" x14ac:dyDescent="0.3">
      <c r="A22" s="5" t="s">
        <v>47</v>
      </c>
      <c r="B22" s="4">
        <v>417163.05299706984</v>
      </c>
      <c r="C22" s="4">
        <v>887072.33526781911</v>
      </c>
      <c r="D22" s="4">
        <v>1417335.4175167154</v>
      </c>
      <c r="E22" s="4">
        <v>2029084.2247437991</v>
      </c>
      <c r="F22" s="4">
        <v>2732845.1248568143</v>
      </c>
      <c r="G22" s="4">
        <v>3550350.8258270305</v>
      </c>
      <c r="H22" s="4">
        <v>4507975.0116659692</v>
      </c>
      <c r="I22" s="4">
        <v>5583907.2767093536</v>
      </c>
      <c r="J22" s="4">
        <v>6758456.1138200909</v>
      </c>
      <c r="K22" s="4">
        <v>8035690.3620465817</v>
      </c>
      <c r="L22" s="4">
        <v>9414220.6823099218</v>
      </c>
      <c r="M22" s="4">
        <v>10887875.574451087</v>
      </c>
      <c r="N22" s="4">
        <v>12451727.887063444</v>
      </c>
      <c r="O22" s="4">
        <v>12451727.887063444</v>
      </c>
      <c r="P22" s="19"/>
      <c r="Q22" s="4">
        <v>14089141.615427744</v>
      </c>
      <c r="R22" s="4">
        <v>15788665.190307301</v>
      </c>
      <c r="S22" s="4">
        <v>17544685.114311531</v>
      </c>
      <c r="T22" s="4">
        <v>19359280.707075596</v>
      </c>
      <c r="U22" s="4">
        <v>21225768.487607915</v>
      </c>
      <c r="V22" s="4">
        <v>23135207.379035644</v>
      </c>
      <c r="W22" s="4">
        <v>25082634.519076761</v>
      </c>
      <c r="X22" s="4">
        <v>27067041.625330757</v>
      </c>
      <c r="Y22" s="4">
        <v>29093691.769845918</v>
      </c>
      <c r="Z22" s="4">
        <v>31161421.873104315</v>
      </c>
      <c r="AA22" s="4">
        <v>33270131.293001506</v>
      </c>
      <c r="AB22" s="4">
        <v>35427348.653814144</v>
      </c>
      <c r="AC22" s="4">
        <v>35427348.653814144</v>
      </c>
      <c r="AD22" s="4">
        <v>37641748.42316182</v>
      </c>
      <c r="AE22" s="4">
        <v>39911729.931023039</v>
      </c>
      <c r="AF22" s="4">
        <v>42226271.149465881</v>
      </c>
      <c r="AG22" s="4">
        <v>44582051.763876565</v>
      </c>
      <c r="AH22" s="4">
        <v>46972947.25675194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</row>
    <row r="23" spans="1:42" x14ac:dyDescent="0.3">
      <c r="A23" s="5" t="s">
        <v>48</v>
      </c>
      <c r="B23" s="4">
        <v>17283.103568683538</v>
      </c>
      <c r="C23" s="4">
        <v>36879.699649104572</v>
      </c>
      <c r="D23" s="4">
        <v>59092.581070468848</v>
      </c>
      <c r="E23" s="4">
        <v>84760.809218978742</v>
      </c>
      <c r="F23" s="4">
        <v>114302.92372720435</v>
      </c>
      <c r="G23" s="4">
        <v>148669.10310099297</v>
      </c>
      <c r="H23" s="4">
        <v>188906.71903629528</v>
      </c>
      <c r="I23" s="4">
        <v>234152.57374963028</v>
      </c>
      <c r="J23" s="4">
        <v>283627.49556256662</v>
      </c>
      <c r="K23" s="4">
        <v>337407.17435549013</v>
      </c>
      <c r="L23" s="4">
        <v>395481.35942327417</v>
      </c>
      <c r="M23" s="4">
        <v>457519.48491514759</v>
      </c>
      <c r="N23" s="4">
        <v>523152.60121189145</v>
      </c>
      <c r="O23" s="4">
        <v>523152.60121189145</v>
      </c>
      <c r="P23" s="19"/>
      <c r="Q23" s="4">
        <v>591721.15868117078</v>
      </c>
      <c r="R23" s="4">
        <v>662771.17950332491</v>
      </c>
      <c r="S23" s="4">
        <v>736080.17542197299</v>
      </c>
      <c r="T23" s="4">
        <v>811730.69141857023</v>
      </c>
      <c r="U23" s="4">
        <v>889457.81363082526</v>
      </c>
      <c r="V23" s="4">
        <v>968907.11133540352</v>
      </c>
      <c r="W23" s="4">
        <v>1049881.8970082388</v>
      </c>
      <c r="X23" s="4">
        <v>1132342.2891723271</v>
      </c>
      <c r="Y23" s="4">
        <v>1216497.0762912803</v>
      </c>
      <c r="Z23" s="4">
        <v>1302300.2399448771</v>
      </c>
      <c r="AA23" s="4">
        <v>1389747.8896009219</v>
      </c>
      <c r="AB23" s="4">
        <v>1479138.6480989645</v>
      </c>
      <c r="AC23" s="4">
        <v>1479138.6480989645</v>
      </c>
      <c r="AD23" s="4">
        <v>1570816.5733530107</v>
      </c>
      <c r="AE23" s="4">
        <v>1664718.2978270121</v>
      </c>
      <c r="AF23" s="4">
        <v>1760406.8822966323</v>
      </c>
      <c r="AG23" s="4">
        <v>1857750.7735591587</v>
      </c>
      <c r="AH23" s="4">
        <v>1956507.227720174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</row>
    <row r="24" spans="1:42" x14ac:dyDescent="0.3">
      <c r="A24" s="5" t="s">
        <v>49</v>
      </c>
      <c r="B24" s="4">
        <v>14716.508644567206</v>
      </c>
      <c r="C24" s="4">
        <v>31402.948928600919</v>
      </c>
      <c r="D24" s="4">
        <v>50317.147999338384</v>
      </c>
      <c r="E24" s="4">
        <v>72173.564003390726</v>
      </c>
      <c r="F24" s="4">
        <v>97328.582129120332</v>
      </c>
      <c r="G24" s="4">
        <v>126591.27640305337</v>
      </c>
      <c r="H24" s="4">
        <v>160853.4805491665</v>
      </c>
      <c r="I24" s="4">
        <v>199380.18435404019</v>
      </c>
      <c r="J24" s="4">
        <v>241507.92556995561</v>
      </c>
      <c r="K24" s="4">
        <v>287301.15389337944</v>
      </c>
      <c r="L24" s="4">
        <v>336751.14088095026</v>
      </c>
      <c r="M24" s="4">
        <v>389576.41074441391</v>
      </c>
      <c r="N24" s="4">
        <v>445462.8040367089</v>
      </c>
      <c r="O24" s="4">
        <v>445462.8040367089</v>
      </c>
      <c r="P24" s="19"/>
      <c r="Q24" s="4">
        <v>503848.71630830993</v>
      </c>
      <c r="R24" s="4">
        <v>564347.58686536201</v>
      </c>
      <c r="S24" s="4">
        <v>626769.9676532764</v>
      </c>
      <c r="T24" s="4">
        <v>691186.14546564454</v>
      </c>
      <c r="U24" s="4">
        <v>757370.54697710939</v>
      </c>
      <c r="V24" s="4">
        <v>825021.37553505448</v>
      </c>
      <c r="W24" s="4">
        <v>893971.15232777828</v>
      </c>
      <c r="X24" s="4">
        <v>964185.91840232094</v>
      </c>
      <c r="Y24" s="4">
        <v>1035843.4564825677</v>
      </c>
      <c r="Z24" s="4">
        <v>1108904.5820275992</v>
      </c>
      <c r="AA24" s="4">
        <v>1183365.9822614167</v>
      </c>
      <c r="AB24" s="4">
        <v>1259481.9335981051</v>
      </c>
      <c r="AC24" s="4">
        <v>1259481.9335981051</v>
      </c>
      <c r="AD24" s="4">
        <v>1337545.4002755731</v>
      </c>
      <c r="AE24" s="4">
        <v>1417502.4250350255</v>
      </c>
      <c r="AF24" s="4">
        <v>1498980.9554932462</v>
      </c>
      <c r="AG24" s="4">
        <v>1581868.9745094914</v>
      </c>
      <c r="AH24" s="4">
        <v>1665959.7864167239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</row>
    <row r="25" spans="1:42" ht="15" thickBot="1" x14ac:dyDescent="0.35">
      <c r="A25" s="5" t="s">
        <v>50</v>
      </c>
      <c r="B25" s="4">
        <v>18037.273712945556</v>
      </c>
      <c r="C25" s="4">
        <v>38488.992117565052</v>
      </c>
      <c r="D25" s="4">
        <v>61671.160792196722</v>
      </c>
      <c r="E25" s="4">
        <v>88459.454630805732</v>
      </c>
      <c r="F25" s="4">
        <v>119290.67677366032</v>
      </c>
      <c r="G25" s="4">
        <v>155156.46797081537</v>
      </c>
      <c r="H25" s="4">
        <v>197149.90331054875</v>
      </c>
      <c r="I25" s="4">
        <v>244370.11827930939</v>
      </c>
      <c r="J25" s="4">
        <v>296003.94105425954</v>
      </c>
      <c r="K25" s="4">
        <v>352130.36433971248</v>
      </c>
      <c r="L25" s="4">
        <v>412738.69012802257</v>
      </c>
      <c r="M25" s="4">
        <v>477483.92790826573</v>
      </c>
      <c r="N25" s="4">
        <v>545981.02847665222</v>
      </c>
      <c r="O25" s="4">
        <v>545981.02847665222</v>
      </c>
      <c r="P25" s="19"/>
      <c r="Q25" s="4">
        <v>617541.66191613779</v>
      </c>
      <c r="R25" s="4">
        <v>691692.04050912394</v>
      </c>
      <c r="S25" s="4">
        <v>768199.96744198236</v>
      </c>
      <c r="T25" s="4">
        <v>847151.58965112513</v>
      </c>
      <c r="U25" s="4">
        <v>928270.43342189153</v>
      </c>
      <c r="V25" s="4">
        <v>1011186.601996812</v>
      </c>
      <c r="W25" s="4">
        <v>1095694.8251422504</v>
      </c>
      <c r="X25" s="4">
        <v>1181753.4811023723</v>
      </c>
      <c r="Y25" s="4">
        <v>1269580.4690902042</v>
      </c>
      <c r="Z25" s="4">
        <v>1359127.7626133936</v>
      </c>
      <c r="AA25" s="4">
        <v>1450391.3013714382</v>
      </c>
      <c r="AB25" s="4">
        <v>1543682.7389902328</v>
      </c>
      <c r="AC25" s="4">
        <v>1543682.7389902328</v>
      </c>
      <c r="AD25" s="4">
        <v>1639361.1467872274</v>
      </c>
      <c r="AE25" s="4">
        <v>1737360.3921035691</v>
      </c>
      <c r="AF25" s="4">
        <v>1837224.4693177009</v>
      </c>
      <c r="AG25" s="4">
        <v>1938816.0847360615</v>
      </c>
      <c r="AH25" s="4">
        <v>2041881.9020265308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</row>
    <row r="26" spans="1:42" ht="15" thickBot="1" x14ac:dyDescent="0.35">
      <c r="A26" s="10" t="s">
        <v>63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20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</row>
    <row r="27" spans="1:42" x14ac:dyDescent="0.3">
      <c r="A27" s="5" t="s">
        <v>43</v>
      </c>
      <c r="B27" s="7">
        <v>2956020.1568647306</v>
      </c>
      <c r="C27" s="7">
        <v>3053415.7204040936</v>
      </c>
      <c r="D27" s="7">
        <v>3149163.0893158903</v>
      </c>
      <c r="E27" s="7">
        <v>3309947.4762882055</v>
      </c>
      <c r="F27" s="7">
        <v>3436466.5102387425</v>
      </c>
      <c r="G27" s="7">
        <v>3668675.0565219955</v>
      </c>
      <c r="H27" s="7">
        <v>3873705.7696753293</v>
      </c>
      <c r="I27" s="7">
        <v>4037325.6145928605</v>
      </c>
      <c r="J27" s="7">
        <v>4180559.2455395325</v>
      </c>
      <c r="K27" s="7">
        <v>4348322.7685671821</v>
      </c>
      <c r="L27" s="7">
        <v>4489071.9901767578</v>
      </c>
      <c r="M27" s="7">
        <v>4629762.3765214644</v>
      </c>
      <c r="N27" s="7">
        <v>4740621.8230669945</v>
      </c>
      <c r="O27" s="7">
        <v>4740621.8230669945</v>
      </c>
      <c r="P27" s="21"/>
      <c r="Q27" s="7">
        <v>4829256.576812258</v>
      </c>
      <c r="R27" s="7">
        <v>4904103.5996496771</v>
      </c>
      <c r="S27" s="7">
        <v>4974677.9620471513</v>
      </c>
      <c r="T27" s="7">
        <v>5054971.79548195</v>
      </c>
      <c r="U27" s="7">
        <v>5104283.6451416947</v>
      </c>
      <c r="V27" s="7">
        <v>5156546.6056536883</v>
      </c>
      <c r="W27" s="7">
        <v>5190078.353457585</v>
      </c>
      <c r="X27" s="7">
        <v>5238677.8324930537</v>
      </c>
      <c r="Y27" s="7">
        <v>5287653.904611201</v>
      </c>
      <c r="Z27" s="7">
        <v>5332052.1262579774</v>
      </c>
      <c r="AA27" s="7">
        <v>5380079.5304336241</v>
      </c>
      <c r="AB27" s="7">
        <v>5446756.6243744018</v>
      </c>
      <c r="AC27" s="7">
        <v>5446756.6243744018</v>
      </c>
      <c r="AD27" s="7">
        <v>5520433.5112115378</v>
      </c>
      <c r="AE27" s="7">
        <v>5581343.6046139058</v>
      </c>
      <c r="AF27" s="7">
        <v>5620596.841382131</v>
      </c>
      <c r="AG27" s="7">
        <v>5670702.1316501452</v>
      </c>
      <c r="AH27" s="7">
        <v>5690665.5729565406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</row>
    <row r="28" spans="1:42" x14ac:dyDescent="0.3">
      <c r="A28" s="5" t="s">
        <v>44</v>
      </c>
      <c r="B28" s="7">
        <v>51743680.11913687</v>
      </c>
      <c r="C28" s="7">
        <v>58941298.902671821</v>
      </c>
      <c r="D28" s="7">
        <v>66017114.637082294</v>
      </c>
      <c r="E28" s="7">
        <v>77899223.859679192</v>
      </c>
      <c r="F28" s="7">
        <v>87249093.013309002</v>
      </c>
      <c r="G28" s="7">
        <v>104409511.1441637</v>
      </c>
      <c r="H28" s="7">
        <v>119561463.2307449</v>
      </c>
      <c r="I28" s="7">
        <v>131653115.31776769</v>
      </c>
      <c r="J28" s="7">
        <v>142238208.05783918</v>
      </c>
      <c r="K28" s="7">
        <v>154636081.64319807</v>
      </c>
      <c r="L28" s="7">
        <v>165037574.32325816</v>
      </c>
      <c r="M28" s="7">
        <v>175434719.02490765</v>
      </c>
      <c r="N28" s="7">
        <v>183627330.73936123</v>
      </c>
      <c r="O28" s="7">
        <v>183627330.73936123</v>
      </c>
      <c r="P28" s="21"/>
      <c r="Q28" s="7">
        <v>190177517.88595614</v>
      </c>
      <c r="R28" s="7">
        <v>195708779.45362034</v>
      </c>
      <c r="S28" s="7">
        <v>200924287.61403838</v>
      </c>
      <c r="T28" s="7">
        <v>206858073.33004552</v>
      </c>
      <c r="U28" s="7">
        <v>210502262.88513124</v>
      </c>
      <c r="V28" s="7">
        <v>214364542.15735126</v>
      </c>
      <c r="W28" s="7">
        <v>216842568.14814022</v>
      </c>
      <c r="X28" s="7">
        <v>220434112.88040441</v>
      </c>
      <c r="Y28" s="7">
        <v>224053488.17647597</v>
      </c>
      <c r="Z28" s="7">
        <v>227334556.250498</v>
      </c>
      <c r="AA28" s="7">
        <v>230883824.14173362</v>
      </c>
      <c r="AB28" s="7">
        <v>235811320.69639656</v>
      </c>
      <c r="AC28" s="7">
        <v>235811320.69639656</v>
      </c>
      <c r="AD28" s="7">
        <v>241256108.17274839</v>
      </c>
      <c r="AE28" s="7">
        <v>245757418.25760219</v>
      </c>
      <c r="AF28" s="7">
        <v>248658267.37239105</v>
      </c>
      <c r="AG28" s="7">
        <v>252361092.8942309</v>
      </c>
      <c r="AH28" s="7">
        <v>253836408.96520197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</row>
    <row r="29" spans="1:42" x14ac:dyDescent="0.3">
      <c r="A29" s="5" t="s">
        <v>45</v>
      </c>
      <c r="B29" s="7">
        <v>12890097.945668096</v>
      </c>
      <c r="C29" s="7">
        <v>14683128.725112656</v>
      </c>
      <c r="D29" s="7">
        <v>16445816.606068347</v>
      </c>
      <c r="E29" s="7">
        <v>19405821.602383915</v>
      </c>
      <c r="F29" s="7">
        <v>21735009.029562987</v>
      </c>
      <c r="G29" s="7">
        <v>26009916.998730157</v>
      </c>
      <c r="H29" s="7">
        <v>29784487.072107457</v>
      </c>
      <c r="I29" s="7">
        <v>32796692.221949928</v>
      </c>
      <c r="J29" s="7">
        <v>35433591.682315908</v>
      </c>
      <c r="K29" s="7">
        <v>38522081.02952382</v>
      </c>
      <c r="L29" s="7">
        <v>41113243.063581333</v>
      </c>
      <c r="M29" s="7">
        <v>43703321.953427821</v>
      </c>
      <c r="N29" s="7">
        <v>45744219.840609178</v>
      </c>
      <c r="O29" s="7">
        <v>45744219.840609178</v>
      </c>
      <c r="P29" s="21"/>
      <c r="Q29" s="7">
        <v>47375966.049762905</v>
      </c>
      <c r="R29" s="7">
        <v>48753883.182949804</v>
      </c>
      <c r="S29" s="7">
        <v>50053141.582611941</v>
      </c>
      <c r="T29" s="7">
        <v>51531333.293982893</v>
      </c>
      <c r="U29" s="7">
        <v>52439153.537720494</v>
      </c>
      <c r="V29" s="7">
        <v>53401303.079419345</v>
      </c>
      <c r="W29" s="7">
        <v>54018615.138778798</v>
      </c>
      <c r="X29" s="7">
        <v>54913320.796910211</v>
      </c>
      <c r="Y29" s="7">
        <v>55814959.450385876</v>
      </c>
      <c r="Z29" s="7">
        <v>56632320.88937071</v>
      </c>
      <c r="AA29" s="7">
        <v>57516494.775884084</v>
      </c>
      <c r="AB29" s="7">
        <v>58744005.325390913</v>
      </c>
      <c r="AC29" s="7">
        <v>58744005.325390913</v>
      </c>
      <c r="AD29" s="7">
        <v>60100380.513663709</v>
      </c>
      <c r="AE29" s="7">
        <v>61221721.859002806</v>
      </c>
      <c r="AF29" s="7">
        <v>61944365.264518984</v>
      </c>
      <c r="AG29" s="7">
        <v>62866792.574334212</v>
      </c>
      <c r="AH29" s="7">
        <v>63234315.112581387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</row>
    <row r="30" spans="1:42" x14ac:dyDescent="0.3">
      <c r="A30" s="5" t="s">
        <v>46</v>
      </c>
      <c r="B30" s="7">
        <v>15008758.140713999</v>
      </c>
      <c r="C30" s="7">
        <v>17096497.537340008</v>
      </c>
      <c r="D30" s="7">
        <v>19148906.773820829</v>
      </c>
      <c r="E30" s="7">
        <v>22595428.225578718</v>
      </c>
      <c r="F30" s="7">
        <v>25307448.794101298</v>
      </c>
      <c r="G30" s="7">
        <v>30284995.128774658</v>
      </c>
      <c r="H30" s="7">
        <v>34679966.334989235</v>
      </c>
      <c r="I30" s="7">
        <v>38187267.734463245</v>
      </c>
      <c r="J30" s="7">
        <v>41257576.929073557</v>
      </c>
      <c r="K30" s="7">
        <v>44853700.855191067</v>
      </c>
      <c r="L30" s="7">
        <v>47870755.065057591</v>
      </c>
      <c r="M30" s="7">
        <v>50886548.101458758</v>
      </c>
      <c r="N30" s="7">
        <v>53262894.883904532</v>
      </c>
      <c r="O30" s="7">
        <v>53262894.883904532</v>
      </c>
      <c r="P30" s="21"/>
      <c r="Q30" s="7">
        <v>55162840.431521222</v>
      </c>
      <c r="R30" s="7">
        <v>56767236.695779115</v>
      </c>
      <c r="S30" s="7">
        <v>58280045.610421509</v>
      </c>
      <c r="T30" s="7">
        <v>60001197.92245888</v>
      </c>
      <c r="U30" s="7">
        <v>61058230.578915983</v>
      </c>
      <c r="V30" s="7">
        <v>62178522.280920461</v>
      </c>
      <c r="W30" s="7">
        <v>62897297.843008861</v>
      </c>
      <c r="X30" s="7">
        <v>63939060.356111839</v>
      </c>
      <c r="Y30" s="7">
        <v>64988895.395176306</v>
      </c>
      <c r="Z30" s="7">
        <v>65940601.131081283</v>
      </c>
      <c r="AA30" s="7">
        <v>66970100.83488097</v>
      </c>
      <c r="AB30" s="7">
        <v>68399369.179495409</v>
      </c>
      <c r="AC30" s="7">
        <v>68399369.179495409</v>
      </c>
      <c r="AD30" s="7">
        <v>69978682.791747153</v>
      </c>
      <c r="AE30" s="7">
        <v>71284331.601889297</v>
      </c>
      <c r="AF30" s="7">
        <v>72125751.127255991</v>
      </c>
      <c r="AG30" s="7">
        <v>73199791.71668835</v>
      </c>
      <c r="AH30" s="7">
        <v>73627721.505202249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</row>
    <row r="31" spans="1:42" x14ac:dyDescent="0.3">
      <c r="A31" s="5" t="s">
        <v>47</v>
      </c>
      <c r="B31" s="7">
        <v>111265022.48190431</v>
      </c>
      <c r="C31" s="7">
        <v>126401589.76292431</v>
      </c>
      <c r="D31" s="7">
        <v>140703863.81434041</v>
      </c>
      <c r="E31" s="7">
        <v>166419815.9780533</v>
      </c>
      <c r="F31" s="7">
        <v>185857779.10359269</v>
      </c>
      <c r="G31" s="7">
        <v>222375757.1197862</v>
      </c>
      <c r="H31" s="7">
        <v>254917059.7157523</v>
      </c>
      <c r="I31" s="7">
        <v>279987810.4282307</v>
      </c>
      <c r="J31" s="7">
        <v>302215384.48523432</v>
      </c>
      <c r="K31" s="7">
        <v>329096131.36321062</v>
      </c>
      <c r="L31" s="7">
        <v>350349850.72255361</v>
      </c>
      <c r="M31" s="7">
        <v>373830610.6708709</v>
      </c>
      <c r="N31" s="7">
        <v>392332685.47476763</v>
      </c>
      <c r="O31" s="7">
        <v>392332685.47476763</v>
      </c>
      <c r="P31" s="21"/>
      <c r="Q31" s="7">
        <v>407125532.58993262</v>
      </c>
      <c r="R31" s="7">
        <v>419617253.03901625</v>
      </c>
      <c r="S31" s="7">
        <v>431395880.59854585</v>
      </c>
      <c r="T31" s="7">
        <v>444796655.71329564</v>
      </c>
      <c r="U31" s="7">
        <v>453026640.25275844</v>
      </c>
      <c r="V31" s="7">
        <v>461749155.42848474</v>
      </c>
      <c r="W31" s="7">
        <v>467345493.18323159</v>
      </c>
      <c r="X31" s="7">
        <v>475456585.42267692</v>
      </c>
      <c r="Y31" s="7">
        <v>483630529.80150658</v>
      </c>
      <c r="Z31" s="7">
        <v>491040446.08438534</v>
      </c>
      <c r="AA31" s="7">
        <v>499056060.92267382</v>
      </c>
      <c r="AB31" s="7">
        <v>510184247.27251321</v>
      </c>
      <c r="AC31" s="7">
        <v>510184247.27251321</v>
      </c>
      <c r="AD31" s="7">
        <v>522480675.89503103</v>
      </c>
      <c r="AE31" s="7">
        <v>532646368.93752795</v>
      </c>
      <c r="AF31" s="7">
        <v>539197604.26849723</v>
      </c>
      <c r="AG31" s="7">
        <v>547560011.42005205</v>
      </c>
      <c r="AH31" s="7">
        <v>550891843.71674693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</row>
    <row r="32" spans="1:42" x14ac:dyDescent="0.3">
      <c r="A32" s="5" t="s">
        <v>48</v>
      </c>
      <c r="B32" s="7">
        <v>4633577.5190534815</v>
      </c>
      <c r="C32" s="7">
        <v>5278114.678167725</v>
      </c>
      <c r="D32" s="7">
        <v>5911744.5367406085</v>
      </c>
      <c r="E32" s="7">
        <v>6975771.5646983786</v>
      </c>
      <c r="F32" s="7">
        <v>7813039.8729555644</v>
      </c>
      <c r="G32" s="7">
        <v>9349732.4214099646</v>
      </c>
      <c r="H32" s="7">
        <v>10706569.515263915</v>
      </c>
      <c r="I32" s="7">
        <v>11789360.827162186</v>
      </c>
      <c r="J32" s="7">
        <v>12737241.759569081</v>
      </c>
      <c r="K32" s="7">
        <v>13847454.79808739</v>
      </c>
      <c r="L32" s="7">
        <v>14778894.590076612</v>
      </c>
      <c r="M32" s="7">
        <v>15709945.026400171</v>
      </c>
      <c r="N32" s="7">
        <v>16443582.474974047</v>
      </c>
      <c r="O32" s="7">
        <v>16443582.474974047</v>
      </c>
      <c r="P32" s="21"/>
      <c r="Q32" s="7">
        <v>17030142.994793553</v>
      </c>
      <c r="R32" s="7">
        <v>17525460.088454515</v>
      </c>
      <c r="S32" s="7">
        <v>17992501.885769878</v>
      </c>
      <c r="T32" s="7">
        <v>18523864.479873475</v>
      </c>
      <c r="U32" s="7">
        <v>18850196.792510234</v>
      </c>
      <c r="V32" s="7">
        <v>19196058.748344451</v>
      </c>
      <c r="W32" s="7">
        <v>19417962.669675775</v>
      </c>
      <c r="X32" s="7">
        <v>19739580.708666772</v>
      </c>
      <c r="Y32" s="7">
        <v>20063690.937515616</v>
      </c>
      <c r="Z32" s="7">
        <v>20357506.20599417</v>
      </c>
      <c r="AA32" s="7">
        <v>20675338.410276167</v>
      </c>
      <c r="AB32" s="7">
        <v>21116589.152556781</v>
      </c>
      <c r="AC32" s="7">
        <v>21116589.152556781</v>
      </c>
      <c r="AD32" s="7">
        <v>21604162.606713109</v>
      </c>
      <c r="AE32" s="7">
        <v>22007248.919233687</v>
      </c>
      <c r="AF32" s="7">
        <v>22267016.087195147</v>
      </c>
      <c r="AG32" s="7">
        <v>22598599.172423542</v>
      </c>
      <c r="AH32" s="7">
        <v>22730711.758235186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</row>
    <row r="33" spans="1:42" x14ac:dyDescent="0.3">
      <c r="A33" s="5" t="s">
        <v>49</v>
      </c>
      <c r="B33" s="7">
        <v>3945476.768303419</v>
      </c>
      <c r="C33" s="7">
        <v>4494298.1438251557</v>
      </c>
      <c r="D33" s="7">
        <v>5033831.9870429924</v>
      </c>
      <c r="E33" s="7">
        <v>5939847.6741425553</v>
      </c>
      <c r="F33" s="7">
        <v>6652779.020490298</v>
      </c>
      <c r="G33" s="7">
        <v>7961267.9202703377</v>
      </c>
      <c r="H33" s="7">
        <v>9116610.462865077</v>
      </c>
      <c r="I33" s="7">
        <v>10038603.879064165</v>
      </c>
      <c r="J33" s="7">
        <v>10845721.528990336</v>
      </c>
      <c r="K33" s="7">
        <v>11791064.459658798</v>
      </c>
      <c r="L33" s="7">
        <v>12584182.529930674</v>
      </c>
      <c r="M33" s="7">
        <v>13376969.06507075</v>
      </c>
      <c r="N33" s="7">
        <v>14001659.058451265</v>
      </c>
      <c r="O33" s="7">
        <v>14001659.058451265</v>
      </c>
      <c r="P33" s="21"/>
      <c r="Q33" s="7">
        <v>14501113.506906157</v>
      </c>
      <c r="R33" s="7">
        <v>14922874.463304723</v>
      </c>
      <c r="S33" s="7">
        <v>15320559.093281705</v>
      </c>
      <c r="T33" s="7">
        <v>15773012.680593099</v>
      </c>
      <c r="U33" s="7">
        <v>16050883.624364009</v>
      </c>
      <c r="V33" s="7">
        <v>16345383.998248473</v>
      </c>
      <c r="W33" s="7">
        <v>16534334.49336979</v>
      </c>
      <c r="X33" s="7">
        <v>16808191.247872841</v>
      </c>
      <c r="Y33" s="7">
        <v>17084170.094246782</v>
      </c>
      <c r="Z33" s="7">
        <v>17334352.876597594</v>
      </c>
      <c r="AA33" s="7">
        <v>17604986.004684214</v>
      </c>
      <c r="AB33" s="7">
        <v>17980709.631947588</v>
      </c>
      <c r="AC33" s="7">
        <v>17980709.631947588</v>
      </c>
      <c r="AD33" s="7">
        <v>18395876.903522275</v>
      </c>
      <c r="AE33" s="7">
        <v>18739103.638184935</v>
      </c>
      <c r="AF33" s="7">
        <v>18960294.569413655</v>
      </c>
      <c r="AG33" s="7">
        <v>19242636.529627208</v>
      </c>
      <c r="AH33" s="7">
        <v>19355129.983330518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</row>
    <row r="34" spans="1:42" x14ac:dyDescent="0.3">
      <c r="A34" s="5" t="s">
        <v>50</v>
      </c>
      <c r="B34" s="7">
        <v>4835769.5508321794</v>
      </c>
      <c r="C34" s="7">
        <v>5508431.9063464589</v>
      </c>
      <c r="D34" s="7">
        <v>6169711.0074266028</v>
      </c>
      <c r="E34" s="7">
        <v>7280168.2042475427</v>
      </c>
      <c r="F34" s="7">
        <v>8153971.777037221</v>
      </c>
      <c r="G34" s="7">
        <v>9757719.8538201209</v>
      </c>
      <c r="H34" s="7">
        <v>11173764.25513163</v>
      </c>
      <c r="I34" s="7">
        <v>12303804.53922143</v>
      </c>
      <c r="J34" s="7">
        <v>13293047.458304828</v>
      </c>
      <c r="K34" s="7">
        <v>14451706.050834509</v>
      </c>
      <c r="L34" s="7">
        <v>15423790.399485921</v>
      </c>
      <c r="M34" s="7">
        <v>16395468.402443383</v>
      </c>
      <c r="N34" s="7">
        <v>17161119.051553156</v>
      </c>
      <c r="O34" s="7">
        <v>17161119.051553156</v>
      </c>
      <c r="P34" s="21"/>
      <c r="Q34" s="7">
        <v>17773274.883585699</v>
      </c>
      <c r="R34" s="7">
        <v>18290205.766835853</v>
      </c>
      <c r="S34" s="7">
        <v>18777627.525323004</v>
      </c>
      <c r="T34" s="7">
        <v>19332176.800143868</v>
      </c>
      <c r="U34" s="7">
        <v>19672749.03712758</v>
      </c>
      <c r="V34" s="7">
        <v>20033703.118058987</v>
      </c>
      <c r="W34" s="7">
        <v>20265290.098436832</v>
      </c>
      <c r="X34" s="7">
        <v>20600942.348465171</v>
      </c>
      <c r="Y34" s="7">
        <v>20939195.538216628</v>
      </c>
      <c r="Z34" s="7">
        <v>21245831.808579147</v>
      </c>
      <c r="AA34" s="7">
        <v>21577533.024199408</v>
      </c>
      <c r="AB34" s="7">
        <v>22038038.302254744</v>
      </c>
      <c r="AC34" s="7">
        <v>22038038.302254744</v>
      </c>
      <c r="AD34" s="7">
        <v>22546887.642469272</v>
      </c>
      <c r="AE34" s="7">
        <v>22967563.137468308</v>
      </c>
      <c r="AF34" s="7">
        <v>23238665.575264696</v>
      </c>
      <c r="AG34" s="7">
        <v>23584717.708961599</v>
      </c>
      <c r="AH34" s="7">
        <v>23722595.195012629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</row>
    <row r="35" spans="1:42" x14ac:dyDescent="0.3">
      <c r="A35" s="5" t="s">
        <v>51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21"/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-171337.77999999997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</row>
    <row r="36" spans="1:42" x14ac:dyDescent="0.3">
      <c r="A36" s="5" t="s">
        <v>52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21"/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-767886.5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</row>
    <row r="37" spans="1:42" x14ac:dyDescent="0.3">
      <c r="A37" s="5" t="s">
        <v>53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21"/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-214609.81999999995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</row>
    <row r="38" spans="1:42" x14ac:dyDescent="0.3">
      <c r="A38" s="5" t="s">
        <v>54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21"/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-975508.69999999972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</row>
    <row r="39" spans="1:42" x14ac:dyDescent="0.3">
      <c r="A39" s="5" t="s">
        <v>55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21"/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35348.760000000009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</row>
    <row r="40" spans="1:42" x14ac:dyDescent="0.3">
      <c r="A40" s="5" t="s">
        <v>56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21"/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-73137.909999999974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</row>
    <row r="41" spans="1:42" x14ac:dyDescent="0.3">
      <c r="A41" s="5" t="s">
        <v>57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21"/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</row>
    <row r="42" spans="1:42" x14ac:dyDescent="0.3">
      <c r="A42" s="5" t="s">
        <v>58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21"/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</row>
    <row r="43" spans="1:42" x14ac:dyDescent="0.3">
      <c r="A43" s="10" t="s">
        <v>64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19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</row>
    <row r="44" spans="1:42" x14ac:dyDescent="0.3">
      <c r="A44" s="15" t="s">
        <v>43</v>
      </c>
      <c r="B44" s="4">
        <v>2971013.0239385422</v>
      </c>
      <c r="C44" s="4">
        <v>3083917.0655847667</v>
      </c>
      <c r="D44" s="4">
        <v>3195748.5271157855</v>
      </c>
      <c r="E44" s="4">
        <v>3373358.3519891109</v>
      </c>
      <c r="F44" s="4">
        <v>3517526.9942669543</v>
      </c>
      <c r="G44" s="4">
        <v>3768396.9603300383</v>
      </c>
      <c r="H44" s="4">
        <v>3993307.7092824457</v>
      </c>
      <c r="I44" s="4">
        <v>4177856.3373322156</v>
      </c>
      <c r="J44" s="4">
        <v>4342914.1976823797</v>
      </c>
      <c r="K44" s="4">
        <v>4533412.6356187565</v>
      </c>
      <c r="L44" s="4">
        <v>4697805.755042932</v>
      </c>
      <c r="M44" s="4">
        <v>4862984.1699931677</v>
      </c>
      <c r="N44" s="4">
        <v>4999103.3579814909</v>
      </c>
      <c r="O44" s="4">
        <v>4999103.3579814909</v>
      </c>
      <c r="P44" s="19">
        <f>SUM(B44:N44)/13</f>
        <v>3962872.6989352759</v>
      </c>
      <c r="Q44" s="4">
        <v>5113639.8569873683</v>
      </c>
      <c r="R44" s="4">
        <v>5214941.450681366</v>
      </c>
      <c r="S44" s="4">
        <v>5312479.671882675</v>
      </c>
      <c r="T44" s="4">
        <v>5420263.2543711215</v>
      </c>
      <c r="U44" s="4">
        <v>5497538.8447058499</v>
      </c>
      <c r="V44" s="4">
        <v>5578169.9920462845</v>
      </c>
      <c r="W44" s="4">
        <v>5640435.9286414823</v>
      </c>
      <c r="X44" s="4">
        <v>5718128.0707640052</v>
      </c>
      <c r="Y44" s="4">
        <v>5796596.7803891711</v>
      </c>
      <c r="Z44" s="4">
        <v>5870878.8798286757</v>
      </c>
      <c r="AA44" s="4">
        <v>5949180.9753344115</v>
      </c>
      <c r="AB44" s="4">
        <v>6046582.7906161053</v>
      </c>
      <c r="AC44" s="4">
        <v>6046582.7906161053</v>
      </c>
      <c r="AD44" s="4">
        <v>6151502.6047045868</v>
      </c>
      <c r="AE44" s="4">
        <v>6244161.6837095302</v>
      </c>
      <c r="AF44" s="4">
        <v>6315584.1677995203</v>
      </c>
      <c r="AG44" s="4">
        <v>6398253.3800865114</v>
      </c>
      <c r="AH44" s="4">
        <v>6451127.911281243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</row>
    <row r="45" spans="1:42" x14ac:dyDescent="0.3">
      <c r="A45" s="15" t="s">
        <v>44</v>
      </c>
      <c r="B45" s="4">
        <v>51995491.405771948</v>
      </c>
      <c r="C45" s="4">
        <v>59478628.589001037</v>
      </c>
      <c r="D45" s="4">
        <v>66878081.465800747</v>
      </c>
      <c r="E45" s="4">
        <v>79134171.526389644</v>
      </c>
      <c r="F45" s="4">
        <v>88914463.25051868</v>
      </c>
      <c r="G45" s="4">
        <v>106575589.59101032</v>
      </c>
      <c r="H45" s="4">
        <v>122313795.51791196</v>
      </c>
      <c r="I45" s="4">
        <v>135064670.46065569</v>
      </c>
      <c r="J45" s="4">
        <v>146370602.69974282</v>
      </c>
      <c r="K45" s="4">
        <v>159552035.21349958</v>
      </c>
      <c r="L45" s="4">
        <v>170799656.90066114</v>
      </c>
      <c r="M45" s="4">
        <v>182100684.41123179</v>
      </c>
      <c r="N45" s="4">
        <v>191249557.21588093</v>
      </c>
      <c r="O45" s="4">
        <v>191249557.21588093</v>
      </c>
      <c r="P45" s="19">
        <f t="shared" ref="P45:P60" si="0">SUM(B45:N45)/13</f>
        <v>120032879.09600586</v>
      </c>
      <c r="Q45" s="4">
        <v>198798774.23060301</v>
      </c>
      <c r="R45" s="4">
        <v>205365220.08027858</v>
      </c>
      <c r="S45" s="4">
        <v>211648825.32816932</v>
      </c>
      <c r="T45" s="4">
        <v>218684823.60061961</v>
      </c>
      <c r="U45" s="4">
        <v>223461481.44028902</v>
      </c>
      <c r="V45" s="4">
        <v>228481320.74203369</v>
      </c>
      <c r="W45" s="4">
        <v>232139132.81026205</v>
      </c>
      <c r="X45" s="4">
        <v>236932108.60291153</v>
      </c>
      <c r="Y45" s="4">
        <v>241777601.94755638</v>
      </c>
      <c r="Z45" s="4">
        <v>246308804.57936242</v>
      </c>
      <c r="AA45" s="4">
        <v>251132166.85333392</v>
      </c>
      <c r="AB45" s="4">
        <v>257362068.48942354</v>
      </c>
      <c r="AC45" s="4">
        <v>257362068.48942354</v>
      </c>
      <c r="AD45" s="4">
        <v>264142584.59938061</v>
      </c>
      <c r="AE45" s="4">
        <v>270012023.61796916</v>
      </c>
      <c r="AF45" s="4">
        <v>274307035.85142636</v>
      </c>
      <c r="AG45" s="4">
        <v>279428141.9735918</v>
      </c>
      <c r="AH45" s="4">
        <v>282342319.39761657</v>
      </c>
      <c r="AI45" s="4">
        <v>0</v>
      </c>
      <c r="AJ45" s="4">
        <v>0</v>
      </c>
      <c r="AK45" s="4">
        <v>0</v>
      </c>
      <c r="AL45" s="4">
        <v>0</v>
      </c>
      <c r="AM45" s="4">
        <v>0</v>
      </c>
      <c r="AN45" s="4">
        <v>0</v>
      </c>
      <c r="AO45" s="4">
        <v>0</v>
      </c>
      <c r="AP45" s="4">
        <v>0</v>
      </c>
    </row>
    <row r="46" spans="1:42" x14ac:dyDescent="0.3">
      <c r="A46" s="15" t="s">
        <v>45</v>
      </c>
      <c r="B46" s="4">
        <v>12952827.773563547</v>
      </c>
      <c r="C46" s="4">
        <v>14816985.309529372</v>
      </c>
      <c r="D46" s="4">
        <v>16660295.876282599</v>
      </c>
      <c r="E46" s="4">
        <v>19713464.899981234</v>
      </c>
      <c r="F46" s="4">
        <v>22149876.805183262</v>
      </c>
      <c r="G46" s="4">
        <v>26549518.42007412</v>
      </c>
      <c r="H46" s="4">
        <v>30470132.791138694</v>
      </c>
      <c r="I46" s="4">
        <v>33646559.874146745</v>
      </c>
      <c r="J46" s="4">
        <v>36463030.863325991</v>
      </c>
      <c r="K46" s="4">
        <v>39746716.054934531</v>
      </c>
      <c r="L46" s="4">
        <v>42548661.043569244</v>
      </c>
      <c r="M46" s="4">
        <v>45363910.194046073</v>
      </c>
      <c r="N46" s="4">
        <v>47643026.528115474</v>
      </c>
      <c r="O46" s="4">
        <v>47643026.528115474</v>
      </c>
      <c r="P46" s="19">
        <f t="shared" si="0"/>
        <v>29901923.571837761</v>
      </c>
      <c r="Q46" s="4">
        <v>49523645.504361868</v>
      </c>
      <c r="R46" s="4">
        <v>51159441.991244122</v>
      </c>
      <c r="S46" s="4">
        <v>52724778.799734272</v>
      </c>
      <c r="T46" s="4">
        <v>54477547.57591363</v>
      </c>
      <c r="U46" s="4">
        <v>55667482.023260958</v>
      </c>
      <c r="V46" s="4">
        <v>56917996.484582998</v>
      </c>
      <c r="W46" s="4">
        <v>57829210.293066502</v>
      </c>
      <c r="X46" s="4">
        <v>59023209.778147928</v>
      </c>
      <c r="Y46" s="4">
        <v>60230292.143834852</v>
      </c>
      <c r="Z46" s="4">
        <v>61359080.154296592</v>
      </c>
      <c r="AA46" s="4">
        <v>62560649.350685053</v>
      </c>
      <c r="AB46" s="4">
        <v>64112607.813944288</v>
      </c>
      <c r="AC46" s="4">
        <v>64112607.813944288</v>
      </c>
      <c r="AD46" s="4">
        <v>65801732.294040978</v>
      </c>
      <c r="AE46" s="4">
        <v>67263894.313857406</v>
      </c>
      <c r="AF46" s="4">
        <v>68333843.885276288</v>
      </c>
      <c r="AG46" s="4">
        <v>69609585.373954415</v>
      </c>
      <c r="AH46" s="4">
        <v>70335549.053774729</v>
      </c>
      <c r="AI46" s="4">
        <v>0</v>
      </c>
      <c r="AJ46" s="4">
        <v>0</v>
      </c>
      <c r="AK46" s="4">
        <v>0</v>
      </c>
      <c r="AL46" s="4">
        <v>0</v>
      </c>
      <c r="AM46" s="4">
        <v>0</v>
      </c>
      <c r="AN46" s="4">
        <v>0</v>
      </c>
      <c r="AO46" s="4">
        <v>0</v>
      </c>
      <c r="AP46" s="4">
        <v>0</v>
      </c>
    </row>
    <row r="47" spans="1:42" x14ac:dyDescent="0.3">
      <c r="A47" s="15" t="s">
        <v>46</v>
      </c>
      <c r="B47" s="4">
        <v>15081798.455772882</v>
      </c>
      <c r="C47" s="4">
        <v>17252355.243737631</v>
      </c>
      <c r="D47" s="4">
        <v>19398638.583959971</v>
      </c>
      <c r="E47" s="4">
        <v>22953636.818462346</v>
      </c>
      <c r="F47" s="4">
        <v>25790505.643700588</v>
      </c>
      <c r="G47" s="4">
        <v>30913287.268948715</v>
      </c>
      <c r="H47" s="4">
        <v>35478307.108700283</v>
      </c>
      <c r="I47" s="4">
        <v>39176822.514977939</v>
      </c>
      <c r="J47" s="4">
        <v>42456218.223614484</v>
      </c>
      <c r="K47" s="4">
        <v>46279621.044821084</v>
      </c>
      <c r="L47" s="4">
        <v>49542103.210221291</v>
      </c>
      <c r="M47" s="4">
        <v>52820076.254604332</v>
      </c>
      <c r="N47" s="4">
        <v>55473795.875415593</v>
      </c>
      <c r="O47" s="4">
        <v>55473795.875415593</v>
      </c>
      <c r="P47" s="19">
        <f t="shared" si="0"/>
        <v>34816705.095918246</v>
      </c>
      <c r="Q47" s="4">
        <v>57663519.761788763</v>
      </c>
      <c r="R47" s="4">
        <v>59568181.304511659</v>
      </c>
      <c r="S47" s="4">
        <v>61390802.177247658</v>
      </c>
      <c r="T47" s="4">
        <v>63431661.971265912</v>
      </c>
      <c r="U47" s="4">
        <v>64817178.078189075</v>
      </c>
      <c r="V47" s="4">
        <v>66273231.33554662</v>
      </c>
      <c r="W47" s="4">
        <v>67334215.334555238</v>
      </c>
      <c r="X47" s="4">
        <v>68724464.622594714</v>
      </c>
      <c r="Y47" s="4">
        <v>70129947.137846231</v>
      </c>
      <c r="Z47" s="4">
        <v>71444266.572234362</v>
      </c>
      <c r="AA47" s="4">
        <v>72843329.754992157</v>
      </c>
      <c r="AB47" s="4">
        <v>74650373.37232326</v>
      </c>
      <c r="AC47" s="4">
        <v>74650373.37232326</v>
      </c>
      <c r="AD47" s="4">
        <v>76617128.078004181</v>
      </c>
      <c r="AE47" s="4">
        <v>78319616.00404337</v>
      </c>
      <c r="AF47" s="4">
        <v>79565426.114088595</v>
      </c>
      <c r="AG47" s="4">
        <v>81050852.798536643</v>
      </c>
      <c r="AH47" s="4">
        <v>81896138.329747647</v>
      </c>
      <c r="AI47" s="4">
        <v>0</v>
      </c>
      <c r="AJ47" s="4">
        <v>0</v>
      </c>
      <c r="AK47" s="4">
        <v>0</v>
      </c>
      <c r="AL47" s="4">
        <v>0</v>
      </c>
      <c r="AM47" s="4">
        <v>0</v>
      </c>
      <c r="AN47" s="4">
        <v>0</v>
      </c>
      <c r="AO47" s="4">
        <v>0</v>
      </c>
      <c r="AP47" s="4">
        <v>0</v>
      </c>
    </row>
    <row r="48" spans="1:42" x14ac:dyDescent="0.3">
      <c r="A48" s="15" t="s">
        <v>47</v>
      </c>
      <c r="B48" s="4">
        <v>111809297.51949516</v>
      </c>
      <c r="C48" s="4">
        <v>127558958.14719272</v>
      </c>
      <c r="D48" s="4">
        <v>142553069.49568143</v>
      </c>
      <c r="E48" s="4">
        <v>169067173.85110348</v>
      </c>
      <c r="F48" s="4">
        <v>189423337.87581661</v>
      </c>
      <c r="G48" s="4">
        <v>227007920.28789228</v>
      </c>
      <c r="H48" s="4">
        <v>260798640.67385873</v>
      </c>
      <c r="I48" s="4">
        <v>287273166.40858442</v>
      </c>
      <c r="J48" s="4">
        <v>311033181.09732157</v>
      </c>
      <c r="K48" s="4">
        <v>339580342.85425574</v>
      </c>
      <c r="L48" s="4">
        <v>362632638.6610837</v>
      </c>
      <c r="M48" s="4">
        <v>388036084.63361537</v>
      </c>
      <c r="N48" s="4">
        <v>408578526.55564135</v>
      </c>
      <c r="O48" s="4">
        <v>408578526.55564135</v>
      </c>
      <c r="P48" s="19">
        <f t="shared" si="0"/>
        <v>255796333.69704172</v>
      </c>
      <c r="Q48" s="4">
        <v>425507716.79169029</v>
      </c>
      <c r="R48" s="4">
        <v>440216815.43608266</v>
      </c>
      <c r="S48" s="4">
        <v>454286532.30297327</v>
      </c>
      <c r="T48" s="4">
        <v>470054820.73743886</v>
      </c>
      <c r="U48" s="4">
        <v>480720022.63283372</v>
      </c>
      <c r="V48" s="4">
        <v>491933793.72622293</v>
      </c>
      <c r="W48" s="4">
        <v>500070950.88536406</v>
      </c>
      <c r="X48" s="4">
        <v>510771110.50408071</v>
      </c>
      <c r="Y48" s="4">
        <v>521589236.99746889</v>
      </c>
      <c r="Z48" s="4">
        <v>531696932.65364856</v>
      </c>
      <c r="AA48" s="4">
        <v>542463792.81564689</v>
      </c>
      <c r="AB48" s="4">
        <v>556406513.07905459</v>
      </c>
      <c r="AC48" s="4">
        <v>556406513.07905459</v>
      </c>
      <c r="AD48" s="4">
        <v>571592081.83285654</v>
      </c>
      <c r="AE48" s="4">
        <v>584719432.82095861</v>
      </c>
      <c r="AF48" s="4">
        <v>594290463.4085381</v>
      </c>
      <c r="AG48" s="4">
        <v>605726471.09411049</v>
      </c>
      <c r="AH48" s="4">
        <v>612177718.50897419</v>
      </c>
      <c r="AI48" s="4">
        <v>0</v>
      </c>
      <c r="AJ48" s="4">
        <v>0</v>
      </c>
      <c r="AK48" s="4">
        <v>0</v>
      </c>
      <c r="AL48" s="4">
        <v>0</v>
      </c>
      <c r="AM48" s="4">
        <v>0</v>
      </c>
      <c r="AN48" s="4">
        <v>0</v>
      </c>
      <c r="AO48" s="4">
        <v>0</v>
      </c>
      <c r="AP48" s="4">
        <v>0</v>
      </c>
    </row>
    <row r="49" spans="1:42" x14ac:dyDescent="0.3">
      <c r="A49" s="15" t="s">
        <v>48</v>
      </c>
      <c r="B49" s="4">
        <v>4656126.8838089406</v>
      </c>
      <c r="C49" s="4">
        <v>5326231.8346815752</v>
      </c>
      <c r="D49" s="4">
        <v>5988842.9675637614</v>
      </c>
      <c r="E49" s="4">
        <v>7086359.4806042835</v>
      </c>
      <c r="F49" s="4">
        <v>7962171.5557865584</v>
      </c>
      <c r="G49" s="4">
        <v>9543701.8563768212</v>
      </c>
      <c r="H49" s="4">
        <v>10953037.199460689</v>
      </c>
      <c r="I49" s="4">
        <v>12094861.038563864</v>
      </c>
      <c r="J49" s="4">
        <v>13107292.186374733</v>
      </c>
      <c r="K49" s="4">
        <v>14287671.881518906</v>
      </c>
      <c r="L49" s="4">
        <v>15294881.397201871</v>
      </c>
      <c r="M49" s="4">
        <v>16306873.333117899</v>
      </c>
      <c r="N49" s="4">
        <v>17126142.686490078</v>
      </c>
      <c r="O49" s="4">
        <v>17126142.686490078</v>
      </c>
      <c r="P49" s="19">
        <f t="shared" si="0"/>
        <v>10748784.177042305</v>
      </c>
      <c r="Q49" s="4">
        <v>17802164.99811022</v>
      </c>
      <c r="R49" s="4">
        <v>18390181.463098492</v>
      </c>
      <c r="S49" s="4">
        <v>18952869.929558471</v>
      </c>
      <c r="T49" s="4">
        <v>19582934.187536661</v>
      </c>
      <c r="U49" s="4">
        <v>20010677.524136279</v>
      </c>
      <c r="V49" s="4">
        <v>20460197.436215792</v>
      </c>
      <c r="W49" s="4">
        <v>20787749.626729537</v>
      </c>
      <c r="X49" s="4">
        <v>21216954.214247353</v>
      </c>
      <c r="Y49" s="4">
        <v>21650861.678478256</v>
      </c>
      <c r="Z49" s="4">
        <v>22056624.828696236</v>
      </c>
      <c r="AA49" s="4">
        <v>22488550.485075273</v>
      </c>
      <c r="AB49" s="4">
        <v>23046429.864748992</v>
      </c>
      <c r="AC49" s="4">
        <v>23046429.864748992</v>
      </c>
      <c r="AD49" s="4">
        <v>23653616.035936251</v>
      </c>
      <c r="AE49" s="4">
        <v>24179216.46913638</v>
      </c>
      <c r="AF49" s="4">
        <v>24563829.084303789</v>
      </c>
      <c r="AG49" s="4">
        <v>25022417.305043362</v>
      </c>
      <c r="AH49" s="4">
        <v>25283378.005314473</v>
      </c>
      <c r="AI49" s="4">
        <v>0</v>
      </c>
      <c r="AJ49" s="4">
        <v>0</v>
      </c>
      <c r="AK49" s="4">
        <v>0</v>
      </c>
      <c r="AL49" s="4">
        <v>0</v>
      </c>
      <c r="AM49" s="4">
        <v>0</v>
      </c>
      <c r="AN49" s="4">
        <v>0</v>
      </c>
      <c r="AO49" s="4">
        <v>0</v>
      </c>
      <c r="AP49" s="4">
        <v>0</v>
      </c>
    </row>
    <row r="50" spans="1:42" x14ac:dyDescent="0.3">
      <c r="A50" s="15" t="s">
        <v>49</v>
      </c>
      <c r="B50" s="4">
        <v>3964677.4818809568</v>
      </c>
      <c r="C50" s="4">
        <v>4535269.7521346239</v>
      </c>
      <c r="D50" s="4">
        <v>5099481.0598025518</v>
      </c>
      <c r="E50" s="4">
        <v>6034012.9387286473</v>
      </c>
      <c r="F50" s="4">
        <v>6779764.1820869632</v>
      </c>
      <c r="G50" s="4">
        <v>8126432.2876032945</v>
      </c>
      <c r="H50" s="4">
        <v>9326476.925255578</v>
      </c>
      <c r="I50" s="4">
        <v>10298736.353775267</v>
      </c>
      <c r="J50" s="4">
        <v>11160818.310269762</v>
      </c>
      <c r="K50" s="4">
        <v>12165907.929644411</v>
      </c>
      <c r="L50" s="4">
        <v>13023543.682710012</v>
      </c>
      <c r="M50" s="4">
        <v>13885251.651649466</v>
      </c>
      <c r="N50" s="4">
        <v>14582856.944195256</v>
      </c>
      <c r="O50" s="4">
        <v>14582856.944195256</v>
      </c>
      <c r="P50" s="19">
        <f t="shared" si="0"/>
        <v>9152556.1153643653</v>
      </c>
      <c r="Q50" s="4">
        <v>15158487.828621875</v>
      </c>
      <c r="R50" s="4">
        <v>15659182.009835234</v>
      </c>
      <c r="S50" s="4">
        <v>16138309.479502268</v>
      </c>
      <c r="T50" s="4">
        <v>16674807.224963333</v>
      </c>
      <c r="U50" s="4">
        <v>17039029.338526919</v>
      </c>
      <c r="V50" s="4">
        <v>17421794.138016414</v>
      </c>
      <c r="W50" s="4">
        <v>17700703.803985022</v>
      </c>
      <c r="X50" s="4">
        <v>18066170.168136131</v>
      </c>
      <c r="Y50" s="4">
        <v>18435641.017102566</v>
      </c>
      <c r="Z50" s="4">
        <v>18781147.070694111</v>
      </c>
      <c r="AA50" s="4">
        <v>19148930.416471779</v>
      </c>
      <c r="AB50" s="4">
        <v>19623962.963778295</v>
      </c>
      <c r="AC50" s="4">
        <v>19623962.963778295</v>
      </c>
      <c r="AD50" s="4">
        <v>20140980.089876533</v>
      </c>
      <c r="AE50" s="4">
        <v>20588527.21519687</v>
      </c>
      <c r="AF50" s="4">
        <v>20916023.654330447</v>
      </c>
      <c r="AG50" s="4">
        <v>21306510.090287436</v>
      </c>
      <c r="AH50" s="4">
        <v>21528717.310545653</v>
      </c>
      <c r="AI50" s="4">
        <v>0</v>
      </c>
      <c r="AJ50" s="4">
        <v>0</v>
      </c>
      <c r="AK50" s="4">
        <v>0</v>
      </c>
      <c r="AL50" s="4">
        <v>0</v>
      </c>
      <c r="AM50" s="4">
        <v>0</v>
      </c>
      <c r="AN50" s="4">
        <v>0</v>
      </c>
      <c r="AO50" s="4">
        <v>0</v>
      </c>
      <c r="AP50" s="4">
        <v>0</v>
      </c>
    </row>
    <row r="51" spans="1:42" x14ac:dyDescent="0.3">
      <c r="A51" s="15" t="s">
        <v>50</v>
      </c>
      <c r="B51" s="4">
        <v>4859302.885717948</v>
      </c>
      <c r="C51" s="4">
        <v>5558648.7160114534</v>
      </c>
      <c r="D51" s="4">
        <v>6250173.7260621386</v>
      </c>
      <c r="E51" s="4">
        <v>7395581.7641219022</v>
      </c>
      <c r="F51" s="4">
        <v>8309611.0099912426</v>
      </c>
      <c r="G51" s="4">
        <v>9960153.3910918701</v>
      </c>
      <c r="H51" s="4">
        <v>11430986.869321615</v>
      </c>
      <c r="I51" s="4">
        <v>12622635.639811458</v>
      </c>
      <c r="J51" s="4">
        <v>13679245.504816581</v>
      </c>
      <c r="K51" s="4">
        <v>14911132.565025887</v>
      </c>
      <c r="L51" s="4">
        <v>15962292.945362642</v>
      </c>
      <c r="M51" s="4">
        <v>17018444.432904843</v>
      </c>
      <c r="N51" s="4">
        <v>17873463.643585157</v>
      </c>
      <c r="O51" s="4">
        <v>17873463.643585157</v>
      </c>
      <c r="P51" s="19">
        <f t="shared" si="0"/>
        <v>11217821.007217286</v>
      </c>
      <c r="Q51" s="4">
        <v>18578985.046167336</v>
      </c>
      <c r="R51" s="4">
        <v>19192660.355382647</v>
      </c>
      <c r="S51" s="4">
        <v>19779902.446730562</v>
      </c>
      <c r="T51" s="4">
        <v>20437460.357711833</v>
      </c>
      <c r="U51" s="4">
        <v>20883868.81730793</v>
      </c>
      <c r="V51" s="4">
        <v>21353004.100874081</v>
      </c>
      <c r="W51" s="4">
        <v>21694849.446653098</v>
      </c>
      <c r="X51" s="4">
        <v>22142782.92070451</v>
      </c>
      <c r="Y51" s="4">
        <v>22595624.487459011</v>
      </c>
      <c r="Z51" s="4">
        <v>23019093.627363391</v>
      </c>
      <c r="AA51" s="4">
        <v>23469866.907566894</v>
      </c>
      <c r="AB51" s="4">
        <v>24052090.061527289</v>
      </c>
      <c r="AC51" s="4">
        <v>24052090.061527289</v>
      </c>
      <c r="AD51" s="4">
        <v>24685771.571384385</v>
      </c>
      <c r="AE51" s="4">
        <v>25234307.24610265</v>
      </c>
      <c r="AF51" s="4">
        <v>25635702.920534447</v>
      </c>
      <c r="AG51" s="4">
        <v>26114302.219910309</v>
      </c>
      <c r="AH51" s="4">
        <v>26386650.271312431</v>
      </c>
      <c r="AI51" s="4">
        <v>0</v>
      </c>
      <c r="AJ51" s="4">
        <v>0</v>
      </c>
      <c r="AK51" s="4">
        <v>0</v>
      </c>
      <c r="AL51" s="4">
        <v>0</v>
      </c>
      <c r="AM51" s="4">
        <v>0</v>
      </c>
      <c r="AN51" s="4">
        <v>0</v>
      </c>
      <c r="AO51" s="4">
        <v>0</v>
      </c>
      <c r="AP51" s="4">
        <v>0</v>
      </c>
    </row>
    <row r="52" spans="1:42" x14ac:dyDescent="0.3">
      <c r="A52" s="15" t="s">
        <v>51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19">
        <f t="shared" si="0"/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4">
        <v>-171337.77999999997</v>
      </c>
      <c r="AJ52" s="4">
        <v>0</v>
      </c>
      <c r="AK52" s="4">
        <v>0</v>
      </c>
      <c r="AL52" s="4">
        <v>0</v>
      </c>
      <c r="AM52" s="4">
        <v>0</v>
      </c>
      <c r="AN52" s="4">
        <v>0</v>
      </c>
      <c r="AO52" s="4">
        <v>0</v>
      </c>
      <c r="AP52" s="4">
        <v>0</v>
      </c>
    </row>
    <row r="53" spans="1:42" x14ac:dyDescent="0.3">
      <c r="A53" s="15" t="s">
        <v>52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19">
        <f t="shared" si="0"/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4">
        <v>-767886.5</v>
      </c>
      <c r="AJ53" s="4">
        <v>0</v>
      </c>
      <c r="AK53" s="4">
        <v>0</v>
      </c>
      <c r="AL53" s="4">
        <v>0</v>
      </c>
      <c r="AM53" s="4">
        <v>0</v>
      </c>
      <c r="AN53" s="4">
        <v>0</v>
      </c>
      <c r="AO53" s="4">
        <v>0</v>
      </c>
      <c r="AP53" s="4">
        <v>0</v>
      </c>
    </row>
    <row r="54" spans="1:42" x14ac:dyDescent="0.3">
      <c r="A54" s="15" t="s">
        <v>53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19">
        <f t="shared" si="0"/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4">
        <v>-214609.81999999995</v>
      </c>
      <c r="AJ54" s="4">
        <v>0</v>
      </c>
      <c r="AK54" s="4">
        <v>0</v>
      </c>
      <c r="AL54" s="4">
        <v>0</v>
      </c>
      <c r="AM54" s="4">
        <v>0</v>
      </c>
      <c r="AN54" s="4">
        <v>0</v>
      </c>
      <c r="AO54" s="4">
        <v>0</v>
      </c>
      <c r="AP54" s="4">
        <v>0</v>
      </c>
    </row>
    <row r="55" spans="1:42" x14ac:dyDescent="0.3">
      <c r="A55" s="15" t="s">
        <v>54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19">
        <f t="shared" si="0"/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4">
        <v>-975508.69999999972</v>
      </c>
      <c r="AJ55" s="4">
        <v>0</v>
      </c>
      <c r="AK55" s="4">
        <v>0</v>
      </c>
      <c r="AL55" s="4">
        <v>0</v>
      </c>
      <c r="AM55" s="4">
        <v>0</v>
      </c>
      <c r="AN55" s="4">
        <v>0</v>
      </c>
      <c r="AO55" s="4">
        <v>0</v>
      </c>
      <c r="AP55" s="4">
        <v>0</v>
      </c>
    </row>
    <row r="56" spans="1:42" x14ac:dyDescent="0.3">
      <c r="A56" s="15" t="s">
        <v>55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19">
        <f t="shared" si="0"/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4">
        <v>35348.760000000009</v>
      </c>
      <c r="AJ56" s="4">
        <v>0</v>
      </c>
      <c r="AK56" s="4">
        <v>0</v>
      </c>
      <c r="AL56" s="4">
        <v>0</v>
      </c>
      <c r="AM56" s="4">
        <v>0</v>
      </c>
      <c r="AN56" s="4">
        <v>0</v>
      </c>
      <c r="AO56" s="4">
        <v>0</v>
      </c>
      <c r="AP56" s="4">
        <v>0</v>
      </c>
    </row>
    <row r="57" spans="1:42" x14ac:dyDescent="0.3">
      <c r="A57" s="15" t="s">
        <v>56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19">
        <f t="shared" si="0"/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4">
        <v>-73137.909999999974</v>
      </c>
      <c r="AJ57" s="4">
        <v>0</v>
      </c>
      <c r="AK57" s="4">
        <v>0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</row>
    <row r="58" spans="1:42" x14ac:dyDescent="0.3">
      <c r="A58" s="15" t="s">
        <v>57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19">
        <f t="shared" si="0"/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  <c r="AG58" s="4">
        <v>0</v>
      </c>
      <c r="AH58" s="4">
        <v>0</v>
      </c>
      <c r="AI58" s="4">
        <v>0</v>
      </c>
      <c r="AJ58" s="4">
        <v>0</v>
      </c>
      <c r="AK58" s="4">
        <v>0</v>
      </c>
      <c r="AL58" s="4">
        <v>0</v>
      </c>
      <c r="AM58" s="4">
        <v>0</v>
      </c>
      <c r="AN58" s="4">
        <v>0</v>
      </c>
      <c r="AO58" s="4">
        <v>0</v>
      </c>
      <c r="AP58" s="4">
        <v>0</v>
      </c>
    </row>
    <row r="59" spans="1:42" x14ac:dyDescent="0.3">
      <c r="A59" s="15" t="s">
        <v>58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19">
        <f t="shared" si="0"/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  <c r="AG59" s="4">
        <v>0</v>
      </c>
      <c r="AH59" s="4">
        <v>0</v>
      </c>
      <c r="AI59" s="4">
        <v>0</v>
      </c>
      <c r="AJ59" s="4">
        <v>0</v>
      </c>
      <c r="AK59" s="4">
        <v>0</v>
      </c>
      <c r="AL59" s="4">
        <v>0</v>
      </c>
      <c r="AM59" s="4">
        <v>0</v>
      </c>
      <c r="AN59" s="4">
        <v>0</v>
      </c>
      <c r="AO59" s="4">
        <v>0</v>
      </c>
      <c r="AP59" s="4">
        <v>0</v>
      </c>
    </row>
    <row r="60" spans="1:42" x14ac:dyDescent="0.3">
      <c r="A60" s="10" t="s">
        <v>65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19">
        <f t="shared" si="0"/>
        <v>0</v>
      </c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</row>
    <row r="61" spans="1:42" x14ac:dyDescent="0.3">
      <c r="A61" s="5" t="s">
        <v>43</v>
      </c>
      <c r="B61" s="4">
        <v>14992.867073811358</v>
      </c>
      <c r="C61" s="4">
        <v>30501.345180673034</v>
      </c>
      <c r="D61" s="4">
        <v>46585.437799895364</v>
      </c>
      <c r="E61" s="4">
        <v>63410.875700905592</v>
      </c>
      <c r="F61" s="4">
        <v>81060.484028211577</v>
      </c>
      <c r="G61" s="4">
        <v>99721.90380804296</v>
      </c>
      <c r="H61" s="4">
        <v>119601.93960711657</v>
      </c>
      <c r="I61" s="4">
        <v>140530.72273935506</v>
      </c>
      <c r="J61" s="4">
        <v>162354.95214284753</v>
      </c>
      <c r="K61" s="4">
        <v>185089.86705157394</v>
      </c>
      <c r="L61" s="4">
        <v>208733.76486617391</v>
      </c>
      <c r="M61" s="4">
        <v>233221.79347170307</v>
      </c>
      <c r="N61" s="4">
        <v>258481.53491449644</v>
      </c>
      <c r="O61" s="4">
        <v>258481.53491449644</v>
      </c>
      <c r="P61" s="19"/>
      <c r="Q61" s="4">
        <v>284383.28017511027</v>
      </c>
      <c r="R61" s="4">
        <v>310837.85103168839</v>
      </c>
      <c r="S61" s="4">
        <v>337801.70983552327</v>
      </c>
      <c r="T61" s="4">
        <v>365291.45888917177</v>
      </c>
      <c r="U61" s="4">
        <v>393255.19956415519</v>
      </c>
      <c r="V61" s="4">
        <v>421623.386392596</v>
      </c>
      <c r="W61" s="4">
        <v>450357.57518389751</v>
      </c>
      <c r="X61" s="4">
        <v>479450.23827095155</v>
      </c>
      <c r="Y61" s="4">
        <v>508942.87577796925</v>
      </c>
      <c r="Z61" s="4">
        <v>538826.75357069785</v>
      </c>
      <c r="AA61" s="4">
        <v>569101.44490078767</v>
      </c>
      <c r="AB61" s="4">
        <v>599826.16624170321</v>
      </c>
      <c r="AC61" s="4">
        <v>599826.16624170321</v>
      </c>
      <c r="AD61" s="4">
        <v>631069.0934930488</v>
      </c>
      <c r="AE61" s="4">
        <v>662818.07909562439</v>
      </c>
      <c r="AF61" s="4">
        <v>694987.32641739002</v>
      </c>
      <c r="AG61" s="4">
        <v>727551.24843636563</v>
      </c>
      <c r="AH61" s="4">
        <v>760462.33832470211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4">
        <v>0</v>
      </c>
      <c r="AP61" s="4">
        <v>0</v>
      </c>
    </row>
    <row r="62" spans="1:42" x14ac:dyDescent="0.3">
      <c r="A62" s="5" t="s">
        <v>44</v>
      </c>
      <c r="B62" s="4">
        <v>251811.28663507331</v>
      </c>
      <c r="C62" s="4">
        <v>537329.68632921623</v>
      </c>
      <c r="D62" s="4">
        <v>860966.82871845842</v>
      </c>
      <c r="E62" s="4">
        <v>1234947.6667104636</v>
      </c>
      <c r="F62" s="4">
        <v>1665370.2372096807</v>
      </c>
      <c r="G62" s="4">
        <v>2166078.4468466258</v>
      </c>
      <c r="H62" s="4">
        <v>2752332.2871670537</v>
      </c>
      <c r="I62" s="4">
        <v>3411555.142888003</v>
      </c>
      <c r="J62" s="4">
        <v>4132394.6419036388</v>
      </c>
      <c r="K62" s="4">
        <v>4915953.5703015067</v>
      </c>
      <c r="L62" s="4">
        <v>5762082.5774029763</v>
      </c>
      <c r="M62" s="4">
        <v>6665965.3863241244</v>
      </c>
      <c r="N62" s="4">
        <v>7622226.4765197067</v>
      </c>
      <c r="O62" s="4">
        <v>7622226.4765197067</v>
      </c>
      <c r="P62" s="19"/>
      <c r="Q62" s="4">
        <v>8621256.3446468804</v>
      </c>
      <c r="R62" s="4">
        <v>9656440.6266582254</v>
      </c>
      <c r="S62" s="4">
        <v>10724537.714130938</v>
      </c>
      <c r="T62" s="4">
        <v>11826750.270574085</v>
      </c>
      <c r="U62" s="4">
        <v>12959218.55515779</v>
      </c>
      <c r="V62" s="4">
        <v>14116778.584682437</v>
      </c>
      <c r="W62" s="4">
        <v>15296564.662121832</v>
      </c>
      <c r="X62" s="4">
        <v>16497995.722507097</v>
      </c>
      <c r="Y62" s="4">
        <v>17724113.77108039</v>
      </c>
      <c r="Z62" s="4">
        <v>18974248.328864429</v>
      </c>
      <c r="AA62" s="4">
        <v>20248342.711600289</v>
      </c>
      <c r="AB62" s="4">
        <v>21550747.79302698</v>
      </c>
      <c r="AC62" s="4">
        <v>21550747.79302698</v>
      </c>
      <c r="AD62" s="4">
        <v>22886476.426632218</v>
      </c>
      <c r="AE62" s="4">
        <v>24254605.360366981</v>
      </c>
      <c r="AF62" s="4">
        <v>25648768.479035333</v>
      </c>
      <c r="AG62" s="4">
        <v>27067049.079360899</v>
      </c>
      <c r="AH62" s="4">
        <v>28505910.432414584</v>
      </c>
      <c r="AI62" s="4">
        <v>0</v>
      </c>
      <c r="AJ62" s="4">
        <v>0</v>
      </c>
      <c r="AK62" s="4">
        <v>0</v>
      </c>
      <c r="AL62" s="4">
        <v>0</v>
      </c>
      <c r="AM62" s="4">
        <v>0</v>
      </c>
      <c r="AN62" s="4">
        <v>0</v>
      </c>
      <c r="AO62" s="4">
        <v>0</v>
      </c>
      <c r="AP62" s="4">
        <v>0</v>
      </c>
    </row>
    <row r="63" spans="1:42" x14ac:dyDescent="0.3">
      <c r="A63" s="5" t="s">
        <v>45</v>
      </c>
      <c r="B63" s="4">
        <v>62729.827895452428</v>
      </c>
      <c r="C63" s="4">
        <v>133856.58441671444</v>
      </c>
      <c r="D63" s="4">
        <v>214479.27021425203</v>
      </c>
      <c r="E63" s="4">
        <v>307643.29759731999</v>
      </c>
      <c r="F63" s="4">
        <v>414867.77562027372</v>
      </c>
      <c r="G63" s="4">
        <v>539601.42134396324</v>
      </c>
      <c r="H63" s="4">
        <v>685645.7190312387</v>
      </c>
      <c r="I63" s="4">
        <v>849867.65219681896</v>
      </c>
      <c r="J63" s="4">
        <v>1029439.181010082</v>
      </c>
      <c r="K63" s="4">
        <v>1224635.0254107167</v>
      </c>
      <c r="L63" s="4">
        <v>1435417.97998791</v>
      </c>
      <c r="M63" s="4">
        <v>1660588.2406182541</v>
      </c>
      <c r="N63" s="4">
        <v>1898806.6875062953</v>
      </c>
      <c r="O63" s="4">
        <v>1898806.6875062953</v>
      </c>
      <c r="P63" s="19"/>
      <c r="Q63" s="4">
        <v>2147679.4545989567</v>
      </c>
      <c r="R63" s="4">
        <v>2405558.8082943144</v>
      </c>
      <c r="S63" s="4">
        <v>2671637.2171223364</v>
      </c>
      <c r="T63" s="4">
        <v>2946214.2819307363</v>
      </c>
      <c r="U63" s="4">
        <v>3228328.4855404617</v>
      </c>
      <c r="V63" s="4">
        <v>3516693.4051636555</v>
      </c>
      <c r="W63" s="4">
        <v>3810595.1542877001</v>
      </c>
      <c r="X63" s="4">
        <v>4109888.981237716</v>
      </c>
      <c r="Y63" s="4">
        <v>4415332.6934489757</v>
      </c>
      <c r="Z63" s="4">
        <v>4726759.2649258859</v>
      </c>
      <c r="AA63" s="4">
        <v>5044154.5748009719</v>
      </c>
      <c r="AB63" s="4">
        <v>5368602.4885533787</v>
      </c>
      <c r="AC63" s="4">
        <v>5368602.4885533787</v>
      </c>
      <c r="AD63" s="4">
        <v>5701351.7803772734</v>
      </c>
      <c r="AE63" s="4">
        <v>6042172.4548546039</v>
      </c>
      <c r="AF63" s="4">
        <v>6389478.6207573041</v>
      </c>
      <c r="AG63" s="4">
        <v>6742792.7996202055</v>
      </c>
      <c r="AH63" s="4">
        <v>7101233.9411933394</v>
      </c>
      <c r="AI63" s="4">
        <v>0</v>
      </c>
      <c r="AJ63" s="4">
        <v>0</v>
      </c>
      <c r="AK63" s="4">
        <v>0</v>
      </c>
      <c r="AL63" s="4">
        <v>0</v>
      </c>
      <c r="AM63" s="4">
        <v>0</v>
      </c>
      <c r="AN63" s="4">
        <v>0</v>
      </c>
      <c r="AO63" s="4">
        <v>0</v>
      </c>
      <c r="AP63" s="4">
        <v>0</v>
      </c>
    </row>
    <row r="64" spans="1:42" x14ac:dyDescent="0.3">
      <c r="A64" s="5" t="s">
        <v>46</v>
      </c>
      <c r="B64" s="4">
        <v>73040.315058883105</v>
      </c>
      <c r="C64" s="4">
        <v>155857.70639762236</v>
      </c>
      <c r="D64" s="4">
        <v>249731.81013914378</v>
      </c>
      <c r="E64" s="4">
        <v>358208.59288362518</v>
      </c>
      <c r="F64" s="4">
        <v>483056.84959928854</v>
      </c>
      <c r="G64" s="4">
        <v>628292.1401740592</v>
      </c>
      <c r="H64" s="4">
        <v>798340.77371104388</v>
      </c>
      <c r="I64" s="4">
        <v>989554.78051469359</v>
      </c>
      <c r="J64" s="4">
        <v>1198641.2945409319</v>
      </c>
      <c r="K64" s="4">
        <v>1425920.1896300199</v>
      </c>
      <c r="L64" s="4">
        <v>1671348.1451636991</v>
      </c>
      <c r="M64" s="4">
        <v>1933528.1531455705</v>
      </c>
      <c r="N64" s="4">
        <v>2210900.9915110609</v>
      </c>
      <c r="O64" s="4">
        <v>2210900.9915110609</v>
      </c>
      <c r="P64" s="19"/>
      <c r="Q64" s="4">
        <v>2500679.3302675397</v>
      </c>
      <c r="R64" s="4">
        <v>2800944.6087325481</v>
      </c>
      <c r="S64" s="4">
        <v>3110756.566826154</v>
      </c>
      <c r="T64" s="4">
        <v>3430464.0488070315</v>
      </c>
      <c r="U64" s="4">
        <v>3758947.4992730906</v>
      </c>
      <c r="V64" s="4">
        <v>4094709.0546261612</v>
      </c>
      <c r="W64" s="4">
        <v>4436917.4915463785</v>
      </c>
      <c r="X64" s="4">
        <v>4785404.2664828803</v>
      </c>
      <c r="Y64" s="4">
        <v>5141051.7426699242</v>
      </c>
      <c r="Z64" s="4">
        <v>5503665.4411530709</v>
      </c>
      <c r="AA64" s="4">
        <v>5873228.9201111998</v>
      </c>
      <c r="AB64" s="4">
        <v>6251004.1928278506</v>
      </c>
      <c r="AC64" s="4">
        <v>6251004.1928278506</v>
      </c>
      <c r="AD64" s="4">
        <v>6638445.2862570174</v>
      </c>
      <c r="AE64" s="4">
        <v>7035284.4021540657</v>
      </c>
      <c r="AF64" s="4">
        <v>7439674.9868326001</v>
      </c>
      <c r="AG64" s="4">
        <v>7851061.0818482973</v>
      </c>
      <c r="AH64" s="4">
        <v>8268416.82454539</v>
      </c>
      <c r="AI64" s="4">
        <v>0</v>
      </c>
      <c r="AJ64" s="4">
        <v>0</v>
      </c>
      <c r="AK64" s="4">
        <v>0</v>
      </c>
      <c r="AL64" s="4">
        <v>0</v>
      </c>
      <c r="AM64" s="4">
        <v>0</v>
      </c>
      <c r="AN64" s="4">
        <v>0</v>
      </c>
      <c r="AO64" s="4">
        <v>0</v>
      </c>
      <c r="AP64" s="4">
        <v>0</v>
      </c>
    </row>
    <row r="65" spans="1:42" x14ac:dyDescent="0.3">
      <c r="A65" s="5" t="s">
        <v>47</v>
      </c>
      <c r="B65" s="4">
        <v>544275.03759085026</v>
      </c>
      <c r="C65" s="4">
        <v>1157368.3842684093</v>
      </c>
      <c r="D65" s="4">
        <v>1849205.6813410372</v>
      </c>
      <c r="E65" s="4">
        <v>2647357.873050156</v>
      </c>
      <c r="F65" s="4">
        <v>3565558.7722239201</v>
      </c>
      <c r="G65" s="4">
        <v>4632163.1681060838</v>
      </c>
      <c r="H65" s="4">
        <v>5881580.9581064284</v>
      </c>
      <c r="I65" s="4">
        <v>7285355.9803536888</v>
      </c>
      <c r="J65" s="4">
        <v>8817796.6120872628</v>
      </c>
      <c r="K65" s="4">
        <v>10484211.491045101</v>
      </c>
      <c r="L65" s="4">
        <v>12282787.938530076</v>
      </c>
      <c r="M65" s="4">
        <v>14205473.962744465</v>
      </c>
      <c r="N65" s="4">
        <v>16245841.080873709</v>
      </c>
      <c r="O65" s="4">
        <v>16245841.080873709</v>
      </c>
      <c r="P65" s="19"/>
      <c r="Q65" s="4">
        <v>18382184.201757699</v>
      </c>
      <c r="R65" s="4">
        <v>20599562.397066392</v>
      </c>
      <c r="S65" s="4">
        <v>22890651.704427458</v>
      </c>
      <c r="T65" s="4">
        <v>25258165.024143212</v>
      </c>
      <c r="U65" s="4">
        <v>27693382.380075321</v>
      </c>
      <c r="V65" s="4">
        <v>30184638.297738187</v>
      </c>
      <c r="W65" s="4">
        <v>32725457.702132482</v>
      </c>
      <c r="X65" s="4">
        <v>35314525.081403799</v>
      </c>
      <c r="Y65" s="4">
        <v>37958707.19596234</v>
      </c>
      <c r="Z65" s="4">
        <v>40656486.569263175</v>
      </c>
      <c r="AA65" s="4">
        <v>43407731.89297305</v>
      </c>
      <c r="AB65" s="4">
        <v>46222265.806541331</v>
      </c>
      <c r="AC65" s="4">
        <v>46222265.806541331</v>
      </c>
      <c r="AD65" s="4">
        <v>49111405.937825538</v>
      </c>
      <c r="AE65" s="4">
        <v>52073063.883430749</v>
      </c>
      <c r="AF65" s="4">
        <v>55092859.140040874</v>
      </c>
      <c r="AG65" s="4">
        <v>58166459.674058393</v>
      </c>
      <c r="AH65" s="4">
        <v>61285874.792227261</v>
      </c>
      <c r="AI65" s="4">
        <v>0</v>
      </c>
      <c r="AJ65" s="4">
        <v>0</v>
      </c>
      <c r="AK65" s="4">
        <v>0</v>
      </c>
      <c r="AL65" s="4">
        <v>0</v>
      </c>
      <c r="AM65" s="4">
        <v>0</v>
      </c>
      <c r="AN65" s="4">
        <v>0</v>
      </c>
      <c r="AO65" s="4">
        <v>0</v>
      </c>
      <c r="AP65" s="4">
        <v>0</v>
      </c>
    </row>
    <row r="66" spans="1:42" x14ac:dyDescent="0.3">
      <c r="A66" s="5" t="s">
        <v>48</v>
      </c>
      <c r="B66" s="4">
        <v>22549.364755458973</v>
      </c>
      <c r="C66" s="4">
        <v>48117.15651385035</v>
      </c>
      <c r="D66" s="4">
        <v>77098.430823152754</v>
      </c>
      <c r="E66" s="4">
        <v>110587.91590590497</v>
      </c>
      <c r="F66" s="4">
        <v>149131.68283099419</v>
      </c>
      <c r="G66" s="4">
        <v>193969.43496685766</v>
      </c>
      <c r="H66" s="4">
        <v>246467.68419677374</v>
      </c>
      <c r="I66" s="4">
        <v>305500.21140167827</v>
      </c>
      <c r="J66" s="4">
        <v>370050.42680565233</v>
      </c>
      <c r="K66" s="4">
        <v>440217.08343151584</v>
      </c>
      <c r="L66" s="4">
        <v>515986.80712525861</v>
      </c>
      <c r="M66" s="4">
        <v>596928.30671772722</v>
      </c>
      <c r="N66" s="4">
        <v>682560.21151603106</v>
      </c>
      <c r="O66" s="4">
        <v>682560.21151603106</v>
      </c>
      <c r="P66" s="19"/>
      <c r="Q66" s="4">
        <v>772022.00331666914</v>
      </c>
      <c r="R66" s="4">
        <v>864721.37464397657</v>
      </c>
      <c r="S66" s="4">
        <v>960368.04378859513</v>
      </c>
      <c r="T66" s="4">
        <v>1059069.7076631866</v>
      </c>
      <c r="U66" s="4">
        <v>1160480.7316260417</v>
      </c>
      <c r="V66" s="4">
        <v>1264138.6878713416</v>
      </c>
      <c r="W66" s="4">
        <v>1369786.9570537591</v>
      </c>
      <c r="X66" s="4">
        <v>1477373.5055805785</v>
      </c>
      <c r="Y66" s="4">
        <v>1587170.740962639</v>
      </c>
      <c r="Z66" s="4">
        <v>1699118.6227020684</v>
      </c>
      <c r="AA66" s="4">
        <v>1813212.0747991062</v>
      </c>
      <c r="AB66" s="4">
        <v>1929840.7121922132</v>
      </c>
      <c r="AC66" s="4">
        <v>1929840.7121922132</v>
      </c>
      <c r="AD66" s="4">
        <v>2049453.4292231428</v>
      </c>
      <c r="AE66" s="4">
        <v>2171967.5499026934</v>
      </c>
      <c r="AF66" s="4">
        <v>2296812.9971086415</v>
      </c>
      <c r="AG66" s="4">
        <v>2423818.1326198233</v>
      </c>
      <c r="AH66" s="4">
        <v>2552666.2470792867</v>
      </c>
      <c r="AI66" s="4">
        <v>0</v>
      </c>
      <c r="AJ66" s="4">
        <v>0</v>
      </c>
      <c r="AK66" s="4">
        <v>0</v>
      </c>
      <c r="AL66" s="4">
        <v>0</v>
      </c>
      <c r="AM66" s="4">
        <v>0</v>
      </c>
      <c r="AN66" s="4">
        <v>0</v>
      </c>
      <c r="AO66" s="4">
        <v>0</v>
      </c>
      <c r="AP66" s="4">
        <v>0</v>
      </c>
    </row>
    <row r="67" spans="1:42" x14ac:dyDescent="0.3">
      <c r="A67" s="5" t="s">
        <v>49</v>
      </c>
      <c r="B67" s="4">
        <v>19200.71357753763</v>
      </c>
      <c r="C67" s="4">
        <v>40971.608309468065</v>
      </c>
      <c r="D67" s="4">
        <v>65649.07275955868</v>
      </c>
      <c r="E67" s="4">
        <v>94165.264586092293</v>
      </c>
      <c r="F67" s="4">
        <v>126985.1615966652</v>
      </c>
      <c r="G67" s="4">
        <v>165164.36733295635</v>
      </c>
      <c r="H67" s="4">
        <v>209866.46239050233</v>
      </c>
      <c r="I67" s="4">
        <v>260132.4747111008</v>
      </c>
      <c r="J67" s="4">
        <v>315096.78127942729</v>
      </c>
      <c r="K67" s="4">
        <v>374843.46998561278</v>
      </c>
      <c r="L67" s="4">
        <v>439361.15277933853</v>
      </c>
      <c r="M67" s="4">
        <v>508282.58657871536</v>
      </c>
      <c r="N67" s="4">
        <v>581197.88574399054</v>
      </c>
      <c r="O67" s="4">
        <v>581197.88574399054</v>
      </c>
      <c r="P67" s="19"/>
      <c r="Q67" s="4">
        <v>657374.32171571825</v>
      </c>
      <c r="R67" s="4">
        <v>736307.54653051216</v>
      </c>
      <c r="S67" s="4">
        <v>817750.38622056285</v>
      </c>
      <c r="T67" s="4">
        <v>901794.54437023448</v>
      </c>
      <c r="U67" s="4">
        <v>988145.71416290896</v>
      </c>
      <c r="V67" s="4">
        <v>1076410.1397679406</v>
      </c>
      <c r="W67" s="4">
        <v>1166369.3106152306</v>
      </c>
      <c r="X67" s="4">
        <v>1257978.9202632904</v>
      </c>
      <c r="Y67" s="4">
        <v>1351470.9228557828</v>
      </c>
      <c r="Z67" s="4">
        <v>1446794.1940965154</v>
      </c>
      <c r="AA67" s="4">
        <v>1543944.4117875656</v>
      </c>
      <c r="AB67" s="4">
        <v>1643253.3318307083</v>
      </c>
      <c r="AC67" s="4">
        <v>1643253.3318307083</v>
      </c>
      <c r="AD67" s="4">
        <v>1745103.1863542572</v>
      </c>
      <c r="AE67" s="4">
        <v>1849423.577011934</v>
      </c>
      <c r="AF67" s="4">
        <v>1955729.0849167935</v>
      </c>
      <c r="AG67" s="4">
        <v>2063873.5606602263</v>
      </c>
      <c r="AH67" s="4">
        <v>2173587.327215136</v>
      </c>
      <c r="AI67" s="4">
        <v>0</v>
      </c>
      <c r="AJ67" s="4">
        <v>0</v>
      </c>
      <c r="AK67" s="4">
        <v>0</v>
      </c>
      <c r="AL67" s="4">
        <v>0</v>
      </c>
      <c r="AM67" s="4">
        <v>0</v>
      </c>
      <c r="AN67" s="4">
        <v>0</v>
      </c>
      <c r="AO67" s="4">
        <v>0</v>
      </c>
      <c r="AP67" s="4">
        <v>0</v>
      </c>
    </row>
    <row r="68" spans="1:42" x14ac:dyDescent="0.3">
      <c r="A68" s="5" t="s">
        <v>50</v>
      </c>
      <c r="B68" s="4">
        <v>23533.334885769124</v>
      </c>
      <c r="C68" s="4">
        <v>50216.809664993991</v>
      </c>
      <c r="D68" s="4">
        <v>80462.718635535566</v>
      </c>
      <c r="E68" s="4">
        <v>115413.55987435943</v>
      </c>
      <c r="F68" s="4">
        <v>155639.23295402189</v>
      </c>
      <c r="G68" s="4">
        <v>202433.53727174934</v>
      </c>
      <c r="H68" s="4">
        <v>257222.61418998463</v>
      </c>
      <c r="I68" s="4">
        <v>318831.10059002723</v>
      </c>
      <c r="J68" s="4">
        <v>386198.04651175218</v>
      </c>
      <c r="K68" s="4">
        <v>459426.51419137779</v>
      </c>
      <c r="L68" s="4">
        <v>538502.54587672139</v>
      </c>
      <c r="M68" s="4">
        <v>622976.03046145977</v>
      </c>
      <c r="N68" s="4">
        <v>712344.59203199914</v>
      </c>
      <c r="O68" s="4">
        <v>712344.59203199914</v>
      </c>
      <c r="P68" s="19"/>
      <c r="Q68" s="4">
        <v>805710.1625816389</v>
      </c>
      <c r="R68" s="4">
        <v>902454.58854679461</v>
      </c>
      <c r="S68" s="4">
        <v>1002274.9214075573</v>
      </c>
      <c r="T68" s="4">
        <v>1105283.5575679643</v>
      </c>
      <c r="U68" s="4">
        <v>1211119.7801803497</v>
      </c>
      <c r="V68" s="4">
        <v>1319300.9828150929</v>
      </c>
      <c r="W68" s="4">
        <v>1429559.348216265</v>
      </c>
      <c r="X68" s="4">
        <v>1541840.5722393389</v>
      </c>
      <c r="Y68" s="4">
        <v>1656428.9492423811</v>
      </c>
      <c r="Z68" s="4">
        <v>1773261.8187842462</v>
      </c>
      <c r="AA68" s="4">
        <v>1892333.8833674863</v>
      </c>
      <c r="AB68" s="4">
        <v>2014051.7592725477</v>
      </c>
      <c r="AC68" s="4">
        <v>2014051.7592725477</v>
      </c>
      <c r="AD68" s="4">
        <v>2138883.928915116</v>
      </c>
      <c r="AE68" s="4">
        <v>2266744.1086343434</v>
      </c>
      <c r="AF68" s="4">
        <v>2397037.3452697527</v>
      </c>
      <c r="AG68" s="4">
        <v>2529584.5109487129</v>
      </c>
      <c r="AH68" s="4">
        <v>2664055.076299801</v>
      </c>
      <c r="AI68" s="4">
        <v>0</v>
      </c>
      <c r="AJ68" s="4">
        <v>0</v>
      </c>
      <c r="AK68" s="4">
        <v>0</v>
      </c>
      <c r="AL68" s="4">
        <v>0</v>
      </c>
      <c r="AM68" s="4">
        <v>0</v>
      </c>
      <c r="AN68" s="4">
        <v>0</v>
      </c>
      <c r="AO68" s="4">
        <v>0</v>
      </c>
      <c r="AP68" s="4">
        <v>0</v>
      </c>
    </row>
    <row r="69" spans="1:42" x14ac:dyDescent="0.3">
      <c r="A69" s="10" t="s">
        <v>66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19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</row>
    <row r="70" spans="1:42" x14ac:dyDescent="0.3">
      <c r="A70" s="5" t="s">
        <v>43</v>
      </c>
      <c r="B70" s="4">
        <v>14992.867015884125</v>
      </c>
      <c r="C70" s="4">
        <v>15508.478106861676</v>
      </c>
      <c r="D70" s="4">
        <v>16084.092619222334</v>
      </c>
      <c r="E70" s="4">
        <v>16825.437901010228</v>
      </c>
      <c r="F70" s="4">
        <v>17649.608327305981</v>
      </c>
      <c r="G70" s="4">
        <v>18661.419779831391</v>
      </c>
      <c r="H70" s="4">
        <v>19880.035799073597</v>
      </c>
      <c r="I70" s="4">
        <v>20928.783132238495</v>
      </c>
      <c r="J70" s="4">
        <v>21824.229403492474</v>
      </c>
      <c r="K70" s="4">
        <v>22734.914908726398</v>
      </c>
      <c r="L70" s="4">
        <v>23643.897814599961</v>
      </c>
      <c r="M70" s="4">
        <v>24488.028605529165</v>
      </c>
      <c r="N70" s="4">
        <v>25259.741442793391</v>
      </c>
      <c r="O70" s="4">
        <v>243488.66784068511</v>
      </c>
      <c r="P70" s="19"/>
      <c r="Q70" s="4">
        <v>25901.745260613847</v>
      </c>
      <c r="R70" s="4">
        <v>26454.570856578131</v>
      </c>
      <c r="S70" s="4">
        <v>26963.858803834846</v>
      </c>
      <c r="T70" s="4">
        <v>27489.749053648564</v>
      </c>
      <c r="U70" s="4">
        <v>27963.740674983379</v>
      </c>
      <c r="V70" s="4">
        <v>28368.186828440783</v>
      </c>
      <c r="W70" s="4">
        <v>28734.188791301531</v>
      </c>
      <c r="X70" s="4">
        <v>29092.663087053985</v>
      </c>
      <c r="Y70" s="4">
        <v>29492.637507017687</v>
      </c>
      <c r="Z70" s="4">
        <v>29883.877792728628</v>
      </c>
      <c r="AA70" s="4">
        <v>30274.69133008983</v>
      </c>
      <c r="AB70" s="4">
        <v>30724.721340915497</v>
      </c>
      <c r="AC70" s="4">
        <v>341344.63132720668</v>
      </c>
      <c r="AD70" s="4">
        <v>31242.927251345587</v>
      </c>
      <c r="AE70" s="4">
        <v>31748.985602575623</v>
      </c>
      <c r="AF70" s="4">
        <v>32169.247321765477</v>
      </c>
      <c r="AG70" s="4">
        <v>32563.922018975685</v>
      </c>
      <c r="AH70" s="4">
        <v>32911.089888336479</v>
      </c>
      <c r="AI70" s="4">
        <v>0</v>
      </c>
      <c r="AJ70" s="4">
        <v>0</v>
      </c>
      <c r="AK70" s="4">
        <v>0</v>
      </c>
      <c r="AL70" s="4">
        <v>0</v>
      </c>
      <c r="AM70" s="4">
        <v>0</v>
      </c>
      <c r="AN70" s="4">
        <v>0</v>
      </c>
      <c r="AO70" s="4">
        <v>0</v>
      </c>
      <c r="AP70" s="4">
        <v>160636.17208299885</v>
      </c>
    </row>
    <row r="71" spans="1:42" x14ac:dyDescent="0.3">
      <c r="A71" s="5" t="s">
        <v>44</v>
      </c>
      <c r="B71" s="4">
        <v>251811.28663507334</v>
      </c>
      <c r="C71" s="4">
        <v>285518.39969414286</v>
      </c>
      <c r="D71" s="4">
        <v>323637.14238924225</v>
      </c>
      <c r="E71" s="4">
        <v>373980.83799200517</v>
      </c>
      <c r="F71" s="4">
        <v>430422.57049921708</v>
      </c>
      <c r="G71" s="4">
        <v>500708.20963694539</v>
      </c>
      <c r="H71" s="4">
        <v>586253.8403204279</v>
      </c>
      <c r="I71" s="4">
        <v>659222.85572094959</v>
      </c>
      <c r="J71" s="4">
        <v>720839.49901563523</v>
      </c>
      <c r="K71" s="4">
        <v>783558.92839786841</v>
      </c>
      <c r="L71" s="4">
        <v>846129.00710146979</v>
      </c>
      <c r="M71" s="4">
        <v>903882.80892114784</v>
      </c>
      <c r="N71" s="4">
        <v>956261.0901955826</v>
      </c>
      <c r="O71" s="4">
        <v>7370415.1898846338</v>
      </c>
      <c r="P71" s="19"/>
      <c r="Q71" s="4">
        <v>999029.86812717305</v>
      </c>
      <c r="R71" s="4">
        <v>1035184.2820113449</v>
      </c>
      <c r="S71" s="4">
        <v>1068097.0874727124</v>
      </c>
      <c r="T71" s="4">
        <v>1102212.5564431476</v>
      </c>
      <c r="U71" s="4">
        <v>1132468.2845837045</v>
      </c>
      <c r="V71" s="4">
        <v>1157560.0295246462</v>
      </c>
      <c r="W71" s="4">
        <v>1179786.0774393959</v>
      </c>
      <c r="X71" s="4">
        <v>1201431.060385264</v>
      </c>
      <c r="Y71" s="4">
        <v>1226118.0485732912</v>
      </c>
      <c r="Z71" s="4">
        <v>1250134.5577840419</v>
      </c>
      <c r="AA71" s="4">
        <v>1274094.3827358587</v>
      </c>
      <c r="AB71" s="4">
        <v>1302405.0814266906</v>
      </c>
      <c r="AC71" s="4">
        <v>13928521.316507272</v>
      </c>
      <c r="AD71" s="4">
        <v>1335728.6336052385</v>
      </c>
      <c r="AE71" s="4">
        <v>1368128.9337347611</v>
      </c>
      <c r="AF71" s="4">
        <v>1394163.118668352</v>
      </c>
      <c r="AG71" s="4">
        <v>1418280.6003255663</v>
      </c>
      <c r="AH71" s="4">
        <v>1438861.3530536834</v>
      </c>
      <c r="AI71" s="4">
        <v>0</v>
      </c>
      <c r="AJ71" s="4">
        <v>0</v>
      </c>
      <c r="AK71" s="4">
        <v>0</v>
      </c>
      <c r="AL71" s="4">
        <v>0</v>
      </c>
      <c r="AM71" s="4">
        <v>0</v>
      </c>
      <c r="AN71" s="4">
        <v>0</v>
      </c>
      <c r="AO71" s="4">
        <v>0</v>
      </c>
      <c r="AP71" s="4">
        <v>6955162.639387602</v>
      </c>
    </row>
    <row r="72" spans="1:42" x14ac:dyDescent="0.3">
      <c r="A72" s="5" t="s">
        <v>45</v>
      </c>
      <c r="B72" s="4">
        <v>62729.827895452436</v>
      </c>
      <c r="C72" s="4">
        <v>71126.75652126201</v>
      </c>
      <c r="D72" s="4">
        <v>80622.68579753759</v>
      </c>
      <c r="E72" s="4">
        <v>93164.027383067965</v>
      </c>
      <c r="F72" s="4">
        <v>107224.47802295368</v>
      </c>
      <c r="G72" s="4">
        <v>124733.64572368957</v>
      </c>
      <c r="H72" s="4">
        <v>146044.29768727536</v>
      </c>
      <c r="I72" s="4">
        <v>164221.93316558033</v>
      </c>
      <c r="J72" s="4">
        <v>179571.52881326305</v>
      </c>
      <c r="K72" s="4">
        <v>195195.84440063464</v>
      </c>
      <c r="L72" s="4">
        <v>210782.95457719319</v>
      </c>
      <c r="M72" s="4">
        <v>225170.26063034392</v>
      </c>
      <c r="N72" s="4">
        <v>238218.44688804133</v>
      </c>
      <c r="O72" s="4">
        <v>1836076.8596108425</v>
      </c>
      <c r="P72" s="19"/>
      <c r="Q72" s="4">
        <v>248872.7670926617</v>
      </c>
      <c r="R72" s="4">
        <v>257879.35369535754</v>
      </c>
      <c r="S72" s="4">
        <v>266078.40882802173</v>
      </c>
      <c r="T72" s="4">
        <v>274577.06480840046</v>
      </c>
      <c r="U72" s="4">
        <v>282114.20360972529</v>
      </c>
      <c r="V72" s="4">
        <v>288364.91962319339</v>
      </c>
      <c r="W72" s="4">
        <v>293901.74912404438</v>
      </c>
      <c r="X72" s="4">
        <v>299293.82695001585</v>
      </c>
      <c r="Y72" s="4">
        <v>305443.71221126011</v>
      </c>
      <c r="Z72" s="4">
        <v>311426.57147691026</v>
      </c>
      <c r="AA72" s="4">
        <v>317395.30987508537</v>
      </c>
      <c r="AB72" s="4">
        <v>324447.91375240718</v>
      </c>
      <c r="AC72" s="4">
        <v>3469795.8010470835</v>
      </c>
      <c r="AD72" s="4">
        <v>332749.29182389466</v>
      </c>
      <c r="AE72" s="4">
        <v>340820.67447733146</v>
      </c>
      <c r="AF72" s="4">
        <v>347306.16590269899</v>
      </c>
      <c r="AG72" s="4">
        <v>353314.1788629014</v>
      </c>
      <c r="AH72" s="4">
        <v>358441.14157313382</v>
      </c>
      <c r="AI72" s="4">
        <v>0</v>
      </c>
      <c r="AJ72" s="4">
        <v>0</v>
      </c>
      <c r="AK72" s="4">
        <v>0</v>
      </c>
      <c r="AL72" s="4">
        <v>0</v>
      </c>
      <c r="AM72" s="4">
        <v>0</v>
      </c>
      <c r="AN72" s="4">
        <v>0</v>
      </c>
      <c r="AO72" s="4">
        <v>0</v>
      </c>
      <c r="AP72" s="4">
        <v>1732631.4526399602</v>
      </c>
    </row>
    <row r="73" spans="1:42" x14ac:dyDescent="0.3">
      <c r="A73" s="5" t="s">
        <v>46</v>
      </c>
      <c r="B73" s="4">
        <v>73040.315058883105</v>
      </c>
      <c r="C73" s="4">
        <v>82817.391338739253</v>
      </c>
      <c r="D73" s="4">
        <v>93874.103741521423</v>
      </c>
      <c r="E73" s="4">
        <v>108476.78274448133</v>
      </c>
      <c r="F73" s="4">
        <v>124848.25671566334</v>
      </c>
      <c r="G73" s="4">
        <v>145235.29057477068</v>
      </c>
      <c r="H73" s="4">
        <v>170048.63353698459</v>
      </c>
      <c r="I73" s="4">
        <v>191214.00680364989</v>
      </c>
      <c r="J73" s="4">
        <v>209086.51402623838</v>
      </c>
      <c r="K73" s="4">
        <v>227278.89508908795</v>
      </c>
      <c r="L73" s="4">
        <v>245427.95553367896</v>
      </c>
      <c r="M73" s="4">
        <v>262180.00798187137</v>
      </c>
      <c r="N73" s="4">
        <v>277372.83836549026</v>
      </c>
      <c r="O73" s="4">
        <v>2137860.6764521771</v>
      </c>
      <c r="P73" s="19"/>
      <c r="Q73" s="4">
        <v>289778.33875647903</v>
      </c>
      <c r="R73" s="4">
        <v>300265.27846500819</v>
      </c>
      <c r="S73" s="4">
        <v>309811.95809360576</v>
      </c>
      <c r="T73" s="4">
        <v>319707.48198087804</v>
      </c>
      <c r="U73" s="4">
        <v>328483.45046605862</v>
      </c>
      <c r="V73" s="4">
        <v>335761.55535307078</v>
      </c>
      <c r="W73" s="4">
        <v>342208.43692021747</v>
      </c>
      <c r="X73" s="4">
        <v>348486.77493650152</v>
      </c>
      <c r="Y73" s="4">
        <v>355647.47618704365</v>
      </c>
      <c r="Z73" s="4">
        <v>362613.69848314725</v>
      </c>
      <c r="AA73" s="4">
        <v>369563.47895812878</v>
      </c>
      <c r="AB73" s="4">
        <v>377775.27271665144</v>
      </c>
      <c r="AC73" s="4">
        <v>4040103.2013167907</v>
      </c>
      <c r="AD73" s="4">
        <v>387441.0934291663</v>
      </c>
      <c r="AE73" s="4">
        <v>396839.11589704826</v>
      </c>
      <c r="AF73" s="4">
        <v>404390.58467853465</v>
      </c>
      <c r="AG73" s="4">
        <v>411386.09501569683</v>
      </c>
      <c r="AH73" s="4">
        <v>417355.74269709375</v>
      </c>
      <c r="AI73" s="4">
        <v>0</v>
      </c>
      <c r="AJ73" s="4">
        <v>0</v>
      </c>
      <c r="AK73" s="4">
        <v>0</v>
      </c>
      <c r="AL73" s="4">
        <v>0</v>
      </c>
      <c r="AM73" s="4">
        <v>0</v>
      </c>
      <c r="AN73" s="4">
        <v>0</v>
      </c>
      <c r="AO73" s="4">
        <v>0</v>
      </c>
      <c r="AP73" s="4">
        <v>2017412.6317175399</v>
      </c>
    </row>
    <row r="74" spans="1:42" x14ac:dyDescent="0.3">
      <c r="A74" s="5" t="s">
        <v>47</v>
      </c>
      <c r="B74" s="4">
        <v>544275.03759085026</v>
      </c>
      <c r="C74" s="4">
        <v>613093.3466775592</v>
      </c>
      <c r="D74" s="4">
        <v>691837.29707262781</v>
      </c>
      <c r="E74" s="4">
        <v>798152.19170911924</v>
      </c>
      <c r="F74" s="4">
        <v>918200.89917376381</v>
      </c>
      <c r="G74" s="4">
        <v>1066604.3958821637</v>
      </c>
      <c r="H74" s="4">
        <v>1249417.7900003449</v>
      </c>
      <c r="I74" s="4">
        <v>1403775.0222472602</v>
      </c>
      <c r="J74" s="4">
        <v>1532440.631733573</v>
      </c>
      <c r="K74" s="4">
        <v>1666414.8789578392</v>
      </c>
      <c r="L74" s="4">
        <v>1798576.4474849738</v>
      </c>
      <c r="M74" s="4">
        <v>1922686.0242143895</v>
      </c>
      <c r="N74" s="4">
        <v>2040367.1181292434</v>
      </c>
      <c r="O74" s="4">
        <v>15701566.043282859</v>
      </c>
      <c r="P74" s="19"/>
      <c r="Q74" s="4">
        <v>2136343.1208839891</v>
      </c>
      <c r="R74" s="4">
        <v>2217378.1953086909</v>
      </c>
      <c r="S74" s="4">
        <v>2291089.3073610649</v>
      </c>
      <c r="T74" s="4">
        <v>2367513.3197157537</v>
      </c>
      <c r="U74" s="4">
        <v>2435217.3559321081</v>
      </c>
      <c r="V74" s="4">
        <v>2491255.9176628664</v>
      </c>
      <c r="W74" s="4">
        <v>2540819.4043942946</v>
      </c>
      <c r="X74" s="4">
        <v>2589067.3792713135</v>
      </c>
      <c r="Y74" s="4">
        <v>2644182.114558544</v>
      </c>
      <c r="Z74" s="4">
        <v>2697779.3733008332</v>
      </c>
      <c r="AA74" s="4">
        <v>2751245.3237098763</v>
      </c>
      <c r="AB74" s="4">
        <v>2814533.9135682797</v>
      </c>
      <c r="AC74" s="4">
        <v>29976424.725667614</v>
      </c>
      <c r="AD74" s="4">
        <v>2889140.1312842141</v>
      </c>
      <c r="AE74" s="4">
        <v>2961657.9456052077</v>
      </c>
      <c r="AF74" s="4">
        <v>3019795.2566101253</v>
      </c>
      <c r="AG74" s="4">
        <v>3073600.53401752</v>
      </c>
      <c r="AH74" s="4">
        <v>3119415.118168863</v>
      </c>
      <c r="AI74" s="4">
        <v>0</v>
      </c>
      <c r="AJ74" s="4">
        <v>0</v>
      </c>
      <c r="AK74" s="4">
        <v>0</v>
      </c>
      <c r="AL74" s="4">
        <v>0</v>
      </c>
      <c r="AM74" s="4">
        <v>0</v>
      </c>
      <c r="AN74" s="4">
        <v>0</v>
      </c>
      <c r="AO74" s="4">
        <v>0</v>
      </c>
      <c r="AP74" s="4">
        <v>15063608.98568593</v>
      </c>
    </row>
    <row r="75" spans="1:42" x14ac:dyDescent="0.3">
      <c r="A75" s="5" t="s">
        <v>48</v>
      </c>
      <c r="B75" s="4">
        <v>22549.364755458977</v>
      </c>
      <c r="C75" s="4">
        <v>25567.79175839137</v>
      </c>
      <c r="D75" s="4">
        <v>28981.274309302415</v>
      </c>
      <c r="E75" s="4">
        <v>33489.48508275221</v>
      </c>
      <c r="F75" s="4">
        <v>38543.7669250892</v>
      </c>
      <c r="G75" s="4">
        <v>44837.752135863477</v>
      </c>
      <c r="H75" s="4">
        <v>52498.24922991608</v>
      </c>
      <c r="I75" s="4">
        <v>59032.527204904509</v>
      </c>
      <c r="J75" s="4">
        <v>64550.215403974085</v>
      </c>
      <c r="K75" s="4">
        <v>70166.656625863485</v>
      </c>
      <c r="L75" s="4">
        <v>75769.723693742781</v>
      </c>
      <c r="M75" s="4">
        <v>80941.499592468579</v>
      </c>
      <c r="N75" s="4">
        <v>85631.904798303964</v>
      </c>
      <c r="O75" s="4">
        <v>660010.84676057217</v>
      </c>
      <c r="P75" s="19"/>
      <c r="Q75" s="4">
        <v>89461.791800637933</v>
      </c>
      <c r="R75" s="4">
        <v>92699.371327307468</v>
      </c>
      <c r="S75" s="4">
        <v>95646.6691446185</v>
      </c>
      <c r="T75" s="4">
        <v>98701.663874591541</v>
      </c>
      <c r="U75" s="4">
        <v>101411.02396285531</v>
      </c>
      <c r="V75" s="4">
        <v>103657.95624529984</v>
      </c>
      <c r="W75" s="4">
        <v>105648.26918241737</v>
      </c>
      <c r="X75" s="4">
        <v>107586.54852681945</v>
      </c>
      <c r="Y75" s="4">
        <v>109797.23538206062</v>
      </c>
      <c r="Z75" s="4">
        <v>111947.88173942939</v>
      </c>
      <c r="AA75" s="4">
        <v>114093.45209703787</v>
      </c>
      <c r="AB75" s="4">
        <v>116628.63739310691</v>
      </c>
      <c r="AC75" s="4">
        <v>1247280.5006761821</v>
      </c>
      <c r="AD75" s="4">
        <v>119612.71703092961</v>
      </c>
      <c r="AE75" s="4">
        <v>122514.12067955057</v>
      </c>
      <c r="AF75" s="4">
        <v>124845.447205948</v>
      </c>
      <c r="AG75" s="4">
        <v>127005.1355111817</v>
      </c>
      <c r="AH75" s="4">
        <v>128848.1144594636</v>
      </c>
      <c r="AI75" s="4">
        <v>0</v>
      </c>
      <c r="AJ75" s="4">
        <v>0</v>
      </c>
      <c r="AK75" s="4">
        <v>0</v>
      </c>
      <c r="AL75" s="4">
        <v>0</v>
      </c>
      <c r="AM75" s="4">
        <v>0</v>
      </c>
      <c r="AN75" s="4">
        <v>0</v>
      </c>
      <c r="AO75" s="4">
        <v>0</v>
      </c>
      <c r="AP75" s="4">
        <v>622825.53488707345</v>
      </c>
    </row>
    <row r="76" spans="1:42" ht="15" x14ac:dyDescent="0.25">
      <c r="A76" s="5" t="s">
        <v>49</v>
      </c>
      <c r="B76" s="4">
        <v>19200.71357753763</v>
      </c>
      <c r="C76" s="4">
        <v>21770.894731930443</v>
      </c>
      <c r="D76" s="4">
        <v>24677.464450090618</v>
      </c>
      <c r="E76" s="4">
        <v>28516.191826533606</v>
      </c>
      <c r="F76" s="4">
        <v>32819.897010572902</v>
      </c>
      <c r="G76" s="4">
        <v>38179.205736291158</v>
      </c>
      <c r="H76" s="4">
        <v>44702.095057545979</v>
      </c>
      <c r="I76" s="4">
        <v>50266.012320598464</v>
      </c>
      <c r="J76" s="4">
        <v>54964.306568326501</v>
      </c>
      <c r="K76" s="4">
        <v>59746.688706185465</v>
      </c>
      <c r="L76" s="4">
        <v>64517.682793725733</v>
      </c>
      <c r="M76" s="4">
        <v>68921.433799376857</v>
      </c>
      <c r="N76" s="4">
        <v>72915.29916527521</v>
      </c>
      <c r="O76" s="4">
        <v>561997.17216645286</v>
      </c>
      <c r="P76" s="19"/>
      <c r="Q76" s="4">
        <v>76176.435971727653</v>
      </c>
      <c r="R76" s="4">
        <v>78933.22481479391</v>
      </c>
      <c r="S76" s="4">
        <v>81442.839690050707</v>
      </c>
      <c r="T76" s="4">
        <v>84044.158149671581</v>
      </c>
      <c r="U76" s="4">
        <v>86351.169792674555</v>
      </c>
      <c r="V76" s="4">
        <v>88264.425605031574</v>
      </c>
      <c r="W76" s="4">
        <v>89959.170847289875</v>
      </c>
      <c r="X76" s="4">
        <v>91609.609648059733</v>
      </c>
      <c r="Y76" s="4">
        <v>93492.002592492354</v>
      </c>
      <c r="Z76" s="4">
        <v>95323.271240732851</v>
      </c>
      <c r="AA76" s="4">
        <v>97150.217691050158</v>
      </c>
      <c r="AB76" s="4">
        <v>99308.92004314292</v>
      </c>
      <c r="AC76" s="4">
        <v>1062055.4460867178</v>
      </c>
      <c r="AD76" s="4">
        <v>101849.8545235488</v>
      </c>
      <c r="AE76" s="4">
        <v>104320.39065767682</v>
      </c>
      <c r="AF76" s="4">
        <v>106305.50790485943</v>
      </c>
      <c r="AG76" s="4">
        <v>108144.47574343279</v>
      </c>
      <c r="AH76" s="4">
        <v>109713.76655491014</v>
      </c>
      <c r="AI76" s="4">
        <v>0</v>
      </c>
      <c r="AJ76" s="4">
        <v>0</v>
      </c>
      <c r="AK76" s="4">
        <v>0</v>
      </c>
      <c r="AL76" s="4">
        <v>0</v>
      </c>
      <c r="AM76" s="4">
        <v>0</v>
      </c>
      <c r="AN76" s="4">
        <v>0</v>
      </c>
      <c r="AO76" s="4">
        <v>0</v>
      </c>
      <c r="AP76" s="4">
        <v>530333.99538442795</v>
      </c>
    </row>
    <row r="77" spans="1:42" x14ac:dyDescent="0.3">
      <c r="A77" s="5" t="s">
        <v>50</v>
      </c>
      <c r="B77" s="4">
        <v>23533.334885769124</v>
      </c>
      <c r="C77" s="4">
        <v>26683.474779224871</v>
      </c>
      <c r="D77" s="4">
        <v>30245.908970541575</v>
      </c>
      <c r="E77" s="4">
        <v>34950.841238823872</v>
      </c>
      <c r="F77" s="4">
        <v>40225.673079662462</v>
      </c>
      <c r="G77" s="4">
        <v>46794.30431772743</v>
      </c>
      <c r="H77" s="4">
        <v>54789.076918235303</v>
      </c>
      <c r="I77" s="4">
        <v>61608.486400042602</v>
      </c>
      <c r="J77" s="4">
        <v>67366.945921724953</v>
      </c>
      <c r="K77" s="4">
        <v>73228.46767962561</v>
      </c>
      <c r="L77" s="4">
        <v>79076.031685343565</v>
      </c>
      <c r="M77" s="4">
        <v>84473.484584738399</v>
      </c>
      <c r="N77" s="4">
        <v>89368.561570539372</v>
      </c>
      <c r="O77" s="4">
        <v>688811.25714622997</v>
      </c>
      <c r="P77" s="19"/>
      <c r="Q77" s="4">
        <v>93365.570549639786</v>
      </c>
      <c r="R77" s="4">
        <v>96744.425965155562</v>
      </c>
      <c r="S77" s="4">
        <v>99820.332860762734</v>
      </c>
      <c r="T77" s="4">
        <v>103008.63616040716</v>
      </c>
      <c r="U77" s="4">
        <v>105836.22261238529</v>
      </c>
      <c r="V77" s="4">
        <v>108181.20263474318</v>
      </c>
      <c r="W77" s="4">
        <v>110258.36540117217</v>
      </c>
      <c r="X77" s="4">
        <v>112281.22402307371</v>
      </c>
      <c r="Y77" s="4">
        <v>114588.37700304241</v>
      </c>
      <c r="Z77" s="4">
        <v>116832.86954186505</v>
      </c>
      <c r="AA77" s="4">
        <v>119072.06458324008</v>
      </c>
      <c r="AB77" s="4">
        <v>121717.87590506133</v>
      </c>
      <c r="AC77" s="4">
        <v>1301707.1672405484</v>
      </c>
      <c r="AD77" s="4">
        <v>124832.16964256825</v>
      </c>
      <c r="AE77" s="4">
        <v>127860.17971922728</v>
      </c>
      <c r="AF77" s="4">
        <v>130293.23663540963</v>
      </c>
      <c r="AG77" s="4">
        <v>132547.16567896015</v>
      </c>
      <c r="AH77" s="4">
        <v>134470.56535108795</v>
      </c>
      <c r="AI77" s="4">
        <v>0</v>
      </c>
      <c r="AJ77" s="4">
        <v>0</v>
      </c>
      <c r="AK77" s="4">
        <v>0</v>
      </c>
      <c r="AL77" s="4">
        <v>0</v>
      </c>
      <c r="AM77" s="4">
        <v>0</v>
      </c>
      <c r="AN77" s="4">
        <v>0</v>
      </c>
      <c r="AO77" s="4">
        <v>0</v>
      </c>
      <c r="AP77" s="4">
        <v>650003.31702725333</v>
      </c>
    </row>
    <row r="79" spans="1:42" x14ac:dyDescent="0.3">
      <c r="A79" s="9" t="s">
        <v>67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19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</row>
    <row r="80" spans="1:42" x14ac:dyDescent="0.3">
      <c r="A80" s="8" t="s">
        <v>59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19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</row>
    <row r="81" spans="1:42" x14ac:dyDescent="0.3">
      <c r="A81" s="5" t="s">
        <v>68</v>
      </c>
      <c r="B81" s="4">
        <v>5701.2443437350557</v>
      </c>
      <c r="C81" s="4">
        <v>7407.3609863102993</v>
      </c>
      <c r="D81" s="4">
        <v>9122.2398872815957</v>
      </c>
      <c r="E81" s="4">
        <v>10845.925976623834</v>
      </c>
      <c r="F81" s="4">
        <v>12578.464485849854</v>
      </c>
      <c r="G81" s="4">
        <v>14990.635499116797</v>
      </c>
      <c r="H81" s="4">
        <v>17415.194818336215</v>
      </c>
      <c r="I81" s="4">
        <v>19852.206066743605</v>
      </c>
      <c r="J81" s="4">
        <v>22301.733194327488</v>
      </c>
      <c r="K81" s="4">
        <v>24093.105859160813</v>
      </c>
      <c r="L81" s="4">
        <v>26229.045875344014</v>
      </c>
      <c r="M81" s="4">
        <v>27705.220923942004</v>
      </c>
      <c r="N81" s="4">
        <v>27847.507997039371</v>
      </c>
      <c r="O81" s="4">
        <v>220388.64157007588</v>
      </c>
      <c r="P81" s="19"/>
      <c r="Q81" s="4">
        <v>27990.52582089401</v>
      </c>
      <c r="R81" s="4">
        <v>28134.278148458729</v>
      </c>
      <c r="S81" s="4">
        <v>28278.768751960542</v>
      </c>
      <c r="T81" s="4">
        <v>28424.001422999689</v>
      </c>
      <c r="U81" s="4">
        <v>28569.979972649122</v>
      </c>
      <c r="V81" s="4">
        <v>28716.708231554494</v>
      </c>
      <c r="W81" s="4">
        <v>28864.190050034707</v>
      </c>
      <c r="X81" s="4">
        <v>29012.429298182928</v>
      </c>
      <c r="Y81" s="4">
        <v>29161.429865968166</v>
      </c>
      <c r="Z81" s="4">
        <v>29311.195663337323</v>
      </c>
      <c r="AA81" s="4">
        <v>29461.730620317816</v>
      </c>
      <c r="AB81" s="4">
        <v>29613.038687120683</v>
      </c>
      <c r="AC81" s="4">
        <v>345538.27653347811</v>
      </c>
      <c r="AD81" s="4">
        <v>29765.123834244285</v>
      </c>
      <c r="AE81" s="4">
        <v>29917.99005257844</v>
      </c>
      <c r="AF81" s="4">
        <v>30071.641353509192</v>
      </c>
      <c r="AG81" s="4">
        <v>30226.081769024055</v>
      </c>
      <c r="AH81" s="4">
        <v>30381.315351817815</v>
      </c>
      <c r="AI81" s="4">
        <v>0</v>
      </c>
      <c r="AJ81" s="4">
        <v>0</v>
      </c>
      <c r="AK81" s="4">
        <v>0</v>
      </c>
      <c r="AL81" s="4">
        <v>0</v>
      </c>
      <c r="AM81" s="4">
        <v>0</v>
      </c>
      <c r="AN81" s="4">
        <v>0</v>
      </c>
      <c r="AO81" s="4">
        <v>0</v>
      </c>
      <c r="AP81" s="4">
        <v>150362.15236117379</v>
      </c>
    </row>
    <row r="82" spans="1:42" x14ac:dyDescent="0.3">
      <c r="A82" s="5" t="s">
        <v>69</v>
      </c>
      <c r="B82" s="4">
        <v>862.88321720314798</v>
      </c>
      <c r="C82" s="4">
        <v>958.14454068061002</v>
      </c>
      <c r="D82" s="4">
        <v>1053.8951394226385</v>
      </c>
      <c r="E82" s="4">
        <v>1150.1374892494077</v>
      </c>
      <c r="F82" s="4">
        <v>1246.8741156712799</v>
      </c>
      <c r="G82" s="4">
        <v>1344.107557169006</v>
      </c>
      <c r="H82" s="4">
        <v>1441.8403652603383</v>
      </c>
      <c r="I82" s="4">
        <v>1827.703630924186</v>
      </c>
      <c r="J82" s="4">
        <v>3381.2000009603057</v>
      </c>
      <c r="K82" s="4">
        <v>6123.464647752362</v>
      </c>
      <c r="L82" s="4">
        <v>15086.529449508522</v>
      </c>
      <c r="M82" s="4">
        <v>26971.909171111114</v>
      </c>
      <c r="N82" s="4">
        <v>36647.579216257676</v>
      </c>
      <c r="O82" s="4">
        <v>97233.385323967435</v>
      </c>
      <c r="P82" s="19"/>
      <c r="Q82" s="4">
        <v>47735.391203738625</v>
      </c>
      <c r="R82" s="4">
        <v>57154.377456804541</v>
      </c>
      <c r="S82" s="4">
        <v>61171.937362120239</v>
      </c>
      <c r="T82" s="4">
        <v>61970.527750286681</v>
      </c>
      <c r="U82" s="4">
        <v>62531.006476175404</v>
      </c>
      <c r="V82" s="4">
        <v>62973.256869304518</v>
      </c>
      <c r="W82" s="4">
        <v>63417.778549646508</v>
      </c>
      <c r="X82" s="4">
        <v>63864.583181963426</v>
      </c>
      <c r="Y82" s="4">
        <v>64313.682490924613</v>
      </c>
      <c r="Z82" s="4">
        <v>64765.088261414399</v>
      </c>
      <c r="AA82" s="4">
        <v>65218.812338841301</v>
      </c>
      <c r="AB82" s="4">
        <v>65674.866629448894</v>
      </c>
      <c r="AC82" s="4">
        <v>740791.30857066903</v>
      </c>
      <c r="AD82" s="4">
        <v>66118.124599317089</v>
      </c>
      <c r="AE82" s="4">
        <v>66548.520529748726</v>
      </c>
      <c r="AF82" s="4">
        <v>66981.126865842962</v>
      </c>
      <c r="AG82" s="4">
        <v>67415.954959689479</v>
      </c>
      <c r="AH82" s="4">
        <v>67853.016221679412</v>
      </c>
      <c r="AI82" s="4">
        <v>0</v>
      </c>
      <c r="AJ82" s="4">
        <v>0</v>
      </c>
      <c r="AK82" s="4">
        <v>0</v>
      </c>
      <c r="AL82" s="4">
        <v>0</v>
      </c>
      <c r="AM82" s="4">
        <v>0</v>
      </c>
      <c r="AN82" s="4">
        <v>0</v>
      </c>
      <c r="AO82" s="4">
        <v>0</v>
      </c>
      <c r="AP82" s="4">
        <v>334916.74317627767</v>
      </c>
    </row>
    <row r="83" spans="1:42" x14ac:dyDescent="0.3">
      <c r="A83" s="8" t="s">
        <v>60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19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</row>
    <row r="84" spans="1:42" x14ac:dyDescent="0.3">
      <c r="A84" s="5" t="s">
        <v>68</v>
      </c>
      <c r="B84" s="4">
        <v>18710.655048895875</v>
      </c>
      <c r="C84" s="4">
        <v>24309.881822518477</v>
      </c>
      <c r="D84" s="4">
        <v>29937.865054277805</v>
      </c>
      <c r="E84" s="4">
        <v>35594.752197819202</v>
      </c>
      <c r="F84" s="4">
        <v>41280.691696391732</v>
      </c>
      <c r="G84" s="4">
        <v>49197.086263444304</v>
      </c>
      <c r="H84" s="4">
        <v>57154.137449533322</v>
      </c>
      <c r="I84" s="4">
        <v>65152.054056867695</v>
      </c>
      <c r="J84" s="4">
        <v>73191.045960012241</v>
      </c>
      <c r="K84" s="4">
        <v>79070.070603562112</v>
      </c>
      <c r="L84" s="4">
        <v>86079.915198602714</v>
      </c>
      <c r="M84" s="4">
        <v>90924.507091327891</v>
      </c>
      <c r="N84" s="4">
        <v>91391.47257853199</v>
      </c>
      <c r="O84" s="4">
        <v>723283.47997288941</v>
      </c>
      <c r="P84" s="19"/>
      <c r="Q84" s="4">
        <v>91860.836283479744</v>
      </c>
      <c r="R84" s="4">
        <v>92332.610522816627</v>
      </c>
      <c r="S84" s="4">
        <v>92806.807676443292</v>
      </c>
      <c r="T84" s="4">
        <v>93283.440187840431</v>
      </c>
      <c r="U84" s="4">
        <v>93762.52056439544</v>
      </c>
      <c r="V84" s="4">
        <v>94244.061377730395</v>
      </c>
      <c r="W84" s="4">
        <v>94728.075264032144</v>
      </c>
      <c r="X84" s="4">
        <v>95214.574924383836</v>
      </c>
      <c r="Y84" s="4">
        <v>95703.573125098177</v>
      </c>
      <c r="Z84" s="4">
        <v>96195.082698052429</v>
      </c>
      <c r="AA84" s="4">
        <v>96689.116541025229</v>
      </c>
      <c r="AB84" s="4">
        <v>97185.687618034892</v>
      </c>
      <c r="AC84" s="4">
        <v>1134006.3867833326</v>
      </c>
      <c r="AD84" s="4">
        <v>97684.808959679765</v>
      </c>
      <c r="AE84" s="4">
        <v>98186.493663480025</v>
      </c>
      <c r="AF84" s="4">
        <v>98690.754894221449</v>
      </c>
      <c r="AG84" s="4">
        <v>99197.60588430085</v>
      </c>
      <c r="AH84" s="4">
        <v>99707.059934073332</v>
      </c>
      <c r="AI84" s="4">
        <v>0</v>
      </c>
      <c r="AJ84" s="4">
        <v>0</v>
      </c>
      <c r="AK84" s="4">
        <v>0</v>
      </c>
      <c r="AL84" s="4">
        <v>0</v>
      </c>
      <c r="AM84" s="4">
        <v>0</v>
      </c>
      <c r="AN84" s="4">
        <v>0</v>
      </c>
      <c r="AO84" s="4">
        <v>0</v>
      </c>
      <c r="AP84" s="4">
        <v>493466.72333575541</v>
      </c>
    </row>
    <row r="85" spans="1:42" x14ac:dyDescent="0.3">
      <c r="A85" s="5" t="s">
        <v>69</v>
      </c>
      <c r="B85" s="4">
        <v>2831.8572667931735</v>
      </c>
      <c r="C85" s="4">
        <v>3144.4910806809635</v>
      </c>
      <c r="D85" s="4">
        <v>3458.7306248527602</v>
      </c>
      <c r="E85" s="4">
        <v>3774.5840245904237</v>
      </c>
      <c r="F85" s="4">
        <v>4092.0595682517865</v>
      </c>
      <c r="G85" s="4">
        <v>4411.1655867616109</v>
      </c>
      <c r="H85" s="4">
        <v>4731.9104538302026</v>
      </c>
      <c r="I85" s="4">
        <v>5998.2575922071628</v>
      </c>
      <c r="J85" s="4">
        <v>11096.606820371469</v>
      </c>
      <c r="K85" s="4">
        <v>20096.320701305402</v>
      </c>
      <c r="L85" s="4">
        <v>49511.796266888923</v>
      </c>
      <c r="M85" s="4">
        <v>88517.88453258817</v>
      </c>
      <c r="N85" s="4">
        <v>120272.02690338659</v>
      </c>
      <c r="O85" s="4">
        <v>319105.83415571548</v>
      </c>
      <c r="P85" s="19"/>
      <c r="Q85" s="4">
        <v>156660.6138217391</v>
      </c>
      <c r="R85" s="4">
        <v>187572.35730543471</v>
      </c>
      <c r="S85" s="4">
        <v>200757.40481339503</v>
      </c>
      <c r="T85" s="4">
        <v>203378.26236263613</v>
      </c>
      <c r="U85" s="4">
        <v>205217.67205464002</v>
      </c>
      <c r="V85" s="4">
        <v>206669.07354739841</v>
      </c>
      <c r="W85" s="4">
        <v>208127.92907457365</v>
      </c>
      <c r="X85" s="4">
        <v>209594.27691821891</v>
      </c>
      <c r="Y85" s="4">
        <v>211068.15555699434</v>
      </c>
      <c r="Z85" s="4">
        <v>212549.60366717694</v>
      </c>
      <c r="AA85" s="4">
        <v>214038.66012367525</v>
      </c>
      <c r="AB85" s="4">
        <v>215535.36400104972</v>
      </c>
      <c r="AC85" s="4">
        <v>2431169.3732469319</v>
      </c>
      <c r="AD85" s="4">
        <v>216990.07221417717</v>
      </c>
      <c r="AE85" s="4">
        <v>218402.5690838481</v>
      </c>
      <c r="AF85" s="4">
        <v>219822.3201835393</v>
      </c>
      <c r="AG85" s="4">
        <v>221249.36276915859</v>
      </c>
      <c r="AH85" s="4">
        <v>222683.73428795082</v>
      </c>
      <c r="AI85" s="4">
        <v>0</v>
      </c>
      <c r="AJ85" s="4">
        <v>0</v>
      </c>
      <c r="AK85" s="4">
        <v>0</v>
      </c>
      <c r="AL85" s="4">
        <v>0</v>
      </c>
      <c r="AM85" s="4">
        <v>0</v>
      </c>
      <c r="AN85" s="4">
        <v>0</v>
      </c>
      <c r="AO85" s="4">
        <v>0</v>
      </c>
      <c r="AP85" s="4">
        <v>1099148.0585386739</v>
      </c>
    </row>
    <row r="86" spans="1:42" x14ac:dyDescent="0.3">
      <c r="A86" s="8" t="s">
        <v>61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19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</row>
    <row r="87" spans="1:42" x14ac:dyDescent="0.3">
      <c r="A87" s="5" t="s">
        <v>68</v>
      </c>
      <c r="B87" s="4">
        <v>5701.2443437350557</v>
      </c>
      <c r="C87" s="4">
        <v>13108.605330045355</v>
      </c>
      <c r="D87" s="4">
        <v>22230.845217326951</v>
      </c>
      <c r="E87" s="4">
        <v>33076.771193950786</v>
      </c>
      <c r="F87" s="4">
        <v>45655.235679800637</v>
      </c>
      <c r="G87" s="4">
        <v>60645.871178917434</v>
      </c>
      <c r="H87" s="4">
        <v>78061.065997253652</v>
      </c>
      <c r="I87" s="4">
        <v>97913.272063997254</v>
      </c>
      <c r="J87" s="4">
        <v>120215.00525832475</v>
      </c>
      <c r="K87" s="4">
        <v>144308.11111748556</v>
      </c>
      <c r="L87" s="4">
        <v>170537.15699282958</v>
      </c>
      <c r="M87" s="4">
        <v>198242.37791677157</v>
      </c>
      <c r="N87" s="4">
        <v>226089.88591381093</v>
      </c>
      <c r="O87" s="4">
        <v>226089.88591381093</v>
      </c>
      <c r="P87" s="19"/>
      <c r="Q87" s="4">
        <v>254080.41173470495</v>
      </c>
      <c r="R87" s="4">
        <v>282214.68988316366</v>
      </c>
      <c r="S87" s="4">
        <v>310493.4586351242</v>
      </c>
      <c r="T87" s="4">
        <v>338917.46005812392</v>
      </c>
      <c r="U87" s="4">
        <v>367487.44003077305</v>
      </c>
      <c r="V87" s="4">
        <v>396204.14826232754</v>
      </c>
      <c r="W87" s="4">
        <v>425068.33831236226</v>
      </c>
      <c r="X87" s="4">
        <v>454080.76761054521</v>
      </c>
      <c r="Y87" s="4">
        <v>483242.19747651339</v>
      </c>
      <c r="Z87" s="4">
        <v>512553.3931398507</v>
      </c>
      <c r="AA87" s="4">
        <v>542015.12376016856</v>
      </c>
      <c r="AB87" s="4">
        <v>571628.16244728921</v>
      </c>
      <c r="AC87" s="4">
        <v>571628.16244728921</v>
      </c>
      <c r="AD87" s="4">
        <v>601393.28628153354</v>
      </c>
      <c r="AE87" s="4">
        <v>631311.27633411193</v>
      </c>
      <c r="AF87" s="4">
        <v>661382.91768762108</v>
      </c>
      <c r="AG87" s="4">
        <v>691608.99945664511</v>
      </c>
      <c r="AH87" s="4">
        <v>721990.31480846298</v>
      </c>
      <c r="AI87" s="4">
        <v>0</v>
      </c>
      <c r="AJ87" s="4">
        <v>0</v>
      </c>
      <c r="AK87" s="4">
        <v>0</v>
      </c>
      <c r="AL87" s="4">
        <v>0</v>
      </c>
      <c r="AM87" s="4">
        <v>0</v>
      </c>
      <c r="AN87" s="4">
        <v>0</v>
      </c>
      <c r="AO87" s="4">
        <v>0</v>
      </c>
      <c r="AP87" s="4">
        <v>0</v>
      </c>
    </row>
    <row r="88" spans="1:42" x14ac:dyDescent="0.3">
      <c r="A88" s="5" t="s">
        <v>69</v>
      </c>
      <c r="B88" s="4">
        <v>862.88321720314798</v>
      </c>
      <c r="C88" s="4">
        <v>1821.0277578837581</v>
      </c>
      <c r="D88" s="4">
        <v>2874.9228973063964</v>
      </c>
      <c r="E88" s="4">
        <v>4025.0603865558041</v>
      </c>
      <c r="F88" s="4">
        <v>5271.9345022270845</v>
      </c>
      <c r="G88" s="4">
        <v>6616.0420593960907</v>
      </c>
      <c r="H88" s="4">
        <v>8057.8824246564291</v>
      </c>
      <c r="I88" s="4">
        <v>9885.5860555806157</v>
      </c>
      <c r="J88" s="4">
        <v>13266.786056540921</v>
      </c>
      <c r="K88" s="4">
        <v>19390.250704293285</v>
      </c>
      <c r="L88" s="4">
        <v>34476.78015380181</v>
      </c>
      <c r="M88" s="4">
        <v>61448.689324912921</v>
      </c>
      <c r="N88" s="4">
        <v>98096.268541170604</v>
      </c>
      <c r="O88" s="4">
        <v>98096.268541170604</v>
      </c>
      <c r="P88" s="19"/>
      <c r="Q88" s="4">
        <v>145831.65974490924</v>
      </c>
      <c r="R88" s="4">
        <v>202986.03720171377</v>
      </c>
      <c r="S88" s="4">
        <v>264157.97456383402</v>
      </c>
      <c r="T88" s="4">
        <v>326128.50231412071</v>
      </c>
      <c r="U88" s="4">
        <v>388659.50879029609</v>
      </c>
      <c r="V88" s="4">
        <v>451632.76565960061</v>
      </c>
      <c r="W88" s="4">
        <v>515050.54420924711</v>
      </c>
      <c r="X88" s="4">
        <v>578915.12739121052</v>
      </c>
      <c r="Y88" s="4">
        <v>643228.80988213513</v>
      </c>
      <c r="Z88" s="4">
        <v>707993.89814354957</v>
      </c>
      <c r="AA88" s="4">
        <v>773212.71048239083</v>
      </c>
      <c r="AB88" s="4">
        <v>838887.57711183978</v>
      </c>
      <c r="AC88" s="4">
        <v>838887.57711183978</v>
      </c>
      <c r="AD88" s="4">
        <v>905005.70171115687</v>
      </c>
      <c r="AE88" s="4">
        <v>971554.22224090563</v>
      </c>
      <c r="AF88" s="4">
        <v>1038535.3491067486</v>
      </c>
      <c r="AG88" s="4">
        <v>1105951.304066438</v>
      </c>
      <c r="AH88" s="4">
        <v>1173804.3202881175</v>
      </c>
      <c r="AI88" s="4">
        <v>0</v>
      </c>
      <c r="AJ88" s="4">
        <v>0</v>
      </c>
      <c r="AK88" s="4">
        <v>0</v>
      </c>
      <c r="AL88" s="4">
        <v>0</v>
      </c>
      <c r="AM88" s="4">
        <v>0</v>
      </c>
      <c r="AN88" s="4">
        <v>0</v>
      </c>
      <c r="AO88" s="4">
        <v>0</v>
      </c>
      <c r="AP88" s="4">
        <v>0</v>
      </c>
    </row>
    <row r="89" spans="1:42" x14ac:dyDescent="0.3">
      <c r="A89" s="8" t="s">
        <v>62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19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</row>
    <row r="90" spans="1:42" x14ac:dyDescent="0.3">
      <c r="A90" s="5" t="s">
        <v>68</v>
      </c>
      <c r="B90" s="4">
        <v>18710.655048895875</v>
      </c>
      <c r="C90" s="4">
        <v>43020.536871414355</v>
      </c>
      <c r="D90" s="4">
        <v>72958.40192569216</v>
      </c>
      <c r="E90" s="4">
        <v>108553.15412351137</v>
      </c>
      <c r="F90" s="4">
        <v>149833.8458199031</v>
      </c>
      <c r="G90" s="4">
        <v>199030.9320833474</v>
      </c>
      <c r="H90" s="4">
        <v>256185.06953288073</v>
      </c>
      <c r="I90" s="4">
        <v>321337.1235897484</v>
      </c>
      <c r="J90" s="4">
        <v>394528.16954976064</v>
      </c>
      <c r="K90" s="4">
        <v>473598.24015332275</v>
      </c>
      <c r="L90" s="4">
        <v>559678.15535192541</v>
      </c>
      <c r="M90" s="4">
        <v>650602.66244325333</v>
      </c>
      <c r="N90" s="4">
        <v>741994.13502178527</v>
      </c>
      <c r="O90" s="4">
        <v>741994.13502178527</v>
      </c>
      <c r="P90" s="19"/>
      <c r="Q90" s="4">
        <v>833854.97130526497</v>
      </c>
      <c r="R90" s="4">
        <v>926187.58182808163</v>
      </c>
      <c r="S90" s="4">
        <v>1018994.3895045249</v>
      </c>
      <c r="T90" s="4">
        <v>1112277.8296923654</v>
      </c>
      <c r="U90" s="4">
        <v>1206040.3502567608</v>
      </c>
      <c r="V90" s="4">
        <v>1300284.4116344913</v>
      </c>
      <c r="W90" s="4">
        <v>1395012.4868985235</v>
      </c>
      <c r="X90" s="4">
        <v>1490227.0618229073</v>
      </c>
      <c r="Y90" s="4">
        <v>1585930.6349480054</v>
      </c>
      <c r="Z90" s="4">
        <v>1682125.717646058</v>
      </c>
      <c r="AA90" s="4">
        <v>1778814.8341870832</v>
      </c>
      <c r="AB90" s="4">
        <v>1876000.5218051181</v>
      </c>
      <c r="AC90" s="4">
        <v>1876000.5218051181</v>
      </c>
      <c r="AD90" s="4">
        <v>1973685.3307647977</v>
      </c>
      <c r="AE90" s="4">
        <v>2071871.8244282778</v>
      </c>
      <c r="AF90" s="4">
        <v>2170562.5793224992</v>
      </c>
      <c r="AG90" s="4">
        <v>2269760.1852068002</v>
      </c>
      <c r="AH90" s="4">
        <v>2369467.2451408734</v>
      </c>
      <c r="AI90" s="4">
        <v>0</v>
      </c>
      <c r="AJ90" s="4">
        <v>0</v>
      </c>
      <c r="AK90" s="4">
        <v>0</v>
      </c>
      <c r="AL90" s="4">
        <v>0</v>
      </c>
      <c r="AM90" s="4">
        <v>0</v>
      </c>
      <c r="AN90" s="4">
        <v>0</v>
      </c>
      <c r="AO90" s="4">
        <v>0</v>
      </c>
      <c r="AP90" s="4">
        <v>0</v>
      </c>
    </row>
    <row r="91" spans="1:42" ht="15" thickBot="1" x14ac:dyDescent="0.35">
      <c r="A91" s="5" t="s">
        <v>69</v>
      </c>
      <c r="B91" s="4">
        <v>2831.8572667931735</v>
      </c>
      <c r="C91" s="4">
        <v>5976.348347474137</v>
      </c>
      <c r="D91" s="4">
        <v>9435.0789723268972</v>
      </c>
      <c r="E91" s="4">
        <v>13209.662996917321</v>
      </c>
      <c r="F91" s="4">
        <v>17301.722565169108</v>
      </c>
      <c r="G91" s="4">
        <v>21712.888151930718</v>
      </c>
      <c r="H91" s="4">
        <v>26444.79860576092</v>
      </c>
      <c r="I91" s="4">
        <v>32443.056197968082</v>
      </c>
      <c r="J91" s="4">
        <v>43539.663018339554</v>
      </c>
      <c r="K91" s="4">
        <v>63635.983719644952</v>
      </c>
      <c r="L91" s="4">
        <v>113147.77998653387</v>
      </c>
      <c r="M91" s="4">
        <v>201665.66451912205</v>
      </c>
      <c r="N91" s="4">
        <v>321937.69142250862</v>
      </c>
      <c r="O91" s="4">
        <v>321937.69142250862</v>
      </c>
      <c r="P91" s="19"/>
      <c r="Q91" s="4">
        <v>478598.30524424772</v>
      </c>
      <c r="R91" s="4">
        <v>666170.66254968243</v>
      </c>
      <c r="S91" s="4">
        <v>866928.06736307743</v>
      </c>
      <c r="T91" s="4">
        <v>1070306.3297257135</v>
      </c>
      <c r="U91" s="4">
        <v>1275524.0017803535</v>
      </c>
      <c r="V91" s="4">
        <v>1482193.0753277519</v>
      </c>
      <c r="W91" s="4">
        <v>1690321.0044023255</v>
      </c>
      <c r="X91" s="4">
        <v>1899915.2813205444</v>
      </c>
      <c r="Y91" s="4">
        <v>2110983.4368775389</v>
      </c>
      <c r="Z91" s="4">
        <v>2323533.0405447157</v>
      </c>
      <c r="AA91" s="4">
        <v>2537571.7006683908</v>
      </c>
      <c r="AB91" s="4">
        <v>2753107.0646694405</v>
      </c>
      <c r="AC91" s="4">
        <v>2753107.0646694405</v>
      </c>
      <c r="AD91" s="4">
        <v>2970097.1368836178</v>
      </c>
      <c r="AE91" s="4">
        <v>3188499.7059674659</v>
      </c>
      <c r="AF91" s="4">
        <v>3408322.0261510052</v>
      </c>
      <c r="AG91" s="4">
        <v>3629571.3889201637</v>
      </c>
      <c r="AH91" s="4">
        <v>3852255.1232081144</v>
      </c>
      <c r="AI91" s="4">
        <v>0</v>
      </c>
      <c r="AJ91" s="4">
        <v>0</v>
      </c>
      <c r="AK91" s="4">
        <v>0</v>
      </c>
      <c r="AL91" s="4">
        <v>0</v>
      </c>
      <c r="AM91" s="4">
        <v>0</v>
      </c>
      <c r="AN91" s="4">
        <v>0</v>
      </c>
      <c r="AO91" s="4">
        <v>0</v>
      </c>
      <c r="AP91" s="4">
        <v>0</v>
      </c>
    </row>
    <row r="92" spans="1:42" ht="15" thickBot="1" x14ac:dyDescent="0.35">
      <c r="A92" s="8" t="s">
        <v>63</v>
      </c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20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</row>
    <row r="93" spans="1:42" x14ac:dyDescent="0.3">
      <c r="A93" s="5" t="s">
        <v>68</v>
      </c>
      <c r="B93" s="7">
        <v>5592149.9999999302</v>
      </c>
      <c r="C93" s="7">
        <v>6710579.9999999404</v>
      </c>
      <c r="D93" s="7">
        <v>8388224.9999999302</v>
      </c>
      <c r="E93" s="7">
        <v>9506654.9999999497</v>
      </c>
      <c r="F93" s="7">
        <v>11184299.99999997</v>
      </c>
      <c r="G93" s="7">
        <v>13421159.99999998</v>
      </c>
      <c r="H93" s="7">
        <v>15098804.99999992</v>
      </c>
      <c r="I93" s="7">
        <v>17335664.999999888</v>
      </c>
      <c r="J93" s="7">
        <v>19013309.999999877</v>
      </c>
      <c r="K93" s="7">
        <v>20131739.999999888</v>
      </c>
      <c r="L93" s="7">
        <v>22368599.999999877</v>
      </c>
      <c r="M93" s="7">
        <v>22368599.999999877</v>
      </c>
      <c r="N93" s="7">
        <v>22368599.999999877</v>
      </c>
      <c r="O93" s="7">
        <v>22368599.999999877</v>
      </c>
      <c r="P93" s="21"/>
      <c r="Q93" s="7">
        <v>22368599.999999877</v>
      </c>
      <c r="R93" s="7">
        <v>22368599.999999877</v>
      </c>
      <c r="S93" s="7">
        <v>22368599.999999877</v>
      </c>
      <c r="T93" s="7">
        <v>22368599.999999877</v>
      </c>
      <c r="U93" s="7">
        <v>22368599.999999877</v>
      </c>
      <c r="V93" s="7">
        <v>22368599.999999877</v>
      </c>
      <c r="W93" s="7">
        <v>22368599.999999877</v>
      </c>
      <c r="X93" s="7">
        <v>22368599.999999877</v>
      </c>
      <c r="Y93" s="7">
        <v>22368599.999999877</v>
      </c>
      <c r="Z93" s="7">
        <v>22368599.999999877</v>
      </c>
      <c r="AA93" s="7">
        <v>22368599.999999877</v>
      </c>
      <c r="AB93" s="7">
        <v>22368599.999999877</v>
      </c>
      <c r="AC93" s="7">
        <v>22368599.999999877</v>
      </c>
      <c r="AD93" s="7">
        <v>22368599.999999877</v>
      </c>
      <c r="AE93" s="7">
        <v>22368599.999999877</v>
      </c>
      <c r="AF93" s="7">
        <v>22368599.999999877</v>
      </c>
      <c r="AG93" s="7">
        <v>22368599.999999877</v>
      </c>
      <c r="AH93" s="7">
        <v>22368599.999999877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</row>
    <row r="94" spans="1:42" x14ac:dyDescent="0.3">
      <c r="A94" s="5" t="s">
        <v>69</v>
      </c>
      <c r="B94" s="7">
        <v>757280</v>
      </c>
      <c r="C94" s="7">
        <v>833008</v>
      </c>
      <c r="D94" s="7">
        <v>908736</v>
      </c>
      <c r="E94" s="7">
        <v>984464</v>
      </c>
      <c r="F94" s="7">
        <v>1060192</v>
      </c>
      <c r="G94" s="7">
        <v>1135920</v>
      </c>
      <c r="H94" s="7">
        <v>1211648</v>
      </c>
      <c r="I94" s="7">
        <v>1766988</v>
      </c>
      <c r="J94" s="7">
        <v>3786405</v>
      </c>
      <c r="K94" s="7">
        <v>6310677</v>
      </c>
      <c r="L94" s="7">
        <v>18679609</v>
      </c>
      <c r="M94" s="7">
        <v>25999997</v>
      </c>
      <c r="N94" s="7">
        <v>34582521</v>
      </c>
      <c r="O94" s="7">
        <v>34582521</v>
      </c>
      <c r="P94" s="21"/>
      <c r="Q94" s="7">
        <v>44174754</v>
      </c>
      <c r="R94" s="7">
        <v>49879608</v>
      </c>
      <c r="S94" s="7">
        <v>50384462</v>
      </c>
      <c r="T94" s="7">
        <v>50687375</v>
      </c>
      <c r="U94" s="7">
        <v>50788346</v>
      </c>
      <c r="V94" s="7">
        <v>50889317</v>
      </c>
      <c r="W94" s="7">
        <v>50990288</v>
      </c>
      <c r="X94" s="7">
        <v>51091259</v>
      </c>
      <c r="Y94" s="7">
        <v>51192230</v>
      </c>
      <c r="Z94" s="7">
        <v>51293201</v>
      </c>
      <c r="AA94" s="7">
        <v>51394172</v>
      </c>
      <c r="AB94" s="7">
        <v>51495143</v>
      </c>
      <c r="AC94" s="7">
        <v>51495143</v>
      </c>
      <c r="AD94" s="7">
        <v>51570871</v>
      </c>
      <c r="AE94" s="7">
        <v>51646599</v>
      </c>
      <c r="AF94" s="7">
        <v>51722327</v>
      </c>
      <c r="AG94" s="7">
        <v>51798055</v>
      </c>
      <c r="AH94" s="7">
        <v>51873783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</row>
    <row r="95" spans="1:42" x14ac:dyDescent="0.3">
      <c r="A95" s="5" t="s">
        <v>70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21"/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7">
        <v>-43425.910000000033</v>
      </c>
      <c r="AJ95" s="7">
        <v>0</v>
      </c>
      <c r="AK95" s="7">
        <v>0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</row>
    <row r="96" spans="1:42" s="14" customFormat="1" x14ac:dyDescent="0.3">
      <c r="A96" s="8" t="s">
        <v>64</v>
      </c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22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</row>
    <row r="97" spans="1:42" s="14" customFormat="1" x14ac:dyDescent="0.3">
      <c r="A97" s="15" t="s">
        <v>68</v>
      </c>
      <c r="B97" s="13">
        <v>5616561.8993925611</v>
      </c>
      <c r="C97" s="13">
        <v>6766709.1422014004</v>
      </c>
      <c r="D97" s="13">
        <v>8483414.2471429501</v>
      </c>
      <c r="E97" s="13">
        <v>9648284.9253174122</v>
      </c>
      <c r="F97" s="13">
        <v>11379789.081499675</v>
      </c>
      <c r="G97" s="13">
        <v>13680836.803262245</v>
      </c>
      <c r="H97" s="13">
        <v>15433051.135530055</v>
      </c>
      <c r="I97" s="13">
        <v>17754915.395653632</v>
      </c>
      <c r="J97" s="13">
        <v>19528053.174807962</v>
      </c>
      <c r="K97" s="13">
        <v>20749646.351270698</v>
      </c>
      <c r="L97" s="13">
        <v>23098815.312344633</v>
      </c>
      <c r="M97" s="13">
        <v>23217445.040359903</v>
      </c>
      <c r="N97" s="13">
        <v>23336684.020935476</v>
      </c>
      <c r="O97" s="13">
        <v>23336684.020935476</v>
      </c>
      <c r="P97" s="19">
        <f t="shared" ref="P97:P99" si="1">SUM(B97:N97)/13</f>
        <v>15284169.733055281</v>
      </c>
      <c r="Q97" s="13">
        <v>23456535.383039847</v>
      </c>
      <c r="R97" s="13">
        <v>23577002.271711122</v>
      </c>
      <c r="S97" s="13">
        <v>23698087.848139528</v>
      </c>
      <c r="T97" s="13">
        <v>23819795.289750364</v>
      </c>
      <c r="U97" s="13">
        <v>23942127.790287409</v>
      </c>
      <c r="V97" s="13">
        <v>24065088.559896693</v>
      </c>
      <c r="W97" s="13">
        <v>24188680.825210761</v>
      </c>
      <c r="X97" s="13">
        <v>24312907.829433329</v>
      </c>
      <c r="Y97" s="13">
        <v>24437772.832424395</v>
      </c>
      <c r="Z97" s="13">
        <v>24563279.110785786</v>
      </c>
      <c r="AA97" s="13">
        <v>24689429.957947128</v>
      </c>
      <c r="AB97" s="13">
        <v>24816228.684252284</v>
      </c>
      <c r="AC97" s="13">
        <v>24816228.684252284</v>
      </c>
      <c r="AD97" s="13">
        <v>24943678.617046207</v>
      </c>
      <c r="AE97" s="13">
        <v>25071783.100762267</v>
      </c>
      <c r="AF97" s="13">
        <v>25200545.497009996</v>
      </c>
      <c r="AG97" s="13">
        <v>25329969.184663322</v>
      </c>
      <c r="AH97" s="13">
        <v>25460057.559949212</v>
      </c>
      <c r="AI97" s="13">
        <v>0</v>
      </c>
      <c r="AJ97" s="13">
        <v>0</v>
      </c>
      <c r="AK97" s="13">
        <v>0</v>
      </c>
      <c r="AL97" s="13">
        <v>0</v>
      </c>
      <c r="AM97" s="13">
        <v>0</v>
      </c>
      <c r="AN97" s="13">
        <v>0</v>
      </c>
      <c r="AO97" s="13">
        <v>0</v>
      </c>
      <c r="AP97" s="13">
        <v>0</v>
      </c>
    </row>
    <row r="98" spans="1:42" s="14" customFormat="1" x14ac:dyDescent="0.3">
      <c r="A98" s="15" t="s">
        <v>69</v>
      </c>
      <c r="B98" s="13">
        <v>760974.74048399634</v>
      </c>
      <c r="C98" s="13">
        <v>840805.37610535789</v>
      </c>
      <c r="D98" s="13">
        <v>921046.00186963333</v>
      </c>
      <c r="E98" s="13">
        <v>1001698.7233834731</v>
      </c>
      <c r="F98" s="13">
        <v>1082765.6570673962</v>
      </c>
      <c r="G98" s="13">
        <v>1164248.9302113268</v>
      </c>
      <c r="H98" s="13">
        <v>1246150.6810304176</v>
      </c>
      <c r="I98" s="13">
        <v>1809316.6422535486</v>
      </c>
      <c r="J98" s="13">
        <v>3843211.4490748807</v>
      </c>
      <c r="K98" s="13">
        <v>6393703.2344239382</v>
      </c>
      <c r="L98" s="13">
        <v>18827233.560140338</v>
      </c>
      <c r="M98" s="13">
        <v>26263111.353844035</v>
      </c>
      <c r="N98" s="13">
        <v>35002554.959963679</v>
      </c>
      <c r="O98" s="13">
        <v>35002554.959963679</v>
      </c>
      <c r="P98" s="19">
        <f t="shared" si="1"/>
        <v>7627447.7930655396</v>
      </c>
      <c r="Q98" s="13">
        <v>44799183.964989156</v>
      </c>
      <c r="R98" s="13">
        <v>50748764.699751399</v>
      </c>
      <c r="S98" s="13">
        <v>51515548.041926913</v>
      </c>
      <c r="T98" s="13">
        <v>52083809.832039833</v>
      </c>
      <c r="U98" s="13">
        <v>52452529.510570653</v>
      </c>
      <c r="V98" s="13">
        <v>52823142.840987355</v>
      </c>
      <c r="W98" s="13">
        <v>53195659.548611574</v>
      </c>
      <c r="X98" s="13">
        <v>53570089.408711754</v>
      </c>
      <c r="Y98" s="13">
        <v>53946442.246759675</v>
      </c>
      <c r="Z98" s="13">
        <v>54324727.938688271</v>
      </c>
      <c r="AA98" s="13">
        <v>54704956.411150783</v>
      </c>
      <c r="AB98" s="13">
        <v>55087137.641781278</v>
      </c>
      <c r="AC98" s="13">
        <v>55087137.641781278</v>
      </c>
      <c r="AD98" s="13">
        <v>55445973.838594772</v>
      </c>
      <c r="AE98" s="13">
        <v>55806652.928208366</v>
      </c>
      <c r="AF98" s="13">
        <v>56169184.37525776</v>
      </c>
      <c r="AG98" s="13">
        <v>56533577.6929866</v>
      </c>
      <c r="AH98" s="13">
        <v>56899842.443496227</v>
      </c>
      <c r="AI98" s="13">
        <v>0</v>
      </c>
      <c r="AJ98" s="13">
        <v>0</v>
      </c>
      <c r="AK98" s="13">
        <v>0</v>
      </c>
      <c r="AL98" s="13">
        <v>0</v>
      </c>
      <c r="AM98" s="13">
        <v>0</v>
      </c>
      <c r="AN98" s="13">
        <v>0</v>
      </c>
      <c r="AO98" s="13">
        <v>0</v>
      </c>
      <c r="AP98" s="13">
        <v>0</v>
      </c>
    </row>
    <row r="99" spans="1:42" s="14" customFormat="1" x14ac:dyDescent="0.3">
      <c r="A99" s="15" t="s">
        <v>70</v>
      </c>
      <c r="B99" s="13">
        <v>0</v>
      </c>
      <c r="C99" s="13">
        <v>0</v>
      </c>
      <c r="D99" s="13">
        <v>0</v>
      </c>
      <c r="E99" s="13">
        <v>0</v>
      </c>
      <c r="F99" s="13"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9">
        <f t="shared" si="1"/>
        <v>0</v>
      </c>
      <c r="Q99" s="13">
        <v>0</v>
      </c>
      <c r="R99" s="13">
        <v>0</v>
      </c>
      <c r="S99" s="13">
        <v>0</v>
      </c>
      <c r="T99" s="13">
        <v>0</v>
      </c>
      <c r="U99" s="13">
        <v>0</v>
      </c>
      <c r="V99" s="13">
        <v>0</v>
      </c>
      <c r="W99" s="13">
        <v>0</v>
      </c>
      <c r="X99" s="13">
        <v>0</v>
      </c>
      <c r="Y99" s="13">
        <v>0</v>
      </c>
      <c r="Z99" s="13">
        <v>0</v>
      </c>
      <c r="AA99" s="13">
        <v>0</v>
      </c>
      <c r="AB99" s="13">
        <v>0</v>
      </c>
      <c r="AC99" s="13">
        <v>0</v>
      </c>
      <c r="AD99" s="13">
        <v>0</v>
      </c>
      <c r="AE99" s="13">
        <v>0</v>
      </c>
      <c r="AF99" s="13">
        <v>0</v>
      </c>
      <c r="AG99" s="13">
        <v>0</v>
      </c>
      <c r="AH99" s="13">
        <v>0</v>
      </c>
      <c r="AI99" s="13">
        <v>-43425.910000000033</v>
      </c>
      <c r="AJ99" s="13">
        <v>0</v>
      </c>
      <c r="AK99" s="13">
        <v>0</v>
      </c>
      <c r="AL99" s="13">
        <v>0</v>
      </c>
      <c r="AM99" s="13">
        <v>0</v>
      </c>
      <c r="AN99" s="13">
        <v>0</v>
      </c>
      <c r="AO99" s="13">
        <v>0</v>
      </c>
      <c r="AP99" s="13">
        <v>0</v>
      </c>
    </row>
    <row r="100" spans="1:42" s="14" customFormat="1" x14ac:dyDescent="0.3">
      <c r="A100" s="8" t="s">
        <v>65</v>
      </c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22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</row>
    <row r="101" spans="1:42" s="14" customFormat="1" x14ac:dyDescent="0.3">
      <c r="A101" s="15" t="s">
        <v>68</v>
      </c>
      <c r="B101" s="13">
        <v>24411.89939263093</v>
      </c>
      <c r="C101" s="13">
        <v>56129.142201459712</v>
      </c>
      <c r="D101" s="13">
        <v>95189.247143019107</v>
      </c>
      <c r="E101" s="13">
        <v>141629.92531746216</v>
      </c>
      <c r="F101" s="13">
        <v>195489.08149970375</v>
      </c>
      <c r="G101" s="13">
        <v>259676.80326226485</v>
      </c>
      <c r="H101" s="13">
        <v>334246.13553013437</v>
      </c>
      <c r="I101" s="13">
        <v>419250.39565374563</v>
      </c>
      <c r="J101" s="13">
        <v>514743.17480808537</v>
      </c>
      <c r="K101" s="13">
        <v>617906.35127080837</v>
      </c>
      <c r="L101" s="13">
        <v>730215.31234475505</v>
      </c>
      <c r="M101" s="13">
        <v>848845.0403600249</v>
      </c>
      <c r="N101" s="13">
        <v>968084.0209355962</v>
      </c>
      <c r="O101" s="13">
        <v>968084.0209355962</v>
      </c>
      <c r="P101" s="22"/>
      <c r="Q101" s="13">
        <v>1087935.38303997</v>
      </c>
      <c r="R101" s="13">
        <v>1208402.2717112452</v>
      </c>
      <c r="S101" s="13">
        <v>1329487.848139649</v>
      </c>
      <c r="T101" s="13">
        <v>1451195.2897504894</v>
      </c>
      <c r="U101" s="13">
        <v>1573527.7902875338</v>
      </c>
      <c r="V101" s="13">
        <v>1696488.5598968188</v>
      </c>
      <c r="W101" s="13">
        <v>1820080.8252108858</v>
      </c>
      <c r="X101" s="13">
        <v>1944307.8294334526</v>
      </c>
      <c r="Y101" s="13">
        <v>2069172.8324245189</v>
      </c>
      <c r="Z101" s="13">
        <v>2194679.1107859085</v>
      </c>
      <c r="AA101" s="13">
        <v>2320829.9579472519</v>
      </c>
      <c r="AB101" s="13">
        <v>2447628.6842524074</v>
      </c>
      <c r="AC101" s="13">
        <v>2447628.6842524074</v>
      </c>
      <c r="AD101" s="13">
        <v>2575078.6170463311</v>
      </c>
      <c r="AE101" s="13">
        <v>2703183.1007623896</v>
      </c>
      <c r="AF101" s="13">
        <v>2831945.4970101202</v>
      </c>
      <c r="AG101" s="13">
        <v>2961369.1846634452</v>
      </c>
      <c r="AH101" s="13">
        <v>3091457.5599493366</v>
      </c>
      <c r="AI101" s="13">
        <v>0</v>
      </c>
      <c r="AJ101" s="13">
        <v>0</v>
      </c>
      <c r="AK101" s="13">
        <v>0</v>
      </c>
      <c r="AL101" s="13">
        <v>0</v>
      </c>
      <c r="AM101" s="13">
        <v>0</v>
      </c>
      <c r="AN101" s="13">
        <v>0</v>
      </c>
      <c r="AO101" s="13">
        <v>0</v>
      </c>
      <c r="AP101" s="13">
        <v>0</v>
      </c>
    </row>
    <row r="102" spans="1:42" s="14" customFormat="1" ht="15" x14ac:dyDescent="0.25">
      <c r="A102" s="15" t="s">
        <v>69</v>
      </c>
      <c r="B102" s="13">
        <v>3694.7404839963215</v>
      </c>
      <c r="C102" s="13">
        <v>7797.3761053578946</v>
      </c>
      <c r="D102" s="13">
        <v>12310.001869633294</v>
      </c>
      <c r="E102" s="13">
        <v>17234.723383473123</v>
      </c>
      <c r="F102" s="13">
        <v>22573.657067396191</v>
      </c>
      <c r="G102" s="13">
        <v>28328.93021132681</v>
      </c>
      <c r="H102" s="13">
        <v>34502.681030417349</v>
      </c>
      <c r="I102" s="13">
        <v>42328.6422535487</v>
      </c>
      <c r="J102" s="13">
        <v>56806.449074880475</v>
      </c>
      <c r="K102" s="13">
        <v>83026.234423938236</v>
      </c>
      <c r="L102" s="13">
        <v>147624.5601403357</v>
      </c>
      <c r="M102" s="13">
        <v>263114.35384403495</v>
      </c>
      <c r="N102" s="13">
        <v>420033.9599636792</v>
      </c>
      <c r="O102" s="13">
        <v>420033.9599636792</v>
      </c>
      <c r="P102" s="22"/>
      <c r="Q102" s="13">
        <v>624429.96498915693</v>
      </c>
      <c r="R102" s="13">
        <v>869156.6997513962</v>
      </c>
      <c r="S102" s="13">
        <v>1131086.0419269116</v>
      </c>
      <c r="T102" s="13">
        <v>1396434.8320398342</v>
      </c>
      <c r="U102" s="13">
        <v>1664183.5105706495</v>
      </c>
      <c r="V102" s="13">
        <v>1933825.8409873527</v>
      </c>
      <c r="W102" s="13">
        <v>2205371.5486115725</v>
      </c>
      <c r="X102" s="13">
        <v>2478830.4087117547</v>
      </c>
      <c r="Y102" s="13">
        <v>2754212.246759674</v>
      </c>
      <c r="Z102" s="13">
        <v>3031526.9386882652</v>
      </c>
      <c r="AA102" s="13">
        <v>3310784.4111507814</v>
      </c>
      <c r="AB102" s="13">
        <v>3591994.6417812803</v>
      </c>
      <c r="AC102" s="13">
        <v>3591994.6417812803</v>
      </c>
      <c r="AD102" s="13">
        <v>3875102.8385947747</v>
      </c>
      <c r="AE102" s="13">
        <v>4160053.9282083716</v>
      </c>
      <c r="AF102" s="13">
        <v>4446857.3752577538</v>
      </c>
      <c r="AG102" s="13">
        <v>4735522.692986602</v>
      </c>
      <c r="AH102" s="13">
        <v>5026059.4434962319</v>
      </c>
      <c r="AI102" s="13">
        <v>0</v>
      </c>
      <c r="AJ102" s="13">
        <v>0</v>
      </c>
      <c r="AK102" s="13">
        <v>0</v>
      </c>
      <c r="AL102" s="13">
        <v>0</v>
      </c>
      <c r="AM102" s="13">
        <v>0</v>
      </c>
      <c r="AN102" s="13">
        <v>0</v>
      </c>
      <c r="AO102" s="13">
        <v>0</v>
      </c>
      <c r="AP102" s="13">
        <v>0</v>
      </c>
    </row>
    <row r="103" spans="1:42" x14ac:dyDescent="0.3">
      <c r="AC103" s="25">
        <f>SUM(AC101:AC102)</f>
        <v>6039623.3260336872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Document_x0020_Type xmlns="c85253b9-0a55-49a1-98ad-b5b6252d7079">Question</Document_x0020_Type>
    <Comments xmlns="c85253b9-0a55-49a1-98ad-b5b6252d7079" xsi:nil="true"/>
  </documentManagement>
</p:properties>
</file>

<file path=customXml/itemProps1.xml><?xml version="1.0" encoding="utf-8"?>
<ds:datastoreItem xmlns:ds="http://schemas.openxmlformats.org/officeDocument/2006/customXml" ds:itemID="{F311FB2F-4AFE-4DBD-A9A5-36C124E026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30A16F-97B0-4828-9E70-EB47586A28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FEA2EF-4963-4F76-AFA8-D6175A21CDCB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Okeechobee CWIP13 mo avg</vt:lpstr>
      <vt:lpstr>Okeechobee CWIP</vt:lpstr>
      <vt:lpstr>'Okeechobee CWIP13 mo avg'!Print_Area</vt:lpstr>
      <vt:lpstr>'Okeechobee CWIP'!Print_Titles</vt:lpstr>
      <vt:lpstr>'Okeechobee CWIP13 mo avg'!Print_Titles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2016-04-11T16:57:04Z</dcterms:created>
  <dcterms:modified xsi:type="dcterms:W3CDTF">2016-04-14T13:35:05Z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