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6" yWindow="552" windowWidth="17892" windowHeight="11760" tabRatio="806" firstSheet="3" activeTab="15"/>
  </bookViews>
  <sheets>
    <sheet name="Sheet10" sheetId="11" r:id="rId1"/>
    <sheet name="2015 Monthly CPI Dec" sheetId="10" r:id="rId2"/>
    <sheet name="All Items" sheetId="3" r:id="rId3"/>
    <sheet name="Food" sheetId="2" r:id="rId4"/>
    <sheet name="Housing" sheetId="4" r:id="rId5"/>
    <sheet name="Shelter" sheetId="5" r:id="rId6"/>
    <sheet name="HH Insurance" sheetId="6" r:id="rId7"/>
    <sheet name="Medical care" sheetId="7" r:id="rId8"/>
    <sheet name="Drugs" sheetId="8" r:id="rId9"/>
    <sheet name="Health Insurance" sheetId="9" r:id="rId10"/>
    <sheet name="Water &amp; Trash" sheetId="12" r:id="rId11"/>
    <sheet name="Water &amp; Sewer" sheetId="13" r:id="rId12"/>
    <sheet name="Wireless Phone" sheetId="14" r:id="rId13"/>
    <sheet name="Energy" sheetId="15" r:id="rId14"/>
    <sheet name="Core" sheetId="16" r:id="rId15"/>
    <sheet name="electricity" sheetId="17" r:id="rId16"/>
  </sheets>
  <definedNames>
    <definedName name="_xlnm.Print_Area">#REF!</definedName>
    <definedName name="_xlnm.Print_Titles">#N/A</definedName>
  </definedNames>
  <calcPr calcId="145621"/>
</workbook>
</file>

<file path=xl/calcChain.xml><?xml version="1.0" encoding="utf-8"?>
<calcChain xmlns="http://schemas.openxmlformats.org/spreadsheetml/2006/main">
  <c r="B29" i="17" l="1"/>
  <c r="B27" i="17"/>
  <c r="N25" i="16" l="1"/>
  <c r="N24" i="16"/>
  <c r="O24" i="16" s="1"/>
  <c r="N23" i="16"/>
  <c r="O23" i="16" s="1"/>
  <c r="N22" i="16"/>
  <c r="O22" i="16" s="1"/>
  <c r="N21" i="16"/>
  <c r="O21" i="16" s="1"/>
  <c r="N20" i="16"/>
  <c r="O20" i="16" s="1"/>
  <c r="N19" i="16"/>
  <c r="O19" i="16" s="1"/>
  <c r="N18" i="16"/>
  <c r="O18" i="16" s="1"/>
  <c r="N17" i="16"/>
  <c r="O17" i="16" s="1"/>
  <c r="N16" i="16"/>
  <c r="O16" i="16" s="1"/>
  <c r="N15" i="16"/>
  <c r="B29" i="16"/>
  <c r="B27" i="16"/>
  <c r="O16" i="15"/>
  <c r="O17" i="15"/>
  <c r="O18" i="15"/>
  <c r="O19" i="15"/>
  <c r="O20" i="15"/>
  <c r="O21" i="15"/>
  <c r="O22" i="15"/>
  <c r="O23" i="15"/>
  <c r="O24" i="15"/>
  <c r="N16" i="15"/>
  <c r="N17" i="15"/>
  <c r="N18" i="15"/>
  <c r="N19" i="15"/>
  <c r="N20" i="15"/>
  <c r="N21" i="15"/>
  <c r="N22" i="15"/>
  <c r="N23" i="15"/>
  <c r="N24" i="15"/>
  <c r="N25" i="15"/>
  <c r="N15" i="15"/>
  <c r="B27" i="15"/>
  <c r="D12" i="11" l="1"/>
  <c r="B27" i="14"/>
  <c r="D11" i="11"/>
  <c r="B27" i="13"/>
  <c r="N24" i="13"/>
  <c r="O24" i="13" s="1"/>
  <c r="N23" i="13"/>
  <c r="O23" i="13" s="1"/>
  <c r="N22" i="13"/>
  <c r="O22" i="13" s="1"/>
  <c r="N21" i="13"/>
  <c r="O21" i="13" s="1"/>
  <c r="N20" i="13"/>
  <c r="O20" i="13" s="1"/>
  <c r="N19" i="13"/>
  <c r="O19" i="13" s="1"/>
  <c r="N18" i="13"/>
  <c r="O18" i="13" s="1"/>
  <c r="N17" i="13"/>
  <c r="O17" i="13" s="1"/>
  <c r="N16" i="13"/>
  <c r="O16" i="13" s="1"/>
  <c r="N15" i="13"/>
  <c r="N24" i="12"/>
  <c r="O24" i="12" s="1"/>
  <c r="N23" i="12"/>
  <c r="O23" i="12" s="1"/>
  <c r="N22" i="12"/>
  <c r="O22" i="12" s="1"/>
  <c r="N21" i="12"/>
  <c r="O21" i="12" s="1"/>
  <c r="N20" i="12"/>
  <c r="O20" i="12" s="1"/>
  <c r="N19" i="12"/>
  <c r="O19" i="12" s="1"/>
  <c r="N18" i="12"/>
  <c r="O18" i="12" s="1"/>
  <c r="N17" i="12"/>
  <c r="O17" i="12" s="1"/>
  <c r="N16" i="12"/>
  <c r="O16" i="12" s="1"/>
  <c r="N15" i="12"/>
  <c r="D10" i="11" l="1"/>
  <c r="B27" i="12"/>
  <c r="D15" i="11"/>
  <c r="D14" i="11"/>
  <c r="D13" i="11"/>
  <c r="D9" i="11"/>
  <c r="D8" i="11"/>
  <c r="D7" i="11"/>
  <c r="D6" i="11"/>
  <c r="P16" i="3"/>
  <c r="P17" i="3"/>
  <c r="P18" i="3"/>
  <c r="P19" i="3"/>
  <c r="P20" i="3"/>
  <c r="P21" i="3"/>
  <c r="P22" i="3"/>
  <c r="P23" i="3"/>
  <c r="P24" i="3"/>
  <c r="P15" i="3"/>
  <c r="O24" i="3"/>
  <c r="N24" i="3"/>
  <c r="N23" i="3"/>
  <c r="O23" i="3" s="1"/>
  <c r="O22" i="3"/>
  <c r="N22" i="3"/>
  <c r="N21" i="3"/>
  <c r="O21" i="3" s="1"/>
  <c r="O20" i="3"/>
  <c r="N20" i="3"/>
  <c r="N19" i="3"/>
  <c r="O19" i="3" s="1"/>
  <c r="O18" i="3"/>
  <c r="N18" i="3"/>
  <c r="N17" i="3"/>
  <c r="O17" i="3" s="1"/>
  <c r="O16" i="3"/>
  <c r="N16" i="3"/>
  <c r="N15" i="3"/>
  <c r="B26" i="10"/>
  <c r="N26" i="10" s="1"/>
  <c r="O26" i="10" s="1"/>
  <c r="O25" i="10"/>
  <c r="N25" i="10"/>
  <c r="N24" i="10"/>
  <c r="O24" i="10" s="1"/>
  <c r="O23" i="10"/>
  <c r="N23" i="10"/>
  <c r="N22" i="10"/>
  <c r="O22" i="10" s="1"/>
  <c r="O21" i="10"/>
  <c r="N21" i="10"/>
  <c r="N20" i="10"/>
  <c r="O20" i="10" s="1"/>
  <c r="O19" i="10"/>
  <c r="N19" i="10"/>
  <c r="N18" i="10"/>
  <c r="O18" i="10" s="1"/>
  <c r="O17" i="10"/>
  <c r="N17" i="10"/>
  <c r="N16" i="10"/>
  <c r="O16" i="10" s="1"/>
  <c r="N15" i="10"/>
  <c r="B28" i="10" l="1"/>
  <c r="D5" i="11" s="1"/>
  <c r="P25" i="3"/>
  <c r="B27" i="9"/>
  <c r="B27" i="8"/>
  <c r="B27" i="7"/>
  <c r="B27" i="6"/>
  <c r="B27" i="5"/>
  <c r="B27" i="4"/>
  <c r="B27" i="3"/>
  <c r="B27" i="2"/>
</calcChain>
</file>

<file path=xl/sharedStrings.xml><?xml version="1.0" encoding="utf-8"?>
<sst xmlns="http://schemas.openxmlformats.org/spreadsheetml/2006/main" count="481" uniqueCount="94">
  <si>
    <t>Consumer Price Index - All Urban Consumers</t>
  </si>
  <si>
    <t>Original Data Value</t>
  </si>
  <si>
    <t>Series Id:</t>
  </si>
  <si>
    <t>CUSR0000SAF1</t>
  </si>
  <si>
    <t>Seasonally Adjusted</t>
  </si>
  <si>
    <t>Area:</t>
  </si>
  <si>
    <t>U.S. city average</t>
  </si>
  <si>
    <t>Item:</t>
  </si>
  <si>
    <t>Food</t>
  </si>
  <si>
    <t>Base Period:</t>
  </si>
  <si>
    <t>1982-84=100</t>
  </si>
  <si>
    <t>Years:</t>
  </si>
  <si>
    <t>2006 to 2016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</si>
  <si>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</si>
  <si>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</si>
  <si>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</si>
  <si>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</si>
  <si>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</si>
  <si>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</si>
  <si>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</si>
  <si>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</si>
  <si>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</si>
  <si>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</si>
  <si>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</si>
  <si>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</si>
  <si>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</si>
  <si>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</si>
  <si>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</si>
  <si>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Jan 2006- Jan 2016</t>
  </si>
  <si>
    <t>CUSR0000SA0</t>
  </si>
  <si>
    <t>All items</t>
  </si>
  <si>
    <t>CUSR0000SAH</t>
  </si>
  <si>
    <t>Housing</t>
  </si>
  <si>
    <t>CUSR0000SAH1</t>
  </si>
  <si>
    <t>Shelter</t>
  </si>
  <si>
    <t>CUUR0000SEHD</t>
  </si>
  <si>
    <t>Not Seasonally Adjusted</t>
  </si>
  <si>
    <t>Tenants' and household insurance</t>
  </si>
  <si>
    <t>DECEMBER 1997=100</t>
  </si>
  <si>
    <t>CUSR0000SAM</t>
  </si>
  <si>
    <t>Medical care</t>
  </si>
  <si>
    <t>CUSR0000SEMF01</t>
  </si>
  <si>
    <t>Prescription drugs</t>
  </si>
  <si>
    <t>CUUR0000SEME</t>
  </si>
  <si>
    <t>Health insurance</t>
  </si>
  <si>
    <t>DECEMBER 2005=100</t>
  </si>
  <si>
    <t>2005 to 2015</t>
  </si>
  <si>
    <t>Average</t>
  </si>
  <si>
    <t>Cumulative Change January 2006 to January 2016</t>
  </si>
  <si>
    <t>CPI - all goods &amp; sevices</t>
  </si>
  <si>
    <t>CPI - food</t>
  </si>
  <si>
    <t>CPI - shelter</t>
  </si>
  <si>
    <t>CPI - tenants' and household insurance</t>
  </si>
  <si>
    <t>CPI - medical care</t>
  </si>
  <si>
    <t>CPI - prescription drugs</t>
  </si>
  <si>
    <t>CPI - health insurance</t>
  </si>
  <si>
    <t>CPI- housing*</t>
  </si>
  <si>
    <t>* includes shelter + utilities</t>
  </si>
  <si>
    <t>CUSR0000SEHG</t>
  </si>
  <si>
    <t>Water and sewer and trash collection services</t>
  </si>
  <si>
    <t>CUSR0000SEHG01</t>
  </si>
  <si>
    <t>Water and sewerage maintenance</t>
  </si>
  <si>
    <t>CPI - water, sewer &amp; trash collection</t>
  </si>
  <si>
    <t>CPI - water &amp; sewer</t>
  </si>
  <si>
    <t xml:space="preserve">Note:  indented series are subsets </t>
  </si>
  <si>
    <t>CUUR0000SEED03</t>
  </si>
  <si>
    <t>Wireless telephone services</t>
  </si>
  <si>
    <t>CPI - wireless phone</t>
  </si>
  <si>
    <t xml:space="preserve">DOWNLOADED JAN 2016 </t>
  </si>
  <si>
    <t>DOWNLOADED FEB 2016</t>
  </si>
  <si>
    <t>CUSR0000SA0E</t>
  </si>
  <si>
    <t>Energy</t>
  </si>
  <si>
    <t>CUSR0000SA0L1E</t>
  </si>
  <si>
    <t>All items less food and energy</t>
  </si>
  <si>
    <t>Jan 2015 to Jan 2016</t>
  </si>
  <si>
    <t>CUSR0000SEHF01</t>
  </si>
  <si>
    <t>Electricity</t>
  </si>
  <si>
    <t>OPC 010159</t>
  </si>
  <si>
    <t>FPL RC-16</t>
  </si>
  <si>
    <t>OPC 010160</t>
  </si>
  <si>
    <t>OPC 010161</t>
  </si>
  <si>
    <t>OPC 010162</t>
  </si>
  <si>
    <t>OPC 010163</t>
  </si>
  <si>
    <t>OPC 010164</t>
  </si>
  <si>
    <t>OPC 010165</t>
  </si>
  <si>
    <t>OPC 010166</t>
  </si>
  <si>
    <t>OPC 010167</t>
  </si>
  <si>
    <t>OPC 010168</t>
  </si>
  <si>
    <t>OPC 010169</t>
  </si>
  <si>
    <t>OPC 010170</t>
  </si>
  <si>
    <t>OPC 010171</t>
  </si>
  <si>
    <t>OPC 010172</t>
  </si>
  <si>
    <t>OPC 010173</t>
  </si>
  <si>
    <t>OPC 010174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</si>
</sst>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.0"/>
    <numFmt numFmtId="165" formatCode="#0.000"/>
    <numFmt numFmtId="166" formatCode="0.0%"/>
    <numFmt numFmtId="167" formatCode="_(* #,##0.000_);_(* \(#,##0.000\);_(* &quot;-&quot;??_);_(@_)"/>
    <numFmt numFmtId="168" formatCode="0.000000"/>
    <numFmt numFmtId="169" formatCode="0.000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333333"/>
      <name val="Tahoma"/>
      <family val="2"/>
    </font>
    <font>
      <b/>
      <sz val="10.7"/>
      <color rgb="FF000000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b/>
      <sz val="9.1999999999999993"/>
      <name val="Tahoma"/>
      <family val="2"/>
    </font>
    <font>
      <sz val="9.1999999999999993"/>
      <name val="Tahoma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/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 style="medium">
        <color rgb="FF999999"/>
      </left>
      <right/>
      <top/>
      <bottom style="medium">
        <color rgb="FFAAAAAA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</borders>
  <cellStyleXfs count="290">
    <xf numFmtId="0" fontId="0" fillId="0" borderId="0"/>
    <xf numFmtId="9" fontId="5" fillId="0" borderId="0" applyFont="0" applyFill="0" applyBorder="0" applyAlignment="0" applyProtection="0"/>
    <xf numFmtId="0" fontId="5" fillId="2" borderId="0"/>
    <xf numFmtId="0" fontId="6" fillId="2" borderId="0"/>
    <xf numFmtId="43" fontId="6" fillId="2" borderId="0" applyFont="0" applyFill="0" applyBorder="0" applyAlignment="0" applyProtection="0"/>
    <xf numFmtId="9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43" fontId="1" fillId="2" borderId="0" applyFont="0" applyFill="0" applyBorder="0" applyAlignment="0" applyProtection="0"/>
    <xf numFmtId="44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0" fontId="13" fillId="2" borderId="0" applyNumberFormat="0" applyFill="0" applyBorder="0" applyAlignment="0" applyProtection="0">
      <alignment vertical="top"/>
      <protection locked="0"/>
    </xf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>
      <alignment vertical="top"/>
      <protection locked="0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6" fillId="2" borderId="0"/>
    <xf numFmtId="0" fontId="6" fillId="2" borderId="0"/>
    <xf numFmtId="0" fontId="1" fillId="2" borderId="0"/>
    <xf numFmtId="0" fontId="1" fillId="2" borderId="0"/>
    <xf numFmtId="0" fontId="6" fillId="2" borderId="0"/>
    <xf numFmtId="0" fontId="1" fillId="2" borderId="0"/>
    <xf numFmtId="0" fontId="1" fillId="2" borderId="0"/>
    <xf numFmtId="0" fontId="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5" fillId="2" borderId="0"/>
    <xf numFmtId="0" fontId="1" fillId="2" borderId="0"/>
    <xf numFmtId="0" fontId="6" fillId="2" borderId="0"/>
    <xf numFmtId="0" fontId="6" fillId="2" borderId="0"/>
    <xf numFmtId="0" fontId="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5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4" fontId="16" fillId="8" borderId="9" applyNumberFormat="0" applyProtection="0">
      <alignment vertical="center"/>
    </xf>
    <xf numFmtId="4" fontId="17" fillId="9" borderId="9" applyNumberFormat="0" applyProtection="0">
      <alignment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18" fillId="2" borderId="0" applyNumberFormat="0" applyProtection="0">
      <alignment horizontal="left"/>
    </xf>
    <xf numFmtId="4" fontId="19" fillId="10" borderId="9" applyNumberFormat="0" applyProtection="0">
      <alignment horizontal="right" vertical="center"/>
    </xf>
    <xf numFmtId="4" fontId="19" fillId="10" borderId="9" applyNumberFormat="0" applyProtection="0">
      <alignment horizontal="right" vertical="center"/>
    </xf>
    <xf numFmtId="4" fontId="19" fillId="11" borderId="9" applyNumberFormat="0" applyProtection="0">
      <alignment horizontal="right" vertical="center"/>
    </xf>
    <xf numFmtId="4" fontId="19" fillId="11" borderId="9" applyNumberFormat="0" applyProtection="0">
      <alignment horizontal="right" vertical="center"/>
    </xf>
    <xf numFmtId="4" fontId="19" fillId="12" borderId="9" applyNumberFormat="0" applyProtection="0">
      <alignment horizontal="right" vertical="center"/>
    </xf>
    <xf numFmtId="4" fontId="19" fillId="12" borderId="9" applyNumberFormat="0" applyProtection="0">
      <alignment horizontal="right" vertical="center"/>
    </xf>
    <xf numFmtId="4" fontId="19" fillId="13" borderId="9" applyNumberFormat="0" applyProtection="0">
      <alignment horizontal="right" vertical="center"/>
    </xf>
    <xf numFmtId="4" fontId="19" fillId="13" borderId="9" applyNumberFormat="0" applyProtection="0">
      <alignment horizontal="right" vertical="center"/>
    </xf>
    <xf numFmtId="4" fontId="19" fillId="14" borderId="9" applyNumberFormat="0" applyProtection="0">
      <alignment horizontal="right" vertical="center"/>
    </xf>
    <xf numFmtId="4" fontId="19" fillId="14" borderId="9" applyNumberFormat="0" applyProtection="0">
      <alignment horizontal="right" vertical="center"/>
    </xf>
    <xf numFmtId="4" fontId="19" fillId="15" borderId="9" applyNumberFormat="0" applyProtection="0">
      <alignment horizontal="right" vertical="center"/>
    </xf>
    <xf numFmtId="4" fontId="19" fillId="15" borderId="9" applyNumberFormat="0" applyProtection="0">
      <alignment horizontal="right" vertical="center"/>
    </xf>
    <xf numFmtId="4" fontId="19" fillId="16" borderId="9" applyNumberFormat="0" applyProtection="0">
      <alignment horizontal="right" vertical="center"/>
    </xf>
    <xf numFmtId="4" fontId="19" fillId="16" borderId="9" applyNumberFormat="0" applyProtection="0">
      <alignment horizontal="right" vertical="center"/>
    </xf>
    <xf numFmtId="4" fontId="19" fillId="17" borderId="9" applyNumberFormat="0" applyProtection="0">
      <alignment horizontal="right" vertical="center"/>
    </xf>
    <xf numFmtId="4" fontId="19" fillId="17" borderId="9" applyNumberFormat="0" applyProtection="0">
      <alignment horizontal="right" vertical="center"/>
    </xf>
    <xf numFmtId="4" fontId="19" fillId="18" borderId="9" applyNumberFormat="0" applyProtection="0">
      <alignment horizontal="right" vertical="center"/>
    </xf>
    <xf numFmtId="4" fontId="19" fillId="18" borderId="9" applyNumberFormat="0" applyProtection="0">
      <alignment horizontal="right" vertical="center"/>
    </xf>
    <xf numFmtId="4" fontId="16" fillId="19" borderId="1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4" fontId="16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19" fillId="21" borderId="9" applyNumberFormat="0" applyProtection="0">
      <alignment horizontal="right" vertical="center"/>
    </xf>
    <xf numFmtId="4" fontId="19" fillId="21" borderId="9" applyNumberFormat="0" applyProtection="0">
      <alignment horizontal="right" vertical="center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0" fontId="21" fillId="20" borderId="9" applyNumberFormat="0" applyProtection="0">
      <alignment horizontal="left" vertical="center" indent="1"/>
    </xf>
    <xf numFmtId="0" fontId="6" fillId="20" borderId="9" applyNumberFormat="0" applyProtection="0">
      <alignment horizontal="left" vertical="top" indent="1"/>
    </xf>
    <xf numFmtId="0" fontId="6" fillId="22" borderId="9" applyNumberFormat="0" applyProtection="0">
      <alignment horizontal="left" vertical="center" indent="1"/>
    </xf>
    <xf numFmtId="0" fontId="22" fillId="2" borderId="0" applyNumberFormat="0" applyProtection="0">
      <alignment horizontal="left" vertical="center" indent="1"/>
    </xf>
    <xf numFmtId="0" fontId="22" fillId="2" borderId="0" applyNumberFormat="0" applyProtection="0">
      <alignment horizontal="left" vertical="center" indent="1"/>
    </xf>
    <xf numFmtId="0" fontId="6" fillId="22" borderId="9" applyNumberFormat="0" applyProtection="0">
      <alignment horizontal="left" vertical="top" indent="1"/>
    </xf>
    <xf numFmtId="0" fontId="6" fillId="23" borderId="9" applyNumberFormat="0" applyProtection="0">
      <alignment horizontal="left" vertical="center" indent="1"/>
    </xf>
    <xf numFmtId="0" fontId="6" fillId="2" borderId="0" applyNumberFormat="0" applyProtection="0">
      <alignment horizontal="left" vertical="center" indent="1"/>
    </xf>
    <xf numFmtId="0" fontId="6" fillId="23" borderId="9" applyNumberFormat="0" applyProtection="0">
      <alignment horizontal="left" vertical="center" indent="1"/>
    </xf>
    <xf numFmtId="0" fontId="6" fillId="2" borderId="0" applyNumberFormat="0" applyProtection="0">
      <alignment horizontal="left" vertical="center" indent="1"/>
    </xf>
    <xf numFmtId="0" fontId="6" fillId="23" borderId="9" applyNumberFormat="0" applyProtection="0">
      <alignment horizontal="left" vertical="top" indent="1"/>
    </xf>
    <xf numFmtId="0" fontId="6" fillId="24" borderId="9" applyNumberFormat="0" applyProtection="0">
      <alignment horizontal="left" vertical="center" indent="1"/>
    </xf>
    <xf numFmtId="0" fontId="6" fillId="24" borderId="9" applyNumberFormat="0" applyProtection="0">
      <alignment horizontal="left" vertical="top" indent="1"/>
    </xf>
    <xf numFmtId="0" fontId="6" fillId="2" borderId="0"/>
    <xf numFmtId="4" fontId="19" fillId="25" borderId="9" applyNumberFormat="0" applyProtection="0">
      <alignment vertical="center"/>
    </xf>
    <xf numFmtId="4" fontId="19" fillId="25" borderId="9" applyNumberFormat="0" applyProtection="0">
      <alignment vertical="center"/>
    </xf>
    <xf numFmtId="4" fontId="23" fillId="25" borderId="9" applyNumberFormat="0" applyProtection="0">
      <alignment vertical="center"/>
    </xf>
    <xf numFmtId="4" fontId="19" fillId="25" borderId="9" applyNumberFormat="0" applyProtection="0">
      <alignment horizontal="left" vertical="center" indent="1"/>
    </xf>
    <xf numFmtId="4" fontId="19" fillId="25" borderId="9" applyNumberFormat="0" applyProtection="0">
      <alignment horizontal="left" vertical="center" indent="1"/>
    </xf>
    <xf numFmtId="0" fontId="19" fillId="25" borderId="9" applyNumberFormat="0" applyProtection="0">
      <alignment horizontal="left" vertical="top" indent="1"/>
    </xf>
    <xf numFmtId="0" fontId="19" fillId="25" borderId="9" applyNumberFormat="0" applyProtection="0">
      <alignment horizontal="left" vertical="top" indent="1"/>
    </xf>
    <xf numFmtId="4" fontId="19" fillId="2" borderId="0" applyNumberFormat="0" applyProtection="0">
      <alignment horizontal="right"/>
    </xf>
    <xf numFmtId="4" fontId="19" fillId="2" borderId="0" applyNumberFormat="0" applyProtection="0">
      <alignment horizontal="right" vertical="justify"/>
    </xf>
    <xf numFmtId="4" fontId="19" fillId="2" borderId="0" applyNumberFormat="0" applyProtection="0">
      <alignment horizontal="right"/>
    </xf>
    <xf numFmtId="4" fontId="19" fillId="2" borderId="0" applyNumberFormat="0" applyProtection="0">
      <alignment horizontal="right" vertical="justify"/>
    </xf>
    <xf numFmtId="4" fontId="16" fillId="2" borderId="11" applyNumberFormat="0" applyProtection="0">
      <alignment horizontal="right" vertical="center"/>
    </xf>
    <xf numFmtId="4" fontId="16" fillId="2" borderId="0" applyNumberFormat="0" applyProtection="0">
      <alignment horizontal="left" vertical="center" wrapText="1" indent="1"/>
    </xf>
    <xf numFmtId="0" fontId="18" fillId="2" borderId="0" applyNumberFormat="0" applyProtection="0">
      <alignment horizontal="center" wrapText="1"/>
    </xf>
    <xf numFmtId="4" fontId="24" fillId="2" borderId="0" applyNumberFormat="0" applyProtection="0">
      <alignment horizontal="left"/>
    </xf>
    <xf numFmtId="4" fontId="25" fillId="2" borderId="0" applyNumberFormat="0" applyProtection="0">
      <alignment horizontal="right"/>
    </xf>
    <xf numFmtId="4" fontId="25" fillId="2" borderId="0" applyNumberFormat="0" applyProtection="0">
      <alignment horizontal="right"/>
    </xf>
    <xf numFmtId="168" fontId="6" fillId="2" borderId="0">
      <alignment horizontal="left" wrapText="1"/>
    </xf>
    <xf numFmtId="0" fontId="5" fillId="2" borderId="0"/>
    <xf numFmtId="0" fontId="5" fillId="2" borderId="0"/>
  </cellStyleXfs>
  <cellXfs count="81">
    <xf numFmtId="0" fontId="0" fillId="0" borderId="0" xfId="0"/>
    <xf numFmtId="166" fontId="0" fillId="0" borderId="0" xfId="1" applyNumberFormat="1" applyFont="1"/>
    <xf numFmtId="0" fontId="5" fillId="2" borderId="0" xfId="2"/>
    <xf numFmtId="0" fontId="4" fillId="2" borderId="0" xfId="2" applyFont="1" applyFill="1" applyAlignment="1">
      <alignment horizontal="left" vertical="top" wrapText="1"/>
    </xf>
    <xf numFmtId="0" fontId="4" fillId="2" borderId="1" xfId="2" applyFont="1" applyFill="1" applyBorder="1" applyAlignment="1">
      <alignment horizontal="center" wrapText="1"/>
    </xf>
    <xf numFmtId="0" fontId="4" fillId="2" borderId="0" xfId="2" applyFont="1" applyFill="1" applyAlignment="1">
      <alignment horizontal="left"/>
    </xf>
    <xf numFmtId="164" fontId="3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0" fontId="7" fillId="2" borderId="0" xfId="3" applyFont="1" applyAlignment="1">
      <alignment horizontal="left" vertical="center" indent="1"/>
    </xf>
    <xf numFmtId="0" fontId="6" fillId="2" borderId="0" xfId="3"/>
    <xf numFmtId="0" fontId="8" fillId="2" borderId="0" xfId="3" applyFont="1" applyAlignment="1">
      <alignment horizontal="left" vertical="center"/>
    </xf>
    <xf numFmtId="0" fontId="9" fillId="2" borderId="0" xfId="3" applyFont="1" applyAlignment="1">
      <alignment horizontal="left" vertical="center"/>
    </xf>
    <xf numFmtId="0" fontId="10" fillId="2" borderId="0" xfId="3" applyFont="1" applyAlignment="1">
      <alignment horizontal="left" vertical="center"/>
    </xf>
    <xf numFmtId="0" fontId="6" fillId="2" borderId="0" xfId="3" applyAlignment="1">
      <alignment horizontal="left" vertical="center"/>
    </xf>
    <xf numFmtId="0" fontId="11" fillId="3" borderId="2" xfId="3" applyFont="1" applyFill="1" applyBorder="1" applyAlignment="1">
      <alignment horizontal="center" wrapText="1"/>
    </xf>
    <xf numFmtId="0" fontId="11" fillId="3" borderId="3" xfId="3" applyFont="1" applyFill="1" applyBorder="1" applyAlignment="1">
      <alignment horizontal="center" wrapText="1"/>
    </xf>
    <xf numFmtId="0" fontId="11" fillId="4" borderId="4" xfId="3" applyFont="1" applyFill="1" applyBorder="1" applyAlignment="1">
      <alignment horizontal="center" vertical="center"/>
    </xf>
    <xf numFmtId="0" fontId="12" fillId="5" borderId="5" xfId="3" applyFont="1" applyFill="1" applyBorder="1" applyAlignment="1">
      <alignment horizontal="right" vertical="center" indent="1"/>
    </xf>
    <xf numFmtId="0" fontId="11" fillId="6" borderId="4" xfId="3" applyFont="1" applyFill="1" applyBorder="1" applyAlignment="1">
      <alignment horizontal="center" vertical="center"/>
    </xf>
    <xf numFmtId="0" fontId="12" fillId="7" borderId="5" xfId="3" applyFont="1" applyFill="1" applyBorder="1" applyAlignment="1">
      <alignment horizontal="right" vertical="center" indent="1"/>
    </xf>
    <xf numFmtId="0" fontId="12" fillId="7" borderId="6" xfId="3" applyFont="1" applyFill="1" applyBorder="1" applyAlignment="1">
      <alignment horizontal="right" vertical="center" indent="1"/>
    </xf>
    <xf numFmtId="167" fontId="12" fillId="5" borderId="5" xfId="4" applyNumberFormat="1" applyFont="1" applyFill="1" applyBorder="1" applyAlignment="1">
      <alignment horizontal="right" vertical="center" indent="1"/>
    </xf>
    <xf numFmtId="167" fontId="0" fillId="2" borderId="0" xfId="4" applyNumberFormat="1" applyFont="1"/>
    <xf numFmtId="167" fontId="12" fillId="7" borderId="5" xfId="4" applyNumberFormat="1" applyFont="1" applyFill="1" applyBorder="1" applyAlignment="1">
      <alignment horizontal="right" vertical="center" indent="1"/>
    </xf>
    <xf numFmtId="166" fontId="0" fillId="2" borderId="0" xfId="5" applyNumberFormat="1" applyFont="1"/>
    <xf numFmtId="0" fontId="11" fillId="6" borderId="7" xfId="3" applyFont="1" applyFill="1" applyBorder="1" applyAlignment="1">
      <alignment horizontal="center" vertical="center"/>
    </xf>
    <xf numFmtId="167" fontId="12" fillId="7" borderId="8" xfId="4" applyNumberFormat="1" applyFont="1" applyFill="1" applyBorder="1" applyAlignment="1">
      <alignment horizontal="right" vertical="center" indent="1"/>
    </xf>
    <xf numFmtId="0" fontId="6" fillId="2" borderId="0" xfId="3" applyAlignment="1">
      <alignment horizontal="center"/>
    </xf>
    <xf numFmtId="10" fontId="0" fillId="2" borderId="0" xfId="5" applyNumberFormat="1" applyFont="1"/>
    <xf numFmtId="169" fontId="5" fillId="2" borderId="0" xfId="2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center"/>
    </xf>
    <xf numFmtId="0" fontId="0" fillId="2" borderId="0" xfId="2" applyFont="1"/>
    <xf numFmtId="0" fontId="5" fillId="2" borderId="0" xfId="288"/>
    <xf numFmtId="0" fontId="4" fillId="2" borderId="0" xfId="288" applyFont="1" applyFill="1" applyAlignment="1">
      <alignment horizontal="left" vertical="top" wrapText="1"/>
    </xf>
    <xf numFmtId="0" fontId="4" fillId="2" borderId="1" xfId="288" applyFont="1" applyFill="1" applyBorder="1" applyAlignment="1">
      <alignment horizontal="center" wrapText="1"/>
    </xf>
    <xf numFmtId="0" fontId="4" fillId="2" borderId="0" xfId="288" applyFont="1" applyFill="1" applyAlignment="1">
      <alignment horizontal="left"/>
    </xf>
    <xf numFmtId="164" fontId="3" fillId="2" borderId="0" xfId="288" applyNumberFormat="1" applyFont="1" applyFill="1" applyAlignment="1">
      <alignment horizontal="right"/>
    </xf>
    <xf numFmtId="165" fontId="3" fillId="2" borderId="0" xfId="288" applyNumberFormat="1" applyFont="1" applyFill="1" applyAlignment="1">
      <alignment horizontal="right"/>
    </xf>
    <xf numFmtId="164" fontId="5" fillId="2" borderId="0" xfId="288" applyNumberFormat="1"/>
    <xf numFmtId="166" fontId="5" fillId="2" borderId="0" xfId="1" applyNumberFormat="1" applyFill="1"/>
    <xf numFmtId="0" fontId="5" fillId="2" borderId="0" xfId="289"/>
    <xf numFmtId="0" fontId="4" fillId="2" borderId="0" xfId="289" applyFont="1" applyFill="1" applyAlignment="1">
      <alignment horizontal="left" vertical="top" wrapText="1"/>
    </xf>
    <xf numFmtId="0" fontId="4" fillId="2" borderId="1" xfId="289" applyFont="1" applyFill="1" applyBorder="1" applyAlignment="1">
      <alignment horizontal="center" wrapText="1"/>
    </xf>
    <xf numFmtId="0" fontId="4" fillId="2" borderId="0" xfId="289" applyFont="1" applyFill="1" applyAlignment="1">
      <alignment horizontal="left"/>
    </xf>
    <xf numFmtId="164" fontId="3" fillId="2" borderId="0" xfId="289" applyNumberFormat="1" applyFont="1" applyFill="1" applyAlignment="1">
      <alignment horizontal="right"/>
    </xf>
    <xf numFmtId="165" fontId="3" fillId="2" borderId="0" xfId="289" applyNumberFormat="1" applyFont="1" applyFill="1" applyAlignment="1">
      <alignment horizontal="right"/>
    </xf>
    <xf numFmtId="0" fontId="0" fillId="2" borderId="0" xfId="289" applyFont="1"/>
    <xf numFmtId="0" fontId="5" fillId="2" borderId="0" xfId="288"/>
    <xf numFmtId="0" fontId="5" fillId="2" borderId="0" xfId="289"/>
    <xf numFmtId="0" fontId="27" fillId="2" borderId="0" xfId="288" applyFont="1" applyFill="1" applyAlignment="1">
      <alignment horizontal="left" vertical="top" wrapText="1"/>
    </xf>
    <xf numFmtId="0" fontId="27" fillId="2" borderId="1" xfId="288" applyFont="1" applyFill="1" applyBorder="1" applyAlignment="1">
      <alignment horizontal="center" wrapText="1"/>
    </xf>
    <xf numFmtId="0" fontId="27" fillId="2" borderId="0" xfId="288" applyFont="1" applyFill="1" applyAlignment="1">
      <alignment horizontal="left"/>
    </xf>
    <xf numFmtId="164" fontId="28" fillId="2" borderId="0" xfId="288" applyNumberFormat="1" applyFont="1" applyFill="1" applyAlignment="1">
      <alignment horizontal="right"/>
    </xf>
    <xf numFmtId="165" fontId="28" fillId="2" borderId="0" xfId="288" applyNumberFormat="1" applyFont="1" applyFill="1" applyAlignment="1">
      <alignment horizontal="right"/>
    </xf>
    <xf numFmtId="0" fontId="5" fillId="2" borderId="0" xfId="2"/>
    <xf numFmtId="0" fontId="5" fillId="2" borderId="0" xfId="288"/>
    <xf numFmtId="0" fontId="5" fillId="2" borderId="0" xfId="289"/>
    <xf numFmtId="0" fontId="3" fillId="2" borderId="0" xfId="2" applyFont="1" applyFill="1" applyAlignment="1">
      <alignment horizontal="left" vertical="top" wrapText="1"/>
    </xf>
    <xf numFmtId="0" fontId="5" fillId="2" borderId="0" xfId="2"/>
    <xf numFmtId="0" fontId="3" fillId="2" borderId="0" xfId="2" applyFont="1" applyFill="1" applyAlignment="1">
      <alignment horizontal="left"/>
    </xf>
    <xf numFmtId="0" fontId="2" fillId="2" borderId="0" xfId="2" applyFont="1" applyFill="1" applyAlignment="1">
      <alignment horizontal="left"/>
    </xf>
    <xf numFmtId="0" fontId="4" fillId="2" borderId="0" xfId="2" applyFont="1" applyFill="1" applyAlignment="1">
      <alignment horizontal="left" vertical="top" wrapText="1"/>
    </xf>
    <xf numFmtId="0" fontId="3" fillId="2" borderId="0" xfId="288" applyFont="1" applyFill="1" applyAlignment="1">
      <alignment horizontal="left" vertical="top" wrapText="1"/>
    </xf>
    <xf numFmtId="0" fontId="5" fillId="2" borderId="0" xfId="288"/>
    <xf numFmtId="0" fontId="3" fillId="2" borderId="0" xfId="288" applyFont="1" applyFill="1" applyAlignment="1">
      <alignment horizontal="left"/>
    </xf>
    <xf numFmtId="0" fontId="2" fillId="2" borderId="0" xfId="288" applyFont="1" applyFill="1" applyAlignment="1">
      <alignment horizontal="left"/>
    </xf>
    <xf numFmtId="0" fontId="4" fillId="2" borderId="0" xfId="288" applyFont="1" applyFill="1" applyAlignment="1">
      <alignment horizontal="left" vertical="top" wrapText="1"/>
    </xf>
    <xf numFmtId="0" fontId="3" fillId="2" borderId="0" xfId="289" applyFont="1" applyFill="1" applyAlignment="1">
      <alignment horizontal="left" vertical="top" wrapText="1"/>
    </xf>
    <xf numFmtId="0" fontId="5" fillId="2" borderId="0" xfId="289"/>
    <xf numFmtId="0" fontId="3" fillId="2" borderId="0" xfId="289" applyFont="1" applyFill="1" applyAlignment="1">
      <alignment horizontal="left"/>
    </xf>
    <xf numFmtId="0" fontId="2" fillId="2" borderId="0" xfId="289" applyFont="1" applyFill="1" applyAlignment="1">
      <alignment horizontal="left"/>
    </xf>
    <xf numFmtId="0" fontId="4" fillId="2" borderId="0" xfId="289" applyFont="1" applyFill="1" applyAlignment="1">
      <alignment horizontal="left" vertical="top" wrapText="1"/>
    </xf>
    <xf numFmtId="0" fontId="28" fillId="2" borderId="0" xfId="288" applyFont="1" applyFill="1" applyAlignment="1">
      <alignment horizontal="left" vertical="top" wrapText="1"/>
    </xf>
    <xf numFmtId="0" fontId="28" fillId="2" borderId="0" xfId="288" applyFont="1" applyFill="1" applyAlignment="1">
      <alignment horizontal="left"/>
    </xf>
    <xf numFmtId="0" fontId="26" fillId="2" borderId="0" xfId="288" applyFont="1" applyFill="1" applyAlignment="1">
      <alignment horizontal="left"/>
    </xf>
    <xf numFmtId="0" fontId="27" fillId="2" borderId="0" xfId="288" applyFont="1" applyFill="1" applyAlignment="1">
      <alignment horizontal="left" vertical="top" wrapText="1"/>
    </xf>
    <xf numFmtId="0" fontId="29" fillId="0" borderId="0" xfId="0" applyFont="1"/>
  </cellXfs>
  <cellStyles count="290">
    <cellStyle name="Comma 2" xfId="4"/>
    <cellStyle name="Comma 2 2" xfId="6"/>
    <cellStyle name="Comma 3" xfId="7"/>
    <cellStyle name="Comma 3 2" xfId="8"/>
    <cellStyle name="Comma 4" xfId="9"/>
    <cellStyle name="Comma 5" xfId="10"/>
    <cellStyle name="Comma 6" xfId="11"/>
    <cellStyle name="Comma 7" xfId="12"/>
    <cellStyle name="Comma 8" xfId="13"/>
    <cellStyle name="Comma 9" xfId="14"/>
    <cellStyle name="Currency 2" xfId="15"/>
    <cellStyle name="Currency 3" xfId="16"/>
    <cellStyle name="Currency 4" xfId="17"/>
    <cellStyle name="Currency 5" xfId="18"/>
    <cellStyle name="Currency 6" xfId="19"/>
    <cellStyle name="Currency 7" xfId="20"/>
    <cellStyle name="Hyperlink 2" xfId="21"/>
    <cellStyle name="Hyperlink 3" xfId="22"/>
    <cellStyle name="Hyperlink 4" xfId="23"/>
    <cellStyle name="Normal" xfId="0" builtinId="0"/>
    <cellStyle name="Normal 10" xfId="24"/>
    <cellStyle name="Normal 11" xfId="25"/>
    <cellStyle name="Normal 12" xfId="26"/>
    <cellStyle name="Normal 13" xfId="288"/>
    <cellStyle name="Normal 14" xfId="289"/>
    <cellStyle name="Normal 2" xfId="2"/>
    <cellStyle name="Normal 2 10" xfId="27"/>
    <cellStyle name="Normal 2 11" xfId="28"/>
    <cellStyle name="Normal 2 2" xfId="29"/>
    <cellStyle name="Normal 2 2 2" xfId="30"/>
    <cellStyle name="Normal 2 2 2 2" xfId="31"/>
    <cellStyle name="Normal 2 2 2 3" xfId="32"/>
    <cellStyle name="Normal 2 2 3" xfId="33"/>
    <cellStyle name="Normal 2 2 3 2" xfId="34"/>
    <cellStyle name="Normal 2 2 4" xfId="35"/>
    <cellStyle name="Normal 2 2 4 2" xfId="36"/>
    <cellStyle name="Normal 2 2 5" xfId="37"/>
    <cellStyle name="Normal 2 2 5 2" xfId="38"/>
    <cellStyle name="Normal 2 2 6" xfId="39"/>
    <cellStyle name="Normal 2 2 7" xfId="40"/>
    <cellStyle name="Normal 2 2 8" xfId="41"/>
    <cellStyle name="Normal 2 3" xfId="42"/>
    <cellStyle name="Normal 2 3 2" xfId="43"/>
    <cellStyle name="Normal 2 3 2 2" xfId="44"/>
    <cellStyle name="Normal 2 3 2 3" xfId="45"/>
    <cellStyle name="Normal 2 3 3" xfId="46"/>
    <cellStyle name="Normal 2 3 4" xfId="47"/>
    <cellStyle name="Normal 2 3 5" xfId="48"/>
    <cellStyle name="Normal 2 4" xfId="49"/>
    <cellStyle name="Normal 2 4 2" xfId="50"/>
    <cellStyle name="Normal 2 5" xfId="51"/>
    <cellStyle name="Normal 2 5 2" xfId="52"/>
    <cellStyle name="Normal 2 6" xfId="53"/>
    <cellStyle name="Normal 2 6 2" xfId="54"/>
    <cellStyle name="Normal 2 7" xfId="55"/>
    <cellStyle name="Normal 2 7 2" xfId="56"/>
    <cellStyle name="Normal 2 8" xfId="57"/>
    <cellStyle name="Normal 2 8 2" xfId="58"/>
    <cellStyle name="Normal 2 9" xfId="59"/>
    <cellStyle name="Normal 3" xfId="3"/>
    <cellStyle name="Normal 3 2" xfId="60"/>
    <cellStyle name="Normal 3 2 2" xfId="61"/>
    <cellStyle name="Normal 3 2 2 2" xfId="62"/>
    <cellStyle name="Normal 3 2 3" xfId="63"/>
    <cellStyle name="Normal 3 2 4" xfId="64"/>
    <cellStyle name="Normal 3 3" xfId="65"/>
    <cellStyle name="Normal 3 3 2" xfId="66"/>
    <cellStyle name="Normal 3 3 3" xfId="67"/>
    <cellStyle name="Normal 3 4" xfId="68"/>
    <cellStyle name="Normal 3 4 2" xfId="69"/>
    <cellStyle name="Normal 3 5" xfId="70"/>
    <cellStyle name="Normal 3 5 2" xfId="71"/>
    <cellStyle name="Normal 3 6" xfId="72"/>
    <cellStyle name="Normal 3 6 2" xfId="73"/>
    <cellStyle name="Normal 3 7" xfId="74"/>
    <cellStyle name="Normal 3 8" xfId="75"/>
    <cellStyle name="Normal 3 9" xfId="76"/>
    <cellStyle name="Normal 4" xfId="77"/>
    <cellStyle name="Normal 4 10" xfId="78"/>
    <cellStyle name="Normal 4 10 2" xfId="79"/>
    <cellStyle name="Normal 4 2" xfId="80"/>
    <cellStyle name="Normal 4 2 2" xfId="81"/>
    <cellStyle name="Normal 4 2 2 2" xfId="82"/>
    <cellStyle name="Normal 4 2 3" xfId="83"/>
    <cellStyle name="Normal 4 2 4" xfId="84"/>
    <cellStyle name="Normal 4 2 5" xfId="85"/>
    <cellStyle name="Normal 4 3" xfId="86"/>
    <cellStyle name="Normal 4 3 2" xfId="87"/>
    <cellStyle name="Normal 4 3 3" xfId="88"/>
    <cellStyle name="Normal 4 3 4" xfId="89"/>
    <cellStyle name="Normal 4 4" xfId="90"/>
    <cellStyle name="Normal 4 4 2" xfId="91"/>
    <cellStyle name="Normal 4 5" xfId="92"/>
    <cellStyle name="Normal 4 5 2" xfId="93"/>
    <cellStyle name="Normal 4 6" xfId="94"/>
    <cellStyle name="Normal 4 6 2" xfId="95"/>
    <cellStyle name="Normal 4 7" xfId="96"/>
    <cellStyle name="Normal 4 8" xfId="97"/>
    <cellStyle name="Normal 4 9" xfId="98"/>
    <cellStyle name="Normal 5" xfId="99"/>
    <cellStyle name="Normal 5 2" xfId="100"/>
    <cellStyle name="Normal 5 2 2" xfId="101"/>
    <cellStyle name="Normal 5 2 2 2" xfId="102"/>
    <cellStyle name="Normal 5 2 3" xfId="103"/>
    <cellStyle name="Normal 5 2 4" xfId="104"/>
    <cellStyle name="Normal 5 3" xfId="105"/>
    <cellStyle name="Normal 5 3 2" xfId="106"/>
    <cellStyle name="Normal 5 3 3" xfId="107"/>
    <cellStyle name="Normal 5 4" xfId="108"/>
    <cellStyle name="Normal 5 4 2" xfId="109"/>
    <cellStyle name="Normal 5 5" xfId="110"/>
    <cellStyle name="Normal 5 5 2" xfId="111"/>
    <cellStyle name="Normal 5 6" xfId="112"/>
    <cellStyle name="Normal 5 6 2" xfId="113"/>
    <cellStyle name="Normal 5 7" xfId="114"/>
    <cellStyle name="Normal 5 8" xfId="115"/>
    <cellStyle name="Normal 5 9" xfId="116"/>
    <cellStyle name="Normal 6" xfId="117"/>
    <cellStyle name="Normal 6 2" xfId="118"/>
    <cellStyle name="Normal 7" xfId="119"/>
    <cellStyle name="Normal 7 2" xfId="120"/>
    <cellStyle name="Normal 7 2 2" xfId="121"/>
    <cellStyle name="Normal 7 2 3" xfId="122"/>
    <cellStyle name="Normal 7 3" xfId="123"/>
    <cellStyle name="Normal 7 3 2" xfId="124"/>
    <cellStyle name="Normal 7 4" xfId="125"/>
    <cellStyle name="Normal 7 4 2" xfId="126"/>
    <cellStyle name="Normal 7 5" xfId="127"/>
    <cellStyle name="Normal 7 5 2" xfId="128"/>
    <cellStyle name="Normal 7 6" xfId="129"/>
    <cellStyle name="Normal 7 7" xfId="130"/>
    <cellStyle name="Normal 7 8" xfId="131"/>
    <cellStyle name="Normal 8" xfId="132"/>
    <cellStyle name="Normal 8 2" xfId="133"/>
    <cellStyle name="Normal 8 2 2" xfId="134"/>
    <cellStyle name="Normal 8 3" xfId="135"/>
    <cellStyle name="Normal 8 3 2" xfId="136"/>
    <cellStyle name="Normal 8 4" xfId="137"/>
    <cellStyle name="Normal 8 4 2" xfId="138"/>
    <cellStyle name="Normal 8 5" xfId="139"/>
    <cellStyle name="Normal 9" xfId="140"/>
    <cellStyle name="Normal 9 2" xfId="141"/>
    <cellStyle name="Percent" xfId="1" builtinId="5"/>
    <cellStyle name="Percent 2" xfId="5"/>
    <cellStyle name="Percent 2 2" xfId="142"/>
    <cellStyle name="Percent 2 2 2" xfId="143"/>
    <cellStyle name="Percent 2 2 2 2" xfId="144"/>
    <cellStyle name="Percent 2 2 3" xfId="145"/>
    <cellStyle name="Percent 2 2 4" xfId="146"/>
    <cellStyle name="Percent 2 3" xfId="147"/>
    <cellStyle name="Percent 2 3 2" xfId="148"/>
    <cellStyle name="Percent 2 3 3" xfId="149"/>
    <cellStyle name="Percent 2 4" xfId="150"/>
    <cellStyle name="Percent 2 4 2" xfId="151"/>
    <cellStyle name="Percent 2 5" xfId="152"/>
    <cellStyle name="Percent 2 5 2" xfId="153"/>
    <cellStyle name="Percent 2 6" xfId="154"/>
    <cellStyle name="Percent 2 6 2" xfId="155"/>
    <cellStyle name="Percent 2 7" xfId="156"/>
    <cellStyle name="Percent 2 8" xfId="157"/>
    <cellStyle name="Percent 2 9" xfId="158"/>
    <cellStyle name="Percent 3" xfId="159"/>
    <cellStyle name="Percent 3 2" xfId="160"/>
    <cellStyle name="Percent 3 2 2" xfId="161"/>
    <cellStyle name="Percent 3 2 2 2" xfId="162"/>
    <cellStyle name="Percent 3 2 3" xfId="163"/>
    <cellStyle name="Percent 3 2 4" xfId="164"/>
    <cellStyle name="Percent 3 3" xfId="165"/>
    <cellStyle name="Percent 3 3 2" xfId="166"/>
    <cellStyle name="Percent 3 3 3" xfId="167"/>
    <cellStyle name="Percent 3 4" xfId="168"/>
    <cellStyle name="Percent 3 4 2" xfId="169"/>
    <cellStyle name="Percent 3 5" xfId="170"/>
    <cellStyle name="Percent 3 5 2" xfId="171"/>
    <cellStyle name="Percent 3 6" xfId="172"/>
    <cellStyle name="Percent 3 6 2" xfId="173"/>
    <cellStyle name="Percent 3 7" xfId="174"/>
    <cellStyle name="Percent 3 8" xfId="175"/>
    <cellStyle name="Percent 3 9" xfId="176"/>
    <cellStyle name="Percent 4" xfId="177"/>
    <cellStyle name="Percent 4 2" xfId="178"/>
    <cellStyle name="Percent 4 2 2" xfId="179"/>
    <cellStyle name="Percent 4 2 2 2" xfId="180"/>
    <cellStyle name="Percent 4 2 3" xfId="181"/>
    <cellStyle name="Percent 4 2 4" xfId="182"/>
    <cellStyle name="Percent 4 3" xfId="183"/>
    <cellStyle name="Percent 4 3 2" xfId="184"/>
    <cellStyle name="Percent 4 3 3" xfId="185"/>
    <cellStyle name="Percent 4 4" xfId="186"/>
    <cellStyle name="Percent 4 4 2" xfId="187"/>
    <cellStyle name="Percent 4 5" xfId="188"/>
    <cellStyle name="Percent 4 5 2" xfId="189"/>
    <cellStyle name="Percent 4 6" xfId="190"/>
    <cellStyle name="Percent 4 6 2" xfId="191"/>
    <cellStyle name="Percent 4 7" xfId="192"/>
    <cellStyle name="Percent 4 8" xfId="193"/>
    <cellStyle name="Percent 4 9" xfId="194"/>
    <cellStyle name="Percent 5" xfId="195"/>
    <cellStyle name="Percent 5 2" xfId="196"/>
    <cellStyle name="Percent 5 2 2" xfId="197"/>
    <cellStyle name="Percent 5 2 3" xfId="198"/>
    <cellStyle name="Percent 5 3" xfId="199"/>
    <cellStyle name="Percent 5 3 2" xfId="200"/>
    <cellStyle name="Percent 5 4" xfId="201"/>
    <cellStyle name="Percent 5 4 2" xfId="202"/>
    <cellStyle name="Percent 5 5" xfId="203"/>
    <cellStyle name="Percent 5 5 2" xfId="204"/>
    <cellStyle name="Percent 5 6" xfId="205"/>
    <cellStyle name="Percent 5 7" xfId="206"/>
    <cellStyle name="Percent 5 8" xfId="207"/>
    <cellStyle name="Percent 6" xfId="208"/>
    <cellStyle name="SAPBEXaggData" xfId="209"/>
    <cellStyle name="SAPBEXaggDataEmph" xfId="210"/>
    <cellStyle name="SAPBEXaggItem" xfId="211"/>
    <cellStyle name="SAPBEXaggItemX" xfId="212"/>
    <cellStyle name="SAPBEXchaText" xfId="213"/>
    <cellStyle name="SAPBEXexcBad7" xfId="214"/>
    <cellStyle name="SAPBEXexcBad7 2" xfId="215"/>
    <cellStyle name="SAPBEXexcBad8" xfId="216"/>
    <cellStyle name="SAPBEXexcBad8 2" xfId="217"/>
    <cellStyle name="SAPBEXexcBad9" xfId="218"/>
    <cellStyle name="SAPBEXexcBad9 2" xfId="219"/>
    <cellStyle name="SAPBEXexcCritical4" xfId="220"/>
    <cellStyle name="SAPBEXexcCritical4 2" xfId="221"/>
    <cellStyle name="SAPBEXexcCritical5" xfId="222"/>
    <cellStyle name="SAPBEXexcCritical5 2" xfId="223"/>
    <cellStyle name="SAPBEXexcCritical6" xfId="224"/>
    <cellStyle name="SAPBEXexcCritical6 2" xfId="225"/>
    <cellStyle name="SAPBEXexcGood1" xfId="226"/>
    <cellStyle name="SAPBEXexcGood1 2" xfId="227"/>
    <cellStyle name="SAPBEXexcGood2" xfId="228"/>
    <cellStyle name="SAPBEXexcGood2 2" xfId="229"/>
    <cellStyle name="SAPBEXexcGood3" xfId="230"/>
    <cellStyle name="SAPBEXexcGood3 2" xfId="231"/>
    <cellStyle name="SAPBEXfilterDrill" xfId="232"/>
    <cellStyle name="SAPBEXfilterDrill 2" xfId="233"/>
    <cellStyle name="SAPBEXfilterDrill_Feb 12 Revenue Trend (2)" xfId="234"/>
    <cellStyle name="SAPBEXfilterItem" xfId="235"/>
    <cellStyle name="SAPBEXfilterItem 2" xfId="236"/>
    <cellStyle name="SAPBEXfilterText" xfId="237"/>
    <cellStyle name="SAPBEXformats" xfId="238"/>
    <cellStyle name="SAPBEXformats 2" xfId="239"/>
    <cellStyle name="SAPBEXheaderItem" xfId="240"/>
    <cellStyle name="SAPBEXheaderItem 2" xfId="241"/>
    <cellStyle name="SAPBEXheaderItem 3" xfId="242"/>
    <cellStyle name="SAPBEXheaderItem 4" xfId="243"/>
    <cellStyle name="SAPBEXheaderItem 5" xfId="244"/>
    <cellStyle name="SAPBEXheaderItem 6" xfId="245"/>
    <cellStyle name="SAPBEXheaderItem 7" xfId="246"/>
    <cellStyle name="SAPBEXheaderItem 8" xfId="247"/>
    <cellStyle name="SAPBEXheaderText" xfId="248"/>
    <cellStyle name="SAPBEXheaderText 2" xfId="249"/>
    <cellStyle name="SAPBEXheaderText 3" xfId="250"/>
    <cellStyle name="SAPBEXheaderText 4" xfId="251"/>
    <cellStyle name="SAPBEXheaderText 5" xfId="252"/>
    <cellStyle name="SAPBEXheaderText 6" xfId="253"/>
    <cellStyle name="SAPBEXheaderText 7" xfId="254"/>
    <cellStyle name="SAPBEXheaderText 8" xfId="255"/>
    <cellStyle name="SAPBEXHLevel0" xfId="256"/>
    <cellStyle name="SAPBEXHLevel0X" xfId="257"/>
    <cellStyle name="SAPBEXHLevel1" xfId="258"/>
    <cellStyle name="SAPBEXHLevel1 2" xfId="259"/>
    <cellStyle name="SAPBEXHLevel1_Feb 12 Revenue Trend (2)" xfId="260"/>
    <cellStyle name="SAPBEXHLevel1X" xfId="261"/>
    <cellStyle name="SAPBEXHLevel2" xfId="262"/>
    <cellStyle name="SAPBEXHLevel2 2" xfId="263"/>
    <cellStyle name="SAPBEXHLevel2 3" xfId="264"/>
    <cellStyle name="SAPBEXHLevel2_Feb 12 Revenue Trend (2)" xfId="265"/>
    <cellStyle name="SAPBEXHLevel2X" xfId="266"/>
    <cellStyle name="SAPBEXHLevel3" xfId="267"/>
    <cellStyle name="SAPBEXHLevel3X" xfId="268"/>
    <cellStyle name="SAPBEXinputData" xfId="269"/>
    <cellStyle name="SAPBEXresData" xfId="270"/>
    <cellStyle name="SAPBEXresData 2" xfId="271"/>
    <cellStyle name="SAPBEXresDataEmph" xfId="272"/>
    <cellStyle name="SAPBEXresItem" xfId="273"/>
    <cellStyle name="SAPBEXresItem 2" xfId="274"/>
    <cellStyle name="SAPBEXresItemX" xfId="275"/>
    <cellStyle name="SAPBEXresItemX 2" xfId="276"/>
    <cellStyle name="SAPBEXstdData" xfId="277"/>
    <cellStyle name="SAPBEXstdData 2" xfId="278"/>
    <cellStyle name="SAPBEXstdData 3" xfId="279"/>
    <cellStyle name="SAPBEXstdData_Feb 12 Revenue Trend (2)" xfId="280"/>
    <cellStyle name="SAPBEXstdDataEmph" xfId="281"/>
    <cellStyle name="SAPBEXstdItem" xfId="282"/>
    <cellStyle name="SAPBEXstdItemX" xfId="283"/>
    <cellStyle name="SAPBEXtitle" xfId="284"/>
    <cellStyle name="SAPBEXundefined" xfId="285"/>
    <cellStyle name="SAPBEXundefined 2" xfId="286"/>
    <cellStyle name="Style 1" xfId="2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C1:D18"/>
  <sheetViews>
    <sheetView workbookViewId="0">
      <selection activeCell="C1" sqref="C1:C2"/>
    </sheetView>
  </sheetViews>
  <sheetFormatPr defaultRowHeight="14.4" x14ac:dyDescent="0.3"/>
  <cols>
    <col min="3" max="3" width="42.109375" customWidth="1"/>
  </cols>
  <sheetData>
    <row r="1" spans="3:4" x14ac:dyDescent="0.3">
      <c r="C1" s="80" t="s">
        <v>77</v>
      </c>
    </row>
    <row r="2" spans="3:4" x14ac:dyDescent="0.3">
      <c r="C2" s="80" t="s">
        <v>78</v>
      </c>
    </row>
    <row r="3" spans="3:4" x14ac:dyDescent="0.3">
      <c r="C3" t="s">
        <v>48</v>
      </c>
    </row>
    <row r="5" spans="3:4" x14ac:dyDescent="0.3">
      <c r="C5" t="s">
        <v>49</v>
      </c>
      <c r="D5" s="34">
        <f>'2015 Monthly CPI Dec'!B28</f>
        <v>0.19471650777722016</v>
      </c>
    </row>
    <row r="6" spans="3:4" x14ac:dyDescent="0.3">
      <c r="C6" t="s">
        <v>50</v>
      </c>
      <c r="D6" s="34">
        <f>Food!B27</f>
        <v>0.2815495867768596</v>
      </c>
    </row>
    <row r="7" spans="3:4" x14ac:dyDescent="0.3">
      <c r="C7" t="s">
        <v>56</v>
      </c>
      <c r="D7" s="34">
        <f>Housing!B27</f>
        <v>0.20073815461346634</v>
      </c>
    </row>
    <row r="8" spans="3:4" x14ac:dyDescent="0.3">
      <c r="C8" s="30" t="s">
        <v>51</v>
      </c>
      <c r="D8" s="34">
        <f>Shelter!B27</f>
        <v>0.24714285714285733</v>
      </c>
    </row>
    <row r="9" spans="3:4" x14ac:dyDescent="0.3">
      <c r="C9" s="31" t="s">
        <v>52</v>
      </c>
      <c r="D9" s="34">
        <f>'HH Insurance'!B27</f>
        <v>0.2764710957722174</v>
      </c>
    </row>
    <row r="10" spans="3:4" x14ac:dyDescent="0.3">
      <c r="C10" s="31" t="s">
        <v>62</v>
      </c>
      <c r="D10" s="34">
        <f>'Water &amp; Trash'!B27</f>
        <v>0.63120328849028384</v>
      </c>
    </row>
    <row r="11" spans="3:4" x14ac:dyDescent="0.3">
      <c r="C11" s="32" t="s">
        <v>63</v>
      </c>
      <c r="D11" s="34">
        <f>'Water &amp; Sewer'!B27</f>
        <v>0.73391812865497097</v>
      </c>
    </row>
    <row r="12" spans="3:4" x14ac:dyDescent="0.3">
      <c r="C12" s="33" t="s">
        <v>67</v>
      </c>
      <c r="D12" s="34">
        <f>'Wireless Phone'!B27</f>
        <v>-0.13544891640866863</v>
      </c>
    </row>
    <row r="13" spans="3:4" x14ac:dyDescent="0.3">
      <c r="C13" t="s">
        <v>53</v>
      </c>
      <c r="D13" s="34">
        <f>'Medical care'!B27</f>
        <v>0.37948118932038821</v>
      </c>
    </row>
    <row r="14" spans="3:4" x14ac:dyDescent="0.3">
      <c r="C14" s="30" t="s">
        <v>54</v>
      </c>
      <c r="D14" s="34">
        <f>Drugs!B27</f>
        <v>0.35708182072046912</v>
      </c>
    </row>
    <row r="15" spans="3:4" x14ac:dyDescent="0.3">
      <c r="C15" s="30" t="s">
        <v>55</v>
      </c>
      <c r="D15" s="34">
        <f>'Health Insurance'!B27</f>
        <v>0.27351944167497511</v>
      </c>
    </row>
    <row r="17" spans="3:3" x14ac:dyDescent="0.3">
      <c r="C17" s="30" t="s">
        <v>64</v>
      </c>
    </row>
    <row r="18" spans="3:3" x14ac:dyDescent="0.3">
      <c r="C18" t="s">
        <v>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87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43</v>
      </c>
      <c r="C7" s="62"/>
      <c r="D7" s="62"/>
      <c r="E7" s="62"/>
      <c r="F7" s="62"/>
    </row>
    <row r="8" spans="1:15" x14ac:dyDescent="0.3">
      <c r="A8" s="65" t="s">
        <v>36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44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45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100.3</v>
      </c>
      <c r="C15" s="6">
        <v>101.2</v>
      </c>
      <c r="D15" s="6">
        <v>101.8</v>
      </c>
      <c r="E15" s="6">
        <v>102</v>
      </c>
      <c r="F15" s="6">
        <v>102.3</v>
      </c>
      <c r="G15" s="6">
        <v>102.6</v>
      </c>
      <c r="H15" s="6">
        <v>102.9</v>
      </c>
      <c r="I15" s="6">
        <v>103.3</v>
      </c>
      <c r="J15" s="6">
        <v>103.8</v>
      </c>
      <c r="K15" s="6">
        <v>104.7</v>
      </c>
      <c r="L15" s="6">
        <v>105.8</v>
      </c>
      <c r="M15" s="6">
        <v>106.4</v>
      </c>
    </row>
    <row r="16" spans="1:15" x14ac:dyDescent="0.3">
      <c r="A16" s="5">
        <v>2007</v>
      </c>
      <c r="B16" s="7">
        <v>108.292</v>
      </c>
      <c r="C16" s="7">
        <v>110.101</v>
      </c>
      <c r="D16" s="7">
        <v>111.122</v>
      </c>
      <c r="E16" s="7">
        <v>111.94199999999999</v>
      </c>
      <c r="F16" s="7">
        <v>112.798</v>
      </c>
      <c r="G16" s="7">
        <v>113.477</v>
      </c>
      <c r="H16" s="7">
        <v>114.80800000000001</v>
      </c>
      <c r="I16" s="7">
        <v>115.72199999999999</v>
      </c>
      <c r="J16" s="7">
        <v>115.956</v>
      </c>
      <c r="K16" s="7">
        <v>116.193</v>
      </c>
      <c r="L16" s="7">
        <v>116.10599999999999</v>
      </c>
      <c r="M16" s="7">
        <v>115.727</v>
      </c>
    </row>
    <row r="17" spans="1:13" x14ac:dyDescent="0.3">
      <c r="A17" s="5">
        <v>2008</v>
      </c>
      <c r="B17" s="7">
        <v>116.26</v>
      </c>
      <c r="C17" s="7">
        <v>116.26300000000001</v>
      </c>
      <c r="D17" s="7">
        <v>115.961</v>
      </c>
      <c r="E17" s="7">
        <v>115.42100000000001</v>
      </c>
      <c r="F17" s="7">
        <v>114.953</v>
      </c>
      <c r="G17" s="7">
        <v>114.32899999999999</v>
      </c>
      <c r="H17" s="7">
        <v>113.791</v>
      </c>
      <c r="I17" s="7">
        <v>113.392</v>
      </c>
      <c r="J17" s="7">
        <v>113.343</v>
      </c>
      <c r="K17" s="7">
        <v>112.989</v>
      </c>
      <c r="L17" s="7">
        <v>112.254</v>
      </c>
      <c r="M17" s="7">
        <v>111.697</v>
      </c>
    </row>
    <row r="18" spans="1:13" x14ac:dyDescent="0.3">
      <c r="A18" s="5">
        <v>2009</v>
      </c>
      <c r="B18" s="7">
        <v>111.977</v>
      </c>
      <c r="C18" s="7">
        <v>112.164</v>
      </c>
      <c r="D18" s="7">
        <v>111.78100000000001</v>
      </c>
      <c r="E18" s="7">
        <v>111.50700000000001</v>
      </c>
      <c r="F18" s="7">
        <v>111.184</v>
      </c>
      <c r="G18" s="7">
        <v>110.684</v>
      </c>
      <c r="H18" s="7">
        <v>110.45699999999999</v>
      </c>
      <c r="I18" s="7">
        <v>110.15900000000001</v>
      </c>
      <c r="J18" s="7">
        <v>109.748</v>
      </c>
      <c r="K18" s="7">
        <v>109.289</v>
      </c>
      <c r="L18" s="7">
        <v>109.045</v>
      </c>
      <c r="M18" s="7">
        <v>108.325</v>
      </c>
    </row>
    <row r="19" spans="1:13" x14ac:dyDescent="0.3">
      <c r="A19" s="5">
        <v>2010</v>
      </c>
      <c r="B19" s="7">
        <v>108.7</v>
      </c>
      <c r="C19" s="7">
        <v>109.059</v>
      </c>
      <c r="D19" s="7">
        <v>108.69</v>
      </c>
      <c r="E19" s="7">
        <v>108.11199999999999</v>
      </c>
      <c r="F19" s="7">
        <v>107.339</v>
      </c>
      <c r="G19" s="7">
        <v>106.809</v>
      </c>
      <c r="H19" s="7">
        <v>105.99299999999999</v>
      </c>
      <c r="I19" s="7">
        <v>105.497</v>
      </c>
      <c r="J19" s="7">
        <v>105.57</v>
      </c>
      <c r="K19" s="7">
        <v>105.163</v>
      </c>
      <c r="L19" s="7">
        <v>104.566</v>
      </c>
      <c r="M19" s="7">
        <v>104.03</v>
      </c>
    </row>
    <row r="20" spans="1:13" x14ac:dyDescent="0.3">
      <c r="A20" s="5">
        <v>2011</v>
      </c>
      <c r="B20" s="7">
        <v>103.938</v>
      </c>
      <c r="C20" s="7">
        <v>104.319</v>
      </c>
      <c r="D20" s="7">
        <v>103.76600000000001</v>
      </c>
      <c r="E20" s="7">
        <v>103.786</v>
      </c>
      <c r="F20" s="7">
        <v>104.047</v>
      </c>
      <c r="G20" s="7">
        <v>104.19799999999999</v>
      </c>
      <c r="H20" s="7">
        <v>104.51300000000001</v>
      </c>
      <c r="I20" s="7">
        <v>104.8</v>
      </c>
      <c r="J20" s="7">
        <v>105.69199999999999</v>
      </c>
      <c r="K20" s="7">
        <v>107.386</v>
      </c>
      <c r="L20" s="7">
        <v>109.03400000000001</v>
      </c>
      <c r="M20" s="7">
        <v>110.334</v>
      </c>
    </row>
    <row r="21" spans="1:13" x14ac:dyDescent="0.3">
      <c r="A21" s="5">
        <v>2012</v>
      </c>
      <c r="B21" s="7">
        <v>112.271</v>
      </c>
      <c r="C21" s="7">
        <v>114.068</v>
      </c>
      <c r="D21" s="7">
        <v>115.535</v>
      </c>
      <c r="E21" s="7">
        <v>116.663</v>
      </c>
      <c r="F21" s="7">
        <v>117.54600000000001</v>
      </c>
      <c r="G21" s="7">
        <v>118.7</v>
      </c>
      <c r="H21" s="7">
        <v>119.715</v>
      </c>
      <c r="I21" s="7">
        <v>120.291</v>
      </c>
      <c r="J21" s="7">
        <v>120.93899999999999</v>
      </c>
      <c r="K21" s="7">
        <v>121.04</v>
      </c>
      <c r="L21" s="7">
        <v>121.28100000000001</v>
      </c>
      <c r="M21" s="7">
        <v>121.31</v>
      </c>
    </row>
    <row r="22" spans="1:13" x14ac:dyDescent="0.3">
      <c r="A22" s="5">
        <v>2013</v>
      </c>
      <c r="B22" s="7">
        <v>121.925</v>
      </c>
      <c r="C22" s="7">
        <v>122.84399999999999</v>
      </c>
      <c r="D22" s="7">
        <v>123.078</v>
      </c>
      <c r="E22" s="7">
        <v>122.849</v>
      </c>
      <c r="F22" s="7">
        <v>122.55</v>
      </c>
      <c r="G22" s="7">
        <v>123.018</v>
      </c>
      <c r="H22" s="7">
        <v>123.108</v>
      </c>
      <c r="I22" s="7">
        <v>123.792</v>
      </c>
      <c r="J22" s="7">
        <v>123.902</v>
      </c>
      <c r="K22" s="7">
        <v>123.38800000000001</v>
      </c>
      <c r="L22" s="7">
        <v>122.845</v>
      </c>
      <c r="M22" s="7">
        <v>122.373</v>
      </c>
    </row>
    <row r="23" spans="1:13" x14ac:dyDescent="0.3">
      <c r="A23" s="5">
        <v>2014</v>
      </c>
      <c r="B23" s="7">
        <v>122.575</v>
      </c>
      <c r="C23" s="7">
        <v>123.035</v>
      </c>
      <c r="D23" s="7">
        <v>122.801</v>
      </c>
      <c r="E23" s="7">
        <v>122.61199999999999</v>
      </c>
      <c r="F23" s="7">
        <v>122.419</v>
      </c>
      <c r="G23" s="7">
        <v>122.16</v>
      </c>
      <c r="H23" s="7">
        <v>121.94</v>
      </c>
      <c r="I23" s="7">
        <v>121.563</v>
      </c>
      <c r="J23" s="7">
        <v>121.43899999999999</v>
      </c>
      <c r="K23" s="7">
        <v>121.443</v>
      </c>
      <c r="L23" s="7">
        <v>121.595</v>
      </c>
      <c r="M23" s="7">
        <v>121.715</v>
      </c>
    </row>
    <row r="24" spans="1:13" x14ac:dyDescent="0.3">
      <c r="A24" s="5">
        <v>2015</v>
      </c>
      <c r="B24" s="7">
        <v>121.929</v>
      </c>
      <c r="C24" s="7">
        <v>122.102</v>
      </c>
      <c r="D24" s="7">
        <v>122.343</v>
      </c>
      <c r="E24" s="7">
        <v>123.285</v>
      </c>
      <c r="F24" s="7">
        <v>123.372</v>
      </c>
      <c r="G24" s="7">
        <v>122.96299999999999</v>
      </c>
      <c r="H24" s="7">
        <v>123.041</v>
      </c>
      <c r="I24" s="7">
        <v>122.809</v>
      </c>
      <c r="J24" s="7">
        <v>123.548</v>
      </c>
      <c r="K24" s="7">
        <v>125.072</v>
      </c>
      <c r="L24" s="7">
        <v>125.96899999999999</v>
      </c>
      <c r="M24" s="7">
        <v>126.372</v>
      </c>
    </row>
    <row r="25" spans="1:13" x14ac:dyDescent="0.3">
      <c r="A25" s="5">
        <v>2016</v>
      </c>
      <c r="B25" s="7">
        <v>127.73399999999999</v>
      </c>
    </row>
    <row r="27" spans="1:13" x14ac:dyDescent="0.3">
      <c r="A27" t="s">
        <v>28</v>
      </c>
      <c r="B27" s="1">
        <f>B25/B15-1</f>
        <v>0.27351944167497511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13" width="8" style="2" customWidth="1"/>
    <col min="14" max="14" width="9.44140625" style="9" bestFit="1" customWidth="1"/>
    <col min="15" max="15" width="9.109375" style="9"/>
    <col min="16" max="255" width="8" style="2" customWidth="1"/>
    <col min="256" max="16384" width="9.109375" style="2"/>
  </cols>
  <sheetData>
    <row r="1" spans="1:15" s="58" customFormat="1" x14ac:dyDescent="0.3">
      <c r="A1" s="80" t="s">
        <v>88</v>
      </c>
      <c r="N1" s="9"/>
      <c r="O1" s="9"/>
    </row>
    <row r="2" spans="1:15" s="58" customFormat="1" x14ac:dyDescent="0.3">
      <c r="A2" s="80" t="s">
        <v>78</v>
      </c>
      <c r="N2" s="9"/>
      <c r="O2" s="9"/>
    </row>
    <row r="3" spans="1:15" s="58" customFormat="1" x14ac:dyDescent="0.3">
      <c r="N3" s="9"/>
      <c r="O3" s="9"/>
    </row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58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59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38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20" t="s">
        <v>47</v>
      </c>
    </row>
    <row r="15" spans="1:15" ht="15" thickTop="1" x14ac:dyDescent="0.3">
      <c r="A15" s="5">
        <v>2006</v>
      </c>
      <c r="B15" s="6">
        <v>133.80000000000001</v>
      </c>
      <c r="C15" s="6">
        <v>134.5</v>
      </c>
      <c r="D15" s="6">
        <v>134.9</v>
      </c>
      <c r="E15" s="6">
        <v>135.5</v>
      </c>
      <c r="F15" s="6">
        <v>135.9</v>
      </c>
      <c r="G15" s="6">
        <v>136.6</v>
      </c>
      <c r="H15" s="6">
        <v>137</v>
      </c>
      <c r="I15" s="6">
        <v>137.6</v>
      </c>
      <c r="J15" s="6">
        <v>138.19999999999999</v>
      </c>
      <c r="K15" s="6">
        <v>138.69999999999999</v>
      </c>
      <c r="L15" s="6">
        <v>139.1</v>
      </c>
      <c r="M15" s="6">
        <v>139.6</v>
      </c>
      <c r="N15" s="22">
        <f>AVERAGE(B15:M15)</f>
        <v>136.78333333333333</v>
      </c>
    </row>
    <row r="16" spans="1:15" x14ac:dyDescent="0.3">
      <c r="A16" s="5">
        <v>2007</v>
      </c>
      <c r="B16" s="7">
        <v>140.39699999999999</v>
      </c>
      <c r="C16" s="7">
        <v>140.911</v>
      </c>
      <c r="D16" s="7">
        <v>141.62100000000001</v>
      </c>
      <c r="E16" s="7">
        <v>142.29300000000001</v>
      </c>
      <c r="F16" s="7">
        <v>142.81800000000001</v>
      </c>
      <c r="G16" s="7">
        <v>143.33699999999999</v>
      </c>
      <c r="H16" s="7">
        <v>144.18799999999999</v>
      </c>
      <c r="I16" s="7">
        <v>144.61500000000001</v>
      </c>
      <c r="J16" s="7">
        <v>145.17699999999999</v>
      </c>
      <c r="K16" s="7">
        <v>145.53899999999999</v>
      </c>
      <c r="L16" s="7">
        <v>146.36500000000001</v>
      </c>
      <c r="M16" s="7">
        <v>147.09399999999999</v>
      </c>
      <c r="N16" s="22">
        <f t="shared" ref="N16:N24" si="0">AVERAGE(B16:M16)</f>
        <v>143.69624999999999</v>
      </c>
      <c r="O16" s="24">
        <f>N16/N15-1</f>
        <v>5.053917387595952E-2</v>
      </c>
    </row>
    <row r="17" spans="1:15" x14ac:dyDescent="0.3">
      <c r="A17" s="5">
        <v>2008</v>
      </c>
      <c r="B17" s="7">
        <v>148.03899999999999</v>
      </c>
      <c r="C17" s="7">
        <v>148.67699999999999</v>
      </c>
      <c r="D17" s="7">
        <v>149.19900000000001</v>
      </c>
      <c r="E17" s="7">
        <v>149.69499999999999</v>
      </c>
      <c r="F17" s="7">
        <v>150.33799999999999</v>
      </c>
      <c r="G17" s="7">
        <v>151.238</v>
      </c>
      <c r="H17" s="7">
        <v>152.06100000000001</v>
      </c>
      <c r="I17" s="7">
        <v>153.66399999999999</v>
      </c>
      <c r="J17" s="7">
        <v>154.13900000000001</v>
      </c>
      <c r="K17" s="7">
        <v>155.48500000000001</v>
      </c>
      <c r="L17" s="7">
        <v>156.173</v>
      </c>
      <c r="M17" s="7">
        <v>156.673</v>
      </c>
      <c r="N17" s="22">
        <f t="shared" si="0"/>
        <v>152.11508333333333</v>
      </c>
      <c r="O17" s="24">
        <f t="shared" ref="O17:O24" si="1">N17/N16-1</f>
        <v>5.8587703808090641E-2</v>
      </c>
    </row>
    <row r="18" spans="1:15" x14ac:dyDescent="0.3">
      <c r="A18" s="5">
        <v>2009</v>
      </c>
      <c r="B18" s="7">
        <v>157.07300000000001</v>
      </c>
      <c r="C18" s="7">
        <v>157.29300000000001</v>
      </c>
      <c r="D18" s="7">
        <v>157.98500000000001</v>
      </c>
      <c r="E18" s="7">
        <v>158.904</v>
      </c>
      <c r="F18" s="7">
        <v>159.809</v>
      </c>
      <c r="G18" s="7">
        <v>160.548</v>
      </c>
      <c r="H18" s="7">
        <v>161.47300000000001</v>
      </c>
      <c r="I18" s="7">
        <v>162.56200000000001</v>
      </c>
      <c r="J18" s="7">
        <v>163.238</v>
      </c>
      <c r="K18" s="7">
        <v>164.41399999999999</v>
      </c>
      <c r="L18" s="7">
        <v>164.95</v>
      </c>
      <c r="M18" s="7">
        <v>165.53200000000001</v>
      </c>
      <c r="N18" s="22">
        <f t="shared" si="0"/>
        <v>161.14841666666666</v>
      </c>
      <c r="O18" s="24">
        <f t="shared" si="1"/>
        <v>5.9384862667026805E-2</v>
      </c>
    </row>
    <row r="19" spans="1:15" x14ac:dyDescent="0.3">
      <c r="A19" s="5">
        <v>2010</v>
      </c>
      <c r="B19" s="7">
        <v>166.68700000000001</v>
      </c>
      <c r="C19" s="7">
        <v>167.73400000000001</v>
      </c>
      <c r="D19" s="7">
        <v>168.47</v>
      </c>
      <c r="E19" s="7">
        <v>169.31100000000001</v>
      </c>
      <c r="F19" s="7">
        <v>170.048</v>
      </c>
      <c r="G19" s="7">
        <v>170.505</v>
      </c>
      <c r="H19" s="7">
        <v>171.22200000000001</v>
      </c>
      <c r="I19" s="7">
        <v>171.834</v>
      </c>
      <c r="J19" s="7">
        <v>172.67500000000001</v>
      </c>
      <c r="K19" s="7">
        <v>173.16800000000001</v>
      </c>
      <c r="L19" s="7">
        <v>174.14699999999999</v>
      </c>
      <c r="M19" s="7">
        <v>174.97300000000001</v>
      </c>
      <c r="N19" s="22">
        <f t="shared" si="0"/>
        <v>170.89783333333332</v>
      </c>
      <c r="O19" s="24">
        <f t="shared" si="1"/>
        <v>6.0499611900209915E-2</v>
      </c>
    </row>
    <row r="20" spans="1:15" x14ac:dyDescent="0.3">
      <c r="A20" s="5">
        <v>2011</v>
      </c>
      <c r="B20" s="7">
        <v>175.68</v>
      </c>
      <c r="C20" s="7">
        <v>176.822</v>
      </c>
      <c r="D20" s="7">
        <v>177.54300000000001</v>
      </c>
      <c r="E20" s="7">
        <v>178.119</v>
      </c>
      <c r="F20" s="7">
        <v>178.70599999999999</v>
      </c>
      <c r="G20" s="7">
        <v>179.304</v>
      </c>
      <c r="H20" s="7">
        <v>179.86199999999999</v>
      </c>
      <c r="I20" s="7">
        <v>180.11099999999999</v>
      </c>
      <c r="J20" s="7">
        <v>181.47499999999999</v>
      </c>
      <c r="K20" s="7">
        <v>181.79400000000001</v>
      </c>
      <c r="L20" s="7">
        <v>182.37</v>
      </c>
      <c r="M20" s="7">
        <v>183.21899999999999</v>
      </c>
      <c r="N20" s="22">
        <f t="shared" si="0"/>
        <v>179.58375000000004</v>
      </c>
      <c r="O20" s="24">
        <f t="shared" si="1"/>
        <v>5.0825200631566592E-2</v>
      </c>
    </row>
    <row r="21" spans="1:15" x14ac:dyDescent="0.3">
      <c r="A21" s="5">
        <v>2012</v>
      </c>
      <c r="B21" s="7">
        <v>183.941</v>
      </c>
      <c r="C21" s="7">
        <v>185.09399999999999</v>
      </c>
      <c r="D21" s="7">
        <v>186.06399999999999</v>
      </c>
      <c r="E21" s="7">
        <v>187.501</v>
      </c>
      <c r="F21" s="7">
        <v>187.989</v>
      </c>
      <c r="G21" s="7">
        <v>189.108</v>
      </c>
      <c r="H21" s="7">
        <v>189.76</v>
      </c>
      <c r="I21" s="7">
        <v>191.30500000000001</v>
      </c>
      <c r="J21" s="7">
        <v>191.786</v>
      </c>
      <c r="K21" s="7">
        <v>192.304</v>
      </c>
      <c r="L21" s="7">
        <v>193.08099999999999</v>
      </c>
      <c r="M21" s="7">
        <v>193.70400000000001</v>
      </c>
      <c r="N21" s="22">
        <f t="shared" si="0"/>
        <v>189.30308333333335</v>
      </c>
      <c r="O21" s="24">
        <f t="shared" si="1"/>
        <v>5.4121452154403116E-2</v>
      </c>
    </row>
    <row r="22" spans="1:15" x14ac:dyDescent="0.3">
      <c r="A22" s="5">
        <v>2013</v>
      </c>
      <c r="B22" s="7">
        <v>194.51499999999999</v>
      </c>
      <c r="C22" s="7">
        <v>195.041</v>
      </c>
      <c r="D22" s="7">
        <v>195.703</v>
      </c>
      <c r="E22" s="7">
        <v>196.30099999999999</v>
      </c>
      <c r="F22" s="7">
        <v>196.96299999999999</v>
      </c>
      <c r="G22" s="7">
        <v>197.60300000000001</v>
      </c>
      <c r="H22" s="7">
        <v>198.19399999999999</v>
      </c>
      <c r="I22" s="7">
        <v>198.13900000000001</v>
      </c>
      <c r="J22" s="7">
        <v>198.80699999999999</v>
      </c>
      <c r="K22" s="7">
        <v>199.738</v>
      </c>
      <c r="L22" s="7">
        <v>200.154</v>
      </c>
      <c r="M22" s="7">
        <v>200.62299999999999</v>
      </c>
      <c r="N22" s="22">
        <f t="shared" si="0"/>
        <v>197.64841666666666</v>
      </c>
      <c r="O22" s="24">
        <f t="shared" si="1"/>
        <v>4.4084508220283425E-2</v>
      </c>
    </row>
    <row r="23" spans="1:15" x14ac:dyDescent="0.3">
      <c r="A23" s="5">
        <v>2014</v>
      </c>
      <c r="B23" s="7">
        <v>201.101</v>
      </c>
      <c r="C23" s="7">
        <v>201.65100000000001</v>
      </c>
      <c r="D23" s="7">
        <v>202.339</v>
      </c>
      <c r="E23" s="7">
        <v>203.05</v>
      </c>
      <c r="F23" s="7">
        <v>203.41300000000001</v>
      </c>
      <c r="G23" s="7">
        <v>204.03399999999999</v>
      </c>
      <c r="H23" s="7">
        <v>205.07599999999999</v>
      </c>
      <c r="I23" s="7">
        <v>205.58099999999999</v>
      </c>
      <c r="J23" s="7">
        <v>206.40799999999999</v>
      </c>
      <c r="K23" s="7">
        <v>207.613</v>
      </c>
      <c r="L23" s="7">
        <v>208.69</v>
      </c>
      <c r="M23" s="7">
        <v>209.8</v>
      </c>
      <c r="N23" s="22">
        <f t="shared" si="0"/>
        <v>204.89633333333336</v>
      </c>
      <c r="O23" s="24">
        <f t="shared" si="1"/>
        <v>3.6670755014902356E-2</v>
      </c>
    </row>
    <row r="24" spans="1:15" x14ac:dyDescent="0.3">
      <c r="A24" s="5">
        <v>2015</v>
      </c>
      <c r="B24" s="7">
        <v>210.13</v>
      </c>
      <c r="C24" s="7">
        <v>210.86</v>
      </c>
      <c r="D24" s="7">
        <v>211.40100000000001</v>
      </c>
      <c r="E24" s="7">
        <v>212.11500000000001</v>
      </c>
      <c r="F24" s="7">
        <v>212.88</v>
      </c>
      <c r="G24" s="7">
        <v>213.56899999999999</v>
      </c>
      <c r="H24" s="7">
        <v>213.958</v>
      </c>
      <c r="I24" s="7">
        <v>215.25200000000001</v>
      </c>
      <c r="J24" s="7">
        <v>216.24100000000001</v>
      </c>
      <c r="K24" s="7">
        <v>216.36099999999999</v>
      </c>
      <c r="L24" s="7">
        <v>217.09299999999999</v>
      </c>
      <c r="M24" s="7">
        <v>217.72399999999999</v>
      </c>
      <c r="N24" s="22">
        <f t="shared" si="0"/>
        <v>213.96533333333332</v>
      </c>
      <c r="O24" s="24">
        <f t="shared" si="1"/>
        <v>4.426140698792369E-2</v>
      </c>
    </row>
    <row r="25" spans="1:15" x14ac:dyDescent="0.3">
      <c r="A25" s="5">
        <v>2016</v>
      </c>
      <c r="B25" s="7">
        <v>218.255</v>
      </c>
      <c r="N25" s="22"/>
      <c r="O25" s="24"/>
    </row>
    <row r="26" spans="1:15" x14ac:dyDescent="0.3">
      <c r="N26" s="22"/>
      <c r="O26" s="24"/>
    </row>
    <row r="27" spans="1:15" x14ac:dyDescent="0.3">
      <c r="A27" t="s">
        <v>28</v>
      </c>
      <c r="B27" s="1">
        <f>B25/B15-1</f>
        <v>0.63120328849028384</v>
      </c>
      <c r="N27" s="28"/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13" width="8" style="2" customWidth="1"/>
    <col min="14" max="14" width="9.44140625" style="9" bestFit="1" customWidth="1"/>
    <col min="15" max="15" width="9.109375" style="9"/>
    <col min="16" max="255" width="8" style="2" customWidth="1"/>
    <col min="256" max="16384" width="9.109375" style="2"/>
  </cols>
  <sheetData>
    <row r="1" spans="1:15" s="58" customFormat="1" x14ac:dyDescent="0.3">
      <c r="A1" s="80" t="s">
        <v>89</v>
      </c>
      <c r="N1" s="9"/>
      <c r="O1" s="9"/>
    </row>
    <row r="2" spans="1:15" s="58" customFormat="1" x14ac:dyDescent="0.3">
      <c r="A2" s="80" t="s">
        <v>78</v>
      </c>
      <c r="N2" s="9"/>
      <c r="O2" s="9"/>
    </row>
    <row r="3" spans="1:15" s="58" customFormat="1" x14ac:dyDescent="0.3">
      <c r="N3" s="9"/>
      <c r="O3" s="9"/>
    </row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60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61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20" t="s">
        <v>47</v>
      </c>
    </row>
    <row r="15" spans="1:15" ht="15" thickTop="1" x14ac:dyDescent="0.3">
      <c r="A15" s="5">
        <v>2006</v>
      </c>
      <c r="B15" s="6">
        <v>290.7</v>
      </c>
      <c r="C15" s="6">
        <v>292.3</v>
      </c>
      <c r="D15" s="6">
        <v>293.2</v>
      </c>
      <c r="E15" s="6">
        <v>294.39999999999998</v>
      </c>
      <c r="F15" s="6">
        <v>295.60000000000002</v>
      </c>
      <c r="G15" s="6">
        <v>297</v>
      </c>
      <c r="H15" s="6">
        <v>298.10000000000002</v>
      </c>
      <c r="I15" s="6">
        <v>298.89999999999998</v>
      </c>
      <c r="J15" s="6">
        <v>300.10000000000002</v>
      </c>
      <c r="K15" s="6">
        <v>301.10000000000002</v>
      </c>
      <c r="L15" s="6">
        <v>302</v>
      </c>
      <c r="M15" s="6">
        <v>303.2</v>
      </c>
      <c r="N15" s="22">
        <f>AVERAGE(B15:M15)</f>
        <v>297.21666666666664</v>
      </c>
    </row>
    <row r="16" spans="1:15" x14ac:dyDescent="0.3">
      <c r="A16" s="5">
        <v>2007</v>
      </c>
      <c r="B16" s="7">
        <v>304.67899999999997</v>
      </c>
      <c r="C16" s="7">
        <v>305.92599999999999</v>
      </c>
      <c r="D16" s="7">
        <v>307.64600000000002</v>
      </c>
      <c r="E16" s="7">
        <v>309.21800000000002</v>
      </c>
      <c r="F16" s="7">
        <v>310.77499999999998</v>
      </c>
      <c r="G16" s="7">
        <v>312.089</v>
      </c>
      <c r="H16" s="7">
        <v>314.18599999999998</v>
      </c>
      <c r="I16" s="7">
        <v>314.79199999999997</v>
      </c>
      <c r="J16" s="7">
        <v>316.18700000000001</v>
      </c>
      <c r="K16" s="7">
        <v>317.01799999999997</v>
      </c>
      <c r="L16" s="7">
        <v>318.67200000000003</v>
      </c>
      <c r="M16" s="7">
        <v>320.089</v>
      </c>
      <c r="N16" s="22">
        <f t="shared" ref="N16:N24" si="0">AVERAGE(B16:M16)</f>
        <v>312.60641666666669</v>
      </c>
      <c r="O16" s="24">
        <f>N16/N15-1</f>
        <v>5.1779565973195885E-2</v>
      </c>
    </row>
    <row r="17" spans="1:15" x14ac:dyDescent="0.3">
      <c r="A17" s="5">
        <v>2008</v>
      </c>
      <c r="B17" s="7">
        <v>321.755</v>
      </c>
      <c r="C17" s="7">
        <v>323.27199999999999</v>
      </c>
      <c r="D17" s="7">
        <v>324.67500000000001</v>
      </c>
      <c r="E17" s="7">
        <v>325.80700000000002</v>
      </c>
      <c r="F17" s="7">
        <v>327.06799999999998</v>
      </c>
      <c r="G17" s="7">
        <v>329.21100000000001</v>
      </c>
      <c r="H17" s="7">
        <v>330.68700000000001</v>
      </c>
      <c r="I17" s="7">
        <v>334.5</v>
      </c>
      <c r="J17" s="7">
        <v>335.69</v>
      </c>
      <c r="K17" s="7">
        <v>339.22</v>
      </c>
      <c r="L17" s="7">
        <v>341.12</v>
      </c>
      <c r="M17" s="7">
        <v>342.81700000000001</v>
      </c>
      <c r="N17" s="22">
        <f t="shared" si="0"/>
        <v>331.31850000000003</v>
      </c>
      <c r="O17" s="24">
        <f t="shared" ref="O17:O24" si="1">N17/N16-1</f>
        <v>5.9858282926054329E-2</v>
      </c>
    </row>
    <row r="18" spans="1:15" x14ac:dyDescent="0.3">
      <c r="A18" s="5">
        <v>2009</v>
      </c>
      <c r="B18" s="7">
        <v>343.76600000000002</v>
      </c>
      <c r="C18" s="7">
        <v>344.19400000000002</v>
      </c>
      <c r="D18" s="7">
        <v>346.02100000000002</v>
      </c>
      <c r="E18" s="7">
        <v>348.04</v>
      </c>
      <c r="F18" s="7">
        <v>350.69200000000001</v>
      </c>
      <c r="G18" s="7">
        <v>352.57499999999999</v>
      </c>
      <c r="H18" s="7">
        <v>355.04500000000002</v>
      </c>
      <c r="I18" s="7">
        <v>358.18799999999999</v>
      </c>
      <c r="J18" s="7">
        <v>360.08100000000002</v>
      </c>
      <c r="K18" s="7">
        <v>363.18</v>
      </c>
      <c r="L18" s="7">
        <v>364.91500000000002</v>
      </c>
      <c r="M18" s="7">
        <v>366.65199999999999</v>
      </c>
      <c r="N18" s="22">
        <f t="shared" si="0"/>
        <v>354.44575000000003</v>
      </c>
      <c r="O18" s="24">
        <f t="shared" si="1"/>
        <v>6.9803678333687946E-2</v>
      </c>
    </row>
    <row r="19" spans="1:15" x14ac:dyDescent="0.3">
      <c r="A19" s="5">
        <v>2010</v>
      </c>
      <c r="B19" s="7">
        <v>369.77</v>
      </c>
      <c r="C19" s="7">
        <v>372.07</v>
      </c>
      <c r="D19" s="7">
        <v>373.959</v>
      </c>
      <c r="E19" s="7">
        <v>376.346</v>
      </c>
      <c r="F19" s="7">
        <v>378.57600000000002</v>
      </c>
      <c r="G19" s="7">
        <v>379.81</v>
      </c>
      <c r="H19" s="7">
        <v>381.88600000000002</v>
      </c>
      <c r="I19" s="7">
        <v>383.31200000000001</v>
      </c>
      <c r="J19" s="7">
        <v>385.49700000000001</v>
      </c>
      <c r="K19" s="7">
        <v>386.94600000000003</v>
      </c>
      <c r="L19" s="7">
        <v>389.40899999999999</v>
      </c>
      <c r="M19" s="7">
        <v>391.62299999999999</v>
      </c>
      <c r="N19" s="22">
        <f t="shared" si="0"/>
        <v>380.76699999999988</v>
      </c>
      <c r="O19" s="24">
        <f t="shared" si="1"/>
        <v>7.4260306407961885E-2</v>
      </c>
    </row>
    <row r="20" spans="1:15" x14ac:dyDescent="0.3">
      <c r="A20" s="5">
        <v>2011</v>
      </c>
      <c r="B20" s="7">
        <v>393.11900000000003</v>
      </c>
      <c r="C20" s="7">
        <v>395.80099999999999</v>
      </c>
      <c r="D20" s="7">
        <v>397.91800000000001</v>
      </c>
      <c r="E20" s="7">
        <v>399.327</v>
      </c>
      <c r="F20" s="7">
        <v>400.19299999999998</v>
      </c>
      <c r="G20" s="7">
        <v>401.99400000000003</v>
      </c>
      <c r="H20" s="7">
        <v>403.51</v>
      </c>
      <c r="I20" s="7">
        <v>403.96300000000002</v>
      </c>
      <c r="J20" s="7">
        <v>407.83199999999999</v>
      </c>
      <c r="K20" s="7">
        <v>408.74599999999998</v>
      </c>
      <c r="L20" s="7">
        <v>409.86799999999999</v>
      </c>
      <c r="M20" s="7">
        <v>412.42</v>
      </c>
      <c r="N20" s="22">
        <f t="shared" si="0"/>
        <v>402.89091666666673</v>
      </c>
      <c r="O20" s="24">
        <f t="shared" si="1"/>
        <v>5.8103555892886849E-2</v>
      </c>
    </row>
    <row r="21" spans="1:15" x14ac:dyDescent="0.3">
      <c r="A21" s="5">
        <v>2012</v>
      </c>
      <c r="B21" s="7">
        <v>414.56299999999999</v>
      </c>
      <c r="C21" s="7">
        <v>417.505</v>
      </c>
      <c r="D21" s="7">
        <v>419.96499999999997</v>
      </c>
      <c r="E21" s="7">
        <v>424.54700000000003</v>
      </c>
      <c r="F21" s="7">
        <v>425.95699999999999</v>
      </c>
      <c r="G21" s="7">
        <v>428.72199999999998</v>
      </c>
      <c r="H21" s="7">
        <v>429.488</v>
      </c>
      <c r="I21" s="7">
        <v>433.92599999999999</v>
      </c>
      <c r="J21" s="7">
        <v>435.10300000000001</v>
      </c>
      <c r="K21" s="7">
        <v>436.00400000000002</v>
      </c>
      <c r="L21" s="7">
        <v>438.10599999999999</v>
      </c>
      <c r="M21" s="7">
        <v>439.887</v>
      </c>
      <c r="N21" s="22">
        <f t="shared" si="0"/>
        <v>428.64774999999992</v>
      </c>
      <c r="O21" s="24">
        <f t="shared" si="1"/>
        <v>6.3930042271574061E-2</v>
      </c>
    </row>
    <row r="22" spans="1:15" x14ac:dyDescent="0.3">
      <c r="A22" s="5">
        <v>2013</v>
      </c>
      <c r="B22" s="7">
        <v>442.077</v>
      </c>
      <c r="C22" s="7">
        <v>443.42099999999999</v>
      </c>
      <c r="D22" s="7">
        <v>445.23599999999999</v>
      </c>
      <c r="E22" s="7">
        <v>446.55900000000003</v>
      </c>
      <c r="F22" s="7">
        <v>448.25700000000001</v>
      </c>
      <c r="G22" s="7">
        <v>450.077</v>
      </c>
      <c r="H22" s="7">
        <v>451.26299999999998</v>
      </c>
      <c r="I22" s="7">
        <v>450.666</v>
      </c>
      <c r="J22" s="7">
        <v>452.46499999999997</v>
      </c>
      <c r="K22" s="7">
        <v>454.80200000000002</v>
      </c>
      <c r="L22" s="7">
        <v>455.45100000000002</v>
      </c>
      <c r="M22" s="7">
        <v>456.57900000000001</v>
      </c>
      <c r="N22" s="22">
        <f t="shared" si="0"/>
        <v>449.73774999999995</v>
      </c>
      <c r="O22" s="24">
        <f t="shared" si="1"/>
        <v>4.9201238079518816E-2</v>
      </c>
    </row>
    <row r="23" spans="1:15" x14ac:dyDescent="0.3">
      <c r="A23" s="5">
        <v>2014</v>
      </c>
      <c r="B23" s="7">
        <v>457.91699999999997</v>
      </c>
      <c r="C23" s="7">
        <v>459.53500000000003</v>
      </c>
      <c r="D23" s="7">
        <v>461.27100000000002</v>
      </c>
      <c r="E23" s="7">
        <v>462.73</v>
      </c>
      <c r="F23" s="7">
        <v>463.85700000000003</v>
      </c>
      <c r="G23" s="7">
        <v>465.47199999999998</v>
      </c>
      <c r="H23" s="7">
        <v>468.35899999999998</v>
      </c>
      <c r="I23" s="7">
        <v>469.78899999999999</v>
      </c>
      <c r="J23" s="7">
        <v>472.05799999999999</v>
      </c>
      <c r="K23" s="7">
        <v>475.416</v>
      </c>
      <c r="L23" s="7">
        <v>478.673</v>
      </c>
      <c r="M23" s="7">
        <v>481.84500000000003</v>
      </c>
      <c r="N23" s="22">
        <f t="shared" si="0"/>
        <v>468.07683333333335</v>
      </c>
      <c r="O23" s="24">
        <f t="shared" si="1"/>
        <v>4.0777282612663557E-2</v>
      </c>
    </row>
    <row r="24" spans="1:15" x14ac:dyDescent="0.3">
      <c r="A24" s="5">
        <v>2015</v>
      </c>
      <c r="B24" s="7">
        <v>482.97199999999998</v>
      </c>
      <c r="C24" s="7">
        <v>484.64100000000002</v>
      </c>
      <c r="D24" s="7">
        <v>486.25099999999998</v>
      </c>
      <c r="E24" s="7">
        <v>488.18200000000002</v>
      </c>
      <c r="F24" s="7">
        <v>489.98399999999998</v>
      </c>
      <c r="G24" s="7">
        <v>492.166</v>
      </c>
      <c r="H24" s="7">
        <v>493.18299999999999</v>
      </c>
      <c r="I24" s="7">
        <v>496.45299999999997</v>
      </c>
      <c r="J24" s="7">
        <v>499.101</v>
      </c>
      <c r="K24" s="7">
        <v>499.13099999999997</v>
      </c>
      <c r="L24" s="7">
        <v>500.779</v>
      </c>
      <c r="M24" s="7">
        <v>502.46499999999997</v>
      </c>
      <c r="N24" s="22">
        <f t="shared" si="0"/>
        <v>492.94233333333341</v>
      </c>
      <c r="O24" s="24">
        <f t="shared" si="1"/>
        <v>5.3122688903282089E-2</v>
      </c>
    </row>
    <row r="25" spans="1:15" x14ac:dyDescent="0.3">
      <c r="A25" s="5">
        <v>2016</v>
      </c>
      <c r="B25" s="7">
        <v>504.05</v>
      </c>
      <c r="N25" s="22"/>
      <c r="O25" s="24"/>
    </row>
    <row r="26" spans="1:15" x14ac:dyDescent="0.3">
      <c r="N26" s="22"/>
      <c r="O26" s="24"/>
    </row>
    <row r="27" spans="1:15" x14ac:dyDescent="0.3">
      <c r="A27" t="s">
        <v>28</v>
      </c>
      <c r="B27" s="1">
        <f>B25/B15-1</f>
        <v>0.73391812865497097</v>
      </c>
      <c r="N27" s="28"/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90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65</v>
      </c>
      <c r="C7" s="62"/>
      <c r="D7" s="62"/>
      <c r="E7" s="62"/>
      <c r="F7" s="62"/>
    </row>
    <row r="8" spans="1:15" x14ac:dyDescent="0.3">
      <c r="A8" s="65" t="s">
        <v>36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66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38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64.599999999999994</v>
      </c>
      <c r="C15" s="6">
        <v>64.599999999999994</v>
      </c>
      <c r="D15" s="6">
        <v>64.599999999999994</v>
      </c>
      <c r="E15" s="6">
        <v>64.3</v>
      </c>
      <c r="F15" s="6">
        <v>64.3</v>
      </c>
      <c r="G15" s="6">
        <v>64.400000000000006</v>
      </c>
      <c r="H15" s="6">
        <v>64.7</v>
      </c>
      <c r="I15" s="6">
        <v>64.599999999999994</v>
      </c>
      <c r="J15" s="6">
        <v>64.7</v>
      </c>
      <c r="K15" s="6">
        <v>64.599999999999994</v>
      </c>
      <c r="L15" s="6">
        <v>64.599999999999994</v>
      </c>
      <c r="M15" s="6">
        <v>64.599999999999994</v>
      </c>
    </row>
    <row r="16" spans="1:15" x14ac:dyDescent="0.3">
      <c r="A16" s="5">
        <v>2007</v>
      </c>
      <c r="B16" s="7">
        <v>64.582999999999998</v>
      </c>
      <c r="C16" s="7">
        <v>64.575000000000003</v>
      </c>
      <c r="D16" s="7">
        <v>64.575000000000003</v>
      </c>
      <c r="E16" s="7">
        <v>64.575000000000003</v>
      </c>
      <c r="F16" s="7">
        <v>64.504000000000005</v>
      </c>
      <c r="G16" s="7">
        <v>64.388000000000005</v>
      </c>
      <c r="H16" s="7">
        <v>64.289000000000001</v>
      </c>
      <c r="I16" s="7">
        <v>64.364000000000004</v>
      </c>
      <c r="J16" s="7">
        <v>64.358999999999995</v>
      </c>
      <c r="K16" s="7">
        <v>64.358999999999995</v>
      </c>
      <c r="L16" s="7">
        <v>64.013999999999996</v>
      </c>
      <c r="M16" s="7">
        <v>64.010999999999996</v>
      </c>
    </row>
    <row r="17" spans="1:13" x14ac:dyDescent="0.3">
      <c r="A17" s="5">
        <v>2008</v>
      </c>
      <c r="B17" s="7">
        <v>64.088999999999999</v>
      </c>
      <c r="C17" s="7">
        <v>64.087000000000003</v>
      </c>
      <c r="D17" s="7">
        <v>64.087000000000003</v>
      </c>
      <c r="E17" s="7">
        <v>64.272000000000006</v>
      </c>
      <c r="F17" s="7">
        <v>64.272000000000006</v>
      </c>
      <c r="G17" s="7">
        <v>64.272000000000006</v>
      </c>
      <c r="H17" s="7">
        <v>64.272000000000006</v>
      </c>
      <c r="I17" s="7">
        <v>64.27</v>
      </c>
      <c r="J17" s="7">
        <v>64.27</v>
      </c>
      <c r="K17" s="7">
        <v>64.27</v>
      </c>
      <c r="L17" s="7">
        <v>64.355999999999995</v>
      </c>
      <c r="M17" s="7">
        <v>64.361000000000004</v>
      </c>
    </row>
    <row r="18" spans="1:13" x14ac:dyDescent="0.3">
      <c r="A18" s="5">
        <v>2009</v>
      </c>
      <c r="B18" s="7">
        <v>64.355999999999995</v>
      </c>
      <c r="C18" s="7">
        <v>64.361000000000004</v>
      </c>
      <c r="D18" s="7">
        <v>64.361000000000004</v>
      </c>
      <c r="E18" s="7">
        <v>64.385000000000005</v>
      </c>
      <c r="F18" s="7">
        <v>64.37</v>
      </c>
      <c r="G18" s="7">
        <v>64.37</v>
      </c>
      <c r="H18" s="7">
        <v>64.37</v>
      </c>
      <c r="I18" s="7">
        <v>64.409000000000006</v>
      </c>
      <c r="J18" s="7">
        <v>64.424000000000007</v>
      </c>
      <c r="K18" s="7">
        <v>64.424000000000007</v>
      </c>
      <c r="L18" s="7">
        <v>63.627000000000002</v>
      </c>
      <c r="M18" s="7">
        <v>63.628999999999998</v>
      </c>
    </row>
    <row r="19" spans="1:13" x14ac:dyDescent="0.3">
      <c r="A19" s="5">
        <v>2010</v>
      </c>
      <c r="B19" s="7">
        <v>63.113999999999997</v>
      </c>
      <c r="C19" s="7">
        <v>62.551000000000002</v>
      </c>
      <c r="D19" s="7">
        <v>62.551000000000002</v>
      </c>
      <c r="E19" s="7">
        <v>62.543999999999997</v>
      </c>
      <c r="F19" s="7">
        <v>62.515000000000001</v>
      </c>
      <c r="G19" s="7">
        <v>62.423000000000002</v>
      </c>
      <c r="H19" s="7">
        <v>62.488999999999997</v>
      </c>
      <c r="I19" s="7">
        <v>62.49</v>
      </c>
      <c r="J19" s="7">
        <v>62.466000000000001</v>
      </c>
      <c r="K19" s="7">
        <v>62.219000000000001</v>
      </c>
      <c r="L19" s="7">
        <v>62.04</v>
      </c>
      <c r="M19" s="7">
        <v>61.338999999999999</v>
      </c>
    </row>
    <row r="20" spans="1:13" x14ac:dyDescent="0.3">
      <c r="A20" s="5">
        <v>2011</v>
      </c>
      <c r="B20" s="7">
        <v>60.572000000000003</v>
      </c>
      <c r="C20" s="7">
        <v>60.436999999999998</v>
      </c>
      <c r="D20" s="7">
        <v>60.350999999999999</v>
      </c>
      <c r="E20" s="7">
        <v>60.353000000000002</v>
      </c>
      <c r="F20" s="7">
        <v>60.341000000000001</v>
      </c>
      <c r="G20" s="7">
        <v>60.34</v>
      </c>
      <c r="H20" s="7">
        <v>59.902000000000001</v>
      </c>
      <c r="I20" s="7">
        <v>59.889000000000003</v>
      </c>
      <c r="J20" s="7">
        <v>59.86</v>
      </c>
      <c r="K20" s="7">
        <v>59.895000000000003</v>
      </c>
      <c r="L20" s="7">
        <v>59.895000000000003</v>
      </c>
      <c r="M20" s="7">
        <v>59.930999999999997</v>
      </c>
    </row>
    <row r="21" spans="1:13" x14ac:dyDescent="0.3">
      <c r="A21" s="5">
        <v>2012</v>
      </c>
      <c r="B21" s="7">
        <v>59.918999999999997</v>
      </c>
      <c r="C21" s="7">
        <v>59.918999999999997</v>
      </c>
      <c r="D21" s="7">
        <v>59.935000000000002</v>
      </c>
      <c r="E21" s="7">
        <v>59.953000000000003</v>
      </c>
      <c r="F21" s="7">
        <v>60.008000000000003</v>
      </c>
      <c r="G21" s="7">
        <v>60.005000000000003</v>
      </c>
      <c r="H21" s="7">
        <v>59.582000000000001</v>
      </c>
      <c r="I21" s="7">
        <v>59.137999999999998</v>
      </c>
      <c r="J21" s="7">
        <v>59.293999999999997</v>
      </c>
      <c r="K21" s="7">
        <v>59.491999999999997</v>
      </c>
      <c r="L21" s="7">
        <v>59.445</v>
      </c>
      <c r="M21" s="7">
        <v>59.447000000000003</v>
      </c>
    </row>
    <row r="22" spans="1:13" x14ac:dyDescent="0.3">
      <c r="A22" s="5">
        <v>2013</v>
      </c>
      <c r="B22" s="7">
        <v>59.356999999999999</v>
      </c>
      <c r="C22" s="7">
        <v>59.201999999999998</v>
      </c>
      <c r="D22" s="7">
        <v>59.139000000000003</v>
      </c>
      <c r="E22" s="7">
        <v>58.576999999999998</v>
      </c>
      <c r="F22" s="7">
        <v>58.576999999999998</v>
      </c>
      <c r="G22" s="7">
        <v>58.566000000000003</v>
      </c>
      <c r="H22" s="7">
        <v>58.43</v>
      </c>
      <c r="I22" s="7">
        <v>58.363</v>
      </c>
      <c r="J22" s="7">
        <v>58.332000000000001</v>
      </c>
      <c r="K22" s="7">
        <v>58.331000000000003</v>
      </c>
      <c r="L22" s="7">
        <v>58.276000000000003</v>
      </c>
      <c r="M22" s="7">
        <v>58.249000000000002</v>
      </c>
    </row>
    <row r="23" spans="1:13" x14ac:dyDescent="0.3">
      <c r="A23" s="5">
        <v>2014</v>
      </c>
      <c r="B23" s="7">
        <v>58.137</v>
      </c>
      <c r="C23" s="7">
        <v>57.851999999999997</v>
      </c>
      <c r="D23" s="7">
        <v>57.774999999999999</v>
      </c>
      <c r="E23" s="7">
        <v>57.872</v>
      </c>
      <c r="F23" s="7">
        <v>57.709000000000003</v>
      </c>
      <c r="G23" s="7">
        <v>57.677</v>
      </c>
      <c r="H23" s="7">
        <v>57.677</v>
      </c>
      <c r="I23" s="7">
        <v>57.652999999999999</v>
      </c>
      <c r="J23" s="7">
        <v>57.598999999999997</v>
      </c>
      <c r="K23" s="7">
        <v>56.506999999999998</v>
      </c>
      <c r="L23" s="7">
        <v>56.179000000000002</v>
      </c>
      <c r="M23" s="7">
        <v>55.893999999999998</v>
      </c>
    </row>
    <row r="24" spans="1:13" x14ac:dyDescent="0.3">
      <c r="A24" s="5">
        <v>2015</v>
      </c>
      <c r="B24" s="7">
        <v>55.613999999999997</v>
      </c>
      <c r="C24" s="7">
        <v>55.405999999999999</v>
      </c>
      <c r="D24" s="7">
        <v>54.975000000000001</v>
      </c>
      <c r="E24" s="7">
        <v>54.902000000000001</v>
      </c>
      <c r="F24" s="7">
        <v>54.536999999999999</v>
      </c>
      <c r="G24" s="7">
        <v>54.555</v>
      </c>
      <c r="H24" s="7">
        <v>54.710999999999999</v>
      </c>
      <c r="I24" s="7">
        <v>55.194000000000003</v>
      </c>
      <c r="J24" s="7">
        <v>55.387999999999998</v>
      </c>
      <c r="K24" s="7">
        <v>55.514000000000003</v>
      </c>
      <c r="L24" s="7">
        <v>55.908000000000001</v>
      </c>
      <c r="M24" s="7">
        <v>55.883000000000003</v>
      </c>
    </row>
    <row r="25" spans="1:13" x14ac:dyDescent="0.3">
      <c r="A25" s="5">
        <v>2016</v>
      </c>
      <c r="B25" s="7">
        <v>55.85</v>
      </c>
    </row>
    <row r="27" spans="1:13" x14ac:dyDescent="0.3">
      <c r="A27" t="s">
        <v>28</v>
      </c>
      <c r="B27" s="1">
        <f>B25/B15-1</f>
        <v>-0.13544891640866863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36" customWidth="1"/>
    <col min="2" max="255" width="8" style="36" customWidth="1"/>
    <col min="256" max="16384" width="9.109375" style="36"/>
  </cols>
  <sheetData>
    <row r="1" spans="1:15" s="59" customFormat="1" x14ac:dyDescent="0.3">
      <c r="A1" s="80" t="s">
        <v>91</v>
      </c>
    </row>
    <row r="2" spans="1:15" s="59" customFormat="1" x14ac:dyDescent="0.3">
      <c r="A2" s="80" t="s">
        <v>78</v>
      </c>
    </row>
    <row r="3" spans="1:15" s="59" customFormat="1" x14ac:dyDescent="0.3"/>
    <row r="4" spans="1:15" ht="15.6" x14ac:dyDescent="0.3">
      <c r="A4" s="69" t="s">
        <v>0</v>
      </c>
      <c r="B4" s="67"/>
      <c r="C4" s="67"/>
      <c r="D4" s="67"/>
      <c r="E4" s="67"/>
      <c r="F4" s="67"/>
    </row>
    <row r="5" spans="1:15" ht="15.6" x14ac:dyDescent="0.3">
      <c r="A5" s="69" t="s">
        <v>1</v>
      </c>
      <c r="B5" s="67"/>
      <c r="C5" s="67"/>
      <c r="D5" s="67"/>
      <c r="E5" s="67"/>
      <c r="F5" s="67"/>
    </row>
    <row r="6" spans="1:15" x14ac:dyDescent="0.3">
      <c r="A6" s="67"/>
      <c r="B6" s="67"/>
      <c r="C6" s="67"/>
      <c r="D6" s="67"/>
      <c r="E6" s="67"/>
      <c r="F6" s="67"/>
    </row>
    <row r="7" spans="1:15" x14ac:dyDescent="0.3">
      <c r="A7" s="37" t="s">
        <v>2</v>
      </c>
      <c r="B7" s="66" t="s">
        <v>70</v>
      </c>
      <c r="C7" s="67"/>
      <c r="D7" s="67"/>
      <c r="E7" s="67"/>
      <c r="F7" s="67"/>
    </row>
    <row r="8" spans="1:15" x14ac:dyDescent="0.3">
      <c r="A8" s="70" t="s">
        <v>4</v>
      </c>
      <c r="B8" s="67"/>
      <c r="C8" s="67"/>
      <c r="D8" s="67"/>
      <c r="E8" s="67"/>
      <c r="F8" s="67"/>
    </row>
    <row r="9" spans="1:15" x14ac:dyDescent="0.3">
      <c r="A9" s="37" t="s">
        <v>5</v>
      </c>
      <c r="B9" s="66" t="s">
        <v>6</v>
      </c>
      <c r="C9" s="67"/>
      <c r="D9" s="67"/>
      <c r="E9" s="67"/>
      <c r="F9" s="67"/>
    </row>
    <row r="10" spans="1:15" x14ac:dyDescent="0.3">
      <c r="A10" s="37" t="s">
        <v>7</v>
      </c>
      <c r="B10" s="66" t="s">
        <v>71</v>
      </c>
      <c r="C10" s="67"/>
      <c r="D10" s="67"/>
      <c r="E10" s="67"/>
      <c r="F10" s="67"/>
    </row>
    <row r="11" spans="1:15" x14ac:dyDescent="0.3">
      <c r="A11" s="37" t="s">
        <v>9</v>
      </c>
      <c r="B11" s="66" t="s">
        <v>10</v>
      </c>
      <c r="C11" s="67"/>
      <c r="D11" s="67"/>
      <c r="E11" s="67"/>
      <c r="F11" s="67"/>
    </row>
    <row r="12" spans="1:15" x14ac:dyDescent="0.3">
      <c r="A12" s="37" t="s">
        <v>11</v>
      </c>
      <c r="B12" s="68" t="s">
        <v>12</v>
      </c>
      <c r="C12" s="67"/>
      <c r="D12" s="67"/>
      <c r="E12" s="67"/>
      <c r="F12" s="67"/>
    </row>
    <row r="14" spans="1:15" ht="27.6" thickBot="1" x14ac:dyDescent="0.35">
      <c r="A14" s="38" t="s">
        <v>13</v>
      </c>
      <c r="B14" s="38" t="s">
        <v>14</v>
      </c>
      <c r="C14" s="38" t="s">
        <v>15</v>
      </c>
      <c r="D14" s="38" t="s">
        <v>16</v>
      </c>
      <c r="E14" s="38" t="s">
        <v>17</v>
      </c>
      <c r="F14" s="38" t="s">
        <v>18</v>
      </c>
      <c r="G14" s="38" t="s">
        <v>19</v>
      </c>
      <c r="H14" s="38" t="s">
        <v>20</v>
      </c>
      <c r="I14" s="38" t="s">
        <v>21</v>
      </c>
      <c r="J14" s="38" t="s">
        <v>22</v>
      </c>
      <c r="K14" s="38" t="s">
        <v>23</v>
      </c>
      <c r="L14" s="38" t="s">
        <v>24</v>
      </c>
      <c r="M14" s="38" t="s">
        <v>25</v>
      </c>
      <c r="N14" s="38" t="s">
        <v>47</v>
      </c>
      <c r="O14" s="38" t="s">
        <v>27</v>
      </c>
    </row>
    <row r="15" spans="1:15" ht="15" thickTop="1" x14ac:dyDescent="0.3">
      <c r="A15" s="39">
        <v>2006</v>
      </c>
      <c r="B15" s="40">
        <v>196.6</v>
      </c>
      <c r="C15" s="40">
        <v>194.1</v>
      </c>
      <c r="D15" s="40">
        <v>192</v>
      </c>
      <c r="E15" s="40">
        <v>198.5</v>
      </c>
      <c r="F15" s="40">
        <v>199.8</v>
      </c>
      <c r="G15" s="40">
        <v>199.8</v>
      </c>
      <c r="H15" s="40">
        <v>207.9</v>
      </c>
      <c r="I15" s="40">
        <v>211.9</v>
      </c>
      <c r="J15" s="40">
        <v>198.1</v>
      </c>
      <c r="K15" s="40">
        <v>184.1</v>
      </c>
      <c r="L15" s="40">
        <v>184.1</v>
      </c>
      <c r="M15" s="40">
        <v>192.7</v>
      </c>
      <c r="N15" s="42">
        <f>AVERAGE(B15:M15)</f>
        <v>196.63333333333333</v>
      </c>
    </row>
    <row r="16" spans="1:15" x14ac:dyDescent="0.3">
      <c r="A16" s="39">
        <v>2007</v>
      </c>
      <c r="B16" s="41">
        <v>190.28100000000001</v>
      </c>
      <c r="C16" s="41">
        <v>192.31</v>
      </c>
      <c r="D16" s="41">
        <v>200.20599999999999</v>
      </c>
      <c r="E16" s="41">
        <v>203.30699999999999</v>
      </c>
      <c r="F16" s="41">
        <v>208.63499999999999</v>
      </c>
      <c r="G16" s="41">
        <v>209.79900000000001</v>
      </c>
      <c r="H16" s="41">
        <v>209.63900000000001</v>
      </c>
      <c r="I16" s="41">
        <v>206.41200000000001</v>
      </c>
      <c r="J16" s="41">
        <v>210.74199999999999</v>
      </c>
      <c r="K16" s="41">
        <v>212.386</v>
      </c>
      <c r="L16" s="41">
        <v>223.81399999999999</v>
      </c>
      <c r="M16" s="41">
        <v>225.649</v>
      </c>
      <c r="N16" s="42">
        <f t="shared" ref="N16:N25" si="0">AVERAGE(B16:M16)</f>
        <v>207.76499999999999</v>
      </c>
      <c r="O16" s="43">
        <f t="shared" ref="O16:O23" si="1">N16/N15-1</f>
        <v>5.6611290049160878E-2</v>
      </c>
    </row>
    <row r="17" spans="1:15" x14ac:dyDescent="0.3">
      <c r="A17" s="39">
        <v>2008</v>
      </c>
      <c r="B17" s="41">
        <v>226.77500000000001</v>
      </c>
      <c r="C17" s="41">
        <v>229.73099999999999</v>
      </c>
      <c r="D17" s="41">
        <v>233.34899999999999</v>
      </c>
      <c r="E17" s="41">
        <v>234.77799999999999</v>
      </c>
      <c r="F17" s="41">
        <v>243.92400000000001</v>
      </c>
      <c r="G17" s="41">
        <v>262.08100000000002</v>
      </c>
      <c r="H17" s="41">
        <v>271.149</v>
      </c>
      <c r="I17" s="41">
        <v>262.56599999999997</v>
      </c>
      <c r="J17" s="41">
        <v>260.125</v>
      </c>
      <c r="K17" s="41">
        <v>238.065</v>
      </c>
      <c r="L17" s="41">
        <v>195.155</v>
      </c>
      <c r="M17" s="41">
        <v>176.583</v>
      </c>
      <c r="N17" s="42">
        <f t="shared" si="0"/>
        <v>236.19008333333338</v>
      </c>
      <c r="O17" s="43">
        <f t="shared" si="1"/>
        <v>0.13681362757602766</v>
      </c>
    </row>
    <row r="18" spans="1:15" x14ac:dyDescent="0.3">
      <c r="A18" s="39">
        <v>2009</v>
      </c>
      <c r="B18" s="41">
        <v>178.661</v>
      </c>
      <c r="C18" s="41">
        <v>183.721</v>
      </c>
      <c r="D18" s="41">
        <v>178.41499999999999</v>
      </c>
      <c r="E18" s="41">
        <v>177.55199999999999</v>
      </c>
      <c r="F18" s="41">
        <v>179.83</v>
      </c>
      <c r="G18" s="41">
        <v>197.03299999999999</v>
      </c>
      <c r="H18" s="41">
        <v>195.77799999999999</v>
      </c>
      <c r="I18" s="41">
        <v>201.583</v>
      </c>
      <c r="J18" s="41">
        <v>202.77699999999999</v>
      </c>
      <c r="K18" s="41">
        <v>204.71899999999999</v>
      </c>
      <c r="L18" s="41">
        <v>210.93199999999999</v>
      </c>
      <c r="M18" s="41">
        <v>209.91499999999999</v>
      </c>
      <c r="N18" s="42">
        <f t="shared" si="0"/>
        <v>193.40966666666668</v>
      </c>
      <c r="O18" s="43">
        <f t="shared" si="1"/>
        <v>-0.18112706538271972</v>
      </c>
    </row>
    <row r="19" spans="1:15" x14ac:dyDescent="0.3">
      <c r="A19" s="39">
        <v>2010</v>
      </c>
      <c r="B19" s="41">
        <v>212.80699999999999</v>
      </c>
      <c r="C19" s="41">
        <v>209.624</v>
      </c>
      <c r="D19" s="41">
        <v>209.32599999999999</v>
      </c>
      <c r="E19" s="41">
        <v>209.21899999999999</v>
      </c>
      <c r="F19" s="41">
        <v>206.631</v>
      </c>
      <c r="G19" s="41">
        <v>203.76400000000001</v>
      </c>
      <c r="H19" s="41">
        <v>206.87700000000001</v>
      </c>
      <c r="I19" s="41">
        <v>208.77</v>
      </c>
      <c r="J19" s="41">
        <v>209.83199999999999</v>
      </c>
      <c r="K19" s="41">
        <v>216.71</v>
      </c>
      <c r="L19" s="41">
        <v>219.49600000000001</v>
      </c>
      <c r="M19" s="41">
        <v>227.13</v>
      </c>
      <c r="N19" s="42">
        <f t="shared" si="0"/>
        <v>211.68216666666669</v>
      </c>
      <c r="O19" s="43">
        <f t="shared" si="1"/>
        <v>9.4475629449751741E-2</v>
      </c>
    </row>
    <row r="20" spans="1:15" x14ac:dyDescent="0.3">
      <c r="A20" s="39">
        <v>2011</v>
      </c>
      <c r="B20" s="41">
        <v>229.25800000000001</v>
      </c>
      <c r="C20" s="41">
        <v>232.06800000000001</v>
      </c>
      <c r="D20" s="41">
        <v>240.07900000000001</v>
      </c>
      <c r="E20" s="41">
        <v>247.977</v>
      </c>
      <c r="F20" s="41">
        <v>250.744</v>
      </c>
      <c r="G20" s="41">
        <v>245.53399999999999</v>
      </c>
      <c r="H20" s="41">
        <v>246.18700000000001</v>
      </c>
      <c r="I20" s="41">
        <v>246.88</v>
      </c>
      <c r="J20" s="41">
        <v>248.55</v>
      </c>
      <c r="K20" s="41">
        <v>246.655</v>
      </c>
      <c r="L20" s="41">
        <v>247.64</v>
      </c>
      <c r="M20" s="41">
        <v>243.35300000000001</v>
      </c>
      <c r="N20" s="42">
        <f t="shared" si="0"/>
        <v>243.74375000000001</v>
      </c>
      <c r="O20" s="43">
        <f t="shared" si="1"/>
        <v>0.15146095600873322</v>
      </c>
    </row>
    <row r="21" spans="1:15" x14ac:dyDescent="0.3">
      <c r="A21" s="39">
        <v>2012</v>
      </c>
      <c r="B21" s="41">
        <v>245.14</v>
      </c>
      <c r="C21" s="41">
        <v>249.09800000000001</v>
      </c>
      <c r="D21" s="41">
        <v>250.435</v>
      </c>
      <c r="E21" s="41">
        <v>250.46199999999999</v>
      </c>
      <c r="F21" s="41">
        <v>241.66499999999999</v>
      </c>
      <c r="G21" s="41">
        <v>235.11799999999999</v>
      </c>
      <c r="H21" s="41">
        <v>232.50700000000001</v>
      </c>
      <c r="I21" s="41">
        <v>244.464</v>
      </c>
      <c r="J21" s="41">
        <v>253.054</v>
      </c>
      <c r="K21" s="41">
        <v>256.46499999999997</v>
      </c>
      <c r="L21" s="41">
        <v>249.42099999999999</v>
      </c>
      <c r="M21" s="41">
        <v>245.51599999999999</v>
      </c>
      <c r="N21" s="42">
        <f t="shared" si="0"/>
        <v>246.11208333333332</v>
      </c>
      <c r="O21" s="43">
        <f t="shared" si="1"/>
        <v>9.7164884569689303E-3</v>
      </c>
    </row>
    <row r="22" spans="1:15" x14ac:dyDescent="0.3">
      <c r="A22" s="39">
        <v>2013</v>
      </c>
      <c r="B22" s="41">
        <v>244.66399999999999</v>
      </c>
      <c r="C22" s="41">
        <v>255.696</v>
      </c>
      <c r="D22" s="41">
        <v>246.70400000000001</v>
      </c>
      <c r="E22" s="41">
        <v>240.73500000000001</v>
      </c>
      <c r="F22" s="41">
        <v>239.73</v>
      </c>
      <c r="G22" s="41">
        <v>241.12200000000001</v>
      </c>
      <c r="H22" s="41">
        <v>241.666</v>
      </c>
      <c r="I22" s="41">
        <v>242.96</v>
      </c>
      <c r="J22" s="41">
        <v>244.37100000000001</v>
      </c>
      <c r="K22" s="41">
        <v>243.80099999999999</v>
      </c>
      <c r="L22" s="41">
        <v>244.57400000000001</v>
      </c>
      <c r="M22" s="41">
        <v>247.76900000000001</v>
      </c>
      <c r="N22" s="42">
        <f t="shared" si="0"/>
        <v>244.48266666666669</v>
      </c>
      <c r="O22" s="43">
        <f t="shared" si="1"/>
        <v>-6.6206284738151711E-3</v>
      </c>
    </row>
    <row r="23" spans="1:15" x14ac:dyDescent="0.3">
      <c r="A23" s="39">
        <v>2014</v>
      </c>
      <c r="B23" s="41">
        <v>251.619</v>
      </c>
      <c r="C23" s="41">
        <v>249.99</v>
      </c>
      <c r="D23" s="41">
        <v>248.37899999999999</v>
      </c>
      <c r="E23" s="41">
        <v>249.74600000000001</v>
      </c>
      <c r="F23" s="41">
        <v>247.36699999999999</v>
      </c>
      <c r="G23" s="41">
        <v>246.82599999999999</v>
      </c>
      <c r="H23" s="41">
        <v>246.202</v>
      </c>
      <c r="I23" s="41">
        <v>242.53700000000001</v>
      </c>
      <c r="J23" s="41">
        <v>242.595</v>
      </c>
      <c r="K23" s="41">
        <v>240.042</v>
      </c>
      <c r="L23" s="41">
        <v>233.352</v>
      </c>
      <c r="M23" s="41">
        <v>221.69800000000001</v>
      </c>
      <c r="N23" s="42">
        <f t="shared" si="0"/>
        <v>243.36274999999998</v>
      </c>
      <c r="O23" s="43">
        <f t="shared" si="1"/>
        <v>-4.5807610082788663E-3</v>
      </c>
    </row>
    <row r="24" spans="1:15" x14ac:dyDescent="0.3">
      <c r="A24" s="39">
        <v>2015</v>
      </c>
      <c r="B24" s="41">
        <v>201.529</v>
      </c>
      <c r="C24" s="41">
        <v>202.81</v>
      </c>
      <c r="D24" s="41">
        <v>204.05600000000001</v>
      </c>
      <c r="E24" s="41">
        <v>202.642</v>
      </c>
      <c r="F24" s="41">
        <v>207.61600000000001</v>
      </c>
      <c r="G24" s="41">
        <v>209.126</v>
      </c>
      <c r="H24" s="41">
        <v>209.06800000000001</v>
      </c>
      <c r="I24" s="41">
        <v>205.50700000000001</v>
      </c>
      <c r="J24" s="41">
        <v>197.91399999999999</v>
      </c>
      <c r="K24" s="41">
        <v>198.69300000000001</v>
      </c>
      <c r="L24" s="41">
        <v>199.203</v>
      </c>
      <c r="M24" s="41">
        <v>193.71</v>
      </c>
      <c r="N24" s="42">
        <f t="shared" si="0"/>
        <v>202.65616666666668</v>
      </c>
      <c r="O24" s="43">
        <f>N24/N23-1</f>
        <v>-0.16726710777772402</v>
      </c>
    </row>
    <row r="25" spans="1:15" x14ac:dyDescent="0.3">
      <c r="A25" s="39">
        <v>2016</v>
      </c>
      <c r="B25" s="41">
        <v>188.36</v>
      </c>
      <c r="N25" s="42">
        <f t="shared" si="0"/>
        <v>188.36</v>
      </c>
    </row>
    <row r="27" spans="1:15" x14ac:dyDescent="0.3">
      <c r="A27" t="s">
        <v>28</v>
      </c>
      <c r="B27" s="1">
        <f>B25/B15-1</f>
        <v>-4.191251271617491E-2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29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44" customWidth="1"/>
    <col min="2" max="13" width="8" style="44" customWidth="1"/>
    <col min="14" max="14" width="8.5546875" style="36" bestFit="1" customWidth="1"/>
    <col min="15" max="15" width="8" style="36" customWidth="1"/>
    <col min="16" max="255" width="8" style="44" customWidth="1"/>
    <col min="256" max="16384" width="9.109375" style="44"/>
  </cols>
  <sheetData>
    <row r="1" spans="1:15" s="60" customFormat="1" x14ac:dyDescent="0.3">
      <c r="A1" s="80" t="s">
        <v>92</v>
      </c>
      <c r="N1" s="59"/>
      <c r="O1" s="59"/>
    </row>
    <row r="2" spans="1:15" s="60" customFormat="1" x14ac:dyDescent="0.3">
      <c r="A2" s="80" t="s">
        <v>78</v>
      </c>
      <c r="N2" s="59"/>
      <c r="O2" s="59"/>
    </row>
    <row r="3" spans="1:15" s="60" customFormat="1" x14ac:dyDescent="0.3">
      <c r="N3" s="59"/>
      <c r="O3" s="59"/>
    </row>
    <row r="4" spans="1:15" ht="15.6" x14ac:dyDescent="0.3">
      <c r="A4" s="74" t="s">
        <v>0</v>
      </c>
      <c r="B4" s="72"/>
      <c r="C4" s="72"/>
      <c r="D4" s="72"/>
      <c r="E4" s="72"/>
      <c r="F4" s="72"/>
    </row>
    <row r="5" spans="1:15" ht="15.6" x14ac:dyDescent="0.3">
      <c r="A5" s="74" t="s">
        <v>1</v>
      </c>
      <c r="B5" s="72"/>
      <c r="C5" s="72"/>
      <c r="D5" s="72"/>
      <c r="E5" s="72"/>
      <c r="F5" s="72"/>
    </row>
    <row r="6" spans="1:15" x14ac:dyDescent="0.3">
      <c r="A6" s="72"/>
      <c r="B6" s="72"/>
      <c r="C6" s="72"/>
      <c r="D6" s="72"/>
      <c r="E6" s="72"/>
      <c r="F6" s="72"/>
    </row>
    <row r="7" spans="1:15" x14ac:dyDescent="0.3">
      <c r="A7" s="45" t="s">
        <v>2</v>
      </c>
      <c r="B7" s="71" t="s">
        <v>72</v>
      </c>
      <c r="C7" s="72"/>
      <c r="D7" s="72"/>
      <c r="E7" s="72"/>
      <c r="F7" s="72"/>
    </row>
    <row r="8" spans="1:15" x14ac:dyDescent="0.3">
      <c r="A8" s="75" t="s">
        <v>4</v>
      </c>
      <c r="B8" s="72"/>
      <c r="C8" s="72"/>
      <c r="D8" s="72"/>
      <c r="E8" s="72"/>
      <c r="F8" s="72"/>
    </row>
    <row r="9" spans="1:15" x14ac:dyDescent="0.3">
      <c r="A9" s="45" t="s">
        <v>5</v>
      </c>
      <c r="B9" s="71" t="s">
        <v>6</v>
      </c>
      <c r="C9" s="72"/>
      <c r="D9" s="72"/>
      <c r="E9" s="72"/>
      <c r="F9" s="72"/>
    </row>
    <row r="10" spans="1:15" x14ac:dyDescent="0.3">
      <c r="A10" s="45" t="s">
        <v>7</v>
      </c>
      <c r="B10" s="71" t="s">
        <v>73</v>
      </c>
      <c r="C10" s="72"/>
      <c r="D10" s="72"/>
      <c r="E10" s="72"/>
      <c r="F10" s="72"/>
    </row>
    <row r="11" spans="1:15" x14ac:dyDescent="0.3">
      <c r="A11" s="45" t="s">
        <v>9</v>
      </c>
      <c r="B11" s="71" t="s">
        <v>10</v>
      </c>
      <c r="C11" s="72"/>
      <c r="D11" s="72"/>
      <c r="E11" s="72"/>
      <c r="F11" s="72"/>
    </row>
    <row r="12" spans="1:15" x14ac:dyDescent="0.3">
      <c r="A12" s="45" t="s">
        <v>11</v>
      </c>
      <c r="B12" s="73" t="s">
        <v>12</v>
      </c>
      <c r="C12" s="72"/>
      <c r="D12" s="72"/>
      <c r="E12" s="72"/>
      <c r="F12" s="72"/>
    </row>
    <row r="14" spans="1:15" ht="15" thickBot="1" x14ac:dyDescent="0.35">
      <c r="A14" s="46" t="s">
        <v>13</v>
      </c>
      <c r="B14" s="46" t="s">
        <v>14</v>
      </c>
      <c r="C14" s="46" t="s">
        <v>15</v>
      </c>
      <c r="D14" s="46" t="s">
        <v>16</v>
      </c>
      <c r="E14" s="46" t="s">
        <v>17</v>
      </c>
      <c r="F14" s="46" t="s">
        <v>18</v>
      </c>
      <c r="G14" s="46" t="s">
        <v>19</v>
      </c>
      <c r="H14" s="46" t="s">
        <v>20</v>
      </c>
      <c r="I14" s="46" t="s">
        <v>21</v>
      </c>
      <c r="J14" s="46" t="s">
        <v>22</v>
      </c>
      <c r="K14" s="46" t="s">
        <v>23</v>
      </c>
      <c r="L14" s="46" t="s">
        <v>24</v>
      </c>
      <c r="M14" s="46" t="s">
        <v>25</v>
      </c>
      <c r="N14" s="38" t="s">
        <v>47</v>
      </c>
      <c r="O14" s="38" t="s">
        <v>27</v>
      </c>
    </row>
    <row r="15" spans="1:15" ht="15" thickTop="1" x14ac:dyDescent="0.3">
      <c r="A15" s="47">
        <v>2006</v>
      </c>
      <c r="B15" s="48">
        <v>203.2</v>
      </c>
      <c r="C15" s="48">
        <v>203.6</v>
      </c>
      <c r="D15" s="48">
        <v>204.3</v>
      </c>
      <c r="E15" s="48">
        <v>204.8</v>
      </c>
      <c r="F15" s="48">
        <v>205.4</v>
      </c>
      <c r="G15" s="48">
        <v>205.9</v>
      </c>
      <c r="H15" s="48">
        <v>206.3</v>
      </c>
      <c r="I15" s="48">
        <v>206.8</v>
      </c>
      <c r="J15" s="48">
        <v>207.2</v>
      </c>
      <c r="K15" s="48">
        <v>207.6</v>
      </c>
      <c r="L15" s="48">
        <v>207.8</v>
      </c>
      <c r="M15" s="48">
        <v>208.1</v>
      </c>
      <c r="N15" s="42">
        <f>AVERAGE(B15:M15)</f>
        <v>205.91666666666666</v>
      </c>
    </row>
    <row r="16" spans="1:15" x14ac:dyDescent="0.3">
      <c r="A16" s="47">
        <v>2007</v>
      </c>
      <c r="B16" s="49">
        <v>208.6</v>
      </c>
      <c r="C16" s="49">
        <v>209.13499999999999</v>
      </c>
      <c r="D16" s="49">
        <v>209.41800000000001</v>
      </c>
      <c r="E16" s="49">
        <v>209.74700000000001</v>
      </c>
      <c r="F16" s="49">
        <v>210.05799999999999</v>
      </c>
      <c r="G16" s="49">
        <v>210.392</v>
      </c>
      <c r="H16" s="49">
        <v>210.773</v>
      </c>
      <c r="I16" s="49">
        <v>211.119</v>
      </c>
      <c r="J16" s="49">
        <v>211.554</v>
      </c>
      <c r="K16" s="49">
        <v>212.077</v>
      </c>
      <c r="L16" s="49">
        <v>212.66</v>
      </c>
      <c r="M16" s="49">
        <v>213.16800000000001</v>
      </c>
      <c r="N16" s="42">
        <f t="shared" ref="N16:N25" si="0">AVERAGE(B16:M16)</f>
        <v>210.72508333333334</v>
      </c>
      <c r="O16" s="43">
        <f t="shared" ref="O16:O23" si="1">N16/N15-1</f>
        <v>2.3351274787535514E-2</v>
      </c>
    </row>
    <row r="17" spans="1:15" x14ac:dyDescent="0.3">
      <c r="A17" s="47">
        <v>2008</v>
      </c>
      <c r="B17" s="49">
        <v>213.77099999999999</v>
      </c>
      <c r="C17" s="49">
        <v>213.93899999999999</v>
      </c>
      <c r="D17" s="49">
        <v>214.42</v>
      </c>
      <c r="E17" s="49">
        <v>214.56</v>
      </c>
      <c r="F17" s="49">
        <v>214.93600000000001</v>
      </c>
      <c r="G17" s="49">
        <v>215.42400000000001</v>
      </c>
      <c r="H17" s="49">
        <v>215.965</v>
      </c>
      <c r="I17" s="49">
        <v>216.393</v>
      </c>
      <c r="J17" s="49">
        <v>216.71299999999999</v>
      </c>
      <c r="K17" s="49">
        <v>216.78800000000001</v>
      </c>
      <c r="L17" s="49">
        <v>216.947</v>
      </c>
      <c r="M17" s="49">
        <v>216.92500000000001</v>
      </c>
      <c r="N17" s="42">
        <f t="shared" si="0"/>
        <v>215.56508333333332</v>
      </c>
      <c r="O17" s="43">
        <f t="shared" si="1"/>
        <v>2.2968314561508052E-2</v>
      </c>
    </row>
    <row r="18" spans="1:15" x14ac:dyDescent="0.3">
      <c r="A18" s="47">
        <v>2009</v>
      </c>
      <c r="B18" s="49">
        <v>217.346</v>
      </c>
      <c r="C18" s="49">
        <v>217.792</v>
      </c>
      <c r="D18" s="49">
        <v>218.25299999999999</v>
      </c>
      <c r="E18" s="49">
        <v>218.70599999999999</v>
      </c>
      <c r="F18" s="49">
        <v>218.904</v>
      </c>
      <c r="G18" s="49">
        <v>219.11199999999999</v>
      </c>
      <c r="H18" s="49">
        <v>219.26300000000001</v>
      </c>
      <c r="I18" s="49">
        <v>219.49600000000001</v>
      </c>
      <c r="J18" s="49">
        <v>219.92</v>
      </c>
      <c r="K18" s="49">
        <v>220.501</v>
      </c>
      <c r="L18" s="49">
        <v>220.666</v>
      </c>
      <c r="M18" s="49">
        <v>220.881</v>
      </c>
      <c r="N18" s="42">
        <f t="shared" si="0"/>
        <v>219.23666666666671</v>
      </c>
      <c r="O18" s="43">
        <f t="shared" si="1"/>
        <v>1.7032365708577801E-2</v>
      </c>
    </row>
    <row r="19" spans="1:15" x14ac:dyDescent="0.3">
      <c r="A19" s="47">
        <v>2010</v>
      </c>
      <c r="B19" s="49">
        <v>220.63300000000001</v>
      </c>
      <c r="C19" s="49">
        <v>220.73099999999999</v>
      </c>
      <c r="D19" s="49">
        <v>220.78299999999999</v>
      </c>
      <c r="E19" s="49">
        <v>220.822</v>
      </c>
      <c r="F19" s="49">
        <v>220.96199999999999</v>
      </c>
      <c r="G19" s="49">
        <v>221.19399999999999</v>
      </c>
      <c r="H19" s="49">
        <v>221.363</v>
      </c>
      <c r="I19" s="49">
        <v>221.50899999999999</v>
      </c>
      <c r="J19" s="49">
        <v>221.71100000000001</v>
      </c>
      <c r="K19" s="49">
        <v>221.83</v>
      </c>
      <c r="L19" s="49">
        <v>222.149</v>
      </c>
      <c r="M19" s="49">
        <v>222.34299999999999</v>
      </c>
      <c r="N19" s="42">
        <f t="shared" si="0"/>
        <v>221.33583333333331</v>
      </c>
      <c r="O19" s="43">
        <f t="shared" si="1"/>
        <v>9.5748886287265744E-3</v>
      </c>
    </row>
    <row r="20" spans="1:15" x14ac:dyDescent="0.3">
      <c r="A20" s="47">
        <v>2011</v>
      </c>
      <c r="B20" s="49">
        <v>222.803</v>
      </c>
      <c r="C20" s="49">
        <v>223.21299999999999</v>
      </c>
      <c r="D20" s="49">
        <v>223.45400000000001</v>
      </c>
      <c r="E20" s="49">
        <v>223.727</v>
      </c>
      <c r="F20" s="49">
        <v>224.17500000000001</v>
      </c>
      <c r="G20" s="49">
        <v>224.697</v>
      </c>
      <c r="H20" s="49">
        <v>225.21799999999999</v>
      </c>
      <c r="I20" s="49">
        <v>225.86199999999999</v>
      </c>
      <c r="J20" s="49">
        <v>226.11799999999999</v>
      </c>
      <c r="K20" s="49">
        <v>226.506</v>
      </c>
      <c r="L20" s="49">
        <v>226.899</v>
      </c>
      <c r="M20" s="49">
        <v>227.405</v>
      </c>
      <c r="N20" s="42">
        <f t="shared" si="0"/>
        <v>225.00641666666669</v>
      </c>
      <c r="O20" s="43">
        <f t="shared" si="1"/>
        <v>1.6583773526654744E-2</v>
      </c>
    </row>
    <row r="21" spans="1:15" x14ac:dyDescent="0.3">
      <c r="A21" s="47">
        <v>2012</v>
      </c>
      <c r="B21" s="49">
        <v>227.869</v>
      </c>
      <c r="C21" s="49">
        <v>228.06299999999999</v>
      </c>
      <c r="D21" s="49">
        <v>228.49</v>
      </c>
      <c r="E21" s="49">
        <v>228.91499999999999</v>
      </c>
      <c r="F21" s="49">
        <v>229.24100000000001</v>
      </c>
      <c r="G21" s="49">
        <v>229.68600000000001</v>
      </c>
      <c r="H21" s="49">
        <v>229.95599999999999</v>
      </c>
      <c r="I21" s="49">
        <v>230.20500000000001</v>
      </c>
      <c r="J21" s="49">
        <v>230.61799999999999</v>
      </c>
      <c r="K21" s="49">
        <v>231.01300000000001</v>
      </c>
      <c r="L21" s="49">
        <v>231.298</v>
      </c>
      <c r="M21" s="49">
        <v>231.70099999999999</v>
      </c>
      <c r="N21" s="42">
        <f t="shared" si="0"/>
        <v>229.75458333333327</v>
      </c>
      <c r="O21" s="43">
        <f t="shared" si="1"/>
        <v>2.1102361154885285E-2</v>
      </c>
    </row>
    <row r="22" spans="1:15" x14ac:dyDescent="0.3">
      <c r="A22" s="47">
        <v>2013</v>
      </c>
      <c r="B22" s="49">
        <v>232.244</v>
      </c>
      <c r="C22" s="49">
        <v>232.65299999999999</v>
      </c>
      <c r="D22" s="49">
        <v>232.81299999999999</v>
      </c>
      <c r="E22" s="49">
        <v>232.85400000000001</v>
      </c>
      <c r="F22" s="49">
        <v>233.08099999999999</v>
      </c>
      <c r="G22" s="49">
        <v>233.429</v>
      </c>
      <c r="H22" s="49">
        <v>233.84399999999999</v>
      </c>
      <c r="I22" s="49">
        <v>234.29300000000001</v>
      </c>
      <c r="J22" s="49">
        <v>234.624</v>
      </c>
      <c r="K22" s="49">
        <v>234.87799999999999</v>
      </c>
      <c r="L22" s="49">
        <v>235.27799999999999</v>
      </c>
      <c r="M22" s="49">
        <v>235.69</v>
      </c>
      <c r="N22" s="42">
        <f t="shared" si="0"/>
        <v>233.80674999999999</v>
      </c>
      <c r="O22" s="43">
        <f t="shared" si="1"/>
        <v>1.7636935062956827E-2</v>
      </c>
    </row>
    <row r="23" spans="1:15" x14ac:dyDescent="0.3">
      <c r="A23" s="47">
        <v>2014</v>
      </c>
      <c r="B23" s="49">
        <v>236.02199999999999</v>
      </c>
      <c r="C23" s="49">
        <v>236.28800000000001</v>
      </c>
      <c r="D23" s="49">
        <v>236.649</v>
      </c>
      <c r="E23" s="49">
        <v>237.10300000000001</v>
      </c>
      <c r="F23" s="49">
        <v>237.596</v>
      </c>
      <c r="G23" s="49">
        <v>237.90299999999999</v>
      </c>
      <c r="H23" s="49">
        <v>238.17599999999999</v>
      </c>
      <c r="I23" s="49">
        <v>238.375</v>
      </c>
      <c r="J23" s="49">
        <v>238.7</v>
      </c>
      <c r="K23" s="49">
        <v>239.13</v>
      </c>
      <c r="L23" s="49">
        <v>239.309</v>
      </c>
      <c r="M23" s="49">
        <v>239.50200000000001</v>
      </c>
      <c r="N23" s="42">
        <f t="shared" si="0"/>
        <v>237.89608333333334</v>
      </c>
      <c r="O23" s="43">
        <f t="shared" si="1"/>
        <v>1.749022786268295E-2</v>
      </c>
    </row>
    <row r="24" spans="1:15" x14ac:dyDescent="0.3">
      <c r="A24" s="47">
        <v>2015</v>
      </c>
      <c r="B24" s="49">
        <v>239.91499999999999</v>
      </c>
      <c r="C24" s="49">
        <v>240.304</v>
      </c>
      <c r="D24" s="49">
        <v>240.797</v>
      </c>
      <c r="E24" s="49">
        <v>241.392</v>
      </c>
      <c r="F24" s="49">
        <v>241.672</v>
      </c>
      <c r="G24" s="49">
        <v>242.089</v>
      </c>
      <c r="H24" s="49">
        <v>242.464</v>
      </c>
      <c r="I24" s="49">
        <v>242.75299999999999</v>
      </c>
      <c r="J24" s="49">
        <v>243.22399999999999</v>
      </c>
      <c r="K24" s="49">
        <v>243.70099999999999</v>
      </c>
      <c r="L24" s="49">
        <v>244.13900000000001</v>
      </c>
      <c r="M24" s="49">
        <v>244.51599999999999</v>
      </c>
      <c r="N24" s="42">
        <f t="shared" si="0"/>
        <v>242.24716666666666</v>
      </c>
      <c r="O24" s="43">
        <f>N24/N23-1</f>
        <v>1.8289848543814324E-2</v>
      </c>
    </row>
    <row r="25" spans="1:15" x14ac:dyDescent="0.3">
      <c r="A25" s="47">
        <v>2016</v>
      </c>
      <c r="B25" s="49">
        <v>245.232</v>
      </c>
      <c r="N25" s="42">
        <f t="shared" si="0"/>
        <v>245.232</v>
      </c>
    </row>
    <row r="27" spans="1:15" ht="20.25" customHeight="1" x14ac:dyDescent="0.3">
      <c r="A27" t="s">
        <v>28</v>
      </c>
      <c r="B27" s="1">
        <f>B25/B15-1</f>
        <v>0.2068503937007875</v>
      </c>
    </row>
    <row r="29" spans="1:15" x14ac:dyDescent="0.3">
      <c r="A29" s="50" t="s">
        <v>74</v>
      </c>
      <c r="B29" s="43">
        <f>B25/B24-1</f>
        <v>2.2162015713898642E-2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29"/>
  <sheetViews>
    <sheetView tabSelected="1"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51" customWidth="1"/>
    <col min="2" max="255" width="8" style="51" customWidth="1"/>
    <col min="256" max="16384" width="9.109375" style="51"/>
  </cols>
  <sheetData>
    <row r="1" spans="1:15" s="59" customFormat="1" x14ac:dyDescent="0.3">
      <c r="A1" s="80" t="s">
        <v>93</v>
      </c>
    </row>
    <row r="2" spans="1:15" s="59" customFormat="1" x14ac:dyDescent="0.3">
      <c r="A2" s="80" t="s">
        <v>78</v>
      </c>
    </row>
    <row r="3" spans="1:15" s="59" customFormat="1" x14ac:dyDescent="0.3"/>
    <row r="4" spans="1:15" ht="15.6" x14ac:dyDescent="0.3">
      <c r="A4" s="78" t="s">
        <v>0</v>
      </c>
      <c r="B4" s="67"/>
      <c r="C4" s="67"/>
      <c r="D4" s="67"/>
      <c r="E4" s="67"/>
      <c r="F4" s="67"/>
    </row>
    <row r="5" spans="1:15" ht="15.6" x14ac:dyDescent="0.3">
      <c r="A5" s="78" t="s">
        <v>1</v>
      </c>
      <c r="B5" s="67"/>
      <c r="C5" s="67"/>
      <c r="D5" s="67"/>
      <c r="E5" s="67"/>
      <c r="F5" s="67"/>
    </row>
    <row r="6" spans="1:15" x14ac:dyDescent="0.3">
      <c r="A6" s="67"/>
      <c r="B6" s="67"/>
      <c r="C6" s="67"/>
      <c r="D6" s="67"/>
      <c r="E6" s="67"/>
      <c r="F6" s="67"/>
    </row>
    <row r="7" spans="1:15" x14ac:dyDescent="0.3">
      <c r="A7" s="53" t="s">
        <v>2</v>
      </c>
      <c r="B7" s="76" t="s">
        <v>75</v>
      </c>
      <c r="C7" s="67"/>
      <c r="D7" s="67"/>
      <c r="E7" s="67"/>
      <c r="F7" s="67"/>
    </row>
    <row r="8" spans="1:15" x14ac:dyDescent="0.3">
      <c r="A8" s="79" t="s">
        <v>4</v>
      </c>
      <c r="B8" s="67"/>
      <c r="C8" s="67"/>
      <c r="D8" s="67"/>
      <c r="E8" s="67"/>
      <c r="F8" s="67"/>
    </row>
    <row r="9" spans="1:15" x14ac:dyDescent="0.3">
      <c r="A9" s="53" t="s">
        <v>5</v>
      </c>
      <c r="B9" s="76" t="s">
        <v>6</v>
      </c>
      <c r="C9" s="67"/>
      <c r="D9" s="67"/>
      <c r="E9" s="67"/>
      <c r="F9" s="67"/>
    </row>
    <row r="10" spans="1:15" x14ac:dyDescent="0.3">
      <c r="A10" s="53" t="s">
        <v>7</v>
      </c>
      <c r="B10" s="76" t="s">
        <v>76</v>
      </c>
      <c r="C10" s="67"/>
      <c r="D10" s="67"/>
      <c r="E10" s="67"/>
      <c r="F10" s="67"/>
    </row>
    <row r="11" spans="1:15" x14ac:dyDescent="0.3">
      <c r="A11" s="53" t="s">
        <v>9</v>
      </c>
      <c r="B11" s="76" t="s">
        <v>10</v>
      </c>
      <c r="C11" s="67"/>
      <c r="D11" s="67"/>
      <c r="E11" s="67"/>
      <c r="F11" s="67"/>
    </row>
    <row r="12" spans="1:15" x14ac:dyDescent="0.3">
      <c r="A12" s="53" t="s">
        <v>11</v>
      </c>
      <c r="B12" s="77" t="s">
        <v>12</v>
      </c>
      <c r="C12" s="67"/>
      <c r="D12" s="67"/>
      <c r="E12" s="67"/>
      <c r="F12" s="67"/>
    </row>
    <row r="14" spans="1:15" ht="15" thickBot="1" x14ac:dyDescent="0.35">
      <c r="A14" s="54" t="s">
        <v>13</v>
      </c>
      <c r="B14" s="54" t="s">
        <v>14</v>
      </c>
      <c r="C14" s="54" t="s">
        <v>15</v>
      </c>
      <c r="D14" s="54" t="s">
        <v>16</v>
      </c>
      <c r="E14" s="54" t="s">
        <v>17</v>
      </c>
      <c r="F14" s="54" t="s">
        <v>18</v>
      </c>
      <c r="G14" s="54" t="s">
        <v>19</v>
      </c>
      <c r="H14" s="54" t="s">
        <v>20</v>
      </c>
      <c r="I14" s="54" t="s">
        <v>21</v>
      </c>
      <c r="J14" s="54" t="s">
        <v>22</v>
      </c>
      <c r="K14" s="54" t="s">
        <v>23</v>
      </c>
      <c r="L14" s="54" t="s">
        <v>24</v>
      </c>
      <c r="M14" s="54" t="s">
        <v>25</v>
      </c>
      <c r="N14" s="54" t="s">
        <v>26</v>
      </c>
      <c r="O14" s="54" t="s">
        <v>27</v>
      </c>
    </row>
    <row r="15" spans="1:15" ht="15" thickTop="1" x14ac:dyDescent="0.3">
      <c r="A15" s="55">
        <v>2006</v>
      </c>
      <c r="B15" s="56">
        <v>166.3</v>
      </c>
      <c r="C15" s="56">
        <v>167.3</v>
      </c>
      <c r="D15" s="56">
        <v>167.8</v>
      </c>
      <c r="E15" s="56">
        <v>167.9</v>
      </c>
      <c r="F15" s="56">
        <v>167.6</v>
      </c>
      <c r="G15" s="56">
        <v>169.9</v>
      </c>
      <c r="H15" s="56">
        <v>170.3</v>
      </c>
      <c r="I15" s="56">
        <v>170.5</v>
      </c>
      <c r="J15" s="56">
        <v>171.1</v>
      </c>
      <c r="K15" s="56">
        <v>170.6</v>
      </c>
      <c r="L15" s="56">
        <v>170</v>
      </c>
      <c r="M15" s="56">
        <v>170.4</v>
      </c>
    </row>
    <row r="16" spans="1:15" x14ac:dyDescent="0.3">
      <c r="A16" s="55">
        <v>2007</v>
      </c>
      <c r="B16" s="57">
        <v>172.88499999999999</v>
      </c>
      <c r="C16" s="57">
        <v>173.21799999999999</v>
      </c>
      <c r="D16" s="57">
        <v>173.827</v>
      </c>
      <c r="E16" s="57">
        <v>174.07499999999999</v>
      </c>
      <c r="F16" s="57">
        <v>174.31700000000001</v>
      </c>
      <c r="G16" s="57">
        <v>176.07300000000001</v>
      </c>
      <c r="H16" s="57">
        <v>175.816</v>
      </c>
      <c r="I16" s="57">
        <v>176.017</v>
      </c>
      <c r="J16" s="57">
        <v>176.98</v>
      </c>
      <c r="K16" s="57">
        <v>178.648</v>
      </c>
      <c r="L16" s="57">
        <v>178.845</v>
      </c>
      <c r="M16" s="57">
        <v>179.029</v>
      </c>
    </row>
    <row r="17" spans="1:13" x14ac:dyDescent="0.3">
      <c r="A17" s="55">
        <v>2008</v>
      </c>
      <c r="B17" s="57">
        <v>178.94399999999999</v>
      </c>
      <c r="C17" s="57">
        <v>179.047</v>
      </c>
      <c r="D17" s="57">
        <v>180.178</v>
      </c>
      <c r="E17" s="57">
        <v>182.577</v>
      </c>
      <c r="F17" s="57">
        <v>184.512</v>
      </c>
      <c r="G17" s="57">
        <v>186.13900000000001</v>
      </c>
      <c r="H17" s="57">
        <v>189.917</v>
      </c>
      <c r="I17" s="57">
        <v>192.476</v>
      </c>
      <c r="J17" s="57">
        <v>191.3</v>
      </c>
      <c r="K17" s="57">
        <v>192.67599999999999</v>
      </c>
      <c r="L17" s="57">
        <v>193.11699999999999</v>
      </c>
      <c r="M17" s="57">
        <v>193.965</v>
      </c>
    </row>
    <row r="18" spans="1:13" x14ac:dyDescent="0.3">
      <c r="A18" s="55">
        <v>2009</v>
      </c>
      <c r="B18" s="57">
        <v>194.53800000000001</v>
      </c>
      <c r="C18" s="57">
        <v>195.16</v>
      </c>
      <c r="D18" s="57">
        <v>194.917</v>
      </c>
      <c r="E18" s="57">
        <v>193.97200000000001</v>
      </c>
      <c r="F18" s="57">
        <v>192.86</v>
      </c>
      <c r="G18" s="57">
        <v>192.21799999999999</v>
      </c>
      <c r="H18" s="57">
        <v>190.553</v>
      </c>
      <c r="I18" s="57">
        <v>190.53299999999999</v>
      </c>
      <c r="J18" s="57">
        <v>190.91499999999999</v>
      </c>
      <c r="K18" s="57">
        <v>191.72800000000001</v>
      </c>
      <c r="L18" s="57">
        <v>192.834</v>
      </c>
      <c r="M18" s="57">
        <v>192.77799999999999</v>
      </c>
    </row>
    <row r="19" spans="1:13" x14ac:dyDescent="0.3">
      <c r="A19" s="55">
        <v>2010</v>
      </c>
      <c r="B19" s="57">
        <v>191.083</v>
      </c>
      <c r="C19" s="57">
        <v>190.035</v>
      </c>
      <c r="D19" s="57">
        <v>193.547</v>
      </c>
      <c r="E19" s="57">
        <v>194.839</v>
      </c>
      <c r="F19" s="57">
        <v>193.61</v>
      </c>
      <c r="G19" s="57">
        <v>192.905</v>
      </c>
      <c r="H19" s="57">
        <v>193.589</v>
      </c>
      <c r="I19" s="57">
        <v>194.07300000000001</v>
      </c>
      <c r="J19" s="57">
        <v>193.34800000000001</v>
      </c>
      <c r="K19" s="57">
        <v>192.971</v>
      </c>
      <c r="L19" s="57">
        <v>193.35400000000001</v>
      </c>
      <c r="M19" s="57">
        <v>194.078</v>
      </c>
    </row>
    <row r="20" spans="1:13" x14ac:dyDescent="0.3">
      <c r="A20" s="55">
        <v>2011</v>
      </c>
      <c r="B20" s="57">
        <v>193.374</v>
      </c>
      <c r="C20" s="57">
        <v>193.756</v>
      </c>
      <c r="D20" s="57">
        <v>195.27199999999999</v>
      </c>
      <c r="E20" s="57">
        <v>195.768</v>
      </c>
      <c r="F20" s="57">
        <v>196.595</v>
      </c>
      <c r="G20" s="57">
        <v>195.90100000000001</v>
      </c>
      <c r="H20" s="57">
        <v>197.761</v>
      </c>
      <c r="I20" s="57">
        <v>197.959</v>
      </c>
      <c r="J20" s="57">
        <v>198.93199999999999</v>
      </c>
      <c r="K20" s="57">
        <v>198.892</v>
      </c>
      <c r="L20" s="57">
        <v>198.6</v>
      </c>
      <c r="M20" s="57">
        <v>198.21299999999999</v>
      </c>
    </row>
    <row r="21" spans="1:13" x14ac:dyDescent="0.3">
      <c r="A21" s="55">
        <v>2012</v>
      </c>
      <c r="B21" s="57">
        <v>197.678</v>
      </c>
      <c r="C21" s="57">
        <v>197.279</v>
      </c>
      <c r="D21" s="57">
        <v>196.46600000000001</v>
      </c>
      <c r="E21" s="57">
        <v>196.84899999999999</v>
      </c>
      <c r="F21" s="57">
        <v>196.786</v>
      </c>
      <c r="G21" s="57">
        <v>196.791</v>
      </c>
      <c r="H21" s="57">
        <v>195.245</v>
      </c>
      <c r="I21" s="57">
        <v>195.68799999999999</v>
      </c>
      <c r="J21" s="57">
        <v>196.08</v>
      </c>
      <c r="K21" s="57">
        <v>196.631</v>
      </c>
      <c r="L21" s="57">
        <v>197.33600000000001</v>
      </c>
      <c r="M21" s="57">
        <v>197.40899999999999</v>
      </c>
    </row>
    <row r="22" spans="1:13" x14ac:dyDescent="0.3">
      <c r="A22" s="55">
        <v>2013</v>
      </c>
      <c r="B22" s="57">
        <v>198.249</v>
      </c>
      <c r="C22" s="57">
        <v>198.61799999999999</v>
      </c>
      <c r="D22" s="57">
        <v>198.215</v>
      </c>
      <c r="E22" s="57">
        <v>198.89699999999999</v>
      </c>
      <c r="F22" s="57">
        <v>200.179</v>
      </c>
      <c r="G22" s="57">
        <v>200.32</v>
      </c>
      <c r="H22" s="57">
        <v>201.25399999999999</v>
      </c>
      <c r="I22" s="57">
        <v>201.191</v>
      </c>
      <c r="J22" s="57">
        <v>202.65199999999999</v>
      </c>
      <c r="K22" s="57">
        <v>202.73400000000001</v>
      </c>
      <c r="L22" s="57">
        <v>203.27799999999999</v>
      </c>
      <c r="M22" s="57">
        <v>203.881</v>
      </c>
    </row>
    <row r="23" spans="1:13" x14ac:dyDescent="0.3">
      <c r="A23" s="55">
        <v>2014</v>
      </c>
      <c r="B23" s="57">
        <v>206.499</v>
      </c>
      <c r="C23" s="57">
        <v>205.96600000000001</v>
      </c>
      <c r="D23" s="57">
        <v>208.672</v>
      </c>
      <c r="E23" s="57">
        <v>203.01</v>
      </c>
      <c r="F23" s="57">
        <v>207.42699999999999</v>
      </c>
      <c r="G23" s="57">
        <v>208.68</v>
      </c>
      <c r="H23" s="57">
        <v>209.34399999999999</v>
      </c>
      <c r="I23" s="57">
        <v>209.584</v>
      </c>
      <c r="J23" s="57">
        <v>208.65899999999999</v>
      </c>
      <c r="K23" s="57">
        <v>209.232</v>
      </c>
      <c r="L23" s="57">
        <v>208.98099999999999</v>
      </c>
      <c r="M23" s="57">
        <v>210.386</v>
      </c>
    </row>
    <row r="24" spans="1:13" x14ac:dyDescent="0.3">
      <c r="A24" s="55">
        <v>2015</v>
      </c>
      <c r="B24" s="57">
        <v>211.477</v>
      </c>
      <c r="C24" s="57">
        <v>212.33600000000001</v>
      </c>
      <c r="D24" s="57">
        <v>210.34299999999999</v>
      </c>
      <c r="E24" s="57">
        <v>210.66800000000001</v>
      </c>
      <c r="F24" s="57">
        <v>208.495</v>
      </c>
      <c r="G24" s="57">
        <v>208.602</v>
      </c>
      <c r="H24" s="57">
        <v>207.887</v>
      </c>
      <c r="I24" s="57">
        <v>208.24700000000001</v>
      </c>
      <c r="J24" s="57">
        <v>207.952</v>
      </c>
      <c r="K24" s="57">
        <v>208.25700000000001</v>
      </c>
      <c r="L24" s="57">
        <v>208.63900000000001</v>
      </c>
      <c r="M24" s="57">
        <v>207.83600000000001</v>
      </c>
    </row>
    <row r="25" spans="1:13" x14ac:dyDescent="0.3">
      <c r="A25" s="55">
        <v>2016</v>
      </c>
      <c r="B25" s="57">
        <v>206.39500000000001</v>
      </c>
    </row>
    <row r="27" spans="1:13" x14ac:dyDescent="0.3">
      <c r="A27" t="s">
        <v>28</v>
      </c>
      <c r="B27" s="1">
        <f>B25/B15-1</f>
        <v>0.24110042092603723</v>
      </c>
    </row>
    <row r="28" spans="1:13" x14ac:dyDescent="0.3">
      <c r="A28" s="52"/>
      <c r="B28" s="52"/>
    </row>
    <row r="29" spans="1:13" x14ac:dyDescent="0.3">
      <c r="A29" s="50" t="s">
        <v>74</v>
      </c>
      <c r="B29" s="43">
        <f>B25/B24-1</f>
        <v>-2.4030982092615227E-2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8"/>
  <sheetViews>
    <sheetView workbookViewId="0">
      <selection activeCell="A2" sqref="A1:A2"/>
    </sheetView>
  </sheetViews>
  <sheetFormatPr defaultColWidth="9.109375" defaultRowHeight="13.2" x14ac:dyDescent="0.25"/>
  <cols>
    <col min="1" max="1" width="18.6640625" style="9" customWidth="1"/>
    <col min="2" max="13" width="10.6640625" style="9" bestFit="1" customWidth="1"/>
    <col min="14" max="14" width="9.44140625" style="9" bestFit="1" customWidth="1"/>
    <col min="15" max="16384" width="9.109375" style="9"/>
  </cols>
  <sheetData>
    <row r="1" spans="1:15" ht="14.4" x14ac:dyDescent="0.3">
      <c r="A1" s="80" t="s">
        <v>79</v>
      </c>
    </row>
    <row r="2" spans="1:15" ht="14.4" x14ac:dyDescent="0.3">
      <c r="A2" s="80" t="s">
        <v>78</v>
      </c>
    </row>
    <row r="4" spans="1:15" x14ac:dyDescent="0.25">
      <c r="A4" s="8" t="s">
        <v>0</v>
      </c>
    </row>
    <row r="5" spans="1:15" ht="13.8" x14ac:dyDescent="0.25">
      <c r="A5" s="10" t="s">
        <v>1</v>
      </c>
    </row>
    <row r="6" spans="1:15" ht="15" x14ac:dyDescent="0.25">
      <c r="A6" s="11"/>
    </row>
    <row r="7" spans="1:15" ht="15" x14ac:dyDescent="0.25">
      <c r="A7" s="12" t="s">
        <v>2</v>
      </c>
      <c r="B7" s="9" t="s">
        <v>29</v>
      </c>
    </row>
    <row r="8" spans="1:15" ht="15" x14ac:dyDescent="0.25">
      <c r="A8" s="11" t="s">
        <v>4</v>
      </c>
      <c r="E8" s="9" t="s">
        <v>68</v>
      </c>
    </row>
    <row r="9" spans="1:15" ht="15" x14ac:dyDescent="0.25">
      <c r="A9" s="11" t="s">
        <v>5</v>
      </c>
      <c r="B9" s="9" t="s">
        <v>6</v>
      </c>
    </row>
    <row r="10" spans="1:15" ht="15" x14ac:dyDescent="0.25">
      <c r="A10" s="11" t="s">
        <v>7</v>
      </c>
      <c r="B10" s="9" t="s">
        <v>30</v>
      </c>
    </row>
    <row r="11" spans="1:15" ht="13.8" thickBot="1" x14ac:dyDescent="0.3">
      <c r="A11" s="13" t="s">
        <v>9</v>
      </c>
      <c r="B11" s="9" t="s">
        <v>10</v>
      </c>
    </row>
    <row r="12" spans="1:15" ht="24" thickBot="1" x14ac:dyDescent="0.3">
      <c r="A12" s="14" t="s">
        <v>11</v>
      </c>
      <c r="B12" s="15" t="s">
        <v>46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5" ht="13.8" thickBot="1" x14ac:dyDescent="0.3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5" ht="13.8" thickBot="1" x14ac:dyDescent="0.3">
      <c r="A14" s="18" t="s">
        <v>13</v>
      </c>
      <c r="B14" s="19" t="s">
        <v>14</v>
      </c>
      <c r="C14" s="19" t="s">
        <v>15</v>
      </c>
      <c r="D14" s="19" t="s">
        <v>16</v>
      </c>
      <c r="E14" s="19" t="s">
        <v>17</v>
      </c>
      <c r="F14" s="19" t="s">
        <v>18</v>
      </c>
      <c r="G14" s="19" t="s">
        <v>19</v>
      </c>
      <c r="H14" s="19" t="s">
        <v>20</v>
      </c>
      <c r="I14" s="19" t="s">
        <v>21</v>
      </c>
      <c r="J14" s="19" t="s">
        <v>22</v>
      </c>
      <c r="K14" s="19" t="s">
        <v>23</v>
      </c>
      <c r="L14" s="19" t="s">
        <v>24</v>
      </c>
      <c r="M14" s="19" t="s">
        <v>25</v>
      </c>
      <c r="N14" s="20" t="s">
        <v>47</v>
      </c>
    </row>
    <row r="15" spans="1:15" ht="15" thickBot="1" x14ac:dyDescent="0.35">
      <c r="A15" s="16">
        <v>2005</v>
      </c>
      <c r="B15" s="21">
        <v>191.6</v>
      </c>
      <c r="C15" s="21">
        <v>192.4</v>
      </c>
      <c r="D15" s="21">
        <v>193.1</v>
      </c>
      <c r="E15" s="21">
        <v>193.7</v>
      </c>
      <c r="F15" s="21">
        <v>193.6</v>
      </c>
      <c r="G15" s="21">
        <v>193.7</v>
      </c>
      <c r="H15" s="21">
        <v>194.9</v>
      </c>
      <c r="I15" s="21">
        <v>196.1</v>
      </c>
      <c r="J15" s="21">
        <v>198.8</v>
      </c>
      <c r="K15" s="21">
        <v>199.1</v>
      </c>
      <c r="L15" s="21">
        <v>198.1</v>
      </c>
      <c r="M15" s="21">
        <v>198.1</v>
      </c>
      <c r="N15" s="22">
        <f>AVERAGE(B15:M15)</f>
        <v>195.26666666666665</v>
      </c>
    </row>
    <row r="16" spans="1:15" ht="15" thickBot="1" x14ac:dyDescent="0.35">
      <c r="A16" s="18">
        <v>2006</v>
      </c>
      <c r="B16" s="23">
        <v>199.3</v>
      </c>
      <c r="C16" s="23">
        <v>199.4</v>
      </c>
      <c r="D16" s="23">
        <v>199.7</v>
      </c>
      <c r="E16" s="23">
        <v>200.7</v>
      </c>
      <c r="F16" s="23">
        <v>201.3</v>
      </c>
      <c r="G16" s="23">
        <v>201.8</v>
      </c>
      <c r="H16" s="23">
        <v>202.9</v>
      </c>
      <c r="I16" s="23">
        <v>203.8</v>
      </c>
      <c r="J16" s="23">
        <v>202.8</v>
      </c>
      <c r="K16" s="23">
        <v>201.9</v>
      </c>
      <c r="L16" s="23">
        <v>202</v>
      </c>
      <c r="M16" s="23">
        <v>203.1</v>
      </c>
      <c r="N16" s="22">
        <f t="shared" ref="N16:N26" si="0">AVERAGE(B16:M16)</f>
        <v>201.55833333333337</v>
      </c>
      <c r="O16" s="24">
        <f>N16/N15-1</f>
        <v>3.2220894503243613E-2</v>
      </c>
    </row>
    <row r="17" spans="1:15" ht="15" thickBot="1" x14ac:dyDescent="0.35">
      <c r="A17" s="16">
        <v>2007</v>
      </c>
      <c r="B17" s="21">
        <v>203.43700000000001</v>
      </c>
      <c r="C17" s="21">
        <v>204.226</v>
      </c>
      <c r="D17" s="21">
        <v>205.28800000000001</v>
      </c>
      <c r="E17" s="21">
        <v>205.904</v>
      </c>
      <c r="F17" s="21">
        <v>206.755</v>
      </c>
      <c r="G17" s="21">
        <v>207.23400000000001</v>
      </c>
      <c r="H17" s="21">
        <v>207.60300000000001</v>
      </c>
      <c r="I17" s="21">
        <v>207.667</v>
      </c>
      <c r="J17" s="21">
        <v>208.547</v>
      </c>
      <c r="K17" s="21">
        <v>209.19</v>
      </c>
      <c r="L17" s="21">
        <v>210.834</v>
      </c>
      <c r="M17" s="21">
        <v>211.44499999999999</v>
      </c>
      <c r="N17" s="22">
        <f t="shared" si="0"/>
        <v>207.34416666666667</v>
      </c>
      <c r="O17" s="24">
        <f t="shared" ref="O17:O26" si="1">N17/N16-1</f>
        <v>2.8705502956133389E-2</v>
      </c>
    </row>
    <row r="18" spans="1:15" ht="15" thickBot="1" x14ac:dyDescent="0.35">
      <c r="A18" s="25">
        <v>2008</v>
      </c>
      <c r="B18" s="26">
        <v>212.17400000000001</v>
      </c>
      <c r="C18" s="26">
        <v>212.68700000000001</v>
      </c>
      <c r="D18" s="26">
        <v>213.44800000000001</v>
      </c>
      <c r="E18" s="26">
        <v>213.94200000000001</v>
      </c>
      <c r="F18" s="26">
        <v>215.208</v>
      </c>
      <c r="G18" s="26">
        <v>217.46299999999999</v>
      </c>
      <c r="H18" s="26">
        <v>219.01599999999999</v>
      </c>
      <c r="I18" s="26">
        <v>218.69</v>
      </c>
      <c r="J18" s="26">
        <v>218.87700000000001</v>
      </c>
      <c r="K18" s="26">
        <v>216.995</v>
      </c>
      <c r="L18" s="26">
        <v>213.15299999999999</v>
      </c>
      <c r="M18" s="26">
        <v>211.398</v>
      </c>
      <c r="N18" s="22">
        <f t="shared" si="0"/>
        <v>215.25424999999998</v>
      </c>
      <c r="O18" s="24">
        <f t="shared" si="1"/>
        <v>3.8149533987371864E-2</v>
      </c>
    </row>
    <row r="19" spans="1:15" ht="15" thickBot="1" x14ac:dyDescent="0.35">
      <c r="A19" s="16">
        <v>2009</v>
      </c>
      <c r="B19" s="26">
        <v>211.93299999999999</v>
      </c>
      <c r="C19" s="26">
        <v>212.70500000000001</v>
      </c>
      <c r="D19" s="26">
        <v>212.495</v>
      </c>
      <c r="E19" s="26">
        <v>212.709</v>
      </c>
      <c r="F19" s="26">
        <v>213.02199999999999</v>
      </c>
      <c r="G19" s="26">
        <v>214.79</v>
      </c>
      <c r="H19" s="26">
        <v>214.726</v>
      </c>
      <c r="I19" s="26">
        <v>215.44499999999999</v>
      </c>
      <c r="J19" s="26">
        <v>215.86099999999999</v>
      </c>
      <c r="K19" s="26">
        <v>216.50899999999999</v>
      </c>
      <c r="L19" s="26">
        <v>217.23400000000001</v>
      </c>
      <c r="M19" s="26">
        <v>217.34700000000001</v>
      </c>
      <c r="N19" s="22">
        <f t="shared" si="0"/>
        <v>214.56466666666668</v>
      </c>
      <c r="O19" s="24">
        <f t="shared" si="1"/>
        <v>-3.2035759262978303E-3</v>
      </c>
    </row>
    <row r="20" spans="1:15" ht="15" thickBot="1" x14ac:dyDescent="0.35">
      <c r="A20" s="18">
        <v>2010</v>
      </c>
      <c r="B20" s="26">
        <v>217.488</v>
      </c>
      <c r="C20" s="26">
        <v>217.28100000000001</v>
      </c>
      <c r="D20" s="26">
        <v>217.35300000000001</v>
      </c>
      <c r="E20" s="26">
        <v>217.40299999999999</v>
      </c>
      <c r="F20" s="26">
        <v>217.29</v>
      </c>
      <c r="G20" s="26">
        <v>217.19900000000001</v>
      </c>
      <c r="H20" s="26">
        <v>217.60499999999999</v>
      </c>
      <c r="I20" s="26">
        <v>217.923</v>
      </c>
      <c r="J20" s="26">
        <v>218.27500000000001</v>
      </c>
      <c r="K20" s="26">
        <v>219.035</v>
      </c>
      <c r="L20" s="26">
        <v>219.59</v>
      </c>
      <c r="M20" s="26">
        <v>220.47200000000001</v>
      </c>
      <c r="N20" s="22">
        <f t="shared" si="0"/>
        <v>218.07616666666672</v>
      </c>
      <c r="O20" s="24">
        <f t="shared" si="1"/>
        <v>1.6365695501278754E-2</v>
      </c>
    </row>
    <row r="21" spans="1:15" ht="15" thickBot="1" x14ac:dyDescent="0.35">
      <c r="A21" s="16">
        <v>2011</v>
      </c>
      <c r="B21" s="26">
        <v>221.148</v>
      </c>
      <c r="C21" s="26">
        <v>221.904</v>
      </c>
      <c r="D21" s="26">
        <v>223.04400000000001</v>
      </c>
      <c r="E21" s="26">
        <v>224.06</v>
      </c>
      <c r="F21" s="26">
        <v>224.869</v>
      </c>
      <c r="G21" s="26">
        <v>224.84100000000001</v>
      </c>
      <c r="H21" s="26">
        <v>225.41900000000001</v>
      </c>
      <c r="I21" s="26">
        <v>226.08199999999999</v>
      </c>
      <c r="J21" s="26">
        <v>226.67599999999999</v>
      </c>
      <c r="K21" s="26">
        <v>226.81100000000001</v>
      </c>
      <c r="L21" s="26">
        <v>227.15700000000001</v>
      </c>
      <c r="M21" s="26">
        <v>227.14500000000001</v>
      </c>
      <c r="N21" s="22">
        <f t="shared" si="0"/>
        <v>224.92966666666669</v>
      </c>
      <c r="O21" s="24">
        <f t="shared" si="1"/>
        <v>3.1427093133362227E-2</v>
      </c>
    </row>
    <row r="22" spans="1:15" ht="15" thickBot="1" x14ac:dyDescent="0.35">
      <c r="A22" s="18">
        <v>2012</v>
      </c>
      <c r="B22" s="26">
        <v>227.75899999999999</v>
      </c>
      <c r="C22" s="26">
        <v>228.285</v>
      </c>
      <c r="D22" s="26">
        <v>228.86600000000001</v>
      </c>
      <c r="E22" s="26">
        <v>229.172</v>
      </c>
      <c r="F22" s="26">
        <v>228.785</v>
      </c>
      <c r="G22" s="26">
        <v>228.626</v>
      </c>
      <c r="H22" s="26">
        <v>228.584</v>
      </c>
      <c r="I22" s="26">
        <v>229.911</v>
      </c>
      <c r="J22" s="26">
        <v>231.10400000000001</v>
      </c>
      <c r="K22" s="26">
        <v>231.74100000000001</v>
      </c>
      <c r="L22" s="26">
        <v>231.202</v>
      </c>
      <c r="M22" s="26">
        <v>231.16499999999999</v>
      </c>
      <c r="N22" s="22">
        <f t="shared" si="0"/>
        <v>229.6</v>
      </c>
      <c r="O22" s="24">
        <f t="shared" si="1"/>
        <v>2.076352756194888E-2</v>
      </c>
    </row>
    <row r="23" spans="1:15" ht="15" thickBot="1" x14ac:dyDescent="0.35">
      <c r="A23" s="16">
        <v>2013</v>
      </c>
      <c r="B23" s="26">
        <v>231.44399999999999</v>
      </c>
      <c r="C23" s="26">
        <v>232.803</v>
      </c>
      <c r="D23" s="26">
        <v>232.245</v>
      </c>
      <c r="E23" s="26">
        <v>231.672</v>
      </c>
      <c r="F23" s="26">
        <v>231.99</v>
      </c>
      <c r="G23" s="26">
        <v>232.583</v>
      </c>
      <c r="H23" s="26">
        <v>232.98</v>
      </c>
      <c r="I23" s="26">
        <v>233.41300000000001</v>
      </c>
      <c r="J23" s="26">
        <v>233.773</v>
      </c>
      <c r="K23" s="26">
        <v>233.90299999999999</v>
      </c>
      <c r="L23" s="26">
        <v>234.03800000000001</v>
      </c>
      <c r="M23" s="26">
        <v>234.697</v>
      </c>
      <c r="N23" s="22">
        <f t="shared" si="0"/>
        <v>232.96175000000002</v>
      </c>
      <c r="O23" s="24">
        <f t="shared" si="1"/>
        <v>1.4641768292683155E-2</v>
      </c>
    </row>
    <row r="24" spans="1:15" ht="15" thickBot="1" x14ac:dyDescent="0.35">
      <c r="A24" s="25">
        <v>2014</v>
      </c>
      <c r="B24" s="26">
        <v>235.12799999999999</v>
      </c>
      <c r="C24" s="26">
        <v>235.35599999999999</v>
      </c>
      <c r="D24" s="26">
        <v>235.79</v>
      </c>
      <c r="E24" s="26">
        <v>236.24</v>
      </c>
      <c r="F24" s="26">
        <v>236.95</v>
      </c>
      <c r="G24" s="26">
        <v>237.34800000000001</v>
      </c>
      <c r="H24" s="26">
        <v>237.596</v>
      </c>
      <c r="I24" s="26">
        <v>237.40899999999999</v>
      </c>
      <c r="J24" s="26">
        <v>237.626</v>
      </c>
      <c r="K24" s="26">
        <v>237.75299999999999</v>
      </c>
      <c r="L24" s="26">
        <v>237.06700000000001</v>
      </c>
      <c r="M24" s="26">
        <v>236.28399999999999</v>
      </c>
      <c r="N24" s="22">
        <f t="shared" si="0"/>
        <v>236.71225000000004</v>
      </c>
      <c r="O24" s="24">
        <f t="shared" si="1"/>
        <v>1.6099209419572214E-2</v>
      </c>
    </row>
    <row r="25" spans="1:15" ht="15" thickBot="1" x14ac:dyDescent="0.35">
      <c r="A25" s="16">
        <v>2015</v>
      </c>
      <c r="B25" s="26">
        <v>234.67699999999999</v>
      </c>
      <c r="C25" s="26">
        <v>235.18600000000001</v>
      </c>
      <c r="D25" s="26">
        <v>235.74</v>
      </c>
      <c r="E25" s="26">
        <v>235.982</v>
      </c>
      <c r="F25" s="26">
        <v>237.03100000000001</v>
      </c>
      <c r="G25" s="26">
        <v>237.786</v>
      </c>
      <c r="H25" s="26">
        <v>238.09899999999999</v>
      </c>
      <c r="I25" s="26">
        <v>237.93100000000001</v>
      </c>
      <c r="J25" s="26">
        <v>237.566</v>
      </c>
      <c r="K25" s="26">
        <v>238.042</v>
      </c>
      <c r="L25" s="26">
        <v>238.11099999999999</v>
      </c>
      <c r="M25" s="26">
        <v>237.84700000000001</v>
      </c>
      <c r="N25" s="22">
        <f t="shared" si="0"/>
        <v>236.99983333333333</v>
      </c>
      <c r="O25" s="24">
        <f t="shared" si="1"/>
        <v>1.2149068471669633E-3</v>
      </c>
    </row>
    <row r="26" spans="1:15" ht="15" thickBot="1" x14ac:dyDescent="0.35">
      <c r="A26" s="25">
        <v>2016</v>
      </c>
      <c r="B26" s="26">
        <f>'All Items'!B25</f>
        <v>238.107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2">
        <f t="shared" si="0"/>
        <v>238.107</v>
      </c>
      <c r="O26" s="24">
        <f t="shared" si="1"/>
        <v>4.6715925960567617E-3</v>
      </c>
    </row>
    <row r="27" spans="1:15" ht="14.4" x14ac:dyDescent="0.3">
      <c r="A27" s="27"/>
      <c r="N27" s="28"/>
    </row>
    <row r="28" spans="1:15" ht="14.4" x14ac:dyDescent="0.3">
      <c r="A28" t="s">
        <v>28</v>
      </c>
      <c r="B28" s="1">
        <f>B26/B16-1</f>
        <v>0.19471650777722016</v>
      </c>
    </row>
  </sheetData>
  <pageMargins left="0.45" right="0.45" top="1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13" width="8" style="2" customWidth="1"/>
    <col min="14" max="14" width="9.44140625" style="9" bestFit="1" customWidth="1"/>
    <col min="15" max="15" width="9.109375" style="9"/>
    <col min="16" max="255" width="8" style="2" customWidth="1"/>
    <col min="256" max="16384" width="9.109375" style="2"/>
  </cols>
  <sheetData>
    <row r="1" spans="1:16" s="58" customFormat="1" x14ac:dyDescent="0.3">
      <c r="A1" s="80" t="s">
        <v>80</v>
      </c>
      <c r="N1" s="9"/>
      <c r="O1" s="9"/>
    </row>
    <row r="2" spans="1:16" s="58" customFormat="1" x14ac:dyDescent="0.3">
      <c r="A2" s="80" t="s">
        <v>78</v>
      </c>
      <c r="N2" s="9"/>
      <c r="O2" s="9"/>
    </row>
    <row r="3" spans="1:16" s="58" customFormat="1" x14ac:dyDescent="0.3">
      <c r="N3" s="9"/>
      <c r="O3" s="9"/>
    </row>
    <row r="4" spans="1:16" ht="15.6" x14ac:dyDescent="0.3">
      <c r="A4" s="64" t="s">
        <v>0</v>
      </c>
      <c r="B4" s="62"/>
      <c r="C4" s="62"/>
      <c r="D4" s="62"/>
      <c r="E4" s="62"/>
      <c r="F4" s="62"/>
    </row>
    <row r="5" spans="1:16" ht="15.6" x14ac:dyDescent="0.3">
      <c r="A5" s="64" t="s">
        <v>1</v>
      </c>
      <c r="B5" s="62"/>
      <c r="C5" s="62"/>
      <c r="D5" s="62"/>
      <c r="E5" s="62"/>
      <c r="F5" s="62"/>
    </row>
    <row r="6" spans="1:16" x14ac:dyDescent="0.3">
      <c r="A6" s="62"/>
      <c r="B6" s="62"/>
      <c r="C6" s="62"/>
      <c r="D6" s="62"/>
      <c r="E6" s="62"/>
      <c r="F6" s="62"/>
    </row>
    <row r="7" spans="1:16" x14ac:dyDescent="0.3">
      <c r="A7" s="3" t="s">
        <v>2</v>
      </c>
      <c r="B7" s="61" t="s">
        <v>29</v>
      </c>
      <c r="C7" s="62"/>
      <c r="D7" s="62"/>
      <c r="E7" s="62"/>
      <c r="F7" s="62"/>
    </row>
    <row r="8" spans="1:16" x14ac:dyDescent="0.3">
      <c r="A8" s="65" t="s">
        <v>4</v>
      </c>
      <c r="B8" s="62"/>
      <c r="C8" s="62"/>
      <c r="D8" s="62"/>
      <c r="E8" s="62"/>
      <c r="F8" s="62"/>
      <c r="G8" s="35" t="s">
        <v>69</v>
      </c>
    </row>
    <row r="9" spans="1:16" x14ac:dyDescent="0.3">
      <c r="A9" s="3" t="s">
        <v>5</v>
      </c>
      <c r="B9" s="61" t="s">
        <v>6</v>
      </c>
      <c r="C9" s="62"/>
      <c r="D9" s="62"/>
      <c r="E9" s="62"/>
      <c r="F9" s="62"/>
    </row>
    <row r="10" spans="1:16" x14ac:dyDescent="0.3">
      <c r="A10" s="3" t="s">
        <v>7</v>
      </c>
      <c r="B10" s="61" t="s">
        <v>30</v>
      </c>
      <c r="C10" s="62"/>
      <c r="D10" s="62"/>
      <c r="E10" s="62"/>
      <c r="F10" s="62"/>
    </row>
    <row r="11" spans="1:16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6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6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20" t="s">
        <v>47</v>
      </c>
    </row>
    <row r="15" spans="1:16" ht="15" thickTop="1" x14ac:dyDescent="0.3">
      <c r="A15" s="5">
        <v>2006</v>
      </c>
      <c r="B15" s="6">
        <v>199.3</v>
      </c>
      <c r="C15" s="6">
        <v>199.4</v>
      </c>
      <c r="D15" s="6">
        <v>199.7</v>
      </c>
      <c r="E15" s="6">
        <v>200.7</v>
      </c>
      <c r="F15" s="6">
        <v>201.3</v>
      </c>
      <c r="G15" s="6">
        <v>201.8</v>
      </c>
      <c r="H15" s="6">
        <v>202.9</v>
      </c>
      <c r="I15" s="6">
        <v>203.8</v>
      </c>
      <c r="J15" s="6">
        <v>202.8</v>
      </c>
      <c r="K15" s="6">
        <v>201.9</v>
      </c>
      <c r="L15" s="6">
        <v>202</v>
      </c>
      <c r="M15" s="6">
        <v>203.1</v>
      </c>
      <c r="N15" s="22">
        <f>AVERAGE(B15:M15)</f>
        <v>201.55833333333337</v>
      </c>
      <c r="P15" s="2">
        <f>'2015 Monthly CPI Dec'!N16</f>
        <v>201.55833333333337</v>
      </c>
    </row>
    <row r="16" spans="1:16" x14ac:dyDescent="0.3">
      <c r="A16" s="5">
        <v>2007</v>
      </c>
      <c r="B16" s="7">
        <v>203.43700000000001</v>
      </c>
      <c r="C16" s="7">
        <v>204.226</v>
      </c>
      <c r="D16" s="7">
        <v>205.28800000000001</v>
      </c>
      <c r="E16" s="7">
        <v>205.904</v>
      </c>
      <c r="F16" s="7">
        <v>206.755</v>
      </c>
      <c r="G16" s="7">
        <v>207.23400000000001</v>
      </c>
      <c r="H16" s="7">
        <v>207.60300000000001</v>
      </c>
      <c r="I16" s="7">
        <v>207.667</v>
      </c>
      <c r="J16" s="7">
        <v>208.547</v>
      </c>
      <c r="K16" s="7">
        <v>209.19</v>
      </c>
      <c r="L16" s="7">
        <v>210.834</v>
      </c>
      <c r="M16" s="7">
        <v>211.44499999999999</v>
      </c>
      <c r="N16" s="22">
        <f t="shared" ref="N16:N24" si="0">AVERAGE(B16:M16)</f>
        <v>207.34416666666667</v>
      </c>
      <c r="O16" s="24">
        <f>N16/N15-1</f>
        <v>2.8705502956133389E-2</v>
      </c>
      <c r="P16" s="2">
        <f>'2015 Monthly CPI Dec'!N17</f>
        <v>207.34416666666667</v>
      </c>
    </row>
    <row r="17" spans="1:16" x14ac:dyDescent="0.3">
      <c r="A17" s="5">
        <v>2008</v>
      </c>
      <c r="B17" s="7">
        <v>212.17400000000001</v>
      </c>
      <c r="C17" s="7">
        <v>212.68700000000001</v>
      </c>
      <c r="D17" s="7">
        <v>213.44800000000001</v>
      </c>
      <c r="E17" s="7">
        <v>213.94200000000001</v>
      </c>
      <c r="F17" s="7">
        <v>215.208</v>
      </c>
      <c r="G17" s="7">
        <v>217.46299999999999</v>
      </c>
      <c r="H17" s="7">
        <v>219.01599999999999</v>
      </c>
      <c r="I17" s="7">
        <v>218.69</v>
      </c>
      <c r="J17" s="7">
        <v>218.87700000000001</v>
      </c>
      <c r="K17" s="7">
        <v>216.995</v>
      </c>
      <c r="L17" s="7">
        <v>213.15299999999999</v>
      </c>
      <c r="M17" s="7">
        <v>211.398</v>
      </c>
      <c r="N17" s="22">
        <f t="shared" si="0"/>
        <v>215.25424999999998</v>
      </c>
      <c r="O17" s="24">
        <f t="shared" ref="O17:O24" si="1">N17/N16-1</f>
        <v>3.8149533987371864E-2</v>
      </c>
      <c r="P17" s="2">
        <f>'2015 Monthly CPI Dec'!N18</f>
        <v>215.25424999999998</v>
      </c>
    </row>
    <row r="18" spans="1:16" x14ac:dyDescent="0.3">
      <c r="A18" s="5">
        <v>2009</v>
      </c>
      <c r="B18" s="7">
        <v>211.93299999999999</v>
      </c>
      <c r="C18" s="7">
        <v>212.70500000000001</v>
      </c>
      <c r="D18" s="7">
        <v>212.495</v>
      </c>
      <c r="E18" s="7">
        <v>212.709</v>
      </c>
      <c r="F18" s="7">
        <v>213.02199999999999</v>
      </c>
      <c r="G18" s="7">
        <v>214.79</v>
      </c>
      <c r="H18" s="7">
        <v>214.726</v>
      </c>
      <c r="I18" s="7">
        <v>215.44499999999999</v>
      </c>
      <c r="J18" s="7">
        <v>215.86099999999999</v>
      </c>
      <c r="K18" s="7">
        <v>216.50899999999999</v>
      </c>
      <c r="L18" s="7">
        <v>217.23400000000001</v>
      </c>
      <c r="M18" s="7">
        <v>217.34700000000001</v>
      </c>
      <c r="N18" s="22">
        <f t="shared" si="0"/>
        <v>214.56466666666668</v>
      </c>
      <c r="O18" s="24">
        <f t="shared" si="1"/>
        <v>-3.2035759262978303E-3</v>
      </c>
      <c r="P18" s="2">
        <f>'2015 Monthly CPI Dec'!N19</f>
        <v>214.56466666666668</v>
      </c>
    </row>
    <row r="19" spans="1:16" x14ac:dyDescent="0.3">
      <c r="A19" s="5">
        <v>2010</v>
      </c>
      <c r="B19" s="7">
        <v>217.488</v>
      </c>
      <c r="C19" s="7">
        <v>217.28100000000001</v>
      </c>
      <c r="D19" s="7">
        <v>217.35300000000001</v>
      </c>
      <c r="E19" s="7">
        <v>217.40299999999999</v>
      </c>
      <c r="F19" s="7">
        <v>217.29</v>
      </c>
      <c r="G19" s="7">
        <v>217.19900000000001</v>
      </c>
      <c r="H19" s="7">
        <v>217.60499999999999</v>
      </c>
      <c r="I19" s="7">
        <v>217.923</v>
      </c>
      <c r="J19" s="7">
        <v>218.27500000000001</v>
      </c>
      <c r="K19" s="7">
        <v>219.035</v>
      </c>
      <c r="L19" s="7">
        <v>219.59</v>
      </c>
      <c r="M19" s="7">
        <v>220.47200000000001</v>
      </c>
      <c r="N19" s="22">
        <f t="shared" si="0"/>
        <v>218.07616666666672</v>
      </c>
      <c r="O19" s="24">
        <f t="shared" si="1"/>
        <v>1.6365695501278754E-2</v>
      </c>
      <c r="P19" s="2">
        <f>'2015 Monthly CPI Dec'!N20</f>
        <v>218.07616666666672</v>
      </c>
    </row>
    <row r="20" spans="1:16" x14ac:dyDescent="0.3">
      <c r="A20" s="5">
        <v>2011</v>
      </c>
      <c r="B20" s="7">
        <v>221.18700000000001</v>
      </c>
      <c r="C20" s="7">
        <v>221.898</v>
      </c>
      <c r="D20" s="7">
        <v>223.04599999999999</v>
      </c>
      <c r="E20" s="7">
        <v>224.09299999999999</v>
      </c>
      <c r="F20" s="7">
        <v>224.80600000000001</v>
      </c>
      <c r="G20" s="7">
        <v>224.80600000000001</v>
      </c>
      <c r="H20" s="7">
        <v>225.39500000000001</v>
      </c>
      <c r="I20" s="7">
        <v>226.10599999999999</v>
      </c>
      <c r="J20" s="7">
        <v>226.59700000000001</v>
      </c>
      <c r="K20" s="7">
        <v>226.75</v>
      </c>
      <c r="L20" s="7">
        <v>227.16900000000001</v>
      </c>
      <c r="M20" s="7">
        <v>227.22300000000001</v>
      </c>
      <c r="N20" s="22">
        <f t="shared" si="0"/>
        <v>224.923</v>
      </c>
      <c r="O20" s="24">
        <f t="shared" si="1"/>
        <v>3.1396522774534974E-2</v>
      </c>
      <c r="P20" s="2">
        <f>'2015 Monthly CPI Dec'!N21</f>
        <v>224.92966666666669</v>
      </c>
    </row>
    <row r="21" spans="1:16" x14ac:dyDescent="0.3">
      <c r="A21" s="5">
        <v>2012</v>
      </c>
      <c r="B21" s="7">
        <v>227.86</v>
      </c>
      <c r="C21" s="7">
        <v>228.37700000000001</v>
      </c>
      <c r="D21" s="7">
        <v>228.89400000000001</v>
      </c>
      <c r="E21" s="7">
        <v>229.286</v>
      </c>
      <c r="F21" s="7">
        <v>228.72200000000001</v>
      </c>
      <c r="G21" s="7">
        <v>228.506</v>
      </c>
      <c r="H21" s="7">
        <v>228.47499999999999</v>
      </c>
      <c r="I21" s="7">
        <v>229.84399999999999</v>
      </c>
      <c r="J21" s="7">
        <v>230.98699999999999</v>
      </c>
      <c r="K21" s="7">
        <v>231.655</v>
      </c>
      <c r="L21" s="7">
        <v>231.27799999999999</v>
      </c>
      <c r="M21" s="7">
        <v>231.27199999999999</v>
      </c>
      <c r="N21" s="22">
        <f t="shared" si="0"/>
        <v>229.59633333333332</v>
      </c>
      <c r="O21" s="24">
        <f t="shared" si="1"/>
        <v>2.0777480886051247E-2</v>
      </c>
      <c r="P21" s="2">
        <f>'2015 Monthly CPI Dec'!N22</f>
        <v>229.6</v>
      </c>
    </row>
    <row r="22" spans="1:16" x14ac:dyDescent="0.3">
      <c r="A22" s="5">
        <v>2013</v>
      </c>
      <c r="B22" s="7">
        <v>231.64099999999999</v>
      </c>
      <c r="C22" s="7">
        <v>233.005</v>
      </c>
      <c r="D22" s="7">
        <v>232.31299999999999</v>
      </c>
      <c r="E22" s="7">
        <v>231.85599999999999</v>
      </c>
      <c r="F22" s="7">
        <v>231.89500000000001</v>
      </c>
      <c r="G22" s="7">
        <v>232.357</v>
      </c>
      <c r="H22" s="7">
        <v>232.749</v>
      </c>
      <c r="I22" s="7">
        <v>233.249</v>
      </c>
      <c r="J22" s="7">
        <v>233.642</v>
      </c>
      <c r="K22" s="7">
        <v>233.79900000000001</v>
      </c>
      <c r="L22" s="7">
        <v>234.21</v>
      </c>
      <c r="M22" s="7">
        <v>234.84700000000001</v>
      </c>
      <c r="N22" s="22">
        <f t="shared" si="0"/>
        <v>232.96358333333333</v>
      </c>
      <c r="O22" s="24">
        <f t="shared" si="1"/>
        <v>1.4665957208956693E-2</v>
      </c>
      <c r="P22" s="2">
        <f>'2015 Monthly CPI Dec'!N23</f>
        <v>232.96175000000002</v>
      </c>
    </row>
    <row r="23" spans="1:16" x14ac:dyDescent="0.3">
      <c r="A23" s="5">
        <v>2014</v>
      </c>
      <c r="B23" s="7">
        <v>235.43600000000001</v>
      </c>
      <c r="C23" s="7">
        <v>235.62100000000001</v>
      </c>
      <c r="D23" s="7">
        <v>235.89699999999999</v>
      </c>
      <c r="E23" s="7">
        <v>236.495</v>
      </c>
      <c r="F23" s="7">
        <v>236.803</v>
      </c>
      <c r="G23" s="7">
        <v>237.01599999999999</v>
      </c>
      <c r="H23" s="7">
        <v>237.25899999999999</v>
      </c>
      <c r="I23" s="7">
        <v>237.16300000000001</v>
      </c>
      <c r="J23" s="7">
        <v>237.51</v>
      </c>
      <c r="K23" s="7">
        <v>237.65100000000001</v>
      </c>
      <c r="L23" s="7">
        <v>237.261</v>
      </c>
      <c r="M23" s="7">
        <v>236.464</v>
      </c>
      <c r="N23" s="22">
        <f t="shared" si="0"/>
        <v>236.71466666666663</v>
      </c>
      <c r="O23" s="24">
        <f t="shared" si="1"/>
        <v>1.6101586692912839E-2</v>
      </c>
      <c r="P23" s="2">
        <f>'2015 Monthly CPI Dec'!N24</f>
        <v>236.71225000000004</v>
      </c>
    </row>
    <row r="24" spans="1:16" x14ac:dyDescent="0.3">
      <c r="A24" s="5">
        <v>2015</v>
      </c>
      <c r="B24" s="7">
        <v>234.95400000000001</v>
      </c>
      <c r="C24" s="7">
        <v>235.41499999999999</v>
      </c>
      <c r="D24" s="7">
        <v>235.85900000000001</v>
      </c>
      <c r="E24" s="7">
        <v>236.197</v>
      </c>
      <c r="F24" s="7">
        <v>236.876</v>
      </c>
      <c r="G24" s="7">
        <v>237.423</v>
      </c>
      <c r="H24" s="7">
        <v>237.73400000000001</v>
      </c>
      <c r="I24" s="7">
        <v>237.703</v>
      </c>
      <c r="J24" s="7">
        <v>237.489</v>
      </c>
      <c r="K24" s="7">
        <v>237.94900000000001</v>
      </c>
      <c r="L24" s="7">
        <v>238.30199999999999</v>
      </c>
      <c r="M24" s="7">
        <v>238.041</v>
      </c>
      <c r="N24" s="22">
        <f t="shared" si="0"/>
        <v>236.99516666666671</v>
      </c>
      <c r="O24" s="24">
        <f t="shared" si="1"/>
        <v>1.1849709354725402E-3</v>
      </c>
      <c r="P24" s="29">
        <f>'2015 Monthly CPI Dec'!N25</f>
        <v>236.99983333333333</v>
      </c>
    </row>
    <row r="25" spans="1:16" x14ac:dyDescent="0.3">
      <c r="A25" s="5">
        <v>2016</v>
      </c>
      <c r="B25" s="7">
        <v>238.107</v>
      </c>
      <c r="N25" s="22"/>
      <c r="O25" s="24"/>
      <c r="P25" s="2">
        <f>'2015 Monthly CPI Dec'!N26</f>
        <v>238.107</v>
      </c>
    </row>
    <row r="26" spans="1:16" x14ac:dyDescent="0.3">
      <c r="N26" s="1"/>
      <c r="O26" s="24"/>
    </row>
    <row r="27" spans="1:16" x14ac:dyDescent="0.3">
      <c r="A27" t="s">
        <v>28</v>
      </c>
      <c r="B27" s="1">
        <f>B25/B15-1</f>
        <v>0.19471650777722016</v>
      </c>
      <c r="N27" s="28"/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27"/>
  <sheetViews>
    <sheetView workbookViewId="0">
      <pane ySplit="14" topLeftCell="A15" activePane="bottomLeft" state="frozen"/>
      <selection activeCell="B24" sqref="B24"/>
      <selection pane="bottomLeft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81</v>
      </c>
    </row>
    <row r="2" spans="1:15" s="58" customFormat="1" x14ac:dyDescent="0.3">
      <c r="A2" s="80" t="s">
        <v>78</v>
      </c>
    </row>
    <row r="3" spans="1:15" s="58" customFormat="1" x14ac:dyDescent="0.3">
      <c r="A3" s="80"/>
    </row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3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8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193.6</v>
      </c>
      <c r="C15" s="6">
        <v>193.7</v>
      </c>
      <c r="D15" s="6">
        <v>194</v>
      </c>
      <c r="E15" s="6">
        <v>193.8</v>
      </c>
      <c r="F15" s="6">
        <v>194.1</v>
      </c>
      <c r="G15" s="6">
        <v>194.7</v>
      </c>
      <c r="H15" s="6">
        <v>195.2</v>
      </c>
      <c r="I15" s="6">
        <v>195.7</v>
      </c>
      <c r="J15" s="6">
        <v>196.3</v>
      </c>
      <c r="K15" s="6">
        <v>196.9</v>
      </c>
      <c r="L15" s="6">
        <v>197</v>
      </c>
      <c r="M15" s="6">
        <v>197.1</v>
      </c>
    </row>
    <row r="16" spans="1:15" x14ac:dyDescent="0.3">
      <c r="A16" s="5">
        <v>2007</v>
      </c>
      <c r="B16" s="7">
        <v>198.37799999999999</v>
      </c>
      <c r="C16" s="7">
        <v>199.73599999999999</v>
      </c>
      <c r="D16" s="7">
        <v>200.43199999999999</v>
      </c>
      <c r="E16" s="7">
        <v>200.952</v>
      </c>
      <c r="F16" s="7">
        <v>201.73500000000001</v>
      </c>
      <c r="G16" s="7">
        <v>202.55699999999999</v>
      </c>
      <c r="H16" s="7">
        <v>203.232</v>
      </c>
      <c r="I16" s="7">
        <v>204.00800000000001</v>
      </c>
      <c r="J16" s="7">
        <v>205.00299999999999</v>
      </c>
      <c r="K16" s="7">
        <v>205.65100000000001</v>
      </c>
      <c r="L16" s="7">
        <v>206.49299999999999</v>
      </c>
      <c r="M16" s="7">
        <v>206.874</v>
      </c>
    </row>
    <row r="17" spans="1:13" x14ac:dyDescent="0.3">
      <c r="A17" s="5">
        <v>2008</v>
      </c>
      <c r="B17" s="7">
        <v>208.126</v>
      </c>
      <c r="C17" s="7">
        <v>208.90100000000001</v>
      </c>
      <c r="D17" s="7">
        <v>209.32400000000001</v>
      </c>
      <c r="E17" s="7">
        <v>211.12700000000001</v>
      </c>
      <c r="F17" s="7">
        <v>212.01900000000001</v>
      </c>
      <c r="G17" s="7">
        <v>213.333</v>
      </c>
      <c r="H17" s="7">
        <v>215.434</v>
      </c>
      <c r="I17" s="7">
        <v>216.52799999999999</v>
      </c>
      <c r="J17" s="7">
        <v>217.768</v>
      </c>
      <c r="K17" s="7">
        <v>218.667</v>
      </c>
      <c r="L17" s="7">
        <v>219.07</v>
      </c>
      <c r="M17" s="7">
        <v>219.07300000000001</v>
      </c>
    </row>
    <row r="18" spans="1:13" x14ac:dyDescent="0.3">
      <c r="A18" s="5">
        <v>2009</v>
      </c>
      <c r="B18" s="7">
        <v>219.23400000000001</v>
      </c>
      <c r="C18" s="7">
        <v>218.94900000000001</v>
      </c>
      <c r="D18" s="7">
        <v>218.51</v>
      </c>
      <c r="E18" s="7">
        <v>218.17500000000001</v>
      </c>
      <c r="F18" s="7">
        <v>217.81299999999999</v>
      </c>
      <c r="G18" s="7">
        <v>217.81299999999999</v>
      </c>
      <c r="H18" s="7">
        <v>217.387</v>
      </c>
      <c r="I18" s="7">
        <v>217.376</v>
      </c>
      <c r="J18" s="7">
        <v>217.25800000000001</v>
      </c>
      <c r="K18" s="7">
        <v>217.452</v>
      </c>
      <c r="L18" s="7">
        <v>217.58099999999999</v>
      </c>
      <c r="M18" s="7">
        <v>217.904</v>
      </c>
    </row>
    <row r="19" spans="1:13" x14ac:dyDescent="0.3">
      <c r="A19" s="5">
        <v>2010</v>
      </c>
      <c r="B19" s="7">
        <v>218.489</v>
      </c>
      <c r="C19" s="7">
        <v>218.55199999999999</v>
      </c>
      <c r="D19" s="7">
        <v>218.99</v>
      </c>
      <c r="E19" s="7">
        <v>219.209</v>
      </c>
      <c r="F19" s="7">
        <v>219.33099999999999</v>
      </c>
      <c r="G19" s="7">
        <v>219.285</v>
      </c>
      <c r="H19" s="7">
        <v>219.23400000000001</v>
      </c>
      <c r="I19" s="7">
        <v>219.48</v>
      </c>
      <c r="J19" s="7">
        <v>220.21899999999999</v>
      </c>
      <c r="K19" s="7">
        <v>220.52099999999999</v>
      </c>
      <c r="L19" s="7">
        <v>220.946</v>
      </c>
      <c r="M19" s="7">
        <v>221.215</v>
      </c>
    </row>
    <row r="20" spans="1:13" x14ac:dyDescent="0.3">
      <c r="A20" s="5">
        <v>2011</v>
      </c>
      <c r="B20" s="7">
        <v>222.46899999999999</v>
      </c>
      <c r="C20" s="7">
        <v>223.50399999999999</v>
      </c>
      <c r="D20" s="7">
        <v>225.21299999999999</v>
      </c>
      <c r="E20" s="7">
        <v>226.072</v>
      </c>
      <c r="F20" s="7">
        <v>226.94</v>
      </c>
      <c r="G20" s="7">
        <v>227.51499999999999</v>
      </c>
      <c r="H20" s="7">
        <v>228.482</v>
      </c>
      <c r="I20" s="7">
        <v>229.63399999999999</v>
      </c>
      <c r="J20" s="7">
        <v>230.68199999999999</v>
      </c>
      <c r="K20" s="7">
        <v>230.899</v>
      </c>
      <c r="L20" s="7">
        <v>231.11799999999999</v>
      </c>
      <c r="M20" s="7">
        <v>231.55699999999999</v>
      </c>
    </row>
    <row r="21" spans="1:13" x14ac:dyDescent="0.3">
      <c r="A21" s="5">
        <v>2012</v>
      </c>
      <c r="B21" s="7">
        <v>232.20500000000001</v>
      </c>
      <c r="C21" s="7">
        <v>232.197</v>
      </c>
      <c r="D21" s="7">
        <v>232.68600000000001</v>
      </c>
      <c r="E21" s="7">
        <v>233.16399999999999</v>
      </c>
      <c r="F21" s="7">
        <v>233.28800000000001</v>
      </c>
      <c r="G21" s="7">
        <v>233.73699999999999</v>
      </c>
      <c r="H21" s="7">
        <v>233.81100000000001</v>
      </c>
      <c r="I21" s="7">
        <v>234.215</v>
      </c>
      <c r="J21" s="7">
        <v>234.37799999999999</v>
      </c>
      <c r="K21" s="7">
        <v>234.72300000000001</v>
      </c>
      <c r="L21" s="7">
        <v>235.22499999999999</v>
      </c>
      <c r="M21" s="7">
        <v>235.63200000000001</v>
      </c>
    </row>
    <row r="22" spans="1:13" x14ac:dyDescent="0.3">
      <c r="A22" s="5">
        <v>2013</v>
      </c>
      <c r="B22" s="7">
        <v>235.899</v>
      </c>
      <c r="C22" s="7">
        <v>236.02500000000001</v>
      </c>
      <c r="D22" s="7">
        <v>236.25700000000001</v>
      </c>
      <c r="E22" s="7">
        <v>236.786</v>
      </c>
      <c r="F22" s="7">
        <v>236.511</v>
      </c>
      <c r="G22" s="7">
        <v>236.995</v>
      </c>
      <c r="H22" s="7">
        <v>237.18299999999999</v>
      </c>
      <c r="I22" s="7">
        <v>237.46299999999999</v>
      </c>
      <c r="J22" s="7">
        <v>237.53700000000001</v>
      </c>
      <c r="K22" s="7">
        <v>237.66399999999999</v>
      </c>
      <c r="L22" s="7">
        <v>237.922</v>
      </c>
      <c r="M22" s="7">
        <v>238.09899999999999</v>
      </c>
    </row>
    <row r="23" spans="1:13" x14ac:dyDescent="0.3">
      <c r="A23" s="5">
        <v>2014</v>
      </c>
      <c r="B23" s="7">
        <v>238.392</v>
      </c>
      <c r="C23" s="7">
        <v>239.333</v>
      </c>
      <c r="D23" s="7">
        <v>240.39500000000001</v>
      </c>
      <c r="E23" s="7">
        <v>241.34200000000001</v>
      </c>
      <c r="F23" s="7">
        <v>242.40600000000001</v>
      </c>
      <c r="G23" s="7">
        <v>242.60599999999999</v>
      </c>
      <c r="H23" s="7">
        <v>243.267</v>
      </c>
      <c r="I23" s="7">
        <v>243.864</v>
      </c>
      <c r="J23" s="7">
        <v>244.553</v>
      </c>
      <c r="K23" s="7">
        <v>244.85599999999999</v>
      </c>
      <c r="L23" s="7">
        <v>245.41200000000001</v>
      </c>
      <c r="M23" s="7">
        <v>246.15899999999999</v>
      </c>
    </row>
    <row r="24" spans="1:13" x14ac:dyDescent="0.3">
      <c r="A24" s="5">
        <v>2015</v>
      </c>
      <c r="B24" s="7">
        <v>246.071</v>
      </c>
      <c r="C24" s="7">
        <v>246.43199999999999</v>
      </c>
      <c r="D24" s="7">
        <v>246.09899999999999</v>
      </c>
      <c r="E24" s="7">
        <v>246.17400000000001</v>
      </c>
      <c r="F24" s="7">
        <v>246.304</v>
      </c>
      <c r="G24" s="7">
        <v>246.98699999999999</v>
      </c>
      <c r="H24" s="7">
        <v>247.20699999999999</v>
      </c>
      <c r="I24" s="7">
        <v>247.703</v>
      </c>
      <c r="J24" s="7">
        <v>248.50399999999999</v>
      </c>
      <c r="K24" s="7">
        <v>248.69499999999999</v>
      </c>
      <c r="L24" s="7">
        <v>248.489</v>
      </c>
      <c r="M24" s="7">
        <v>248.078</v>
      </c>
    </row>
    <row r="25" spans="1:13" x14ac:dyDescent="0.3">
      <c r="A25" s="5">
        <v>2016</v>
      </c>
      <c r="B25" s="7">
        <v>248.108</v>
      </c>
    </row>
    <row r="27" spans="1:13" x14ac:dyDescent="0.3">
      <c r="A27" t="s">
        <v>28</v>
      </c>
      <c r="B27" s="1">
        <f>B25/B15-1</f>
        <v>0.2815495867768596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82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31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32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200.5</v>
      </c>
      <c r="C15" s="6">
        <v>200.8</v>
      </c>
      <c r="D15" s="6">
        <v>201.2</v>
      </c>
      <c r="E15" s="6">
        <v>201.6</v>
      </c>
      <c r="F15" s="6">
        <v>202.3</v>
      </c>
      <c r="G15" s="6">
        <v>202.8</v>
      </c>
      <c r="H15" s="6">
        <v>203.4</v>
      </c>
      <c r="I15" s="6">
        <v>204.1</v>
      </c>
      <c r="J15" s="6">
        <v>204.7</v>
      </c>
      <c r="K15" s="6">
        <v>204.8</v>
      </c>
      <c r="L15" s="6">
        <v>205.5</v>
      </c>
      <c r="M15" s="6">
        <v>206.2</v>
      </c>
    </row>
    <row r="16" spans="1:15" x14ac:dyDescent="0.3">
      <c r="A16" s="5">
        <v>2007</v>
      </c>
      <c r="B16" s="7">
        <v>206.78800000000001</v>
      </c>
      <c r="C16" s="7">
        <v>207.536</v>
      </c>
      <c r="D16" s="7">
        <v>208.119</v>
      </c>
      <c r="E16" s="7">
        <v>208.518</v>
      </c>
      <c r="F16" s="7">
        <v>208.88300000000001</v>
      </c>
      <c r="G16" s="7">
        <v>209.56100000000001</v>
      </c>
      <c r="H16" s="7">
        <v>209.74299999999999</v>
      </c>
      <c r="I16" s="7">
        <v>210.00399999999999</v>
      </c>
      <c r="J16" s="7">
        <v>210.5</v>
      </c>
      <c r="K16" s="7">
        <v>211.05699999999999</v>
      </c>
      <c r="L16" s="7">
        <v>211.864</v>
      </c>
      <c r="M16" s="7">
        <v>212.41800000000001</v>
      </c>
    </row>
    <row r="17" spans="1:13" x14ac:dyDescent="0.3">
      <c r="A17" s="5">
        <v>2008</v>
      </c>
      <c r="B17" s="7">
        <v>212.87299999999999</v>
      </c>
      <c r="C17" s="7">
        <v>213.37700000000001</v>
      </c>
      <c r="D17" s="7">
        <v>214.422</v>
      </c>
      <c r="E17" s="7">
        <v>214.99700000000001</v>
      </c>
      <c r="F17" s="7">
        <v>215.86600000000001</v>
      </c>
      <c r="G17" s="7">
        <v>216.864</v>
      </c>
      <c r="H17" s="7">
        <v>218.01400000000001</v>
      </c>
      <c r="I17" s="7">
        <v>218.053</v>
      </c>
      <c r="J17" s="7">
        <v>217.83600000000001</v>
      </c>
      <c r="K17" s="7">
        <v>217.70500000000001</v>
      </c>
      <c r="L17" s="7">
        <v>217.58500000000001</v>
      </c>
      <c r="M17" s="7">
        <v>217.46899999999999</v>
      </c>
    </row>
    <row r="18" spans="1:13" x14ac:dyDescent="0.3">
      <c r="A18" s="5">
        <v>2009</v>
      </c>
      <c r="B18" s="7">
        <v>217.631</v>
      </c>
      <c r="C18" s="7">
        <v>217.56299999999999</v>
      </c>
      <c r="D18" s="7">
        <v>217.458</v>
      </c>
      <c r="E18" s="7">
        <v>217.304</v>
      </c>
      <c r="F18" s="7">
        <v>216.99</v>
      </c>
      <c r="G18" s="7">
        <v>216.95500000000001</v>
      </c>
      <c r="H18" s="7">
        <v>216.58099999999999</v>
      </c>
      <c r="I18" s="7">
        <v>216.72900000000001</v>
      </c>
      <c r="J18" s="7">
        <v>216.68</v>
      </c>
      <c r="K18" s="7">
        <v>216.94200000000001</v>
      </c>
      <c r="L18" s="7">
        <v>216.96199999999999</v>
      </c>
      <c r="M18" s="7">
        <v>216.899</v>
      </c>
    </row>
    <row r="19" spans="1:13" x14ac:dyDescent="0.3">
      <c r="A19" s="5">
        <v>2010</v>
      </c>
      <c r="B19" s="7">
        <v>216.20599999999999</v>
      </c>
      <c r="C19" s="7">
        <v>216.042</v>
      </c>
      <c r="D19" s="7">
        <v>216.14599999999999</v>
      </c>
      <c r="E19" s="7">
        <v>216.09200000000001</v>
      </c>
      <c r="F19" s="7">
        <v>216.12799999999999</v>
      </c>
      <c r="G19" s="7">
        <v>216.06</v>
      </c>
      <c r="H19" s="7">
        <v>216.214</v>
      </c>
      <c r="I19" s="7">
        <v>216.25399999999999</v>
      </c>
      <c r="J19" s="7">
        <v>216.23400000000001</v>
      </c>
      <c r="K19" s="7">
        <v>216.35900000000001</v>
      </c>
      <c r="L19" s="7">
        <v>216.48400000000001</v>
      </c>
      <c r="M19" s="7">
        <v>216.82300000000001</v>
      </c>
    </row>
    <row r="20" spans="1:13" x14ac:dyDescent="0.3">
      <c r="A20" s="5">
        <v>2011</v>
      </c>
      <c r="B20" s="7">
        <v>217.06100000000001</v>
      </c>
      <c r="C20" s="7">
        <v>217.44300000000001</v>
      </c>
      <c r="D20" s="7">
        <v>217.79400000000001</v>
      </c>
      <c r="E20" s="7">
        <v>218.18600000000001</v>
      </c>
      <c r="F20" s="7">
        <v>218.52099999999999</v>
      </c>
      <c r="G20" s="7">
        <v>218.80799999999999</v>
      </c>
      <c r="H20" s="7">
        <v>219.386</v>
      </c>
      <c r="I20" s="7">
        <v>219.80199999999999</v>
      </c>
      <c r="J20" s="7">
        <v>220.15199999999999</v>
      </c>
      <c r="K20" s="7">
        <v>220.447</v>
      </c>
      <c r="L20" s="7">
        <v>220.685</v>
      </c>
      <c r="M20" s="7">
        <v>220.96600000000001</v>
      </c>
    </row>
    <row r="21" spans="1:13" x14ac:dyDescent="0.3">
      <c r="A21" s="5">
        <v>2012</v>
      </c>
      <c r="B21" s="7">
        <v>221.107</v>
      </c>
      <c r="C21" s="7">
        <v>221.30600000000001</v>
      </c>
      <c r="D21" s="7">
        <v>221.57300000000001</v>
      </c>
      <c r="E21" s="7">
        <v>221.97499999999999</v>
      </c>
      <c r="F21" s="7">
        <v>222.00399999999999</v>
      </c>
      <c r="G21" s="7">
        <v>222.28800000000001</v>
      </c>
      <c r="H21" s="7">
        <v>222.489</v>
      </c>
      <c r="I21" s="7">
        <v>223.02</v>
      </c>
      <c r="J21" s="7">
        <v>223.49700000000001</v>
      </c>
      <c r="K21" s="7">
        <v>224.01</v>
      </c>
      <c r="L21" s="7">
        <v>224.52799999999999</v>
      </c>
      <c r="M21" s="7">
        <v>224.809</v>
      </c>
    </row>
    <row r="22" spans="1:13" x14ac:dyDescent="0.3">
      <c r="A22" s="5">
        <v>2013</v>
      </c>
      <c r="B22" s="7">
        <v>225.071</v>
      </c>
      <c r="C22" s="7">
        <v>225.57300000000001</v>
      </c>
      <c r="D22" s="7">
        <v>225.72200000000001</v>
      </c>
      <c r="E22" s="7">
        <v>226.27699999999999</v>
      </c>
      <c r="F22" s="7">
        <v>226.94800000000001</v>
      </c>
      <c r="G22" s="7">
        <v>227.297</v>
      </c>
      <c r="H22" s="7">
        <v>227.536</v>
      </c>
      <c r="I22" s="7">
        <v>227.904</v>
      </c>
      <c r="J22" s="7">
        <v>228.387</v>
      </c>
      <c r="K22" s="7">
        <v>228.65600000000001</v>
      </c>
      <c r="L22" s="7">
        <v>229.16900000000001</v>
      </c>
      <c r="M22" s="7">
        <v>229.69200000000001</v>
      </c>
    </row>
    <row r="23" spans="1:13" x14ac:dyDescent="0.3">
      <c r="A23" s="5">
        <v>2014</v>
      </c>
      <c r="B23" s="7">
        <v>230.54499999999999</v>
      </c>
      <c r="C23" s="7">
        <v>231.113</v>
      </c>
      <c r="D23" s="7">
        <v>232.06</v>
      </c>
      <c r="E23" s="7">
        <v>231.98</v>
      </c>
      <c r="F23" s="7">
        <v>232.78100000000001</v>
      </c>
      <c r="G23" s="7">
        <v>233.04900000000001</v>
      </c>
      <c r="H23" s="7">
        <v>233.58500000000001</v>
      </c>
      <c r="I23" s="7">
        <v>233.899</v>
      </c>
      <c r="J23" s="7">
        <v>234.23500000000001</v>
      </c>
      <c r="K23" s="7">
        <v>234.72800000000001</v>
      </c>
      <c r="L23" s="7">
        <v>235.07400000000001</v>
      </c>
      <c r="M23" s="7">
        <v>235.536</v>
      </c>
    </row>
    <row r="24" spans="1:13" x14ac:dyDescent="0.3">
      <c r="A24" s="5">
        <v>2015</v>
      </c>
      <c r="B24" s="7">
        <v>235.78200000000001</v>
      </c>
      <c r="C24" s="7">
        <v>236.25700000000001</v>
      </c>
      <c r="D24" s="7">
        <v>236.541</v>
      </c>
      <c r="E24" s="7">
        <v>237.083</v>
      </c>
      <c r="F24" s="7">
        <v>237.214</v>
      </c>
      <c r="G24" s="7">
        <v>237.71</v>
      </c>
      <c r="H24" s="7">
        <v>238.18199999999999</v>
      </c>
      <c r="I24" s="7">
        <v>238.631</v>
      </c>
      <c r="J24" s="7">
        <v>239.208</v>
      </c>
      <c r="K24" s="7">
        <v>239.67500000000001</v>
      </c>
      <c r="L24" s="7">
        <v>240.083</v>
      </c>
      <c r="M24" s="7">
        <v>240.39500000000001</v>
      </c>
    </row>
    <row r="25" spans="1:13" x14ac:dyDescent="0.3">
      <c r="A25" s="5">
        <v>2016</v>
      </c>
      <c r="B25" s="7">
        <v>240.74799999999999</v>
      </c>
    </row>
    <row r="27" spans="1:13" x14ac:dyDescent="0.3">
      <c r="A27" t="s">
        <v>28</v>
      </c>
      <c r="B27" s="1">
        <f>B25/B15-1</f>
        <v>0.20073815461346634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83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33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34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227.5</v>
      </c>
      <c r="C15" s="6">
        <v>228.3</v>
      </c>
      <c r="D15" s="6">
        <v>229.3</v>
      </c>
      <c r="E15" s="6">
        <v>230.1</v>
      </c>
      <c r="F15" s="6">
        <v>231</v>
      </c>
      <c r="G15" s="6">
        <v>231.9</v>
      </c>
      <c r="H15" s="6">
        <v>232.7</v>
      </c>
      <c r="I15" s="6">
        <v>233.5</v>
      </c>
      <c r="J15" s="6">
        <v>234</v>
      </c>
      <c r="K15" s="6">
        <v>235</v>
      </c>
      <c r="L15" s="6">
        <v>235.8</v>
      </c>
      <c r="M15" s="6">
        <v>236.5</v>
      </c>
    </row>
    <row r="16" spans="1:15" x14ac:dyDescent="0.3">
      <c r="A16" s="5">
        <v>2007</v>
      </c>
      <c r="B16" s="7">
        <v>237.255</v>
      </c>
      <c r="C16" s="7">
        <v>238.107</v>
      </c>
      <c r="D16" s="7">
        <v>238.53800000000001</v>
      </c>
      <c r="E16" s="7">
        <v>239.14</v>
      </c>
      <c r="F16" s="7">
        <v>239.637</v>
      </c>
      <c r="G16" s="7">
        <v>240.345</v>
      </c>
      <c r="H16" s="7">
        <v>240.84299999999999</v>
      </c>
      <c r="I16" s="7">
        <v>241.45</v>
      </c>
      <c r="J16" s="7">
        <v>242.03700000000001</v>
      </c>
      <c r="K16" s="7">
        <v>242.58099999999999</v>
      </c>
      <c r="L16" s="7">
        <v>243.30500000000001</v>
      </c>
      <c r="M16" s="7">
        <v>243.97900000000001</v>
      </c>
    </row>
    <row r="17" spans="1:13" x14ac:dyDescent="0.3">
      <c r="A17" s="5">
        <v>2008</v>
      </c>
      <c r="B17" s="7">
        <v>244.56399999999999</v>
      </c>
      <c r="C17" s="7">
        <v>244.92599999999999</v>
      </c>
      <c r="D17" s="7">
        <v>245.65899999999999</v>
      </c>
      <c r="E17" s="7">
        <v>245.608</v>
      </c>
      <c r="F17" s="7">
        <v>245.90199999999999</v>
      </c>
      <c r="G17" s="7">
        <v>246.40600000000001</v>
      </c>
      <c r="H17" s="7">
        <v>246.863</v>
      </c>
      <c r="I17" s="7">
        <v>247.208</v>
      </c>
      <c r="J17" s="7">
        <v>247.72300000000001</v>
      </c>
      <c r="K17" s="7">
        <v>247.995</v>
      </c>
      <c r="L17" s="7">
        <v>248.48599999999999</v>
      </c>
      <c r="M17" s="7">
        <v>248.50800000000001</v>
      </c>
    </row>
    <row r="18" spans="1:13" x14ac:dyDescent="0.3">
      <c r="A18" s="5">
        <v>2009</v>
      </c>
      <c r="B18" s="7">
        <v>248.96299999999999</v>
      </c>
      <c r="C18" s="7">
        <v>249.08699999999999</v>
      </c>
      <c r="D18" s="7">
        <v>249.36</v>
      </c>
      <c r="E18" s="7">
        <v>249.57900000000001</v>
      </c>
      <c r="F18" s="7">
        <v>249.643</v>
      </c>
      <c r="G18" s="7">
        <v>249.49199999999999</v>
      </c>
      <c r="H18" s="7">
        <v>249.149</v>
      </c>
      <c r="I18" s="7">
        <v>249.51900000000001</v>
      </c>
      <c r="J18" s="7">
        <v>249.41499999999999</v>
      </c>
      <c r="K18" s="7">
        <v>249.643</v>
      </c>
      <c r="L18" s="7">
        <v>249.21100000000001</v>
      </c>
      <c r="M18" s="7">
        <v>249.21899999999999</v>
      </c>
    </row>
    <row r="19" spans="1:13" x14ac:dyDescent="0.3">
      <c r="A19" s="5">
        <v>2010</v>
      </c>
      <c r="B19" s="7">
        <v>248.03399999999999</v>
      </c>
      <c r="C19" s="7">
        <v>247.99700000000001</v>
      </c>
      <c r="D19" s="7">
        <v>247.91399999999999</v>
      </c>
      <c r="E19" s="7">
        <v>247.959</v>
      </c>
      <c r="F19" s="7">
        <v>248.12799999999999</v>
      </c>
      <c r="G19" s="7">
        <v>248.29499999999999</v>
      </c>
      <c r="H19" s="7">
        <v>248.43</v>
      </c>
      <c r="I19" s="7">
        <v>248.43</v>
      </c>
      <c r="J19" s="7">
        <v>248.56800000000001</v>
      </c>
      <c r="K19" s="7">
        <v>248.69200000000001</v>
      </c>
      <c r="L19" s="7">
        <v>248.99299999999999</v>
      </c>
      <c r="M19" s="7">
        <v>249.28399999999999</v>
      </c>
    </row>
    <row r="20" spans="1:13" x14ac:dyDescent="0.3">
      <c r="A20" s="5">
        <v>2011</v>
      </c>
      <c r="B20" s="7">
        <v>249.62100000000001</v>
      </c>
      <c r="C20" s="7">
        <v>249.92400000000001</v>
      </c>
      <c r="D20" s="7">
        <v>250.15799999999999</v>
      </c>
      <c r="E20" s="7">
        <v>250.41200000000001</v>
      </c>
      <c r="F20" s="7">
        <v>250.66</v>
      </c>
      <c r="G20" s="7">
        <v>251.178</v>
      </c>
      <c r="H20" s="7">
        <v>251.834</v>
      </c>
      <c r="I20" s="7">
        <v>252.32900000000001</v>
      </c>
      <c r="J20" s="7">
        <v>252.66800000000001</v>
      </c>
      <c r="K20" s="7">
        <v>253.184</v>
      </c>
      <c r="L20" s="7">
        <v>253.619</v>
      </c>
      <c r="M20" s="7">
        <v>254.15</v>
      </c>
    </row>
    <row r="21" spans="1:13" x14ac:dyDescent="0.3">
      <c r="A21" s="5">
        <v>2012</v>
      </c>
      <c r="B21" s="7">
        <v>254.54599999999999</v>
      </c>
      <c r="C21" s="7">
        <v>254.95699999999999</v>
      </c>
      <c r="D21" s="7">
        <v>255.44900000000001</v>
      </c>
      <c r="E21" s="7">
        <v>256.012</v>
      </c>
      <c r="F21" s="7">
        <v>256.37200000000001</v>
      </c>
      <c r="G21" s="7">
        <v>256.75099999999998</v>
      </c>
      <c r="H21" s="7">
        <v>257.12700000000001</v>
      </c>
      <c r="I21" s="7">
        <v>257.64699999999999</v>
      </c>
      <c r="J21" s="7">
        <v>258.26499999999999</v>
      </c>
      <c r="K21" s="7">
        <v>258.88200000000001</v>
      </c>
      <c r="L21" s="7">
        <v>259.26499999999999</v>
      </c>
      <c r="M21" s="7">
        <v>259.69900000000001</v>
      </c>
    </row>
    <row r="22" spans="1:13" x14ac:dyDescent="0.3">
      <c r="A22" s="5">
        <v>2013</v>
      </c>
      <c r="B22" s="7">
        <v>260.173</v>
      </c>
      <c r="C22" s="7">
        <v>260.75200000000001</v>
      </c>
      <c r="D22" s="7">
        <v>261.16899999999998</v>
      </c>
      <c r="E22" s="7">
        <v>261.64400000000001</v>
      </c>
      <c r="F22" s="7">
        <v>262.23599999999999</v>
      </c>
      <c r="G22" s="7">
        <v>262.738</v>
      </c>
      <c r="H22" s="7">
        <v>263.17500000000001</v>
      </c>
      <c r="I22" s="7">
        <v>263.83999999999997</v>
      </c>
      <c r="J22" s="7">
        <v>264.33600000000001</v>
      </c>
      <c r="K22" s="7">
        <v>264.74099999999999</v>
      </c>
      <c r="L22" s="7">
        <v>265.54300000000001</v>
      </c>
      <c r="M22" s="7">
        <v>266.27499999999998</v>
      </c>
    </row>
    <row r="23" spans="1:13" x14ac:dyDescent="0.3">
      <c r="A23" s="5">
        <v>2014</v>
      </c>
      <c r="B23" s="7">
        <v>266.91699999999997</v>
      </c>
      <c r="C23" s="7">
        <v>267.47199999999998</v>
      </c>
      <c r="D23" s="7">
        <v>268.26100000000002</v>
      </c>
      <c r="E23" s="7">
        <v>268.88799999999998</v>
      </c>
      <c r="F23" s="7">
        <v>269.69600000000003</v>
      </c>
      <c r="G23" s="7">
        <v>270.11200000000002</v>
      </c>
      <c r="H23" s="7">
        <v>270.79700000000003</v>
      </c>
      <c r="I23" s="7">
        <v>271.47000000000003</v>
      </c>
      <c r="J23" s="7">
        <v>272.13400000000001</v>
      </c>
      <c r="K23" s="7">
        <v>272.81200000000001</v>
      </c>
      <c r="L23" s="7">
        <v>273.50700000000001</v>
      </c>
      <c r="M23" s="7">
        <v>274.07400000000001</v>
      </c>
    </row>
    <row r="24" spans="1:13" x14ac:dyDescent="0.3">
      <c r="A24" s="5">
        <v>2015</v>
      </c>
      <c r="B24" s="7">
        <v>274.78100000000001</v>
      </c>
      <c r="C24" s="7">
        <v>275.46899999999999</v>
      </c>
      <c r="D24" s="7">
        <v>276.18700000000001</v>
      </c>
      <c r="E24" s="7">
        <v>276.964</v>
      </c>
      <c r="F24" s="7">
        <v>277.505</v>
      </c>
      <c r="G24" s="7">
        <v>278.26</v>
      </c>
      <c r="H24" s="7">
        <v>279.23200000000003</v>
      </c>
      <c r="I24" s="7">
        <v>279.89400000000001</v>
      </c>
      <c r="J24" s="7">
        <v>280.774</v>
      </c>
      <c r="K24" s="7">
        <v>281.51499999999999</v>
      </c>
      <c r="L24" s="7">
        <v>282.20299999999997</v>
      </c>
      <c r="M24" s="7">
        <v>282.87299999999999</v>
      </c>
    </row>
    <row r="25" spans="1:13" x14ac:dyDescent="0.3">
      <c r="A25" s="5">
        <v>2016</v>
      </c>
      <c r="B25" s="7">
        <v>283.72500000000002</v>
      </c>
    </row>
    <row r="27" spans="1:13" x14ac:dyDescent="0.3">
      <c r="A27" t="s">
        <v>28</v>
      </c>
      <c r="B27" s="1">
        <f>B25/B15-1</f>
        <v>0.24714285714285733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84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35</v>
      </c>
      <c r="C7" s="62"/>
      <c r="D7" s="62"/>
      <c r="E7" s="62"/>
      <c r="F7" s="62"/>
    </row>
    <row r="8" spans="1:15" x14ac:dyDescent="0.3">
      <c r="A8" s="65" t="s">
        <v>36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37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38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115.9</v>
      </c>
      <c r="C15" s="6">
        <v>116.2</v>
      </c>
      <c r="D15" s="6">
        <v>116.2</v>
      </c>
      <c r="E15" s="6">
        <v>116.2</v>
      </c>
      <c r="F15" s="6">
        <v>116.3</v>
      </c>
      <c r="G15" s="6">
        <v>116.4</v>
      </c>
      <c r="H15" s="6">
        <v>116.4</v>
      </c>
      <c r="I15" s="6">
        <v>116.2</v>
      </c>
      <c r="J15" s="6">
        <v>116.4</v>
      </c>
      <c r="K15" s="6">
        <v>116.2</v>
      </c>
      <c r="L15" s="6">
        <v>118.3</v>
      </c>
      <c r="M15" s="6">
        <v>117.1</v>
      </c>
    </row>
    <row r="16" spans="1:15" x14ac:dyDescent="0.3">
      <c r="A16" s="5">
        <v>2007</v>
      </c>
      <c r="B16" s="7">
        <v>117.417</v>
      </c>
      <c r="C16" s="7">
        <v>117.32</v>
      </c>
      <c r="D16" s="7">
        <v>117.333</v>
      </c>
      <c r="E16" s="7">
        <v>117.559</v>
      </c>
      <c r="F16" s="7">
        <v>116.386</v>
      </c>
      <c r="G16" s="7">
        <v>117.10599999999999</v>
      </c>
      <c r="H16" s="7">
        <v>116.577</v>
      </c>
      <c r="I16" s="7">
        <v>116.926</v>
      </c>
      <c r="J16" s="7">
        <v>116.783</v>
      </c>
      <c r="K16" s="7">
        <v>116.64</v>
      </c>
      <c r="L16" s="7">
        <v>116.997</v>
      </c>
      <c r="M16" s="7">
        <v>117.003</v>
      </c>
    </row>
    <row r="17" spans="1:13" x14ac:dyDescent="0.3">
      <c r="A17" s="5">
        <v>2008</v>
      </c>
      <c r="B17" s="7">
        <v>117.435</v>
      </c>
      <c r="C17" s="7">
        <v>117.622</v>
      </c>
      <c r="D17" s="7">
        <v>117.70099999999999</v>
      </c>
      <c r="E17" s="7">
        <v>118.422</v>
      </c>
      <c r="F17" s="7">
        <v>118.411</v>
      </c>
      <c r="G17" s="7">
        <v>119.092</v>
      </c>
      <c r="H17" s="7">
        <v>118.764</v>
      </c>
      <c r="I17" s="7">
        <v>118.562</v>
      </c>
      <c r="J17" s="7">
        <v>119.944</v>
      </c>
      <c r="K17" s="7">
        <v>119.916</v>
      </c>
      <c r="L17" s="7">
        <v>120.232</v>
      </c>
      <c r="M17" s="7">
        <v>120.01900000000001</v>
      </c>
    </row>
    <row r="18" spans="1:13" x14ac:dyDescent="0.3">
      <c r="A18" s="5">
        <v>2009</v>
      </c>
      <c r="B18" s="7">
        <v>120.402</v>
      </c>
      <c r="C18" s="7">
        <v>120.68300000000001</v>
      </c>
      <c r="D18" s="7">
        <v>120.73699999999999</v>
      </c>
      <c r="E18" s="7">
        <v>120.675</v>
      </c>
      <c r="F18" s="7">
        <v>120.72799999999999</v>
      </c>
      <c r="G18" s="7">
        <v>121.083</v>
      </c>
      <c r="H18" s="7">
        <v>121.298</v>
      </c>
      <c r="I18" s="7">
        <v>121.83</v>
      </c>
      <c r="J18" s="7">
        <v>122.17</v>
      </c>
      <c r="K18" s="7">
        <v>122.184</v>
      </c>
      <c r="L18" s="7">
        <v>122.24299999999999</v>
      </c>
      <c r="M18" s="7">
        <v>123.812</v>
      </c>
    </row>
    <row r="19" spans="1:13" x14ac:dyDescent="0.3">
      <c r="A19" s="5">
        <v>2010</v>
      </c>
      <c r="B19" s="7">
        <v>124.36</v>
      </c>
      <c r="C19" s="7">
        <v>124.43899999999999</v>
      </c>
      <c r="D19" s="7">
        <v>124.416</v>
      </c>
      <c r="E19" s="7">
        <v>124.879</v>
      </c>
      <c r="F19" s="7">
        <v>125.036</v>
      </c>
      <c r="G19" s="7">
        <v>125.289</v>
      </c>
      <c r="H19" s="7">
        <v>125.86499999999999</v>
      </c>
      <c r="I19" s="7">
        <v>126.46299999999999</v>
      </c>
      <c r="J19" s="7">
        <v>126.627</v>
      </c>
      <c r="K19" s="7">
        <v>127.111</v>
      </c>
      <c r="L19" s="7">
        <v>127.501</v>
      </c>
      <c r="M19" s="7">
        <v>126.194</v>
      </c>
    </row>
    <row r="20" spans="1:13" x14ac:dyDescent="0.3">
      <c r="A20" s="5">
        <v>2011</v>
      </c>
      <c r="B20" s="7">
        <v>126.19199999999999</v>
      </c>
      <c r="C20" s="7">
        <v>126.529</v>
      </c>
      <c r="D20" s="7">
        <v>125.863</v>
      </c>
      <c r="E20" s="7">
        <v>126.574</v>
      </c>
      <c r="F20" s="7">
        <v>126.78</v>
      </c>
      <c r="G20" s="7">
        <v>127.155</v>
      </c>
      <c r="H20" s="7">
        <v>127.27800000000001</v>
      </c>
      <c r="I20" s="7">
        <v>127.581</v>
      </c>
      <c r="J20" s="7">
        <v>127.922</v>
      </c>
      <c r="K20" s="7">
        <v>128.416</v>
      </c>
      <c r="L20" s="7">
        <v>128.77699999999999</v>
      </c>
      <c r="M20" s="7">
        <v>129.47999999999999</v>
      </c>
    </row>
    <row r="21" spans="1:13" x14ac:dyDescent="0.3">
      <c r="A21" s="5">
        <v>2012</v>
      </c>
      <c r="B21" s="7">
        <v>129.929</v>
      </c>
      <c r="C21" s="7">
        <v>129.15799999999999</v>
      </c>
      <c r="D21" s="7">
        <v>129.97800000000001</v>
      </c>
      <c r="E21" s="7">
        <v>130.881</v>
      </c>
      <c r="F21" s="7">
        <v>131.13200000000001</v>
      </c>
      <c r="G21" s="7">
        <v>131.22499999999999</v>
      </c>
      <c r="H21" s="7">
        <v>131.56200000000001</v>
      </c>
      <c r="I21" s="7">
        <v>131.74799999999999</v>
      </c>
      <c r="J21" s="7">
        <v>131.512</v>
      </c>
      <c r="K21" s="7">
        <v>131.81</v>
      </c>
      <c r="L21" s="7">
        <v>132.46799999999999</v>
      </c>
      <c r="M21" s="7">
        <v>133.852</v>
      </c>
    </row>
    <row r="22" spans="1:13" x14ac:dyDescent="0.3">
      <c r="A22" s="5">
        <v>2013</v>
      </c>
      <c r="B22" s="7">
        <v>133.946</v>
      </c>
      <c r="C22" s="7">
        <v>135.459</v>
      </c>
      <c r="D22" s="7">
        <v>135.43600000000001</v>
      </c>
      <c r="E22" s="7">
        <v>134.017</v>
      </c>
      <c r="F22" s="7">
        <v>134.51</v>
      </c>
      <c r="G22" s="7">
        <v>134.893</v>
      </c>
      <c r="H22" s="7">
        <v>135.75399999999999</v>
      </c>
      <c r="I22" s="7">
        <v>135.14699999999999</v>
      </c>
      <c r="J22" s="7">
        <v>135.49199999999999</v>
      </c>
      <c r="K22" s="7">
        <v>135.93600000000001</v>
      </c>
      <c r="L22" s="7">
        <v>136.54499999999999</v>
      </c>
      <c r="M22" s="7">
        <v>137.33099999999999</v>
      </c>
    </row>
    <row r="23" spans="1:13" x14ac:dyDescent="0.3">
      <c r="A23" s="5">
        <v>2014</v>
      </c>
      <c r="B23" s="7">
        <v>138.18899999999999</v>
      </c>
      <c r="C23" s="7">
        <v>138.78100000000001</v>
      </c>
      <c r="D23" s="7">
        <v>140.22999999999999</v>
      </c>
      <c r="E23" s="7">
        <v>140.095</v>
      </c>
      <c r="F23" s="7">
        <v>141.78399999999999</v>
      </c>
      <c r="G23" s="7">
        <v>141.55799999999999</v>
      </c>
      <c r="H23" s="7">
        <v>142.75200000000001</v>
      </c>
      <c r="I23" s="7">
        <v>143.239</v>
      </c>
      <c r="J23" s="7">
        <v>143.648</v>
      </c>
      <c r="K23" s="7">
        <v>143.50299999999999</v>
      </c>
      <c r="L23" s="7">
        <v>143.65700000000001</v>
      </c>
      <c r="M23" s="7">
        <v>144.97</v>
      </c>
    </row>
    <row r="24" spans="1:13" x14ac:dyDescent="0.3">
      <c r="A24" s="5">
        <v>2015</v>
      </c>
      <c r="B24" s="7">
        <v>145.94200000000001</v>
      </c>
      <c r="C24" s="7">
        <v>145.94200000000001</v>
      </c>
      <c r="D24" s="7">
        <v>145.79</v>
      </c>
      <c r="E24" s="7">
        <v>146.34100000000001</v>
      </c>
      <c r="F24" s="7">
        <v>146.364</v>
      </c>
      <c r="G24" s="7">
        <v>145.976</v>
      </c>
      <c r="H24" s="7">
        <v>146.34800000000001</v>
      </c>
      <c r="I24" s="7">
        <v>146.333</v>
      </c>
      <c r="J24" s="7">
        <v>146.523</v>
      </c>
      <c r="K24" s="7">
        <v>146.57</v>
      </c>
      <c r="L24" s="7">
        <v>147.024</v>
      </c>
      <c r="M24" s="7">
        <v>147.76</v>
      </c>
    </row>
    <row r="25" spans="1:13" x14ac:dyDescent="0.3">
      <c r="A25" s="5">
        <v>2016</v>
      </c>
      <c r="B25" s="7">
        <v>147.94300000000001</v>
      </c>
    </row>
    <row r="27" spans="1:13" x14ac:dyDescent="0.3">
      <c r="A27" t="s">
        <v>28</v>
      </c>
      <c r="B27" s="1">
        <f>B25/B15-1</f>
        <v>0.2764710957722174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85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39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40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329.6</v>
      </c>
      <c r="C15" s="6">
        <v>331.2</v>
      </c>
      <c r="D15" s="6">
        <v>332.6</v>
      </c>
      <c r="E15" s="6">
        <v>333.8</v>
      </c>
      <c r="F15" s="6">
        <v>335</v>
      </c>
      <c r="G15" s="6">
        <v>336</v>
      </c>
      <c r="H15" s="6">
        <v>336.9</v>
      </c>
      <c r="I15" s="6">
        <v>338.1</v>
      </c>
      <c r="J15" s="6">
        <v>339.1</v>
      </c>
      <c r="K15" s="6">
        <v>340</v>
      </c>
      <c r="L15" s="6">
        <v>340.8</v>
      </c>
      <c r="M15" s="6">
        <v>341.2</v>
      </c>
    </row>
    <row r="16" spans="1:15" x14ac:dyDescent="0.3">
      <c r="A16" s="5">
        <v>2007</v>
      </c>
      <c r="B16" s="7">
        <v>343.57900000000001</v>
      </c>
      <c r="C16" s="7">
        <v>345.35</v>
      </c>
      <c r="D16" s="7">
        <v>345.899</v>
      </c>
      <c r="E16" s="7">
        <v>347.32</v>
      </c>
      <c r="F16" s="7">
        <v>348.49099999999999</v>
      </c>
      <c r="G16" s="7">
        <v>349.51299999999998</v>
      </c>
      <c r="H16" s="7">
        <v>351.71899999999999</v>
      </c>
      <c r="I16" s="7">
        <v>353.37599999999998</v>
      </c>
      <c r="J16" s="7">
        <v>354.53100000000001</v>
      </c>
      <c r="K16" s="7">
        <v>356.34300000000002</v>
      </c>
      <c r="L16" s="7">
        <v>357.75</v>
      </c>
      <c r="M16" s="7">
        <v>358.90800000000002</v>
      </c>
    </row>
    <row r="17" spans="1:13" x14ac:dyDescent="0.3">
      <c r="A17" s="5">
        <v>2008</v>
      </c>
      <c r="B17" s="7">
        <v>360.46300000000002</v>
      </c>
      <c r="C17" s="7">
        <v>360.75</v>
      </c>
      <c r="D17" s="7">
        <v>361.53300000000002</v>
      </c>
      <c r="E17" s="7">
        <v>362.072</v>
      </c>
      <c r="F17" s="7">
        <v>362.65800000000002</v>
      </c>
      <c r="G17" s="7">
        <v>363.67099999999999</v>
      </c>
      <c r="H17" s="7">
        <v>364.15600000000001</v>
      </c>
      <c r="I17" s="7">
        <v>364.97699999999998</v>
      </c>
      <c r="J17" s="7">
        <v>365.84100000000001</v>
      </c>
      <c r="K17" s="7">
        <v>366.53</v>
      </c>
      <c r="L17" s="7">
        <v>367.459</v>
      </c>
      <c r="M17" s="7">
        <v>368.74799999999999</v>
      </c>
    </row>
    <row r="18" spans="1:13" x14ac:dyDescent="0.3">
      <c r="A18" s="5">
        <v>2009</v>
      </c>
      <c r="B18" s="7">
        <v>369.82400000000001</v>
      </c>
      <c r="C18" s="7">
        <v>370.85300000000001</v>
      </c>
      <c r="D18" s="7">
        <v>371.70499999999998</v>
      </c>
      <c r="E18" s="7">
        <v>373.077</v>
      </c>
      <c r="F18" s="7">
        <v>374.35899999999998</v>
      </c>
      <c r="G18" s="7">
        <v>375.17700000000002</v>
      </c>
      <c r="H18" s="7">
        <v>376.00099999999998</v>
      </c>
      <c r="I18" s="7">
        <v>377.09100000000001</v>
      </c>
      <c r="J18" s="7">
        <v>378.35899999999998</v>
      </c>
      <c r="K18" s="7">
        <v>379.291</v>
      </c>
      <c r="L18" s="7">
        <v>380.45</v>
      </c>
      <c r="M18" s="7">
        <v>381.11099999999999</v>
      </c>
    </row>
    <row r="19" spans="1:13" x14ac:dyDescent="0.3">
      <c r="A19" s="5">
        <v>2010</v>
      </c>
      <c r="B19" s="7">
        <v>382.74200000000002</v>
      </c>
      <c r="C19" s="7">
        <v>384.30799999999999</v>
      </c>
      <c r="D19" s="7">
        <v>385.71199999999999</v>
      </c>
      <c r="E19" s="7">
        <v>386.589</v>
      </c>
      <c r="F19" s="7">
        <v>387.09399999999999</v>
      </c>
      <c r="G19" s="7">
        <v>388.18799999999999</v>
      </c>
      <c r="H19" s="7">
        <v>388.12299999999999</v>
      </c>
      <c r="I19" s="7">
        <v>389.05900000000003</v>
      </c>
      <c r="J19" s="7">
        <v>391.28800000000001</v>
      </c>
      <c r="K19" s="7">
        <v>391.92599999999999</v>
      </c>
      <c r="L19" s="7">
        <v>392.53500000000003</v>
      </c>
      <c r="M19" s="7">
        <v>393.51400000000001</v>
      </c>
    </row>
    <row r="20" spans="1:13" x14ac:dyDescent="0.3">
      <c r="A20" s="5">
        <v>2011</v>
      </c>
      <c r="B20" s="7">
        <v>394.072</v>
      </c>
      <c r="C20" s="7">
        <v>395.51799999999997</v>
      </c>
      <c r="D20" s="7">
        <v>396.29</v>
      </c>
      <c r="E20" s="7">
        <v>397.70100000000002</v>
      </c>
      <c r="F20" s="7">
        <v>398.721</v>
      </c>
      <c r="G20" s="7">
        <v>399.416</v>
      </c>
      <c r="H20" s="7">
        <v>400.53899999999999</v>
      </c>
      <c r="I20" s="7">
        <v>401.387</v>
      </c>
      <c r="J20" s="7">
        <v>402.202</v>
      </c>
      <c r="K20" s="7">
        <v>404.06799999999998</v>
      </c>
      <c r="L20" s="7">
        <v>405.75099999999998</v>
      </c>
      <c r="M20" s="7">
        <v>407.23</v>
      </c>
    </row>
    <row r="21" spans="1:13" x14ac:dyDescent="0.3">
      <c r="A21" s="5">
        <v>2012</v>
      </c>
      <c r="B21" s="7">
        <v>408.38400000000001</v>
      </c>
      <c r="C21" s="7">
        <v>408.96800000000002</v>
      </c>
      <c r="D21" s="7">
        <v>410.14499999999998</v>
      </c>
      <c r="E21" s="7">
        <v>411.44900000000001</v>
      </c>
      <c r="F21" s="7">
        <v>413.03100000000001</v>
      </c>
      <c r="G21" s="7">
        <v>415.18900000000002</v>
      </c>
      <c r="H21" s="7">
        <v>416.92399999999998</v>
      </c>
      <c r="I21" s="7">
        <v>417.59800000000001</v>
      </c>
      <c r="J21" s="7">
        <v>418.58600000000001</v>
      </c>
      <c r="K21" s="7">
        <v>418.95100000000002</v>
      </c>
      <c r="L21" s="7">
        <v>419.47699999999998</v>
      </c>
      <c r="M21" s="7">
        <v>420.197</v>
      </c>
    </row>
    <row r="22" spans="1:13" x14ac:dyDescent="0.3">
      <c r="A22" s="5">
        <v>2013</v>
      </c>
      <c r="B22" s="7">
        <v>421.09100000000001</v>
      </c>
      <c r="C22" s="7">
        <v>421.82400000000001</v>
      </c>
      <c r="D22" s="7">
        <v>422.91399999999999</v>
      </c>
      <c r="E22" s="7">
        <v>422.84199999999998</v>
      </c>
      <c r="F22" s="7">
        <v>422.18400000000003</v>
      </c>
      <c r="G22" s="7">
        <v>424.05399999999997</v>
      </c>
      <c r="H22" s="7">
        <v>424.91899999999998</v>
      </c>
      <c r="I22" s="7">
        <v>427.36799999999999</v>
      </c>
      <c r="J22" s="7">
        <v>428.55700000000002</v>
      </c>
      <c r="K22" s="7">
        <v>428.67</v>
      </c>
      <c r="L22" s="7">
        <v>428.49</v>
      </c>
      <c r="M22" s="7">
        <v>428.55700000000002</v>
      </c>
    </row>
    <row r="23" spans="1:13" x14ac:dyDescent="0.3">
      <c r="A23" s="5">
        <v>2014</v>
      </c>
      <c r="B23" s="7">
        <v>430.08</v>
      </c>
      <c r="C23" s="7">
        <v>431.452</v>
      </c>
      <c r="D23" s="7">
        <v>432.22399999999999</v>
      </c>
      <c r="E23" s="7">
        <v>433.07499999999999</v>
      </c>
      <c r="F23" s="7">
        <v>434.12200000000001</v>
      </c>
      <c r="G23" s="7">
        <v>435.11799999999999</v>
      </c>
      <c r="H23" s="7">
        <v>435.99</v>
      </c>
      <c r="I23" s="7">
        <v>436.351</v>
      </c>
      <c r="J23" s="7">
        <v>437.137</v>
      </c>
      <c r="K23" s="7">
        <v>437.62</v>
      </c>
      <c r="L23" s="7">
        <v>439.11399999999998</v>
      </c>
      <c r="M23" s="7">
        <v>441.16899999999998</v>
      </c>
    </row>
    <row r="24" spans="1:13" x14ac:dyDescent="0.3">
      <c r="A24" s="5">
        <v>2015</v>
      </c>
      <c r="B24" s="7">
        <v>441.46800000000002</v>
      </c>
      <c r="C24" s="7">
        <v>441.53</v>
      </c>
      <c r="D24" s="7">
        <v>442.91399999999999</v>
      </c>
      <c r="E24" s="7">
        <v>445.62700000000001</v>
      </c>
      <c r="F24" s="7">
        <v>446.36399999999998</v>
      </c>
      <c r="G24" s="7">
        <v>446.00200000000001</v>
      </c>
      <c r="H24" s="7">
        <v>446.85399999999998</v>
      </c>
      <c r="I24" s="7">
        <v>447.19799999999998</v>
      </c>
      <c r="J24" s="7">
        <v>447.904</v>
      </c>
      <c r="K24" s="7">
        <v>450.69099999999997</v>
      </c>
      <c r="L24" s="7">
        <v>451.98700000000002</v>
      </c>
      <c r="M24" s="7">
        <v>452.49200000000002</v>
      </c>
    </row>
    <row r="25" spans="1:13" x14ac:dyDescent="0.3">
      <c r="A25" s="5">
        <v>2016</v>
      </c>
      <c r="B25" s="7">
        <v>454.67700000000002</v>
      </c>
    </row>
    <row r="27" spans="1:13" x14ac:dyDescent="0.3">
      <c r="A27" t="s">
        <v>28</v>
      </c>
      <c r="B27" s="1">
        <f>B25/B15-1</f>
        <v>0.37948118932038821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27"/>
  <sheetViews>
    <sheetView workbookViewId="0">
      <pane ySplit="14" topLeftCell="A15" activePane="bottomLeft" state="frozen"/>
      <selection pane="bottomLeft" activeCell="A2" sqref="A1:A2"/>
    </sheetView>
  </sheetViews>
  <sheetFormatPr defaultColWidth="9.109375" defaultRowHeight="14.4" x14ac:dyDescent="0.3"/>
  <cols>
    <col min="1" max="1" width="20" style="2" customWidth="1"/>
    <col min="2" max="255" width="8" style="2" customWidth="1"/>
    <col min="256" max="16384" width="9.109375" style="2"/>
  </cols>
  <sheetData>
    <row r="1" spans="1:15" s="58" customFormat="1" x14ac:dyDescent="0.3">
      <c r="A1" s="80" t="s">
        <v>86</v>
      </c>
    </row>
    <row r="2" spans="1:15" s="58" customFormat="1" x14ac:dyDescent="0.3">
      <c r="A2" s="80" t="s">
        <v>78</v>
      </c>
    </row>
    <row r="3" spans="1:15" s="58" customFormat="1" x14ac:dyDescent="0.3"/>
    <row r="4" spans="1:15" ht="15.6" x14ac:dyDescent="0.3">
      <c r="A4" s="64" t="s">
        <v>0</v>
      </c>
      <c r="B4" s="62"/>
      <c r="C4" s="62"/>
      <c r="D4" s="62"/>
      <c r="E4" s="62"/>
      <c r="F4" s="62"/>
    </row>
    <row r="5" spans="1:15" ht="15.6" x14ac:dyDescent="0.3">
      <c r="A5" s="64" t="s">
        <v>1</v>
      </c>
      <c r="B5" s="62"/>
      <c r="C5" s="62"/>
      <c r="D5" s="62"/>
      <c r="E5" s="62"/>
      <c r="F5" s="62"/>
    </row>
    <row r="6" spans="1:15" x14ac:dyDescent="0.3">
      <c r="A6" s="62"/>
      <c r="B6" s="62"/>
      <c r="C6" s="62"/>
      <c r="D6" s="62"/>
      <c r="E6" s="62"/>
      <c r="F6" s="62"/>
    </row>
    <row r="7" spans="1:15" x14ac:dyDescent="0.3">
      <c r="A7" s="3" t="s">
        <v>2</v>
      </c>
      <c r="B7" s="61" t="s">
        <v>41</v>
      </c>
      <c r="C7" s="62"/>
      <c r="D7" s="62"/>
      <c r="E7" s="62"/>
      <c r="F7" s="62"/>
    </row>
    <row r="8" spans="1:15" x14ac:dyDescent="0.3">
      <c r="A8" s="65" t="s">
        <v>4</v>
      </c>
      <c r="B8" s="62"/>
      <c r="C8" s="62"/>
      <c r="D8" s="62"/>
      <c r="E8" s="62"/>
      <c r="F8" s="62"/>
    </row>
    <row r="9" spans="1:15" x14ac:dyDescent="0.3">
      <c r="A9" s="3" t="s">
        <v>5</v>
      </c>
      <c r="B9" s="61" t="s">
        <v>6</v>
      </c>
      <c r="C9" s="62"/>
      <c r="D9" s="62"/>
      <c r="E9" s="62"/>
      <c r="F9" s="62"/>
    </row>
    <row r="10" spans="1:15" x14ac:dyDescent="0.3">
      <c r="A10" s="3" t="s">
        <v>7</v>
      </c>
      <c r="B10" s="61" t="s">
        <v>42</v>
      </c>
      <c r="C10" s="62"/>
      <c r="D10" s="62"/>
      <c r="E10" s="62"/>
      <c r="F10" s="62"/>
    </row>
    <row r="11" spans="1:15" x14ac:dyDescent="0.3">
      <c r="A11" s="3" t="s">
        <v>9</v>
      </c>
      <c r="B11" s="61" t="s">
        <v>10</v>
      </c>
      <c r="C11" s="62"/>
      <c r="D11" s="62"/>
      <c r="E11" s="62"/>
      <c r="F11" s="62"/>
    </row>
    <row r="12" spans="1:15" x14ac:dyDescent="0.3">
      <c r="A12" s="3" t="s">
        <v>11</v>
      </c>
      <c r="B12" s="63" t="s">
        <v>12</v>
      </c>
      <c r="C12" s="62"/>
      <c r="D12" s="62"/>
      <c r="E12" s="62"/>
      <c r="F12" s="62"/>
    </row>
    <row r="14" spans="1:15" ht="15" thickBot="1" x14ac:dyDescent="0.35">
      <c r="A14" s="4" t="s">
        <v>13</v>
      </c>
      <c r="B14" s="4" t="s">
        <v>14</v>
      </c>
      <c r="C14" s="4" t="s">
        <v>15</v>
      </c>
      <c r="D14" s="4" t="s">
        <v>16</v>
      </c>
      <c r="E14" s="4" t="s">
        <v>17</v>
      </c>
      <c r="F14" s="4" t="s">
        <v>18</v>
      </c>
      <c r="G14" s="4" t="s">
        <v>19</v>
      </c>
      <c r="H14" s="4" t="s">
        <v>20</v>
      </c>
      <c r="I14" s="4" t="s">
        <v>21</v>
      </c>
      <c r="J14" s="4" t="s">
        <v>22</v>
      </c>
      <c r="K14" s="4" t="s">
        <v>23</v>
      </c>
      <c r="L14" s="4" t="s">
        <v>24</v>
      </c>
      <c r="M14" s="4" t="s">
        <v>25</v>
      </c>
      <c r="N14" s="4" t="s">
        <v>26</v>
      </c>
      <c r="O14" s="4" t="s">
        <v>27</v>
      </c>
    </row>
    <row r="15" spans="1:15" ht="15" thickTop="1" x14ac:dyDescent="0.3">
      <c r="A15" s="5">
        <v>2006</v>
      </c>
      <c r="B15" s="6">
        <v>358.1</v>
      </c>
      <c r="C15" s="6">
        <v>359.3</v>
      </c>
      <c r="D15" s="6">
        <v>361.2</v>
      </c>
      <c r="E15" s="6">
        <v>362.1</v>
      </c>
      <c r="F15" s="6">
        <v>363.7</v>
      </c>
      <c r="G15" s="6">
        <v>364.7</v>
      </c>
      <c r="H15" s="6">
        <v>365.7</v>
      </c>
      <c r="I15" s="6">
        <v>367</v>
      </c>
      <c r="J15" s="6">
        <v>368.4</v>
      </c>
      <c r="K15" s="6">
        <v>368</v>
      </c>
      <c r="L15" s="6">
        <v>365.9</v>
      </c>
      <c r="M15" s="6">
        <v>363.9</v>
      </c>
    </row>
    <row r="16" spans="1:15" x14ac:dyDescent="0.3">
      <c r="A16" s="5">
        <v>2007</v>
      </c>
      <c r="B16" s="7">
        <v>367.49299999999999</v>
      </c>
      <c r="C16" s="7">
        <v>365.53100000000001</v>
      </c>
      <c r="D16" s="7">
        <v>363.86599999999999</v>
      </c>
      <c r="E16" s="7">
        <v>365.31400000000002</v>
      </c>
      <c r="F16" s="7">
        <v>366.07299999999998</v>
      </c>
      <c r="G16" s="7">
        <v>366.22800000000001</v>
      </c>
      <c r="H16" s="7">
        <v>369.137</v>
      </c>
      <c r="I16" s="7">
        <v>370.78899999999999</v>
      </c>
      <c r="J16" s="7">
        <v>371.68599999999998</v>
      </c>
      <c r="K16" s="7">
        <v>373.08</v>
      </c>
      <c r="L16" s="7">
        <v>374.95400000000001</v>
      </c>
      <c r="M16" s="7">
        <v>376.54300000000001</v>
      </c>
    </row>
    <row r="17" spans="1:13" x14ac:dyDescent="0.3">
      <c r="A17" s="5">
        <v>2008</v>
      </c>
      <c r="B17" s="7">
        <v>378.01600000000002</v>
      </c>
      <c r="C17" s="7">
        <v>377.82100000000003</v>
      </c>
      <c r="D17" s="7">
        <v>378.726</v>
      </c>
      <c r="E17" s="7">
        <v>377.88600000000002</v>
      </c>
      <c r="F17" s="7">
        <v>376.06700000000001</v>
      </c>
      <c r="G17" s="7">
        <v>377.03800000000001</v>
      </c>
      <c r="H17" s="7">
        <v>376.77499999999998</v>
      </c>
      <c r="I17" s="7">
        <v>376.786</v>
      </c>
      <c r="J17" s="7">
        <v>377.92</v>
      </c>
      <c r="K17" s="7">
        <v>379.291</v>
      </c>
      <c r="L17" s="7">
        <v>381.197</v>
      </c>
      <c r="M17" s="7">
        <v>382.22399999999999</v>
      </c>
    </row>
    <row r="18" spans="1:13" x14ac:dyDescent="0.3">
      <c r="A18" s="5">
        <v>2009</v>
      </c>
      <c r="B18" s="7">
        <v>383.12200000000001</v>
      </c>
      <c r="C18" s="7">
        <v>384.495</v>
      </c>
      <c r="D18" s="7">
        <v>384.82600000000002</v>
      </c>
      <c r="E18" s="7">
        <v>386.887</v>
      </c>
      <c r="F18" s="7">
        <v>389.32299999999998</v>
      </c>
      <c r="G18" s="7">
        <v>390.48399999999998</v>
      </c>
      <c r="H18" s="7">
        <v>391.26</v>
      </c>
      <c r="I18" s="7">
        <v>393.31200000000001</v>
      </c>
      <c r="J18" s="7">
        <v>395.47500000000002</v>
      </c>
      <c r="K18" s="7">
        <v>397.02600000000001</v>
      </c>
      <c r="L18" s="7">
        <v>397.87299999999999</v>
      </c>
      <c r="M18" s="7">
        <v>398.75299999999999</v>
      </c>
    </row>
    <row r="19" spans="1:13" x14ac:dyDescent="0.3">
      <c r="A19" s="5">
        <v>2010</v>
      </c>
      <c r="B19" s="7">
        <v>400.16500000000002</v>
      </c>
      <c r="C19" s="7">
        <v>401.77600000000001</v>
      </c>
      <c r="D19" s="7">
        <v>403.584</v>
      </c>
      <c r="E19" s="7">
        <v>404.73200000000003</v>
      </c>
      <c r="F19" s="7">
        <v>406.61200000000002</v>
      </c>
      <c r="G19" s="7">
        <v>407.61099999999999</v>
      </c>
      <c r="H19" s="7">
        <v>407.62</v>
      </c>
      <c r="I19" s="7">
        <v>409.69299999999998</v>
      </c>
      <c r="J19" s="7">
        <v>411.12200000000001</v>
      </c>
      <c r="K19" s="7">
        <v>412.245</v>
      </c>
      <c r="L19" s="7">
        <v>413.76600000000002</v>
      </c>
      <c r="M19" s="7">
        <v>414.95699999999999</v>
      </c>
    </row>
    <row r="20" spans="1:13" x14ac:dyDescent="0.3">
      <c r="A20" s="5">
        <v>2011</v>
      </c>
      <c r="B20" s="7">
        <v>416.26400000000001</v>
      </c>
      <c r="C20" s="7">
        <v>418.04599999999999</v>
      </c>
      <c r="D20" s="7">
        <v>419.85500000000002</v>
      </c>
      <c r="E20" s="7">
        <v>422.49299999999999</v>
      </c>
      <c r="F20" s="7">
        <v>424.91199999999998</v>
      </c>
      <c r="G20" s="7">
        <v>424.63499999999999</v>
      </c>
      <c r="H20" s="7">
        <v>426.11700000000002</v>
      </c>
      <c r="I20" s="7">
        <v>426.94299999999998</v>
      </c>
      <c r="J20" s="7">
        <v>428.29300000000001</v>
      </c>
      <c r="K20" s="7">
        <v>429.53500000000003</v>
      </c>
      <c r="L20" s="7">
        <v>430.512</v>
      </c>
      <c r="M20" s="7">
        <v>432.10500000000002</v>
      </c>
    </row>
    <row r="21" spans="1:13" x14ac:dyDescent="0.3">
      <c r="A21" s="5">
        <v>2012</v>
      </c>
      <c r="B21" s="7">
        <v>433.572</v>
      </c>
      <c r="C21" s="7">
        <v>436.05900000000003</v>
      </c>
      <c r="D21" s="7">
        <v>437.47699999999998</v>
      </c>
      <c r="E21" s="7">
        <v>438.24599999999998</v>
      </c>
      <c r="F21" s="7">
        <v>439.01900000000001</v>
      </c>
      <c r="G21" s="7">
        <v>439.41699999999997</v>
      </c>
      <c r="H21" s="7">
        <v>442.48500000000001</v>
      </c>
      <c r="I21" s="7">
        <v>443.71499999999997</v>
      </c>
      <c r="J21" s="7">
        <v>444.20499999999998</v>
      </c>
      <c r="K21" s="7">
        <v>444.81099999999998</v>
      </c>
      <c r="L21" s="7">
        <v>442.41500000000002</v>
      </c>
      <c r="M21" s="7">
        <v>440.22500000000002</v>
      </c>
    </row>
    <row r="22" spans="1:13" x14ac:dyDescent="0.3">
      <c r="A22" s="5">
        <v>2013</v>
      </c>
      <c r="B22" s="7">
        <v>440.63</v>
      </c>
      <c r="C22" s="7">
        <v>439.38</v>
      </c>
      <c r="D22" s="7">
        <v>440.68099999999998</v>
      </c>
      <c r="E22" s="7">
        <v>441.01499999999999</v>
      </c>
      <c r="F22" s="7">
        <v>438.73</v>
      </c>
      <c r="G22" s="7">
        <v>439.69200000000001</v>
      </c>
      <c r="H22" s="7">
        <v>441.68599999999998</v>
      </c>
      <c r="I22" s="7">
        <v>444.26100000000002</v>
      </c>
      <c r="J22" s="7">
        <v>445.85</v>
      </c>
      <c r="K22" s="7">
        <v>447.22800000000001</v>
      </c>
      <c r="L22" s="7">
        <v>447.78300000000002</v>
      </c>
      <c r="M22" s="7">
        <v>443.88900000000001</v>
      </c>
    </row>
    <row r="23" spans="1:13" x14ac:dyDescent="0.3">
      <c r="A23" s="5">
        <v>2014</v>
      </c>
      <c r="B23" s="7">
        <v>446.87099999999998</v>
      </c>
      <c r="C23" s="7">
        <v>450.72500000000002</v>
      </c>
      <c r="D23" s="7">
        <v>449.92099999999999</v>
      </c>
      <c r="E23" s="7">
        <v>451.87099999999998</v>
      </c>
      <c r="F23" s="7">
        <v>454.40800000000002</v>
      </c>
      <c r="G23" s="7">
        <v>457.55700000000002</v>
      </c>
      <c r="H23" s="7">
        <v>459.95100000000002</v>
      </c>
      <c r="I23" s="7">
        <v>460.31299999999999</v>
      </c>
      <c r="J23" s="7">
        <v>462.58199999999999</v>
      </c>
      <c r="K23" s="7">
        <v>465.54899999999998</v>
      </c>
      <c r="L23" s="7">
        <v>468.19799999999998</v>
      </c>
      <c r="M23" s="7">
        <v>472.29399999999998</v>
      </c>
    </row>
    <row r="24" spans="1:13" x14ac:dyDescent="0.3">
      <c r="A24" s="5">
        <v>2015</v>
      </c>
      <c r="B24" s="7">
        <v>471.92200000000003</v>
      </c>
      <c r="C24" s="7">
        <v>474.16500000000002</v>
      </c>
      <c r="D24" s="7">
        <v>475.80599999999998</v>
      </c>
      <c r="E24" s="7">
        <v>477.11200000000002</v>
      </c>
      <c r="F24" s="7">
        <v>478.57499999999999</v>
      </c>
      <c r="G24" s="7">
        <v>479.49900000000002</v>
      </c>
      <c r="H24" s="7">
        <v>480.29599999999999</v>
      </c>
      <c r="I24" s="7">
        <v>481.82600000000002</v>
      </c>
      <c r="J24" s="7">
        <v>482.02199999999999</v>
      </c>
      <c r="K24" s="7">
        <v>482.63900000000001</v>
      </c>
      <c r="L24" s="7">
        <v>484.21699999999998</v>
      </c>
      <c r="M24" s="7">
        <v>483.74200000000002</v>
      </c>
    </row>
    <row r="25" spans="1:13" x14ac:dyDescent="0.3">
      <c r="A25" s="5">
        <v>2016</v>
      </c>
      <c r="B25" s="7">
        <v>485.971</v>
      </c>
    </row>
    <row r="27" spans="1:13" x14ac:dyDescent="0.3">
      <c r="A27" t="s">
        <v>28</v>
      </c>
      <c r="B27" s="1">
        <f>B25/B15-1</f>
        <v>0.35708182072046912</v>
      </c>
    </row>
  </sheetData>
  <mergeCells count="9">
    <mergeCell ref="B10:F10"/>
    <mergeCell ref="B11:F11"/>
    <mergeCell ref="B12:F12"/>
    <mergeCell ref="A4:F4"/>
    <mergeCell ref="A5:F5"/>
    <mergeCell ref="A6:F6"/>
    <mergeCell ref="B7:F7"/>
    <mergeCell ref="A8:F8"/>
    <mergeCell ref="B9:F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544DB4-2509-4B7D-B141-E69281672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8CA263-F5A4-4AC3-89E9-F86E764D4574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C86989DC-6A11-4CC1-82BD-B4348F9E2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Sheet10</vt:lpstr>
      <vt:lpstr>2015 Monthly CPI Dec</vt:lpstr>
      <vt:lpstr>All Items</vt:lpstr>
      <vt:lpstr>Food</vt:lpstr>
      <vt:lpstr>Housing</vt:lpstr>
      <vt:lpstr>Shelter</vt:lpstr>
      <vt:lpstr>HH Insurance</vt:lpstr>
      <vt:lpstr>Medical care</vt:lpstr>
      <vt:lpstr>Drugs</vt:lpstr>
      <vt:lpstr>Health Insurance</vt:lpstr>
      <vt:lpstr>Water &amp; Trash</vt:lpstr>
      <vt:lpstr>Water &amp; Sewer</vt:lpstr>
      <vt:lpstr>Wireless Phone</vt:lpstr>
      <vt:lpstr>Energy</vt:lpstr>
      <vt:lpstr>Core</vt:lpstr>
      <vt:lpstr>electricity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2016-04-11T18:19:47Z</dcterms:created>
  <dcterms:modified xsi:type="dcterms:W3CDTF">2016-04-13T17:59:37Z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