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60" windowWidth="15600" windowHeight="11520"/>
  </bookViews>
  <sheets>
    <sheet name="RAF__Detailed_Juris_COS_ID_NOI" sheetId="1" r:id="rId1"/>
  </sheets>
  <definedNames>
    <definedName name="_xlnm.Print_Area" localSheetId="0">RAF__Detailed_Juris_COS_ID_NOI!$A$1:$I$33</definedName>
    <definedName name="_xlnm.Print_Titles" localSheetId="0">RAF__Detailed_Juris_COS_ID_NOI!$A:$A,RAF__Detailed_Juris_COS_ID_NOI!$1:$2</definedName>
  </definedNames>
  <calcPr calcId="145621"/>
</workbook>
</file>

<file path=xl/calcChain.xml><?xml version="1.0" encoding="utf-8"?>
<calcChain xmlns="http://schemas.openxmlformats.org/spreadsheetml/2006/main">
  <c r="I22" i="1" l="1"/>
  <c r="G22" i="1"/>
  <c r="L8" i="1" l="1"/>
  <c r="K8" i="1"/>
  <c r="L6" i="1"/>
  <c r="K6" i="1"/>
  <c r="I8" i="1"/>
  <c r="I6" i="1"/>
  <c r="G6" i="1"/>
  <c r="G8" i="1"/>
  <c r="G13" i="1" l="1"/>
  <c r="G17" i="1" l="1"/>
  <c r="K10" i="1" l="1"/>
  <c r="K11" i="1" s="1"/>
  <c r="L10" i="1"/>
  <c r="L11" i="1" s="1"/>
  <c r="I10" i="1"/>
  <c r="G10" i="1"/>
  <c r="G11" i="1" l="1"/>
  <c r="G20" i="1" s="1"/>
  <c r="I11" i="1"/>
  <c r="I20" i="1" s="1"/>
</calcChain>
</file>

<file path=xl/sharedStrings.xml><?xml version="1.0" encoding="utf-8"?>
<sst xmlns="http://schemas.openxmlformats.org/spreadsheetml/2006/main" count="51" uniqueCount="46">
  <si>
    <t>RAF: Detailed Juris COS ID NOI</t>
  </si>
  <si>
    <t>a-Dec - 2013</t>
  </si>
  <si>
    <t>Dec - 2017</t>
  </si>
  <si>
    <t>Dec - 2018</t>
  </si>
  <si>
    <t>10: Juris Adj Utility</t>
  </si>
  <si>
    <t>NET OPERATING INCOME</t>
  </si>
  <si>
    <t>TOTAL OPERATING REVENUE</t>
  </si>
  <si>
    <t>REVENUE FROM SALES</t>
  </si>
  <si>
    <t>INC040000: INC040000: RETAIL SALES - BASE REVENUES</t>
  </si>
  <si>
    <t>INC040420: INC040420: CILC INCENTIVES OFFSET</t>
  </si>
  <si>
    <t>INC047215: INC047215: INTERCHANGE SALES NON RECOVERABLE</t>
  </si>
  <si>
    <t>INC056920: INC056920: OTH ELECTRIC REVENUES - UNBILLED REVENUES - FPSC</t>
  </si>
  <si>
    <t>INC056921: INC056921: OTH ELECTRIC REVENUES - NET METERING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</si>
  <si>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</si>
  <si>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</si>
  <si>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</si>
  <si>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</si>
  <si>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</si>
  <si>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</si>
  <si>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</si>
  <si>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</si>
  <si>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</si>
  <si>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</si>
  <si>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</si>
  <si>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</si>
  <si>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</si>
  <si>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</si>
  <si>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</si>
  <si>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</si>
  <si>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INC056400: INC056400: OTH ELECTRIC REVENUES - USE CHARGE RECOVERIES PSL 2</t>
  </si>
  <si>
    <t>INC056700: INC056700: OTH ELECTRIC REVENUES - MISC</t>
  </si>
  <si>
    <t>Base Revenue Difference</t>
  </si>
  <si>
    <t>13-to-17</t>
  </si>
  <si>
    <t>17-to-18</t>
  </si>
  <si>
    <t>Total Revenues</t>
  </si>
  <si>
    <t>Rounded</t>
  </si>
  <si>
    <t>CCEC</t>
  </si>
  <si>
    <t>RBEC</t>
  </si>
  <si>
    <t>PEEC</t>
  </si>
  <si>
    <t>EPU</t>
  </si>
  <si>
    <t>WCEC #3</t>
  </si>
  <si>
    <t>Net Sales Growth</t>
  </si>
  <si>
    <t xml:space="preserve">Other Revenues </t>
  </si>
  <si>
    <t xml:space="preserve">Less:  Revenue Enhancement </t>
  </si>
  <si>
    <t>Total Net Sales Growth for Waterfall</t>
  </si>
  <si>
    <t>OPC 002145                        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</si>
</sst>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_);[Red]\(#,##0\);&quot; &quot;"/>
  </numFmts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 applyAlignment="1">
      <alignment horizontal="center"/>
    </xf>
    <xf numFmtId="41" fontId="0" fillId="0" borderId="0" xfId="1" applyFont="1"/>
    <xf numFmtId="0" fontId="0" fillId="0" borderId="3" xfId="0" applyBorder="1"/>
    <xf numFmtId="0" fontId="0" fillId="0" borderId="0" xfId="0"/>
    <xf numFmtId="0" fontId="0" fillId="0" borderId="0" xfId="0"/>
    <xf numFmtId="164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164" fontId="7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 indent="3"/>
    </xf>
    <xf numFmtId="0" fontId="0" fillId="0" borderId="0" xfId="0" applyFont="1" applyFill="1"/>
    <xf numFmtId="41" fontId="0" fillId="0" borderId="0" xfId="0" applyNumberFormat="1" applyFont="1" applyFill="1"/>
    <xf numFmtId="164" fontId="7" fillId="0" borderId="3" xfId="0" applyNumberFormat="1" applyFont="1" applyBorder="1" applyAlignment="1">
      <alignment horizontal="right"/>
    </xf>
    <xf numFmtId="0" fontId="6" fillId="2" borderId="0" xfId="0" applyFont="1" applyFill="1"/>
    <xf numFmtId="41" fontId="0" fillId="2" borderId="0" xfId="0" applyNumberFormat="1" applyFill="1"/>
    <xf numFmtId="0" fontId="0" fillId="2" borderId="0" xfId="0" applyFill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F3" sqref="F3"/>
    </sheetView>
  </sheetViews>
  <sheetFormatPr defaultRowHeight="14.4" x14ac:dyDescent="0.3"/>
  <cols>
    <col min="1" max="1" width="65.33203125" customWidth="1"/>
    <col min="2" max="4" width="16.6640625" style="9" bestFit="1" customWidth="1"/>
    <col min="5" max="5" width="8.5546875" style="10" customWidth="1"/>
    <col min="6" max="6" width="34.6640625" customWidth="1"/>
    <col min="7" max="7" width="11.88671875" bestFit="1" customWidth="1"/>
    <col min="8" max="8" width="5.88671875" customWidth="1"/>
    <col min="9" max="9" width="10.88671875" bestFit="1" customWidth="1"/>
    <col min="11" max="11" width="14.5546875" customWidth="1"/>
    <col min="12" max="12" width="14.33203125" bestFit="1" customWidth="1"/>
  </cols>
  <sheetData>
    <row r="1" spans="1:12" ht="28.2" customHeight="1" thickBo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12"/>
      <c r="F1" s="29" t="s">
        <v>45</v>
      </c>
    </row>
    <row r="2" spans="1:12" ht="15" thickBot="1" x14ac:dyDescent="0.35">
      <c r="A2" s="28"/>
      <c r="B2" s="14" t="s">
        <v>4</v>
      </c>
      <c r="C2" s="14" t="s">
        <v>4</v>
      </c>
      <c r="D2" s="14" t="s">
        <v>4</v>
      </c>
      <c r="E2" s="12"/>
    </row>
    <row r="3" spans="1:12" x14ac:dyDescent="0.3">
      <c r="A3" s="15" t="s">
        <v>5</v>
      </c>
      <c r="B3" s="16"/>
      <c r="C3" s="16"/>
      <c r="D3" s="16"/>
      <c r="E3" s="11"/>
    </row>
    <row r="4" spans="1:12" x14ac:dyDescent="0.3">
      <c r="A4" s="17" t="s">
        <v>6</v>
      </c>
      <c r="B4" s="16"/>
      <c r="C4" s="16"/>
      <c r="D4" s="16"/>
      <c r="E4" s="11"/>
    </row>
    <row r="5" spans="1:12" x14ac:dyDescent="0.3">
      <c r="A5" s="18" t="s">
        <v>7</v>
      </c>
      <c r="B5" s="16"/>
      <c r="C5" s="16"/>
      <c r="D5" s="16"/>
      <c r="E5" s="11"/>
      <c r="G5" s="6" t="s">
        <v>32</v>
      </c>
      <c r="H5" s="6"/>
      <c r="I5" s="6" t="s">
        <v>33</v>
      </c>
      <c r="K5" s="6">
        <v>2013</v>
      </c>
      <c r="L5" s="6">
        <v>2017</v>
      </c>
    </row>
    <row r="6" spans="1:12" x14ac:dyDescent="0.3">
      <c r="A6" s="19" t="s">
        <v>8</v>
      </c>
      <c r="B6" s="16">
        <v>-4871510528.9799995</v>
      </c>
      <c r="C6" s="16">
        <v>-5661800495.7011261</v>
      </c>
      <c r="D6" s="16">
        <v>-5698652491.7832079</v>
      </c>
      <c r="E6" s="11"/>
      <c r="F6" t="s">
        <v>31</v>
      </c>
      <c r="G6" s="5">
        <f>-(C11-B11)</f>
        <v>775000957.18033028</v>
      </c>
      <c r="I6" s="5">
        <f>-(D11-C11)</f>
        <v>38301984.036701202</v>
      </c>
      <c r="K6" s="5">
        <f>B11</f>
        <v>-4953327959.75</v>
      </c>
      <c r="L6" s="5">
        <f>C11</f>
        <v>-5728328916.9303303</v>
      </c>
    </row>
    <row r="7" spans="1:12" x14ac:dyDescent="0.3">
      <c r="A7" s="19" t="s">
        <v>9</v>
      </c>
      <c r="B7" s="16">
        <v>-55442135.090000004</v>
      </c>
      <c r="C7" s="16">
        <v>-62386998.586679436</v>
      </c>
      <c r="D7" s="16">
        <v>-63098805.926638804</v>
      </c>
      <c r="E7" s="11"/>
    </row>
    <row r="8" spans="1:12" x14ac:dyDescent="0.3">
      <c r="A8" s="19" t="s">
        <v>10</v>
      </c>
      <c r="B8" s="16">
        <v>-2181554.83</v>
      </c>
      <c r="C8" s="16">
        <v>-3136980.9145756569</v>
      </c>
      <c r="D8" s="16">
        <v>-3139253.1610515132</v>
      </c>
      <c r="E8" s="11"/>
      <c r="F8" t="s">
        <v>42</v>
      </c>
      <c r="G8" s="5">
        <f>-(C31-B31)</f>
        <v>41404858.002753019</v>
      </c>
      <c r="I8" s="5">
        <f>-(D31-C31)</f>
        <v>7021876.2467730641</v>
      </c>
      <c r="K8" s="5">
        <f>B31</f>
        <v>-152471287.14999998</v>
      </c>
      <c r="L8" s="5">
        <f>C31</f>
        <v>-193876145.152753</v>
      </c>
    </row>
    <row r="9" spans="1:12" x14ac:dyDescent="0.3">
      <c r="A9" s="19" t="s">
        <v>11</v>
      </c>
      <c r="B9" s="16">
        <v>-24216672</v>
      </c>
      <c r="C9" s="16">
        <v>-1004441.7279492915</v>
      </c>
      <c r="D9" s="16">
        <v>-1740350.0961336195</v>
      </c>
      <c r="E9" s="11"/>
    </row>
    <row r="10" spans="1:12" ht="15" thickBot="1" x14ac:dyDescent="0.35">
      <c r="A10" s="19" t="s">
        <v>12</v>
      </c>
      <c r="B10" s="16">
        <v>22931.15</v>
      </c>
      <c r="C10" s="16">
        <v>0</v>
      </c>
      <c r="D10" s="16">
        <v>0</v>
      </c>
      <c r="E10" s="11"/>
      <c r="F10" t="s">
        <v>34</v>
      </c>
      <c r="G10" s="5">
        <f>+G6+G8</f>
        <v>816405815.1830833</v>
      </c>
      <c r="I10" s="5">
        <f>+I8+I6</f>
        <v>45323860.283474267</v>
      </c>
      <c r="K10" s="5">
        <f>+K8+K6</f>
        <v>-5105799246.8999996</v>
      </c>
      <c r="L10" s="5">
        <f>+L6+L8</f>
        <v>-5922205062.0830832</v>
      </c>
    </row>
    <row r="11" spans="1:12" x14ac:dyDescent="0.3">
      <c r="A11" s="18" t="s">
        <v>7</v>
      </c>
      <c r="B11" s="20">
        <v>-4953327959.75</v>
      </c>
      <c r="C11" s="20">
        <v>-5728328916.9303303</v>
      </c>
      <c r="D11" s="20">
        <v>-5766630900.9670315</v>
      </c>
      <c r="E11" s="13"/>
      <c r="F11" t="s">
        <v>35</v>
      </c>
      <c r="G11" s="7">
        <f>+G10/1000000</f>
        <v>816.40581518308329</v>
      </c>
      <c r="I11" s="7">
        <f>+I10/1000000</f>
        <v>45.323860283474268</v>
      </c>
      <c r="K11" s="7">
        <f>+K10/1000000</f>
        <v>-5105.7992469000001</v>
      </c>
      <c r="L11" s="7">
        <f>+L10/1000000</f>
        <v>-5922.2050620830832</v>
      </c>
    </row>
    <row r="12" spans="1:12" x14ac:dyDescent="0.3">
      <c r="A12" s="2"/>
      <c r="B12" s="2"/>
      <c r="C12" s="2"/>
      <c r="D12" s="2"/>
      <c r="E12" s="2"/>
    </row>
    <row r="13" spans="1:12" x14ac:dyDescent="0.3">
      <c r="A13" s="18" t="s">
        <v>13</v>
      </c>
      <c r="B13" s="16"/>
      <c r="C13" s="16"/>
      <c r="D13" s="16"/>
      <c r="E13" s="11"/>
      <c r="F13" t="s">
        <v>36</v>
      </c>
      <c r="G13">
        <f>+L13-K13</f>
        <v>41</v>
      </c>
      <c r="K13">
        <v>123</v>
      </c>
      <c r="L13">
        <v>164</v>
      </c>
    </row>
    <row r="14" spans="1:12" x14ac:dyDescent="0.3">
      <c r="A14" s="19" t="s">
        <v>14</v>
      </c>
      <c r="B14" s="16">
        <v>-60542655.32</v>
      </c>
      <c r="C14" s="16">
        <v>-59902438.385227382</v>
      </c>
      <c r="D14" s="16">
        <v>-61610367.428383633</v>
      </c>
      <c r="E14" s="11"/>
      <c r="F14" t="s">
        <v>37</v>
      </c>
      <c r="G14">
        <v>234</v>
      </c>
      <c r="K14">
        <v>0</v>
      </c>
      <c r="L14">
        <v>234</v>
      </c>
    </row>
    <row r="15" spans="1:12" x14ac:dyDescent="0.3">
      <c r="A15" s="19" t="s">
        <v>15</v>
      </c>
      <c r="B15" s="16">
        <v>-620808.48</v>
      </c>
      <c r="C15" s="16">
        <v>-1002948.7879780806</v>
      </c>
      <c r="D15" s="16">
        <v>-1099584.9175506788</v>
      </c>
      <c r="E15" s="11"/>
      <c r="F15" t="s">
        <v>38</v>
      </c>
      <c r="G15">
        <v>216</v>
      </c>
      <c r="K15">
        <v>0</v>
      </c>
      <c r="L15">
        <v>216</v>
      </c>
    </row>
    <row r="16" spans="1:12" x14ac:dyDescent="0.3">
      <c r="A16" s="19" t="s">
        <v>16</v>
      </c>
      <c r="B16" s="16">
        <v>-8818746.5600000005</v>
      </c>
      <c r="C16" s="16">
        <v>-14693791</v>
      </c>
      <c r="D16" s="16">
        <v>-14693791</v>
      </c>
      <c r="E16" s="11"/>
      <c r="F16" t="s">
        <v>39</v>
      </c>
      <c r="G16">
        <v>112</v>
      </c>
      <c r="K16">
        <v>269</v>
      </c>
      <c r="L16">
        <v>381</v>
      </c>
    </row>
    <row r="17" spans="1:12" x14ac:dyDescent="0.3">
      <c r="A17" s="19" t="s">
        <v>17</v>
      </c>
      <c r="B17" s="16">
        <v>-16981279.109999999</v>
      </c>
      <c r="C17" s="16">
        <v>-17541660</v>
      </c>
      <c r="D17" s="16">
        <v>-17541660</v>
      </c>
      <c r="E17" s="11"/>
      <c r="F17" t="s">
        <v>40</v>
      </c>
      <c r="G17">
        <f>+L17-K17</f>
        <v>-24</v>
      </c>
      <c r="K17">
        <v>165</v>
      </c>
      <c r="L17">
        <v>141</v>
      </c>
    </row>
    <row r="18" spans="1:12" x14ac:dyDescent="0.3">
      <c r="A18" s="19" t="s">
        <v>18</v>
      </c>
      <c r="B18" s="16">
        <v>-6051804.8200000003</v>
      </c>
      <c r="C18" s="16">
        <v>-6046323.6905591143</v>
      </c>
      <c r="D18" s="16">
        <v>-6156500.7920494163</v>
      </c>
      <c r="E18" s="11"/>
      <c r="G18" s="8"/>
      <c r="H18" s="8"/>
      <c r="I18" s="8"/>
    </row>
    <row r="19" spans="1:12" x14ac:dyDescent="0.3">
      <c r="A19" s="19" t="s">
        <v>19</v>
      </c>
      <c r="B19" s="16">
        <v>-918155.09</v>
      </c>
      <c r="C19" s="16">
        <v>-1398331.4659101004</v>
      </c>
      <c r="D19" s="16">
        <v>-1417506.12</v>
      </c>
      <c r="E19" s="11"/>
    </row>
    <row r="20" spans="1:12" x14ac:dyDescent="0.3">
      <c r="A20" s="19" t="s">
        <v>20</v>
      </c>
      <c r="B20" s="16">
        <v>-1758056.01</v>
      </c>
      <c r="C20" s="16">
        <v>-1811268.4800000002</v>
      </c>
      <c r="D20" s="16">
        <v>-1811268.4800000002</v>
      </c>
      <c r="E20" s="11"/>
      <c r="F20" s="22" t="s">
        <v>41</v>
      </c>
      <c r="G20" s="23">
        <f>G11-SUM(G13:H18)</f>
        <v>237.40581518308329</v>
      </c>
      <c r="H20" s="22"/>
      <c r="I20" s="23">
        <f>+I11+I18</f>
        <v>45.323860283474268</v>
      </c>
    </row>
    <row r="21" spans="1:12" x14ac:dyDescent="0.3">
      <c r="A21" s="19" t="s">
        <v>21</v>
      </c>
      <c r="B21" s="16">
        <v>1296955.46</v>
      </c>
      <c r="C21" s="16">
        <v>1426032.1199999999</v>
      </c>
      <c r="D21" s="16">
        <v>1426032.1199999999</v>
      </c>
      <c r="E21" s="11"/>
      <c r="F21" t="s">
        <v>43</v>
      </c>
      <c r="G21" s="24">
        <v>-20</v>
      </c>
      <c r="H21" s="8"/>
      <c r="I21" s="24">
        <v>-6</v>
      </c>
    </row>
    <row r="22" spans="1:12" x14ac:dyDescent="0.3">
      <c r="A22" s="19" t="s">
        <v>22</v>
      </c>
      <c r="B22" s="16">
        <v>-13565453.85</v>
      </c>
      <c r="C22" s="16">
        <v>-22700823.015399534</v>
      </c>
      <c r="D22" s="16">
        <v>-20702028.943731245</v>
      </c>
      <c r="E22" s="11"/>
      <c r="F22" s="25" t="s">
        <v>44</v>
      </c>
      <c r="G22" s="26">
        <f>SUM(G20:G21)</f>
        <v>217.40581518308329</v>
      </c>
      <c r="H22" s="27"/>
      <c r="I22" s="26">
        <f>SUM(I20:I21)</f>
        <v>39.323860283474268</v>
      </c>
    </row>
    <row r="23" spans="1:12" x14ac:dyDescent="0.3">
      <c r="A23" s="19" t="s">
        <v>23</v>
      </c>
      <c r="B23" s="16">
        <v>-2982774.5</v>
      </c>
      <c r="C23" s="16">
        <v>-1909706.7992541243</v>
      </c>
      <c r="D23" s="16">
        <v>-1930301.0339737535</v>
      </c>
      <c r="E23" s="11"/>
    </row>
    <row r="24" spans="1:12" x14ac:dyDescent="0.3">
      <c r="A24" s="19" t="s">
        <v>24</v>
      </c>
      <c r="B24" s="16">
        <v>-27625724.98</v>
      </c>
      <c r="C24" s="16">
        <v>-33211000</v>
      </c>
      <c r="D24" s="16">
        <v>-34195000</v>
      </c>
      <c r="E24" s="11"/>
    </row>
    <row r="25" spans="1:12" x14ac:dyDescent="0.3">
      <c r="A25" s="19" t="s">
        <v>25</v>
      </c>
      <c r="B25" s="16">
        <v>-2322153.59</v>
      </c>
      <c r="C25" s="16">
        <v>-3287126.4607947641</v>
      </c>
      <c r="D25" s="16">
        <v>-3294437.0405442547</v>
      </c>
      <c r="E25" s="11"/>
    </row>
    <row r="26" spans="1:12" x14ac:dyDescent="0.3">
      <c r="A26" s="19" t="s">
        <v>26</v>
      </c>
      <c r="B26" s="16">
        <v>-1356502.45</v>
      </c>
      <c r="C26" s="16">
        <v>-1096591.0103724923</v>
      </c>
      <c r="D26" s="16">
        <v>-1059576.9911822523</v>
      </c>
      <c r="E26" s="11"/>
    </row>
    <row r="27" spans="1:12" x14ac:dyDescent="0.3">
      <c r="A27" s="19" t="s">
        <v>27</v>
      </c>
      <c r="B27" s="16">
        <v>-1046649</v>
      </c>
      <c r="C27" s="16">
        <v>-402936.70663440175</v>
      </c>
      <c r="D27" s="16">
        <v>-410693.77526055946</v>
      </c>
      <c r="E27" s="11"/>
    </row>
    <row r="28" spans="1:12" x14ac:dyDescent="0.3">
      <c r="A28" s="19" t="s">
        <v>28</v>
      </c>
      <c r="B28" s="16">
        <v>-178948.48000000001</v>
      </c>
      <c r="C28" s="16">
        <v>-256054.48356263476</v>
      </c>
      <c r="D28" s="16">
        <v>-253464.56222569416</v>
      </c>
      <c r="E28" s="11"/>
    </row>
    <row r="29" spans="1:12" x14ac:dyDescent="0.3">
      <c r="A29" s="19" t="s">
        <v>29</v>
      </c>
      <c r="B29" s="16">
        <v>-1482651.25</v>
      </c>
      <c r="C29" s="16">
        <v>-1601284.8170603155</v>
      </c>
      <c r="D29" s="16">
        <v>-1602444.6946246005</v>
      </c>
      <c r="E29" s="11"/>
    </row>
    <row r="30" spans="1:12" ht="15" thickBot="1" x14ac:dyDescent="0.35">
      <c r="A30" s="19" t="s">
        <v>30</v>
      </c>
      <c r="B30" s="16">
        <v>-7515879.1200000001</v>
      </c>
      <c r="C30" s="16">
        <v>-28439892.170000002</v>
      </c>
      <c r="D30" s="16">
        <v>-34545427.739999995</v>
      </c>
      <c r="E30" s="11"/>
    </row>
    <row r="31" spans="1:12" x14ac:dyDescent="0.3">
      <c r="A31" s="18" t="s">
        <v>13</v>
      </c>
      <c r="B31" s="20">
        <v>-152471287.14999998</v>
      </c>
      <c r="C31" s="20">
        <v>-193876145.152753</v>
      </c>
      <c r="D31" s="20">
        <v>-200898021.39952606</v>
      </c>
      <c r="E31" s="13"/>
    </row>
    <row r="32" spans="1:12" ht="15" thickBot="1" x14ac:dyDescent="0.35">
      <c r="A32" s="3"/>
      <c r="B32" s="3"/>
      <c r="C32" s="3"/>
      <c r="D32" s="3"/>
      <c r="E32" s="3"/>
    </row>
    <row r="33" spans="1:5" x14ac:dyDescent="0.3">
      <c r="A33" s="17" t="s">
        <v>6</v>
      </c>
      <c r="B33" s="20">
        <v>-5105799246.8999996</v>
      </c>
      <c r="C33" s="20">
        <v>-5922205062.0830832</v>
      </c>
      <c r="D33" s="20">
        <v>-5967528922.3665571</v>
      </c>
      <c r="E33" s="13"/>
    </row>
    <row r="34" spans="1:5" x14ac:dyDescent="0.3">
      <c r="A34" s="1"/>
      <c r="B34" s="1"/>
      <c r="C34" s="1"/>
      <c r="D34" s="1"/>
      <c r="E34" s="1"/>
    </row>
    <row r="35" spans="1:5" x14ac:dyDescent="0.3">
      <c r="A35" s="2"/>
      <c r="B35" s="2"/>
      <c r="C35" s="2"/>
      <c r="D35" s="2"/>
      <c r="E35" s="2"/>
    </row>
    <row r="36" spans="1:5" x14ac:dyDescent="0.3">
      <c r="A36" s="2"/>
      <c r="B36" s="2"/>
      <c r="C36" s="2"/>
      <c r="D36" s="21"/>
      <c r="E36" s="2"/>
    </row>
    <row r="37" spans="1:5" x14ac:dyDescent="0.3">
      <c r="A37" s="2"/>
      <c r="B37" s="2"/>
      <c r="C37" s="2"/>
      <c r="D37" s="2"/>
      <c r="E37" s="2"/>
    </row>
    <row r="38" spans="1:5" x14ac:dyDescent="0.3">
      <c r="A38" s="2"/>
      <c r="B38" s="2"/>
      <c r="C38" s="2"/>
      <c r="D38" s="2"/>
      <c r="E38" s="2"/>
    </row>
    <row r="39" spans="1:5" x14ac:dyDescent="0.3">
      <c r="A39" s="2"/>
      <c r="B39" s="2"/>
      <c r="C39" s="2"/>
      <c r="D39" s="2"/>
      <c r="E39" s="2"/>
    </row>
    <row r="40" spans="1:5" x14ac:dyDescent="0.3">
      <c r="A40" s="2"/>
      <c r="B40" s="2"/>
      <c r="C40" s="2"/>
      <c r="D40" s="2"/>
      <c r="E40" s="2"/>
    </row>
    <row r="41" spans="1:5" x14ac:dyDescent="0.3">
      <c r="A41" s="2"/>
      <c r="B41" s="2"/>
      <c r="C41" s="2"/>
      <c r="D41" s="2"/>
      <c r="E41" s="2"/>
    </row>
    <row r="42" spans="1:5" x14ac:dyDescent="0.3">
      <c r="A42" s="2"/>
      <c r="B42" s="2"/>
      <c r="C42" s="2"/>
      <c r="D42" s="2"/>
      <c r="E42" s="2"/>
    </row>
    <row r="43" spans="1:5" x14ac:dyDescent="0.3">
      <c r="A43" s="2"/>
      <c r="B43" s="2"/>
      <c r="C43" s="2"/>
      <c r="D43" s="2"/>
      <c r="E43" s="2"/>
    </row>
    <row r="44" spans="1:5" x14ac:dyDescent="0.3">
      <c r="A44" s="2"/>
      <c r="B44" s="2"/>
      <c r="C44" s="2"/>
      <c r="D44" s="2"/>
      <c r="E44" s="2"/>
    </row>
    <row r="45" spans="1:5" x14ac:dyDescent="0.3">
      <c r="A45" s="2"/>
      <c r="B45" s="2"/>
      <c r="C45" s="2"/>
      <c r="D45" s="2"/>
      <c r="E45" s="2"/>
    </row>
    <row r="46" spans="1:5" x14ac:dyDescent="0.3">
      <c r="A46" s="2"/>
      <c r="B46" s="2"/>
      <c r="C46" s="2"/>
      <c r="D46" s="2"/>
      <c r="E46" s="2"/>
    </row>
    <row r="47" spans="1:5" x14ac:dyDescent="0.3">
      <c r="A47" s="2"/>
      <c r="B47" s="2"/>
      <c r="C47" s="2"/>
      <c r="D47" s="2"/>
      <c r="E47" s="2"/>
    </row>
    <row r="48" spans="1:5" x14ac:dyDescent="0.3">
      <c r="A48" s="2"/>
      <c r="B48" s="2"/>
      <c r="C48" s="2"/>
      <c r="D48" s="2"/>
      <c r="E48" s="2"/>
    </row>
    <row r="49" spans="1:5" x14ac:dyDescent="0.3">
      <c r="A49" s="2"/>
      <c r="B49" s="2"/>
      <c r="C49" s="2"/>
      <c r="D49" s="2"/>
      <c r="E49" s="2"/>
    </row>
    <row r="50" spans="1:5" x14ac:dyDescent="0.3">
      <c r="A50" s="2"/>
      <c r="B50" s="2"/>
      <c r="C50" s="2"/>
      <c r="D50" s="2"/>
      <c r="E50" s="2"/>
    </row>
    <row r="51" spans="1:5" x14ac:dyDescent="0.3">
      <c r="A51" s="2"/>
      <c r="B51" s="2"/>
      <c r="C51" s="2"/>
      <c r="D51" s="2"/>
      <c r="E51" s="2"/>
    </row>
    <row r="52" spans="1:5" x14ac:dyDescent="0.3">
      <c r="A52" s="2"/>
      <c r="B52" s="2"/>
      <c r="C52" s="2"/>
      <c r="D52" s="2"/>
      <c r="E52" s="2"/>
    </row>
    <row r="53" spans="1:5" x14ac:dyDescent="0.3">
      <c r="A53" s="2"/>
      <c r="B53" s="2"/>
      <c r="C53" s="2"/>
      <c r="D53" s="2"/>
      <c r="E53" s="2"/>
    </row>
    <row r="54" spans="1:5" x14ac:dyDescent="0.3">
      <c r="A54" s="2"/>
      <c r="B54" s="2"/>
      <c r="C54" s="2"/>
      <c r="D54" s="2"/>
      <c r="E54" s="2"/>
    </row>
    <row r="55" spans="1:5" x14ac:dyDescent="0.3">
      <c r="A55" s="2"/>
      <c r="B55" s="2"/>
      <c r="C55" s="2"/>
      <c r="D55" s="2"/>
      <c r="E55" s="2"/>
    </row>
    <row r="56" spans="1:5" x14ac:dyDescent="0.3">
      <c r="A56" s="2"/>
      <c r="B56" s="2"/>
      <c r="C56" s="2"/>
      <c r="D56" s="2"/>
      <c r="E56" s="2"/>
    </row>
    <row r="57" spans="1:5" x14ac:dyDescent="0.3">
      <c r="A57" s="2"/>
      <c r="B57" s="2"/>
      <c r="C57" s="2"/>
      <c r="D57" s="2"/>
      <c r="E57" s="2"/>
    </row>
    <row r="58" spans="1:5" x14ac:dyDescent="0.3">
      <c r="A58" s="2"/>
      <c r="B58" s="2"/>
      <c r="C58" s="2"/>
      <c r="D58" s="2"/>
      <c r="E58" s="2"/>
    </row>
    <row r="59" spans="1:5" x14ac:dyDescent="0.3">
      <c r="A59" s="2"/>
      <c r="B59" s="2"/>
      <c r="C59" s="2"/>
      <c r="D59" s="2"/>
      <c r="E59" s="2"/>
    </row>
    <row r="60" spans="1:5" x14ac:dyDescent="0.3">
      <c r="A60" s="2"/>
      <c r="B60" s="2"/>
      <c r="C60" s="2"/>
      <c r="D60" s="2"/>
      <c r="E60" s="2"/>
    </row>
    <row r="61" spans="1:5" x14ac:dyDescent="0.3">
      <c r="A61" s="2"/>
      <c r="B61" s="2"/>
      <c r="C61" s="2"/>
      <c r="D61" s="2"/>
      <c r="E61" s="2"/>
    </row>
    <row r="62" spans="1:5" x14ac:dyDescent="0.3">
      <c r="A62" s="2"/>
      <c r="B62" s="2"/>
      <c r="C62" s="2"/>
      <c r="D62" s="2"/>
      <c r="E62" s="2"/>
    </row>
    <row r="63" spans="1:5" x14ac:dyDescent="0.3">
      <c r="A63" s="2"/>
      <c r="B63" s="2"/>
      <c r="C63" s="2"/>
      <c r="D63" s="2"/>
      <c r="E63" s="2"/>
    </row>
    <row r="64" spans="1:5" x14ac:dyDescent="0.3">
      <c r="A64" s="2"/>
      <c r="B64" s="2"/>
      <c r="C64" s="2"/>
      <c r="D64" s="2"/>
      <c r="E64" s="2"/>
    </row>
    <row r="65" spans="1:5" x14ac:dyDescent="0.3">
      <c r="A65" s="2"/>
      <c r="B65" s="2"/>
      <c r="C65" s="2"/>
      <c r="D65" s="2"/>
      <c r="E65" s="2"/>
    </row>
    <row r="66" spans="1:5" x14ac:dyDescent="0.3">
      <c r="A66" s="2"/>
      <c r="B66" s="2"/>
      <c r="C66" s="2"/>
      <c r="D66" s="2"/>
      <c r="E66" s="2"/>
    </row>
    <row r="67" spans="1:5" x14ac:dyDescent="0.3">
      <c r="A67" s="2"/>
      <c r="B67" s="2"/>
      <c r="C67" s="2"/>
      <c r="D67" s="2"/>
      <c r="E67" s="2"/>
    </row>
    <row r="68" spans="1:5" x14ac:dyDescent="0.3">
      <c r="A68" s="2"/>
      <c r="B68" s="2"/>
      <c r="C68" s="2"/>
      <c r="D68" s="2"/>
      <c r="E68" s="2"/>
    </row>
    <row r="69" spans="1:5" x14ac:dyDescent="0.3">
      <c r="A69" s="2"/>
      <c r="B69" s="2"/>
      <c r="C69" s="2"/>
      <c r="D69" s="2"/>
      <c r="E69" s="2"/>
    </row>
    <row r="70" spans="1:5" x14ac:dyDescent="0.3">
      <c r="A70" s="2"/>
      <c r="B70" s="2"/>
      <c r="C70" s="2"/>
      <c r="D70" s="2"/>
      <c r="E70" s="2"/>
    </row>
    <row r="71" spans="1:5" x14ac:dyDescent="0.3">
      <c r="A71" s="2"/>
      <c r="B71" s="2"/>
      <c r="C71" s="2"/>
      <c r="D71" s="2"/>
      <c r="E71" s="2"/>
    </row>
    <row r="72" spans="1:5" x14ac:dyDescent="0.3">
      <c r="A72" s="2"/>
      <c r="B72" s="2"/>
      <c r="C72" s="2"/>
      <c r="D72" s="2"/>
      <c r="E72" s="2"/>
    </row>
    <row r="73" spans="1:5" x14ac:dyDescent="0.3">
      <c r="A73" s="2"/>
      <c r="B73" s="2"/>
      <c r="C73" s="2"/>
      <c r="D73" s="2"/>
      <c r="E73" s="2"/>
    </row>
    <row r="74" spans="1:5" x14ac:dyDescent="0.3">
      <c r="A74" s="3"/>
      <c r="B74" s="3"/>
      <c r="C74" s="3"/>
      <c r="D74" s="3"/>
      <c r="E74" s="3"/>
    </row>
    <row r="76" spans="1:5" x14ac:dyDescent="0.3">
      <c r="A76" s="4"/>
      <c r="B76" s="4"/>
      <c r="C76" s="4"/>
      <c r="D76" s="4"/>
      <c r="E76" s="4"/>
    </row>
  </sheetData>
  <mergeCells count="4">
    <mergeCell ref="B1"/>
    <mergeCell ref="C1"/>
    <mergeCell ref="D1"/>
    <mergeCell ref="A1:A2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RAF__Detailed_Juris_COS_ID_NOI</vt:lpstr>
      <vt:lpstr>RAF__Detailed_Juris_COS_ID_NOI!Print_Area</vt:lpstr>
      <vt:lpstr>RAF__Detailed_Juris_COS_ID_NOI!Print_Titles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2016-04-06T18:03:47Z</dcterms:created>
  <dcterms:modified xsi:type="dcterms:W3CDTF">2016-04-06T18:05:39Z</dcterms:modified>
</cp:coreProperties>
</file>